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891" yWindow="30" windowWidth="15480" windowHeight="11640" tabRatio="713" activeTab="0"/>
  </bookViews>
  <sheets>
    <sheet name="様式1-3" sheetId="1" r:id="rId1"/>
    <sheet name="様式4-14" sheetId="2" r:id="rId2"/>
    <sheet name="様式5-10" sheetId="3" r:id="rId3"/>
    <sheet name="様式5-11" sheetId="4" r:id="rId4"/>
    <sheet name="様式5-12" sheetId="5" r:id="rId5"/>
    <sheet name="様式5-13" sheetId="6" r:id="rId6"/>
    <sheet name="様式6-3" sheetId="7" r:id="rId7"/>
    <sheet name="様式6-4" sheetId="8" r:id="rId8"/>
    <sheet name="様式6-5" sheetId="9" r:id="rId9"/>
    <sheet name="様式6-6" sheetId="10" r:id="rId10"/>
    <sheet name="様式6-7" sheetId="11" r:id="rId11"/>
  </sheets>
  <externalReferences>
    <externalReference r:id="rId14"/>
    <externalReference r:id="rId15"/>
    <externalReference r:id="rId16"/>
    <externalReference r:id="rId17"/>
    <externalReference r:id="rId18"/>
    <externalReference r:id="rId19"/>
    <externalReference r:id="rId20"/>
  </externalReferences>
  <definedNames>
    <definedName name="Ｆ_４">#REF!</definedName>
    <definedName name="ｊｊ">'[3]外部開口部'!#REF!</definedName>
    <definedName name="ｋｋ">'[2]外部開口部'!#REF!</definedName>
    <definedName name="ｋｓｋｓｋｋｓ">'[2]外部開口部'!#REF!</definedName>
    <definedName name="LFT_大項目比較表">#REF!</definedName>
    <definedName name="ｌｌｌ">'[3]外部開口部'!#REF!</definedName>
    <definedName name="N900110">#REF!</definedName>
    <definedName name="ＮＰ_６．８">#REF!</definedName>
    <definedName name="Ｐ_５">#REF!</definedName>
    <definedName name="Ｐ_８">#REF!</definedName>
    <definedName name="_xlnm.Print_Area" localSheetId="0">'様式1-3'!$B$1:$K$801</definedName>
    <definedName name="_xlnm.Print_Area" localSheetId="1">'様式4-14'!$B$1:$K$55</definedName>
    <definedName name="_xlnm.Print_Area" localSheetId="2">'様式5-10'!$B$1:$V$39</definedName>
    <definedName name="_xlnm.Print_Area" localSheetId="3">'様式5-11'!$A$1:$X$68</definedName>
    <definedName name="_xlnm.Print_Area" localSheetId="4">'様式5-12'!$B$1:$U$61</definedName>
    <definedName name="_xlnm.Print_Area" localSheetId="5">'様式5-13'!$A$1:$Y$52</definedName>
    <definedName name="_xlnm.Print_Area" localSheetId="6">'様式6-3'!$B$1:$H$51</definedName>
    <definedName name="_xlnm.Print_Area" localSheetId="7">'様式6-4'!$A$1:$T$55</definedName>
    <definedName name="_xlnm.Print_Area" localSheetId="8">'様式6-5'!$A$1:$T$55</definedName>
    <definedName name="_xlnm.Print_Area" localSheetId="9">'様式6-6'!$B$1:$N$32</definedName>
    <definedName name="_xlnm.Print_Area" localSheetId="10">'様式6-7'!$B$1:$Y$86</definedName>
    <definedName name="print_title">#REF!</definedName>
    <definedName name="_xlnm.Print_Titles" localSheetId="0">'様式1-3'!$9:$12</definedName>
    <definedName name="sss">#REF!</definedName>
    <definedName name="Ｔ_１０">#REF!</definedName>
    <definedName name="t_15">'[2]外部開口部'!#REF!</definedName>
    <definedName name="Z_084AE120_92E3_11D5_B1AB_00A0C9E26D76_.wvu.PrintArea" localSheetId="10" hidden="1">'様式6-7'!$B$1:$Y$66</definedName>
    <definedName name="Z_084AE120_92E3_11D5_B1AB_00A0C9E26D76_.wvu.Rows" localSheetId="10" hidden="1">'様式6-7'!#REF!</definedName>
    <definedName name="Z_742D71E0_95CC_11D5_947E_004026A90764_.wvu.PrintArea" localSheetId="10" hidden="1">'様式6-7'!$B$1:$Y$66</definedName>
    <definedName name="Z_742D71E0_95CC_11D5_947E_004026A90764_.wvu.Rows" localSheetId="10" hidden="1">'様式6-7'!#REF!</definedName>
    <definedName name="Z_DB0B5780_957A_11D5_B6B0_0000F4971045_.wvu.PrintArea" localSheetId="10" hidden="1">'様式6-7'!$B$1:$Y$66</definedName>
    <definedName name="Z_DB0B5780_957A_11D5_B6B0_0000F4971045_.wvu.Rows" localSheetId="10" hidden="1">'様式6-7'!#REF!</definedName>
    <definedName name="その他">#REF!</definedName>
    <definedName name="その他１">#REF!</definedName>
    <definedName name="モルタル">#REF!</definedName>
    <definedName name="レポート出力物件抽出_L">#REF!</definedName>
    <definedName name="営業所">#REF!</definedName>
    <definedName name="営業所新">#REF!</definedName>
    <definedName name="営業所要件">#REF!</definedName>
    <definedName name="外部ＯＰ">#REF!</definedName>
    <definedName name="外部ﾓﾙﾀﾙ">#REF!</definedName>
    <definedName name="局名">#REF!</definedName>
    <definedName name="建築工事費比較表出力_L">#REF!</definedName>
    <definedName name="工事費比較表出力_建築__L">#REF!</definedName>
    <definedName name="材料ｺｰﾄﾞ">#REF!</definedName>
    <definedName name="材料単価表">#REF!</definedName>
    <definedName name="材料並べ替え">#REF!</definedName>
    <definedName name="添付書類⑤">#REF!</definedName>
    <definedName name="内部ＯＰ">#REF!</definedName>
    <definedName name="内部ﾓﾙﾀﾙ">#REF!</definedName>
    <definedName name="入札場所">#REF!</definedName>
    <definedName name="変更kk">'[4]外部開口部'!#REF!</definedName>
    <definedName name="曜日">#REF!</definedName>
  </definedNames>
  <calcPr fullCalcOnLoad="1"/>
</workbook>
</file>

<file path=xl/sharedStrings.xml><?xml version="1.0" encoding="utf-8"?>
<sst xmlns="http://schemas.openxmlformats.org/spreadsheetml/2006/main" count="2373" uniqueCount="1546">
  <si>
    <t>駐車場エリアと火葬施設エリアの分離が図れるよう、駐車場には植栽帯等を効果的に配置すること。</t>
  </si>
  <si>
    <t>オ</t>
  </si>
  <si>
    <t>インフラ整備計画</t>
  </si>
  <si>
    <t>(1)</t>
  </si>
  <si>
    <t>平面構成は、高齢者や障がい者をはじめ、すべての利用者が安心して利用できる施設とすること。</t>
  </si>
  <si>
    <t>動線計画は、故人の尊厳を重んじた人生終焉の場に相応しい空間構成と遺族の心情に配慮し、一連の儀式がスムーズに執り行われるように工夫すること。</t>
  </si>
  <si>
    <t>諸室等は、平面的だけでなく、配管、配線、ダクト類のスペース及び機器類の交換・保守点検に必要な空間を含め、各施設の空間的繋がりに配慮し、立体的な捉え方で計画すること。</t>
  </si>
  <si>
    <t>建築施設の配置計画、意匠計画、設備計画等は、施設の用途及び目的を考慮し、省エネルギー及び省資源対策に十分考慮するとともに、ライフサイクルコスト低減を考慮した耐久性の高い施設となるよう努めること。</t>
  </si>
  <si>
    <t>施設の稼働期間を考慮し、長期にわたり配管等の修繕が行いやすい構造とすること。</t>
  </si>
  <si>
    <t>機能的、構造的に災害に強い施設とすること。</t>
  </si>
  <si>
    <t>(2)</t>
  </si>
  <si>
    <t>ア</t>
  </si>
  <si>
    <t>イ</t>
  </si>
  <si>
    <t>施設の耐用年数</t>
  </si>
  <si>
    <t>本件施設の建設物としての耐久性能を50年程度とする。個々の部位、部材、設備、部品等については、選定事業者は少なくとも事業期間において十分な機能を確保できるよう、施設の各部について合理的な長期修繕計画を立て、それに基づく材料の選択をし、事業期間にわたる施設保全を考慮した施設の設計を行うこと。</t>
  </si>
  <si>
    <t>ウ</t>
  </si>
  <si>
    <t>地球環境保護に配慮して、建物のライフサイクル全体での省エネルギー及び省資源化に努めること。また、施設が周辺環境に与える影響を軽減し、地域環境の保全に努めること。</t>
  </si>
  <si>
    <t>エ</t>
  </si>
  <si>
    <t>施設の設計にあっては、ユニバーサルデザインに配慮した工夫をすること。</t>
  </si>
  <si>
    <t>オ</t>
  </si>
  <si>
    <t>設計及び施工においては、原則として要求水準書第１の５⑵「設計基準、仕様書等」によることとし、公共施設の標準的水準以上を確保すること。</t>
  </si>
  <si>
    <t>(3)</t>
  </si>
  <si>
    <t>建築意匠の仕上げ計画に当たっては、周辺環境との調和かつ人生終焉の場として相応しいものとすること。維持管理についても留意し、清掃しやすく管理しやすい施設となるように配慮し、内外装については、使用材料はホルムアルデヒド等の有害物質が発生するおそれのあるものを避け、断熱方法・工法も十分検討し建物の耐久性を高めるよう努めること。</t>
  </si>
  <si>
    <t>施設案内板や室名札等のサインは、各室の使用目的や仕様条件を考慮し、それぞれの空間構成にふさわしい文字の大きさ、書体、色彩を考えたわかりやすい計画とすること。</t>
  </si>
  <si>
    <t>地域特性を生かした仕上げ計画とすること。</t>
  </si>
  <si>
    <t>エントランス、告別室、炉前ホール、収骨室、トイレ等多数の利用者が利用する場所の仕上げ面は、質感のある材料を使用すること。床は滑り止めの加工を施すこと。</t>
  </si>
  <si>
    <t>(4)</t>
  </si>
  <si>
    <t>外部施設ゾーン</t>
  </si>
  <si>
    <t>霊柩車及びマイクロバスが横付けできる乗降スペースとすること。</t>
  </si>
  <si>
    <t>降雨時に乗降がスムーズにできること。</t>
  </si>
  <si>
    <t>降雨時に会葬者及び柩が濡れることのないよう、庇や囲い等の形状を工夫すること。</t>
  </si>
  <si>
    <t>最大使用時でも乗降に支障のないスペースを確保すること。</t>
  </si>
  <si>
    <t>遺族や会葬者、及び葬祭業者用として70台以上、車椅子使用者用として５台以上、動物炉利用者用として３台以上、マイクロバス10台以上の駐車スペースを整備すること 。</t>
  </si>
  <si>
    <t>イ</t>
  </si>
  <si>
    <t>エントランスゾーン</t>
  </si>
  <si>
    <t>機能性のみでなく、遺族の心情に配慮し、落ち着いたゆとりややすらぎのある空間として品格を備えるよう、室内意匠等に特別な工夫を図ること。</t>
  </si>
  <si>
    <t>(ｱ)エントランスホール</t>
  </si>
  <si>
    <t>一時的に多数の会葬者が集中することを考慮した面積、設計とすること。</t>
  </si>
  <si>
    <t>会葬者にわかりやすい案内表示を行うこと。</t>
  </si>
  <si>
    <t>天井の高さ等を工夫し、荘厳な意匠とすること。</t>
  </si>
  <si>
    <t>(ｲ)トイレ</t>
  </si>
  <si>
    <t>大便器は温水洗浄式暖房便座とし、トイレの個室には非常用ブザーを設置すること。</t>
  </si>
  <si>
    <t>女性用トイレには擬音装置を設置すること。</t>
  </si>
  <si>
    <t>和式トイレの設置については、事業者にて需要を検討し、提案すること。</t>
  </si>
  <si>
    <t>ウ</t>
  </si>
  <si>
    <t>火葬ゾーン</t>
  </si>
  <si>
    <t>自然光を十分取り入れた設計を検討するとともに、待合ゾーンとの適切な分節を工夫すること。</t>
  </si>
  <si>
    <t>火葬集中日においても、利用者の交錯が極力避けられること。</t>
  </si>
  <si>
    <t>読経等による他の葬列への影響も配慮すること。</t>
  </si>
  <si>
    <t>遺族が柩を囲み、最後のお別れができること。</t>
  </si>
  <si>
    <t>焼香の煙を適切に除去し、臭気や汚れの付着に配慮すること。</t>
  </si>
  <si>
    <t>遺族が柩の炉入れを見送れること。</t>
  </si>
  <si>
    <t>炉の化粧扉の仕上げは建築意匠設計により、室内意匠と調和させること。</t>
  </si>
  <si>
    <t>必要な案内表示を行うこと。</t>
  </si>
  <si>
    <t>各団体の会葬者の動線が交錯しないよう考慮すること。</t>
  </si>
  <si>
    <t>(ｳ)収骨室</t>
  </si>
  <si>
    <t>清潔を旨とし、長年にわたる微細粉、臭気の付着には十分な対策を行うこと。</t>
  </si>
  <si>
    <t>遺影台を設置すること。</t>
  </si>
  <si>
    <t>他の会葬者との動線を分離すること。</t>
  </si>
  <si>
    <t xml:space="preserve">遺体３体分の柩の収容が容易であること。 </t>
  </si>
  <si>
    <t>屋外から霊安室、火葬炉へ柩を移動する動線に配慮すること。</t>
  </si>
  <si>
    <t>排気を十分に行われ、清掃がしやすい構造とすること。</t>
  </si>
  <si>
    <t>エ</t>
  </si>
  <si>
    <t>待合ゾーン</t>
  </si>
  <si>
    <t>待合室や待合ロビー等、会葬者が比較的長い時間を過ごす部屋については、特に落ち着いた雰囲気が求められ、窓からの景観や遮音について十分に配慮すること。</t>
  </si>
  <si>
    <t>待合ゾーン各室の配置、規模等について、想定会葬者数を踏まえたうえで提案すること。</t>
  </si>
  <si>
    <t xml:space="preserve">１室25～35人程度の利用を想定すること。また、可動間仕切りにより隣室と併用できる部屋を設置すること。
</t>
  </si>
  <si>
    <t>可動間仕切りは、遮音性に優れたものとすること。</t>
  </si>
  <si>
    <t>室数は最低12室とし、想定火葬者数や火葬時間に基づき必要な室数を事業者が提案すること。</t>
  </si>
  <si>
    <t>洋室と和洋室（和洋折衷型）を設置すること。</t>
  </si>
  <si>
    <t>テーブル、椅子等を設置すること。</t>
  </si>
  <si>
    <t>待合室を利用しない遺族にも対応できる設計とすること。</t>
  </si>
  <si>
    <t>ソファー等家具、テレビ等を設置すること。</t>
  </si>
  <si>
    <t>(ｳ)キッズルーム</t>
  </si>
  <si>
    <t>子どもの会葬者が、待ち時間中に時間を過ごせる場を設置すること。</t>
  </si>
  <si>
    <t>なるべく各室から目の届きやすい位置に配置すること。</t>
  </si>
  <si>
    <t>乳児への授乳を行う部屋を設置すること。</t>
  </si>
  <si>
    <t>椅子、おむつ替えベッド、給湯設備を設置すること。</t>
  </si>
  <si>
    <t>遺族等が更衣を行えるよう、スペースを確保すること。</t>
  </si>
  <si>
    <t>待合室の配置に応じて必要数を設置すること。</t>
  </si>
  <si>
    <t>必要となる備品（ポット、茶碗）等を収納できること。</t>
  </si>
  <si>
    <t>飲料、菓子類等を提供するコーナーを設置すること。</t>
  </si>
  <si>
    <t>搬入車の経路、バックヤードが遺族等から見えないように配慮すること。</t>
  </si>
  <si>
    <t>共有のベランダ等の屋外に設置すること。なお、降雨等、極力防げるよう、庇の設置等、配慮すること。</t>
  </si>
  <si>
    <t>(ｹ)コインロッカー</t>
  </si>
  <si>
    <t>会葬者が荷物を預けることのできるコインロッカーを設置すること。</t>
  </si>
  <si>
    <t>高齢者や障がい者等に配慮し、複数階で施設を整備する場合にあっては、必要な階段及びエレベーターを適切な位置に設置すること。</t>
  </si>
  <si>
    <t>オ</t>
  </si>
  <si>
    <t>火葬作業ゾーン</t>
  </si>
  <si>
    <t>火葬炉機械室や制御室、その他の火葬作業諸室が連携し、火葬ピーク時にも、火葬業務がスムーズに行える計画とすること。</t>
  </si>
  <si>
    <t>換気や空調等、火葬の作業環境に十分配慮すること。</t>
  </si>
  <si>
    <t>火葬炉の排煙口は、周辺住居から見えないようにすること。</t>
  </si>
  <si>
    <t>予備の柩運搬車１台、炉内台車運搬車１台を保管できるスペースを確保すること。</t>
  </si>
  <si>
    <t>集積した収骨灰・集じん灰を一時保管できる場所を設けること。</t>
  </si>
  <si>
    <t>排出の際に、会葬者の目に触れることのないよう考慮すること。</t>
  </si>
  <si>
    <t>火葬業務に従事する職員のため、利用しやすい場所に設置すること。</t>
  </si>
  <si>
    <t>カ</t>
  </si>
  <si>
    <t>管理ゾーン</t>
  </si>
  <si>
    <t>良好な執務条件の確保、作業効率の向上を目指し、コンパクトな動線計画、遮音性が高い快適な執務空間の創出、ゆとりのある作業スペースに留意して計画すること。</t>
  </si>
  <si>
    <t>火葬受付、火葬許可証の内容確認、使用料の徴収、火葬証明となる火葬許可証の交付等を行うため、分かりやすく利便性のある位置に設けること。</t>
  </si>
  <si>
    <t>受付窓口から事務室内部が見えないよう配慮すること。</t>
  </si>
  <si>
    <t>事務机、椅子、パソコン、プリンター、ロッカー、キャビネット等を設置すること。</t>
  </si>
  <si>
    <t>25人程度の会議が行うことができる広さを有すること。</t>
  </si>
  <si>
    <t>運営に必要な書類、事業期間中に作成する書類等が保管できるようにすること。</t>
  </si>
  <si>
    <t>事業期間後も施設を稼働することを考慮したスペースを確保すること。</t>
  </si>
  <si>
    <t>会葬者用とは別とし、男女別に設置すること。</t>
  </si>
  <si>
    <t>館内の空調・換気設備を設置するための機械室を整備すること。</t>
  </si>
  <si>
    <t>館内に必要な電気を受変電・送電するために必要な設備を設置するための部屋を整備すること。</t>
  </si>
  <si>
    <t>施設を運営するに当たって最低限必要となる設備を同時に稼動できる能力を有する自家発電設備を設置するためのスペースを確保すること。</t>
  </si>
  <si>
    <t>一般会葬者とは別に、受付口を設置すること。</t>
  </si>
  <si>
    <t>動物炉利用者室へのアプローチは、他の会葬者の動線と分離して別に設けること。</t>
  </si>
  <si>
    <t>動物炉利用者の受付のほか、お別れ行為ができる広さを確保すること。</t>
  </si>
  <si>
    <t>利用者の心情に配慮した意匠とすること。</t>
  </si>
  <si>
    <t>建物内の呼び出し用として、内線電話、インターホンなど必要な設備を配置すること。</t>
  </si>
  <si>
    <t>関係法令及び関係官庁規制・規格等を遵守すること。また、要求水準書に記載のないものについても、関連法規等に従って必要な設備はすべて整備すること。</t>
  </si>
  <si>
    <t>維持管理における作業性も含め、建築と設備及び火葬炉の総合的・経済的な検討を行って計画すること。</t>
  </si>
  <si>
    <t>省エネルギーと地球環境保全の対策を考慮すること。</t>
  </si>
  <si>
    <t>作業環境及び執務環境の快適環境を確保すること。</t>
  </si>
  <si>
    <t>高齢者や障がい者等も含めたすべての利用者に対し安全性と利便性を確保すること。</t>
  </si>
  <si>
    <t>設計及び施工においては、原則として要求水準書に示す設計基準、仕様書等によることとし、公共施設の標準的水準を確保すること。</t>
  </si>
  <si>
    <t>(2)</t>
  </si>
  <si>
    <t>各項目の要求を満たすために必要な配管配線工事及び幹線工事を行うこと。</t>
  </si>
  <si>
    <t>配線は、エコ仕様もの利用し目的及び使用環境に適したものを使用すること。</t>
  </si>
  <si>
    <t>配線は原則電線管に配線し、隠ぺい部は合成樹脂製可とう管、露出部は金属管を使用すること。</t>
  </si>
  <si>
    <t>使用機器は、極力汎用品から選択するとともに、それぞれの機器が互換性のある製品に統一すること。</t>
  </si>
  <si>
    <t>盤類は搬入を十分考慮した形状、寸法とすること。</t>
  </si>
  <si>
    <t>ア</t>
  </si>
  <si>
    <t>電灯設備</t>
  </si>
  <si>
    <t>照明設備は、業務内容、執務環境等に応じて、光環境の確保を図り、保守、運用等が容易な設備を設置すること。</t>
  </si>
  <si>
    <t>非常照明、誘導灯等は、関係法令等に基づき設置すること。</t>
  </si>
  <si>
    <t>吹抜等高所にある器具に関しては、自動昇降装置等にて容易に保守管理ができるようにすること。</t>
  </si>
  <si>
    <t>外灯は、自動点滅及び時間点滅が可能な方式とすること。</t>
  </si>
  <si>
    <t>照明設備は、各室において操作できるものとし、事務室等で中央管理できるものとすること。</t>
  </si>
  <si>
    <t>ボイラー、空調機、ポンプ類、炉機械室等、適当な数を設置すること。</t>
  </si>
  <si>
    <t>ウ</t>
  </si>
  <si>
    <t>受変電設備を設置し、受電、変電を行うこと。</t>
  </si>
  <si>
    <t>有害な場所に設置しないこと。</t>
  </si>
  <si>
    <t>保守点検、維持管理がしやすいように設置すること。</t>
  </si>
  <si>
    <t>電気事業法、労働安全衛生規則等の基準を遵守すること。</t>
  </si>
  <si>
    <t>高圧受電とすること。</t>
  </si>
  <si>
    <t>オ</t>
  </si>
  <si>
    <t>非常用照明、受変電設備の操作用電源として直流電源装置を設置すること。</t>
  </si>
  <si>
    <t>事業者が必要と判断する設備に、停電時保障用の無停電電源装置等を設置すること。</t>
  </si>
  <si>
    <t>カ</t>
  </si>
  <si>
    <t>災害時等に対応するため停電時非常用電源を設置すること。発電設備の能力は、関係法令等に定めのある機器類の予備電源装置として設置すると共に、施設内の重要負荷への停電時送電用として設置したうえで、火葬炉14基と火葬業務遂行のために最低限必要な施設を稼動できるものとすること。</t>
  </si>
  <si>
    <t>発電装置の仕様は、要求水準書第１の７「燃料備蓄、災害時の対応」を参考にし、火葬炉設備（火葬炉と火葬業務遂行のために最低限必要な設備）が72 時間（３日間）連続運転できるものとすること。</t>
  </si>
  <si>
    <t>冷却方式は、空冷方式とすること。</t>
  </si>
  <si>
    <t>キ</t>
  </si>
  <si>
    <t>運営･支援システムの使用に適切なＬＡＮ設備を館内に整備すること。</t>
  </si>
  <si>
    <t>ク</t>
  </si>
  <si>
    <t>建物内の連絡用として、内線電話機能を有する電話設備を各居室に設置すること。</t>
  </si>
  <si>
    <t>必要箇所に公衆電話を設置すること。</t>
  </si>
  <si>
    <t>ケ</t>
  </si>
  <si>
    <t>管理室に親時計を、施設内要所に子時計を設置すること。</t>
  </si>
  <si>
    <t>コ</t>
  </si>
  <si>
    <t>関係法令等による避難等のための設備及び施設内案内用の放送設備を設置すること。</t>
  </si>
  <si>
    <t>避難等のための放送設備は、自動火災報知設備と連動した設備とすること。</t>
  </si>
  <si>
    <t>ＢＧＭの実施等についても考慮した設備とすること。</t>
  </si>
  <si>
    <t>サ</t>
  </si>
  <si>
    <t>事業者において必要であると判断する場合には、車椅子使用者用駐車場にインターホン等を設置し、配管配線工事を行うこと。</t>
  </si>
  <si>
    <t>シ</t>
  </si>
  <si>
    <t>ケーブルテレビミクス（ｍｉｃｓ）が視聴できるよう整備し、各室直列ユニットまでの配管配線工事を行うこと。</t>
  </si>
  <si>
    <t>ス</t>
  </si>
  <si>
    <t>選定事業者は、建築物によるテレビ電波障害が発生しないよう留意すること。</t>
  </si>
  <si>
    <t>セ</t>
  </si>
  <si>
    <t>防犯用及び火葬炉監視用に適切な数を設置すること。</t>
  </si>
  <si>
    <t>　</t>
  </si>
  <si>
    <t>監視映像が録画できる装置を設置すること。録画時間、画質等は、後日、画像を確認するのに支障のない程度であること。</t>
  </si>
  <si>
    <t>ソ</t>
  </si>
  <si>
    <t>夜間や休業日に、本施設敷地内に車輌等が無断で進入できないよう、出入口に門等の進入防止設備を設置すること。また、建物出入口は、常時出入の監視を行うこと。</t>
  </si>
  <si>
    <t>その他、防犯設備、監視設備（前項セ「監視カメラ設備」を含む）等を適切に設置すること。</t>
  </si>
  <si>
    <t>タ</t>
  </si>
  <si>
    <t>関係法令等により、受信機、感知機等を必要な箇所に設置すること。</t>
  </si>
  <si>
    <t>消防機関への火災通報装置を設置すること。なお、非常放送装置と連動した設備とすること。</t>
  </si>
  <si>
    <t>チ</t>
  </si>
  <si>
    <t>中央制御方式とし、火葬炉に関する事項は火葬炉監視室で、空調設備、エレベーターの監視、防犯設備、監視カメラ、火災報知機等は事務室での監視及び制御が行うことができる設備を設置すること。</t>
  </si>
  <si>
    <t>監視及び制御についての記録が適切に行うことができる設備を設置すること。</t>
  </si>
  <si>
    <t>ツ</t>
  </si>
  <si>
    <t>計量設備</t>
  </si>
  <si>
    <t>適切な系統分けを行い、必要な電力メーター等を確認しやすい場所に設置すること。</t>
  </si>
  <si>
    <t>自動販売機等、物品販売に使用する光熱水費を別途計量できるように子メーターを設置すること。</t>
  </si>
  <si>
    <t>(3)</t>
  </si>
  <si>
    <t>配線は、エコ仕様もの利用し目的及び使用環境に適したものを使用すること。</t>
  </si>
  <si>
    <t>配線は原則電線管に配線し、隠ぺい部は合成樹脂製可とう管、露出部は金属管を使用すること。</t>
  </si>
  <si>
    <t>使用機器は、極力汎用品から選択するとともに、それぞれの機器が互換性のある製品に統一すること。</t>
  </si>
  <si>
    <t>機器類は搬入を十分考慮した形状、寸法とすること。</t>
  </si>
  <si>
    <t>遺族等及び事業者職員の快適環境を確保するため、空気調和設備を必要な場所に設置すること。</t>
  </si>
  <si>
    <t>空気調和設備は、関係法令の定めるところにより、熱環境、室内環境及び環境保全性が図られるよう設置すること。</t>
  </si>
  <si>
    <t>空調のゾーニングは、温湿度条件、使用時間、用途、負荷傾向、階層、方位等を考慮すること。</t>
  </si>
  <si>
    <t>空調方式は、ゾーニング計画を基に、室内環境の快適性、室内環境維持に機能性、搬送エネルギーの低減等を検討したものを提案すること。</t>
  </si>
  <si>
    <t>外気取入口及び排気口の位置は、周囲への影響等を考慮すること。</t>
  </si>
  <si>
    <t>高効率、省エネルギー、省資源、長寿命等が可能なものを積極的に採用すること。</t>
  </si>
  <si>
    <t>ドレン排水は雨水桝に接続すること。</t>
  </si>
  <si>
    <t>イ</t>
  </si>
  <si>
    <t>建築基準法等の関係法令の定めるところにより、各室に必要な換気設備を設置すること。</t>
  </si>
  <si>
    <t>告別室、収骨室その他事業者が必要と判断する箇所に脱臭設備を設置すること。方式については、換気対象室の用途及び換気対象要因を基に検討し、事業者の提案による。</t>
  </si>
  <si>
    <t>外気取入口及び排気口の位置は、周囲への影響等を考慮すること。</t>
  </si>
  <si>
    <t>各室について臭気、熱気等がこもらないよう、また騒音についても十分配慮し、対策を施すこと。</t>
  </si>
  <si>
    <t>全熱交換器を積極的に採用し、省エネルギーに取り組むこと。</t>
  </si>
  <si>
    <t>ウ</t>
  </si>
  <si>
    <t>事業期間終了にあたり、選定事業者は市と協議のうえ日程を定め、市の立会いの下に上記の状態の満足についての確認を受けること。</t>
  </si>
  <si>
    <t xml:space="preserve">着工前に、現況を把握するため、敷地境界において、大気、悪臭、騒音、振動、水質の測定を行うこと。性能試験の項目及び手法については、要求水準書「資料５　性能試験の項目及び手法」のとおりとすること。
</t>
  </si>
  <si>
    <t>敷地境界における悪臭の測定は、応募者の提案する運営計画上最大数の炉が同時運転されている時に実施すること。</t>
  </si>
  <si>
    <t>生活排水処理水の排水放流基準については、次のとおりとする。
規制物質　　　　　　　　　　基準値
水素イオン濃度(pH）　　　　 5.8～8.6
生物化学的酸素要求量(BOD)　 10mg／ℓ
化学的酸素要求量(COD)　　　 10mg／ℓ
浮遊物質量(SS)　　　　　 　 10mg／ℓ
窒素含有量　　　　　　　　  10mg／ℓ
燐含有量　　　　　　　　　  １mg／ℓ
これら以外については、水質汚濁防止法の他、岡崎市生活環境保全条例等関係法令に拠ること。</t>
  </si>
  <si>
    <t>搬入路の騒音については、２車線以上の車線を有する道路に面する地域であり、また、計画地は市街化調整区域であることから次の基準が適用される。
昼間（ 6:00～22:00）　　65dB
夜間（22:00～ 6:00）　　60dB</t>
  </si>
  <si>
    <t>振動に係る基準</t>
  </si>
  <si>
    <t>15所有権移転業務</t>
  </si>
  <si>
    <t>16各種申請等業務</t>
  </si>
  <si>
    <t>17稼動準備業務</t>
  </si>
  <si>
    <t>18周辺整備業務</t>
  </si>
  <si>
    <t>19その他施設整備上必要な業務</t>
  </si>
  <si>
    <t>維持管理計画及び報告</t>
  </si>
  <si>
    <t>要求水準書第３の２⑶「維持管理計画及び報告」に示す各種計画書・報告書を作成し、市に提出すること。</t>
  </si>
  <si>
    <t>施設の建築物（外構を含む）の性能及び機能を維持し、本施設における公共サービスの提供その他の各種業務が安全かつ快適に行われるよう、外構を含む施設の建物各部の点検、保守、補修・修繕、更新等を実施すること。</t>
  </si>
  <si>
    <t>概ね要求水準書第３の３「建築物保守管理業務」に示す各項目について点検を実施すること。</t>
  </si>
  <si>
    <t>設備の運転・点検整備等の記録として、要求水準書第３の10⑵「管理記録の作成及び保管」に示すものを作成し、提出すること。</t>
  </si>
  <si>
    <t>10備品等管理業務</t>
  </si>
  <si>
    <t>11残骨灰及び集じん灰の管理及び処理業務</t>
  </si>
  <si>
    <t>12その他維持管理上必要な業務</t>
  </si>
  <si>
    <t>第４ 運営業務要求水準</t>
  </si>
  <si>
    <t>運営計画及び報告</t>
  </si>
  <si>
    <t>要求水準書第４の２⑶「運営計画及び報告」に示す各種計画書・報告書を作成し、市に提出すること。</t>
  </si>
  <si>
    <t>利用日及び休業日</t>
  </si>
  <si>
    <t>休業日は、１月１日及び市が別に定める日とする。</t>
  </si>
  <si>
    <t>利用時間</t>
  </si>
  <si>
    <t>(4)</t>
  </si>
  <si>
    <t>10動物、胞衣等の火葬等業務</t>
  </si>
  <si>
    <t>動物、胞衣等は当日利用時間のみの受付とし、保管のうえ火葬等を行う。</t>
  </si>
  <si>
    <t>動物の焼却は、玄関受付から告別に至るまで、一般の会葬者の動線とは分離すること。</t>
  </si>
  <si>
    <t>11待合室関連業務</t>
  </si>
  <si>
    <t>12物品販売業務</t>
  </si>
  <si>
    <t>13公金収納代行業務</t>
  </si>
  <si>
    <t>14その他運営上必要な業務</t>
  </si>
  <si>
    <t>(4)</t>
  </si>
  <si>
    <t>引き取りを希望しない焼骨</t>
  </si>
  <si>
    <t>その他、要求水準書第２「施設整備業務要求水準」が示す水準を満たすこと。</t>
  </si>
  <si>
    <t>完成図書の提出</t>
  </si>
  <si>
    <r>
      <t>費用は、平準化（平均）した額ではなく、提案する内容・工程に合わせ、各年度における事業者の実際の支払</t>
    </r>
    <r>
      <rPr>
        <sz val="10"/>
        <rFont val="ＭＳ 明朝"/>
        <family val="1"/>
      </rPr>
      <t>予定額を記入すること。</t>
    </r>
  </si>
  <si>
    <t>イ</t>
  </si>
  <si>
    <t>施工計画書等の提出</t>
  </si>
  <si>
    <t>選定事業者は、建設工事着工前に詳細工程表を含む総合施工計画書を作成し、要求水準書第２の10⑷イ「施工計画書等の提出」に示す書類とともに工事監理者が承諾のうえ、市に提出すること。</t>
  </si>
  <si>
    <t>(5)</t>
  </si>
  <si>
    <t>イ</t>
  </si>
  <si>
    <t>選定事業者は、建築期間中には要求水準書第２の10⑸イ「その他」に示す書類を工事監理者が承諾のうえ、当該事項に応じて遅滞なく市に提出すること。</t>
  </si>
  <si>
    <t>(ｱ)シックハウス対策の検査</t>
  </si>
  <si>
    <t>(ｲ)選定事業者による完成検査</t>
  </si>
  <si>
    <t>(ｳ)市の完成確認等</t>
  </si>
  <si>
    <t>市の完成検査に選定事業者は立会うこと。</t>
  </si>
  <si>
    <t>選定事業者は、市による完成確認に必要な要求水準書第２の10⑹イ「完成図書の提出」に示す完成図書を工事監理者が承諾のうえ、提出すること。なお、これら図書を本施設内に保管すること。</t>
  </si>
  <si>
    <t>11備品等整備業務</t>
  </si>
  <si>
    <t>12工事監理業務</t>
  </si>
  <si>
    <t>13仮設待合室等設置業務</t>
  </si>
  <si>
    <t>(3)</t>
  </si>
  <si>
    <t>費目</t>
  </si>
  <si>
    <t>②電気設備工事費</t>
  </si>
  <si>
    <t>③空調換気設備工事費</t>
  </si>
  <si>
    <t>④給排水衛生設備工事費</t>
  </si>
  <si>
    <t>⑤防災設備工事費</t>
  </si>
  <si>
    <t>⑥昇降機設備工事費</t>
  </si>
  <si>
    <t>・・・</t>
  </si>
  <si>
    <t>①共通仮設費</t>
  </si>
  <si>
    <t>②諸経費</t>
  </si>
  <si>
    <t>合　計</t>
  </si>
  <si>
    <t>小計</t>
  </si>
  <si>
    <t>清掃業務</t>
  </si>
  <si>
    <t>警備業務</t>
  </si>
  <si>
    <t>合計</t>
  </si>
  <si>
    <t>長期収支計画表</t>
  </si>
  <si>
    <t>配当</t>
  </si>
  <si>
    <t>⑦火葬炉設備工事費</t>
  </si>
  <si>
    <t>⑨受付システム工事</t>
  </si>
  <si>
    <t>１．直接工事費</t>
  </si>
  <si>
    <t>ＳＰＣの出資構成</t>
  </si>
  <si>
    <t>出資者</t>
  </si>
  <si>
    <t>資本金額</t>
  </si>
  <si>
    <t>出資者名</t>
  </si>
  <si>
    <t>役割</t>
  </si>
  <si>
    <t>代表企業</t>
  </si>
  <si>
    <t>［　　　　　　　］企業</t>
  </si>
  <si>
    <t>構成員</t>
  </si>
  <si>
    <t>合計</t>
  </si>
  <si>
    <t>長期借入金</t>
  </si>
  <si>
    <t>資金調達先</t>
  </si>
  <si>
    <t>借入金利</t>
  </si>
  <si>
    <t>返済期間</t>
  </si>
  <si>
    <t>返済方法</t>
  </si>
  <si>
    <t>劣後融資等</t>
  </si>
  <si>
    <t>資金調達金額　　合計</t>
  </si>
  <si>
    <t>必要に応じて、項目を追加又は細分化すること。</t>
  </si>
  <si>
    <t>※</t>
  </si>
  <si>
    <t>他の様式と関連のある項目の数値は、整合を取ること。</t>
  </si>
  <si>
    <t>代表企業の出資比率については、出資者中最大となるようにすること。</t>
  </si>
  <si>
    <t>資金調達先として予定している者からの関心表明書又はそれに類する書類がある場合は、本様式の添付資料として提出すること。なお、様式は任意とする。</t>
  </si>
  <si>
    <t>平成26年度</t>
  </si>
  <si>
    <t>平成27年度</t>
  </si>
  <si>
    <t>平成28年度</t>
  </si>
  <si>
    <t>割賦手数料</t>
  </si>
  <si>
    <t>基準金利</t>
  </si>
  <si>
    <t>支払対象
期間</t>
  </si>
  <si>
    <t>年度</t>
  </si>
  <si>
    <t>平成29年度</t>
  </si>
  <si>
    <t>平成30年度</t>
  </si>
  <si>
    <t>平成31年度</t>
  </si>
  <si>
    <t>月</t>
  </si>
  <si>
    <t>6月</t>
  </si>
  <si>
    <t>植栽・外構・緩衝緑地維持管理業務</t>
  </si>
  <si>
    <t>7～9月</t>
  </si>
  <si>
    <t>10～12月</t>
  </si>
  <si>
    <t>1～3月</t>
  </si>
  <si>
    <t>4～6月</t>
  </si>
  <si>
    <t>回</t>
  </si>
  <si>
    <t>元本部分</t>
  </si>
  <si>
    <t>金利部分</t>
  </si>
  <si>
    <t>小計①</t>
  </si>
  <si>
    <t>小計②</t>
  </si>
  <si>
    <t>平成32年度</t>
  </si>
  <si>
    <t>平成33年度</t>
  </si>
  <si>
    <t>平成34年度</t>
  </si>
  <si>
    <t>平成35年度</t>
  </si>
  <si>
    <t>平成36年度</t>
  </si>
  <si>
    <t>平成37年度</t>
  </si>
  <si>
    <t>平成38年度</t>
  </si>
  <si>
    <t>平成39年度</t>
  </si>
  <si>
    <t>平成40年度</t>
  </si>
  <si>
    <t>平成41年度</t>
  </si>
  <si>
    <t>平成42年度</t>
  </si>
  <si>
    <t>平成43年度</t>
  </si>
  <si>
    <t>4～5月</t>
  </si>
  <si>
    <t>小計①</t>
  </si>
  <si>
    <t>※ 他の様式と関連のある項目の数値は、整合を取ること。</t>
  </si>
  <si>
    <t>※ 消費税及び地方消費税は含めないこと。また、物価変動等についても考慮せず記入すること。</t>
  </si>
  <si>
    <t>必要に応じて、項目を追加または細分化すること。項目の削除は不可とする。</t>
  </si>
  <si>
    <t>消費税及び地方消費税は含めず記載すること。また、物価上昇は考慮しないこと。</t>
  </si>
  <si>
    <t>ＳＰＣの損益計算書</t>
  </si>
  <si>
    <t>設計・建設期間</t>
  </si>
  <si>
    <t>維持管理・運営期間</t>
  </si>
  <si>
    <t>平成26年度</t>
  </si>
  <si>
    <t>営業収入</t>
  </si>
  <si>
    <t>サービス購入料Ａ</t>
  </si>
  <si>
    <t>サービス購入料Ｂ</t>
  </si>
  <si>
    <t>営業支出</t>
  </si>
  <si>
    <t>営業外支出</t>
  </si>
  <si>
    <t>経常損益</t>
  </si>
  <si>
    <t>特別損益</t>
  </si>
  <si>
    <t>税引前当期損益</t>
  </si>
  <si>
    <t>法人税等</t>
  </si>
  <si>
    <t>課税所得</t>
  </si>
  <si>
    <t>税引後当期損益</t>
  </si>
  <si>
    <t>ＳＰＣのキャッシュフロー表</t>
  </si>
  <si>
    <t>税引後当期利益</t>
  </si>
  <si>
    <t>資本金</t>
  </si>
  <si>
    <t>税引後当期損失</t>
  </si>
  <si>
    <t>配当前キャッシュフロー</t>
  </si>
  <si>
    <t>配当後キャッシュフロー（各年度）</t>
  </si>
  <si>
    <t>配当後キャッシュフロー（累計）</t>
  </si>
  <si>
    <t>評価指標</t>
  </si>
  <si>
    <t>元利返済金</t>
  </si>
  <si>
    <t>元利返済前キャッシュフロー</t>
  </si>
  <si>
    <t>元利返済前キャッシュフロー（現在価値換算後）</t>
  </si>
  <si>
    <t>割引率</t>
  </si>
  <si>
    <t>本市のライフサイクルコスト</t>
  </si>
  <si>
    <t>出資比率</t>
  </si>
  <si>
    <t>（単位：％）</t>
  </si>
  <si>
    <t>返済方法等</t>
  </si>
  <si>
    <t>借入金額</t>
  </si>
  <si>
    <t>※</t>
  </si>
  <si>
    <t>算定根拠</t>
  </si>
  <si>
    <t>サービス購入料Ｃ</t>
  </si>
  <si>
    <t>サービス購入料Ｄ</t>
  </si>
  <si>
    <t>サービス購入料Ｅ</t>
  </si>
  <si>
    <t>サービス
購入料Ｂ</t>
  </si>
  <si>
    <t>サービス
購入料Ｄ</t>
  </si>
  <si>
    <t>残骨灰及び集じん灰の管理及び処理業務</t>
  </si>
  <si>
    <t>人件費</t>
  </si>
  <si>
    <t>－</t>
  </si>
  <si>
    <t>①建築工事費</t>
  </si>
  <si>
    <t>⑧備品整備費</t>
  </si>
  <si>
    <t>⑩外構工事費</t>
  </si>
  <si>
    <t>■　サービス購入料</t>
  </si>
  <si>
    <t>人件費以外</t>
  </si>
  <si>
    <t>Ａ．施設整備費（１＋２＋３＋４＋５）</t>
  </si>
  <si>
    <t>Ｂ．既存施設の解体費（１＋２）</t>
  </si>
  <si>
    <t>区分</t>
  </si>
  <si>
    <t>平成28年度</t>
  </si>
  <si>
    <t>平成43年度</t>
  </si>
  <si>
    <t>費目</t>
  </si>
  <si>
    <t>６～３月</t>
  </si>
  <si>
    <t>４～５月</t>
  </si>
  <si>
    <t>算定根拠</t>
  </si>
  <si>
    <t>※</t>
  </si>
  <si>
    <t>※</t>
  </si>
  <si>
    <t>※</t>
  </si>
  <si>
    <t>区分</t>
  </si>
  <si>
    <t>・・・</t>
  </si>
  <si>
    <t>・・・</t>
  </si>
  <si>
    <t>２．その他経費</t>
  </si>
  <si>
    <t>合計（Ａ＋Ｂ）</t>
  </si>
  <si>
    <t>４～５月</t>
  </si>
  <si>
    <t>－</t>
  </si>
  <si>
    <t>※</t>
  </si>
  <si>
    <t>※</t>
  </si>
  <si>
    <t>●</t>
  </si>
  <si>
    <t>■</t>
  </si>
  <si>
    <t>No.</t>
  </si>
  <si>
    <t>■</t>
  </si>
  <si>
    <t>No.</t>
  </si>
  <si>
    <t>■</t>
  </si>
  <si>
    <t>No.</t>
  </si>
  <si>
    <t>スプレッド</t>
  </si>
  <si>
    <t>－</t>
  </si>
  <si>
    <t>－</t>
  </si>
  <si>
    <t>－</t>
  </si>
  <si>
    <t>事　　業　　年　　度</t>
  </si>
  <si>
    <t>営業損益</t>
  </si>
  <si>
    <t>営業外損益</t>
  </si>
  <si>
    <t>■</t>
  </si>
  <si>
    <t>Cash-In</t>
  </si>
  <si>
    <t>Cash-Out</t>
  </si>
  <si>
    <t>ＥＩＲＲ</t>
  </si>
  <si>
    <t>ＤＳＣＲ</t>
  </si>
  <si>
    <t>ＬＬＣＲ</t>
  </si>
  <si>
    <t>■</t>
  </si>
  <si>
    <t>※</t>
  </si>
  <si>
    <t>※</t>
  </si>
  <si>
    <t>■</t>
  </si>
  <si>
    <t>ＬＬＣＲの算出に用いる割引率は優先ローン借入利率とすること。</t>
  </si>
  <si>
    <t>営業外収入</t>
  </si>
  <si>
    <t>合計　</t>
  </si>
  <si>
    <t>１　設計費</t>
  </si>
  <si>
    <t>２　工事監理費</t>
  </si>
  <si>
    <t>３　建設工事費</t>
  </si>
  <si>
    <t>４　共通費</t>
  </si>
  <si>
    <t>５　その他経費</t>
  </si>
  <si>
    <t>６～３月</t>
  </si>
  <si>
    <t>４～５月</t>
  </si>
  <si>
    <t>６～３月</t>
  </si>
  <si>
    <t>消費税及び地方消費税は含めないこと。また、物価変動等についても考慮せず記入すること。</t>
  </si>
  <si>
    <t>消費税及び地方消費税は含めないこと。また、物価変動等についても考慮せず記入すること。</t>
  </si>
  <si>
    <t>（単位：円）</t>
  </si>
  <si>
    <t>金額は円単位とすること。</t>
  </si>
  <si>
    <t>サービス購入料の算出方法については、支払方法説明書を参照すること。</t>
  </si>
  <si>
    <t>（単位：円）</t>
  </si>
  <si>
    <t>円</t>
  </si>
  <si>
    <t>金額は円単位とすること。</t>
  </si>
  <si>
    <t>応募者の構成員は必ず出資者とすること。</t>
  </si>
  <si>
    <t>円/年</t>
  </si>
  <si>
    <t>※</t>
  </si>
  <si>
    <t>その他、火葬を行うに当たって必要な用具等については、選定事業者の責任において整備すること。</t>
  </si>
  <si>
    <t>(1)</t>
  </si>
  <si>
    <t>ア</t>
  </si>
  <si>
    <t>予約受付の対象施設は、火葬炉、待合室とし、 予約を受付できるシステムを構築すること。</t>
  </si>
  <si>
    <t>システムは、インターネットを利用し、パソコン端末等から24時間予約可能なものとし、選定事業者が一元的に管理できるシステムとすること。</t>
  </si>
  <si>
    <t>予約状況について、選定事業者が管理するホームページ上で公開するなど、利用者の利便性に配慮したシステムとすること。</t>
  </si>
  <si>
    <t>インターネットによる予約は、選定事業者、市、葬祭業者のみが行えるものとし、個人の予約は、選定事業者または市において、電話またはＦＡＸにて受け付け、一元的に管理できるものとすること。</t>
  </si>
  <si>
    <t>予約状況や当日の受付情報、炉の稼働状況、告別室、炉前ホール、収骨室、待合室などの施設の空き情報等を統合的に活用するシステムを構築すること。また、この情報を場内各所に速やかに表示し、会葬者及び職員に提供できるようにすること。</t>
  </si>
  <si>
    <t>イ</t>
  </si>
  <si>
    <t>各炉の制御情報（納棺可、着火、冷却中、冷却完了等）の受信、表示ができること。</t>
  </si>
  <si>
    <t>ウ</t>
  </si>
  <si>
    <t>各種データの蓄積、統計処理ができること。</t>
  </si>
  <si>
    <t>システム故障時等の非常時の対応について提案すること。</t>
  </si>
  <si>
    <t>予約は市役所からも行うことができるシステムとすること。</t>
  </si>
  <si>
    <t>本事業で必要と思われる調査について、選定事業者は、関係機関と十分協議を行ったうえで実施すること。なお、調査を実施する際は、調査前に市と協議すること。</t>
  </si>
  <si>
    <t>事業者の提案により、事業を実施する敷地を市の示した平地部分から拡張した場合は、正確な事業面積の算定を行うこと。</t>
  </si>
  <si>
    <t>既存施設の供用と施設整備工事で必要となる電力を調査、検討すること。</t>
  </si>
  <si>
    <t>テレビ電波障害の調査を着工前及び完成後に行うこと。</t>
  </si>
  <si>
    <t>調査を行うために申請手続きが必要な場合は、適宜、実施すること。</t>
  </si>
  <si>
    <t>調査を行うに当たっては、必要に応じて住民説明を行う等、近隣に配慮して業務を進めること。</t>
  </si>
  <si>
    <t>(3)</t>
  </si>
  <si>
    <t>選定事業者は設計業務着手前に、詳細工程表を含む設計計画書を作成し、市に提出して承認を得ること。なお、設計計画書には、責任者を配置した設計体制を定め、明記すること。</t>
  </si>
  <si>
    <t>(4)</t>
  </si>
  <si>
    <t>市は、選定事業者に設計（基本設計、実施設計）の検討内容について、いつでも確認することができるものとする。設計は、契約時の要求水準を基に、市と十分に協議を行い、実施するものとする。</t>
  </si>
  <si>
    <t>設計の進捗管理を選定事業者の責任において実施すること。</t>
  </si>
  <si>
    <t>(7)</t>
  </si>
  <si>
    <t>業務の報告及び設計図書等の提出</t>
  </si>
  <si>
    <t>(8)</t>
  </si>
  <si>
    <t>選定事業者は、事業契約書に基づき、着手届、工程表、主任技術者届及び完了届を提出すること。</t>
  </si>
  <si>
    <t>基本設計は、単なる建築物の全体像を概略的に示す程度の業務とせず、実施設計に移行した場合に各分野の業務が支障なく進められるものとすること。</t>
  </si>
  <si>
    <t>基本設計において、主要な寸法、おさまり、材料、技術等の検討を十分に行い、空間と機能のあり方に大きな影響を与える項目について、基本方針と解決策が盛り込まれた内容とすること。</t>
  </si>
  <si>
    <t>基本設計完了後、設計内容が要求水準書及び提案書に適合していることについて市の確認を受け、実施設計業務に移ること。</t>
  </si>
  <si>
    <t>実施設計は、工事の実施に必要かつ選定事業者が工事費内訳明細書を作成するために十分な内容とするものとする。</t>
  </si>
  <si>
    <t>工事費内訳明細書は市が起債を積算するうえで、十分なものを作成すること。</t>
  </si>
  <si>
    <t>(2)</t>
  </si>
  <si>
    <t>設計業務終了後から平成28年５月までとする。ただし、既存施設の解体業務と関連する部分については平成29年３月までとする。</t>
  </si>
  <si>
    <t>騒音、振動、悪臭、公害、粉じん発生、交通渋滞その他建設工事が近隣の生活環境に与える影響を勘案し、合理的に要求される範囲の近隣対応を実施すること。選定事業者は市に対して、事前及び事後にその内容及び結果を報告すること。</t>
  </si>
  <si>
    <t>工事は原則として日曜日及び祝日、年末年始は行わないこと。</t>
  </si>
  <si>
    <t>工事期間中は既存の施設運営に支障をきたさないよう充分配慮し、影響が予測される場合には直ちに市と協議をすること。</t>
  </si>
  <si>
    <t>原則として工事中に第三者に及ぼした損害については、選定事業者が責任を負うものとする。</t>
  </si>
  <si>
    <t>(4)</t>
  </si>
  <si>
    <t>ア</t>
  </si>
  <si>
    <t>着工に先立ち、近隣住民との調整及び建築準備調査等を十分に行い、工事の円滑な進行と近隣の理解及び安全を確保すること。</t>
  </si>
  <si>
    <t>選定事業者は工事現場に工事記録を常に整備すること。</t>
  </si>
  <si>
    <t>市は、選定事業者が行う工程会議に立会うことができるとともに、何時でも工事現場での施工状況の確認を行うことができるものとする。</t>
  </si>
  <si>
    <t>周辺地域に万が一悪影響を与えた場合は、選定事業者の責めにおいて苦情処理等を処理すること。</t>
  </si>
  <si>
    <t>工事から発生した廃棄物等については、法令等に定められたとおり適正に処理すること。</t>
  </si>
  <si>
    <t>工事により発生する廃材等について、その再生可能なものについては、積極的に再利用を図ること。</t>
  </si>
  <si>
    <t>隣接する道路等に損傷を与えないよう留意し、工事中に汚損、破損した場合の補修及び補償は、選定事業者の負担において行うこと。</t>
  </si>
  <si>
    <t xml:space="preserve">工事期間中は火災や地震等の災害に対する事前対応を実施し、万一火災、災害等が発生した場合には、適切な事後対応を実施し、関係者の安全確保に努めるとともに、市の災害対策に必要な支援・協力を実施すること。
</t>
  </si>
  <si>
    <t>(6)</t>
  </si>
  <si>
    <t>ア</t>
  </si>
  <si>
    <t>選定事業者は完成検査に先立ち、学校環境衛生の基準（平成21年文部科学省告示第60号）により本施設の主要諸室におけるホルムアルデヒド、アセトアルデヒド及び揮発性有機化合物の室内濃度を測定し、その結果を市に報告すること。</t>
  </si>
  <si>
    <t>測定値が、厚生省生活衛生局長通知「室内空気中化学物質の室内濃度指針値及び標準的測定法について」に定められる値を上回った場合、選定事業者は、自己の責任及び費用負担において、市の完成確認等までに是正措置を講ずること。</t>
  </si>
  <si>
    <t>選定事業者は、本施設の完成検査及び機器・器具の試運転検査等を実施すること。</t>
  </si>
  <si>
    <t>完成検査及び機器・器具の試運転検査等の実施については、それらの実施日の14日前に市に書面で通知すること。</t>
  </si>
  <si>
    <t>選定事業者は、市に対して完成検査、機器・器具の試運転の結果を必要に応じて検査済証その他の検査結果に関する書面の写しを添えて報告すること。</t>
  </si>
  <si>
    <t>完成図書の提出</t>
  </si>
  <si>
    <t>選定事業者は、市による完成写真の使用が、第三者の有する著作権を侵害するものでないことを市に対して保証する。選定事業者は、かかる完成写真が第三者の有する著作権等を侵害し、第三者に対して損害の賠償を行い、又は必要な措置を講じなければならないときは、選定事業者がその賠償額を負担し、又は必要な措置を講ずること。</t>
  </si>
  <si>
    <t>完成写真は、市が行う事務、市が認めた公的機関の広報等に、無償で使用することができるものとする。この場合において、著作権名を表示しないことができるものとする。</t>
  </si>
  <si>
    <t>選定事業者は、あらかじめ市の承諾を受けた場合を除き、完成写真が公表されないようにし、かつ、完成写真が市の承諾しない第三者に閲覧、複写又は譲渡されないようにすること。</t>
  </si>
  <si>
    <t>(7)</t>
  </si>
  <si>
    <t>工事に伴う許認可等の各種申請等は選定事業者の責任において行うこと。ただし、市は、選定事業者からの要請があった場合、必要に応じて資料の提供その他の協力を行う。</t>
  </si>
  <si>
    <t>工事に伴い必要となる有資格者については、関係法令等に則り適切に配置すること。</t>
  </si>
  <si>
    <t>備品の設置及び整備を建設期間中に実施すること。</t>
  </si>
  <si>
    <t>本事業により設置する備品は、「資料６　選定事業者が設置する備品等一覧」を要求水準とする。事業者は、本リストに示す備品に加え、維持管理・運営業務において要求水準を満たすために必要と考えられる備品等を提案すること。また、仮設待合室整備の際に新規購入した備品等を使用することも可とする。</t>
  </si>
  <si>
    <t>備品の設置に当たっては、室内空間と調和し、豊かで潤いのある施設環境を形成するような備品の選定に努めること。</t>
  </si>
  <si>
    <t>備品は、ホルムアルデヒド、アセトアルデヒド及び揮発性有機化合物が放散しない又は放散量が少ないものを選定するよう配慮すること。</t>
  </si>
  <si>
    <t>本事業における備品は、既製品の調達を基本とするが、事業者の提案により同等以上の作り付け等の備品を計画することを認めるものとする。必要に応じて備品の設計を行うこと。なお、リース方式による調達は原則として認めないものとする。</t>
  </si>
  <si>
    <t>備品の設置に当たっては、要求水準書第２の４⑷「施設概要」に示す条件にも考慮しながら、給水や排水、排気、特殊電源等が必要なものについて適宜、計画して設置すること。</t>
  </si>
  <si>
    <t>選定事業者は、市の完成確認までに備品に対する耐震対策や動作確認などを行うこと。</t>
  </si>
  <si>
    <t>選定事業者は、備品等の整備について契約時の要求水準を基に、内容を市と十分に協議するものとする。</t>
  </si>
  <si>
    <t>選定事業者は、整備した備品等について備品台帳を作成し市に提出すること。</t>
  </si>
  <si>
    <t>岡崎市物品管理規則（昭和39年岡崎市規則第５号）第３条第１項第１号に該当する備品については、備品標示票による標示を行うこと。</t>
  </si>
  <si>
    <t>建築基準法及び建築士法に規定される工事監理者を設置し、工事監理を行うこと。</t>
  </si>
  <si>
    <t>要求水準書第１の５「適用法令・基準」に示す建築工事、機械設備工事、電気設備工事に係る監理指針に基づき工事監理を行うこと。</t>
  </si>
  <si>
    <t>工事期間中、毎月に市へ監理報告書を提出し、工事監理の状況の確認を得ること。</t>
  </si>
  <si>
    <t>監理報告書の内容は、監理日報、打合せ記録、主な工事内容、工事進捗状況、器材・施工検査記録及びその他とする。市の要請があれば随時報告を行うこと。</t>
  </si>
  <si>
    <t>選定事業者は、既存施設及び仮設待合室等での事業実施に係る調整を行うものとする。</t>
  </si>
  <si>
    <t>選定事業者は、工事期間中に市が個別に発注する工事があった場合は、これにかかわる調整を行うものとする。</t>
  </si>
  <si>
    <t>市への完成確認報告は、工事監理者が行うこと。</t>
  </si>
  <si>
    <t>(2)</t>
  </si>
  <si>
    <t>既存火葬場を稼動しながら建設をするため、会葬者の心情への配慮並びに安全を確保する計画とすること。</t>
  </si>
  <si>
    <t>仮設の出入口を設置する場合は、事前に道路管理者と協議を行い、出入口の位置、構造等について十分に協議を行うこと。工事完了後は、選定事業者の責任において、現況復旧すること。</t>
  </si>
  <si>
    <t>工事期間中の会葬者等及び動物炉利用者用駐車場について確保すること。</t>
  </si>
  <si>
    <t>仮設待合室は、新火葬場供用開始後に解体することとし、解体及び解体後の整備に当たっては、新火葬場の会葬者等の利用に十分配慮しつつ、運営に支障をきたさないように実施すること。</t>
  </si>
  <si>
    <t>既存待合棟と同等の機能を有することを基本とすること。</t>
  </si>
  <si>
    <t>高齢者や障がい者等の利用にも配慮したものとすること。</t>
  </si>
  <si>
    <t>施設の階数は事業者の提案による。ただし、２階以上の場合は、バリアフリーの観点から昇降機等を設けること。</t>
  </si>
  <si>
    <t>工事期間中の施設の安全なアプローチの確保と、既存施設の運営に対する工事の影響を最低限に抑えることに配慮した配置計画とすること。また、既存火葬棟への霊柩車及びマイクロバスでの横付け及び昇降に配慮した場所に設置すること。</t>
  </si>
  <si>
    <t>仮設待合室は、新火葬場供用開始以降に解体、撤去されることを考慮し、省エネルギー及び省資源対策に十分考慮するとともに、ライフサイクルコスト低減を考慮した耐久性の高い施設となるよう努めること。</t>
  </si>
  <si>
    <t>工事期間中は、車の動線がわかりやすいよう、適切な誘導表示を設置すること。</t>
  </si>
  <si>
    <t>イ</t>
  </si>
  <si>
    <t>ロビー</t>
  </si>
  <si>
    <t>テーブル、椅子等家具、テレビ等を設置すること。</t>
  </si>
  <si>
    <t>ウ</t>
  </si>
  <si>
    <t>飲料等を提供するコーナーを設置すること。</t>
  </si>
  <si>
    <t>エ</t>
  </si>
  <si>
    <t>会葬者が利用しやすいように配置すること。</t>
  </si>
  <si>
    <t>オ</t>
  </si>
  <si>
    <t>屋内に煙が流入しないよう設置場所に配慮すること。</t>
  </si>
  <si>
    <t xml:space="preserve">新火葬棟供用開始までの間、会葬者用（障がい者用を含む）として、５台以上（可能な限り20台を目標）の駐車スペースを確保すること。 </t>
  </si>
  <si>
    <t>現敷地内で駐車スペースが確保できない場合にあっては、工事時間中の会葬者用駐車場に適切に誘導ができるような案内表示を設置する等、既存施設での火葬受付及び施設整備業務に支障が出ないようにすること。</t>
  </si>
  <si>
    <t>基本計画を参考に、自主的に環境への影響を把握・検討し、各種の必要とされる環境基準を遵守すること。</t>
  </si>
  <si>
    <t>公害防止に係る基準</t>
  </si>
  <si>
    <t>施設整備においては、次の公害防止に係る基準を遵守すること。なお、これらの基準が運営期間にわたって守られるよう、施設整備段階で十分な性能確認を行うと共に、運用期間においても定期的に検査を行うこと。特に、火葬炉整備に当たっては、これらの基準に十分配慮した施設選定や運用方法の検討を行った整備計画とすること。</t>
  </si>
  <si>
    <t>ウ</t>
  </si>
  <si>
    <t>悪臭については、悪臭防止法及び悪臭防止法に基づく悪臭原因物の排出規制地域の指定及び規制基準の設定（平成23年３月17日岡崎市告示第102号）に基づき臭気指数について敷地境界において18以下とする。また、排気筒出口においては、悪臭防止法施行規則第６条の２に定める方法により算出した値とする。</t>
  </si>
  <si>
    <t>エ</t>
  </si>
  <si>
    <t>敷地境界の騒音については、「岡崎市生活環境保全条例」に基づき、計画地は市街化調整区域であるため、次の基準が適用される。
昼間（ 8:30～17:00）　　60dB
 朝 （ 7:00～ 8:30）　　55dB
 夕 （17:00～20:00）　　55dB
夜間（20:00～ 7:00）　　50dB</t>
  </si>
  <si>
    <t>オ</t>
  </si>
  <si>
    <t>振動については、岡崎市生活環境保全条例に基づき、計画地は市街化調整区域であるため、次の基準が適用される。
昼間（ 8:00～19:00）　　65dB
夜間（19:00～ 8:00）　　60dB</t>
  </si>
  <si>
    <t>ダイオキシン類　３ng-TEQ/g以下</t>
  </si>
  <si>
    <t>特に指定していないものについては、関係法令等により確認すること。排ガス及び悪臭に関し、基準として明記されていない種類の物質に対しても、周辺環境に悪影響を与えることのないよう配慮すること。</t>
  </si>
  <si>
    <t>選定事業者の負担により建物について必要な登記を行ったうえで、平成28年５月末日までに、市に施設の所有権を移転すること。</t>
  </si>
  <si>
    <t>本事業を実施するに当たり、要求水準書及び事業契約書で示す法令及びその他関係法令で必要な申請がある場合は、事業実施に支障がないよう、各種申請等を適切に実施すること。</t>
  </si>
  <si>
    <t>市が本事業を実施する上で必要な申請を行う際、選定事業者は必要な協力を行うこと。</t>
  </si>
  <si>
    <t>施設が供用開始後支障なく稼働するように、職員の研修等を含めた稼働準備業務を行うこと。これらに必要となる資材及び消耗品等の調達については、事業者の負担とする。</t>
  </si>
  <si>
    <t>要求水準書及び事業契約書を基に、設計図面に従い、事業を実施するうえで必要な周辺敷地を整備するものとする。</t>
  </si>
  <si>
    <t>外部からの景観及び待合室等からの眺望を考慮し、周辺を整備すること。</t>
  </si>
  <si>
    <t>新火葬場及びその動線に係る周辺整備については、新火葬場供用開始までに実施するものとする。</t>
  </si>
  <si>
    <t>本事業を実施するに当たり、要求水準書及び事業契約書で示す内容を満たすうえで、その他に施設整備上必要な業務がある場合は、本事業実施に支障がないよう、適切に実施すること。</t>
  </si>
  <si>
    <t>(3)</t>
  </si>
  <si>
    <t>運転日誌及び点検記録（日常、定期）は３年、整備記録及び事故等報告書は、事業期間中保管すること。</t>
  </si>
  <si>
    <t>(4)</t>
  </si>
  <si>
    <t>建築保全業務共通仕様書に示された仕様によるものと同水準のサービスを第一の達成目標として作業仕様を策定すること。</t>
  </si>
  <si>
    <t>本事業の事業期間終了前に、建築物の大規模修繕を含む事業期間終了後の長期の維持管理計画について、その内容と金額等について提案すること。</t>
  </si>
  <si>
    <t>すべての維持管理作業担当者は、勤務時間中は職務にふさわしい制服を着用すること。</t>
  </si>
  <si>
    <t>維持管理業務に関し、市と定期的（最低月１回）及び必要に応じて協議を行うこと。</t>
  </si>
  <si>
    <t>業務に必要な用具、資材及び消耗品類は、すべて選定事業者の負担とし、可能な限り市内業者から購入すること。</t>
  </si>
  <si>
    <t>業務の実施においては、地元の人材等の活用に配慮すること。</t>
  </si>
  <si>
    <t>業務の実施に必要な電気、水道及びガスは、計画的に節約すること。</t>
  </si>
  <si>
    <t>維持管理業務に適した実施体制及び人員配置を提案すること。</t>
  </si>
  <si>
    <t>設備の運転・監視については、利用状況、利用時間、気候の変化、利用者の快適さ等を考慮に入れて柔軟性のある運転管理計画を策定し、それに従って各種設備を適正な操作によって効率よく運転・監視すること。</t>
  </si>
  <si>
    <t>施設の性能及び機能を維持し、公共サービスの提供その他の各種業務が安全かつ快適に行われるよう、本施設に設置される電気設備、機械設備、監視制御設備、防災設備、及び本事業の建設工事に含まれる備品等について、適切な設備維持管理のもとに運転・監視、点検、保守、修繕、更新等を実施すること。</t>
  </si>
  <si>
    <t>施設及び敷地を美しく衛生的に保ち、本施設における公共サービスの提供その他の各種業務が快適な環境のもとで円滑に行われるようにするため清掃業務を実施すること。</t>
  </si>
  <si>
    <t>日常清掃、定期清掃及び特別清掃を適切に組み合わせた作業計画を策定し、清掃箇所に応じた適切な頻度、方法で清掃を実施すること。</t>
  </si>
  <si>
    <t>業務範囲は、進入路を含めた事業区域全体とする。</t>
  </si>
  <si>
    <t>清掃業務を実施するに当たっては、会葬者の利用時間に十分配慮すること。</t>
  </si>
  <si>
    <t>業務終了後は、各室の施錠確認、消灯及び火気の始末に努めること。</t>
  </si>
  <si>
    <t>業務に使用する資材・消耗品は、すべて品質保証のあるもの（ＪＩＳマーク商品等）を用いること。</t>
  </si>
  <si>
    <t>清掃業務によって発生した廃棄物は、適正な処理を行うこと。</t>
  </si>
  <si>
    <t>敷地全体の付帯施設、構内道路について、機能・安全・美観上適切な状態に保つとともに、利用者が視認可能な範囲については、緑樹を保護・育成・処理して、豊かで美しい環境を維持すること。その他の敷地については、必要に応じて倒木の処理等を行うこと。</t>
  </si>
  <si>
    <t>植物の形状、生育状況及び植物の病害虫等に対する点検並びに剪定、施肥及び病害虫防除のための消毒等の手入れを年間管理計画書に従い、適切な管理を実施すること。</t>
  </si>
  <si>
    <t>敷地の周囲に整備された柵等は、適切な状態に維持すること。</t>
  </si>
  <si>
    <t>業務に使用する用具及び資材等は常に整理整頓に努め、特に薬品等は適正な管理を行うこと。</t>
  </si>
  <si>
    <t>施設の秩序を維持し、火災、盗難、破壊等のあらゆる事故の発生を警戒・防止することにより、財産の保全と人身の安全を図り、本施設における各種業務の円滑な運営に寄与することを目的として施設の警備を行うこと。</t>
  </si>
  <si>
    <t>施設及び敷地全体の安全性を確保するよう警備・監視を実施すること。</t>
  </si>
  <si>
    <t>施設の利用時間外は、建物内外の主な出入口及び扉の施錠を行うとともに、本件施設の鍵の保管及びその記録を行うこと。</t>
  </si>
  <si>
    <t>昼間は人的警備、夜間は機械警備を基本とし、必要に応じて両者を組み合わせて実施すること。利用者の安全などに十分配慮した警備計画を策定すること。</t>
  </si>
  <si>
    <t>人的警備に当たっては、施設の利用時間・用途・規模等を勘案して適切な巡回警備計画を立て、定期的に施設内を巡回して不審者・不審物及び施設内の異常の発見等に努めること。</t>
  </si>
  <si>
    <t>機械警備に当たっては、機械監視装置による不審者の発見をし、進入防止の対策を講ずること。</t>
  </si>
  <si>
    <t>ゴキブリ、ダニ、その他の害虫の駆除、空気環境の測定、貯水槽の清掃と水質管理、排水施設の清掃と補修を実施すること。また、施設の消臭作業を実施すること。</t>
  </si>
  <si>
    <t>害虫駆除に関しては、総合的有害生物管理に基づき、生息調査を行い、その結果により害虫発生を防止するため必要な措置を講じること。</t>
  </si>
  <si>
    <t>生息調査、駆除作業は専門技術者の指導のもとに行うこと。</t>
  </si>
  <si>
    <t>業務に必要な薬品等は適正な管理を行うこと。</t>
  </si>
  <si>
    <t>火葬業務が安全かつ快適に行われるよう、本施設に設置される火葬炉設備について、性能及び機能を維持するため、維持管理計画のもとに運転・監視、点検、保守、修繕、更新等を実施すること。</t>
  </si>
  <si>
    <t>修繕等が必要と思われる場合は、選定事業者の負担において、迅速に調査、診断、修繕等を実施すること。</t>
  </si>
  <si>
    <t xml:space="preserve">公害防止に係る基準の遵守及び性能試験については、要求水準書第２の14「環境保全対策業務」により実施すること。
</t>
  </si>
  <si>
    <t>(2)</t>
  </si>
  <si>
    <t>運転日誌及び点検記録（日常、定期）は３年、整備記録及び事故等報告書は、事業期間中保管すること。</t>
  </si>
  <si>
    <t>(3)</t>
  </si>
  <si>
    <t>選定事業者は、運転監視及び定期点検等により、異常が発見された場合には、速やかに市に報告するとともに必要な対応策を講じること。</t>
  </si>
  <si>
    <t>施設で使用される備品について、備品の補充及び管理を確実に行うこと。</t>
  </si>
  <si>
    <t>備品等の経年による劣化や汚れ等が著しい場合には、速やかに修繕若しくは交換を行うこと。また、市が劣化や汚れ等が著しいと判断し、改善を求める備品等についても、速やかに修繕若しくは交換を行うこと。</t>
  </si>
  <si>
    <t>交換した備品等についても、岡崎市物品管理規則第３条第１項第１号に該当する備品の場合は、所定の手続きを行い、備品標示票による標示を行うこと。</t>
  </si>
  <si>
    <t>本事業により排出された残骨灰及び集じん灰について、人体・胞衣等及び動物のそれぞれに分別し、適正に管理、処理を行うこと。</t>
  </si>
  <si>
    <t>人体の残骨灰については、墓地、埋葬等に関する法律の趣旨に則り適切に管理、処理すること。また、動物・胞衣等の焼却灰についても関係法令に則り、適切に管理、処理すること。</t>
  </si>
  <si>
    <t>灰の搬出、最終処分は選定事業者の責任によって適切な方法により実施すること。また、処分先について、市に報告すること。</t>
  </si>
  <si>
    <t>集じん灰搬出の際は、ダイオキシン類濃度を測定すること。</t>
  </si>
  <si>
    <t xml:space="preserve">その他、維持管理において、選定事業者が必要と思われる業務について、市と協議を行い、適正に行うこと。
</t>
  </si>
  <si>
    <t>業務日誌は３年、実績報告書は事業期間中保管すること。</t>
  </si>
  <si>
    <t>(4)</t>
  </si>
  <si>
    <t xml:space="preserve">施設の安全性を確保し、利便性、信頼性を向上させ、利用者の立場に立った良質なサービスを提供すること。
</t>
  </si>
  <si>
    <t>利用者の心情に配慮し、適切な接遇を行えるよう、従業員教育を実施すること。</t>
  </si>
  <si>
    <t>運営業務に関し、市と定期的（最低月１回）及び必要に応じて協議を行うこと。</t>
  </si>
  <si>
    <t>施設の運営に当たっては、墓地、埋葬等に関する法律に基づく管理者及び関係法令等に則して必要な有資格者を配置すること。</t>
  </si>
  <si>
    <t>業務の各段階で故人の氏名確認を徹底し、炉の施錠・開錠を喪主と共に行うことなどで焼骨の取り違え事故が発生しないよう充分配慮すること。</t>
  </si>
  <si>
    <t>何らかの事由により休業日等を設定する際は、事前に市と調整を行うこと。</t>
  </si>
  <si>
    <t>火葬場の利用時間は、午前９時から午後５時30分までを原則とする。</t>
  </si>
  <si>
    <t>供用開始時は、４件／時で火葬を受付し、実施すること。なお、４件／時を上回る火葬需要が発生した場合は、市と協議のうえ、火葬実施体制の見直しを行うこと。（その際の火葬実施体制について、市は、最大６件／時を想定している。）</t>
  </si>
  <si>
    <t>人体及び人体の一部について、火葬の予約受付及び待合室の利用受付・確認を行うこと。</t>
  </si>
  <si>
    <t>予約は運営･支援システムを用いるほか、利用日においては、電話で施設の予約受付を行うこと。</t>
  </si>
  <si>
    <t>予約情報を活用し、火葬場の運営を円滑に行えるよう、工夫すること。</t>
  </si>
  <si>
    <t>受付に当たっては、不公平、不透明な対応は行わないこと。特に、利用者の受付の順番には注意すること。</t>
  </si>
  <si>
    <t>霊柩車や会葬者等の車両の適切な誘導を行い、安全に十分配慮すること。</t>
  </si>
  <si>
    <t xml:space="preserve">動物の火葬受付は、一般の火葬受付と別に設け、利用者の動線を分離すること。 </t>
  </si>
  <si>
    <t>霊柩車等の到着時に、受付での手続を案内すること。</t>
  </si>
  <si>
    <t xml:space="preserve">利用者から火葬許可証等を受領し、内容を確認すること。 </t>
  </si>
  <si>
    <t xml:space="preserve">利用者から使用料を徴収すること。 </t>
  </si>
  <si>
    <t>火葬後、火葬証明のため火葬許可証へ押印することとし、利用者に返却すること。返却場所については、市と協議のうえ定める。</t>
  </si>
  <si>
    <t>所要時間は、台車移動等も含め、15分程度を想定している。</t>
  </si>
  <si>
    <t>霊柩車到着後、柩を柩運搬車へ移し、告別室へ移動すること。</t>
  </si>
  <si>
    <t>会葬者を告別室に案内し、告別式の準備を行うこと。</t>
  </si>
  <si>
    <t>告別式終了後、後片付け等を実施すること。</t>
  </si>
  <si>
    <t>会葬者が輻輳しないよう誘導すること。特に火葬が集中する時は、適切に職員を配置すること。</t>
  </si>
  <si>
    <t>告別室から炉前へ柩を移動し、喪主に名前を確認した後、入炉すること。</t>
  </si>
  <si>
    <t>副葬品としてふさわしくないものの確認、除去を行うこと。</t>
  </si>
  <si>
    <t>入炉時及び出炉時等、会葬者の安全に配慮すること。</t>
  </si>
  <si>
    <t>会葬者に収骨予定時間等の説明を行い、待合ロビー又は待合室へ案内すること。</t>
  </si>
  <si>
    <t>会葬者に火葬終了の案内を行い、収骨室へ案内し、収骨の方法を説明すること。</t>
  </si>
  <si>
    <t>喪主に名前を確認した後、焼骨を出炉し、収骨の準備を行うこと。</t>
  </si>
  <si>
    <t>出炉の方法等について、会葬者の安全に配慮すること。</t>
  </si>
  <si>
    <t>収骨トレイへ焼骨の移動等を行う場合は、地域の風習を考慮し、喪主等の立会いのもとで行うこと。</t>
  </si>
  <si>
    <t>収骨後の残滓については、会葬者の同意を得たうえで、適正に処理すること。</t>
  </si>
  <si>
    <t>会葬者に配慮しつつ、収骨時間の短縮化を図ること。</t>
  </si>
  <si>
    <t xml:space="preserve">収骨終了後、会葬者を収骨室から退室するよう案内すること。 </t>
  </si>
  <si>
    <t>会葬者の退室後、収骨室の清掃を行うこと。</t>
  </si>
  <si>
    <t>選定事業者は火葬炉の取扱説明書、選定事業者が事前に作成した火葬炉運転マニュアルにしたがって火葬を行うこと。</t>
  </si>
  <si>
    <t>選定事業者は、適切な焼骨の状態になるまで火葬を行うこと。適切な焼骨の状態とは、遺体や副葬品の状態に合わせ、焼骨がある程度まとまった形で遺族の目に触れるようにすることを示す。なお、副葬品の残滓は選定事業者の判断で除去することなく出炉すること。</t>
  </si>
  <si>
    <t>所要時間は台車移動等も含め、火葬60分、冷却15分程度であるが、火葬炉の状態や職員の配置などに配慮して適切な時間配分とすること。</t>
  </si>
  <si>
    <t>機器故障などが発生しないよう、日頃から点検保守を行うこと。</t>
  </si>
  <si>
    <t>火葬中に機器トラブルが発生した場合にも、原因追跡を行い、安全を最優先したうえで火葬の継続・完了に最大限の努力をしなければならない。</t>
  </si>
  <si>
    <t>火葬炉の運転に当たっては、環境保全に配慮し、排ガス中の有害物質に関して、関係法令等を遵守したうえで、さらに一層の削減に努力すること。</t>
  </si>
  <si>
    <t>炉室業務についても、遺族の心情や遺体の尊厳に配慮しながら炉室業務を行うこと。</t>
  </si>
  <si>
    <t>死産児等を火葬する際は、収骨に配慮し火葬方法を工夫すること。</t>
  </si>
  <si>
    <t>動物については、収骨は行わない。なお、関係者に対しては収骨が行えない旨をあらかじめ了承を得るものとする。</t>
  </si>
  <si>
    <t>胞衣等に関しては、動物炉ではなく火葬炉で火葬を行うこと。</t>
  </si>
  <si>
    <t>待合室の使用受付、貸出業務を行うこと。</t>
  </si>
  <si>
    <t>利用者が快適な待ち時間を過ごすことができるように、茶葉の用意、給茶用具の貸出しや後片付けなど設備貸与に関する業務を実施すること。</t>
  </si>
  <si>
    <t>地域の風習を考慮し、待合室では、会葬者が飲食できるものとする。その際、ごみは、利用者に持ち帰っていただくこととすること。</t>
  </si>
  <si>
    <t>利用者やその他市が認めた者以外の者に対して、待合室を提供してはならない。</t>
  </si>
  <si>
    <t>自動販売機（事業者提案により売店を設置する場合も含む）の運営に関して、効率的かつ施設の円滑な運営を妨げないよう十分配慮した事業計画を提案すること。</t>
  </si>
  <si>
    <t>定期的に業務実績の客観的報告を行うこと。</t>
  </si>
  <si>
    <t xml:space="preserve">自動販売機及び販売物の価格は、一般的な市場価格を参考にし、適正な価格設定とすること。 </t>
  </si>
  <si>
    <t xml:space="preserve">売店を設置する場合には、数珠等の葬祭関連品を必ず販売すること。売店を設置しない場合であっても、受付等において販売すること。 </t>
  </si>
  <si>
    <t>事業期間中に、自動販売機の台数や売店の数を変更する際及び売店を閉店する際は、市の承諾を得ること。</t>
  </si>
  <si>
    <t>受付窓口において、本施設の使用料として、条例により定めた金額を徴収すること。</t>
  </si>
  <si>
    <t>徴収した使用料は、岡崎市予算決算及び会計規則（昭和39年岡崎市規則第４号）及び岡崎市公金収納委託事務取扱要綱等に従った取扱いをするものとし、選定事業者は市が指定する金融機関に払い込むものとする。</t>
  </si>
  <si>
    <t>(1)</t>
  </si>
  <si>
    <t xml:space="preserve">運営業務に適した実施体制及び人員配置を提案すること。また、非常時の運営体制についても提案すること。
</t>
  </si>
  <si>
    <t>職員の勤務計画を策定し、業務の監督を行うこと。</t>
  </si>
  <si>
    <t>サービスの質を確保するため、接遇マニュアルを作成するとともに、定期的に職員教育・研修（人権研修を含む）を実施すること。</t>
  </si>
  <si>
    <t>すべての施設運営・業務担当者は、勤務時間中は職務にふさわしい制服を着用すること。</t>
  </si>
  <si>
    <t>運営上のミス・トラブルを未然に防ぐための方策を提案すること。</t>
  </si>
  <si>
    <t>業務に関する電話等への対応、消耗品の補充等、選定事業者の判断において火葬場運営に必要な庶務業務を行うこと。</t>
  </si>
  <si>
    <t>施設の広報及び情報提供のために、ホームページやパンフレット等の施設案内資料を作成し、市民及び利用者等に対し配布やその他の対応を行うこと。</t>
  </si>
  <si>
    <t>外国人利用者を想定し、複数言語（英語、スペイン語、ポルトガル語、中国語、韓国語）による施設案内図等の資料を作成し、配布すること。</t>
  </si>
  <si>
    <t>副葬品に関する市民・葬祭業者への啓発を行うこと。</t>
  </si>
  <si>
    <t>急病人への対応に必要なＡＥＤやベッド等の器具を備え、常に使用可能であるよう管理すること。</t>
  </si>
  <si>
    <t>利用者から申請があった場合には、火葬済証明書を発行すること。</t>
  </si>
  <si>
    <t>関係法令において、必要とされている資料を作成すること。また、施設への備え付けが求められている図面、資料等を施設に備え付けること。また、遺族等の請求があったときは、これを閲覧に供すること。市の要求に応じてこれらの資料等を市に提出すること。</t>
  </si>
  <si>
    <t>モニタリング</t>
  </si>
  <si>
    <t>市が実施するモニタリングに協力すること。市が要求する資料等については、速やかに市に提出すること。</t>
  </si>
  <si>
    <t>各業務について、セルフモニタリングを実施し、結果に基づき、業務改善・継続的なサービスの向上を図ること。</t>
  </si>
  <si>
    <t xml:space="preserve">アンケート等により、利用者の意見や要望を聞き取り、業務改善・継続的なサービスの向上を図ること。 </t>
  </si>
  <si>
    <t>(5)</t>
  </si>
  <si>
    <t>ア</t>
  </si>
  <si>
    <t>大規模災害が発生した場合であって、市が必要と認めたときは、受付時間、利用時間等を延長し、24時間体制で対応できるようにすること。</t>
  </si>
  <si>
    <t xml:space="preserve">施設に損傷等が生じた場合には、可能な限り早期に復旧を行うものとし、その状況を報告すること。 </t>
  </si>
  <si>
    <t xml:space="preserve">大規模災害により、他市町村が被災した場合において、広域災害支援の観点から、市が他市町村民の火葬を行う必要があると認めた場合は、受付時間、利用時間等を延長し、24時間体制で対応できるようにすること。 
</t>
  </si>
  <si>
    <t>利用者が引き取りを希望しない焼骨については、適切な方法で取り扱うこと。</t>
  </si>
  <si>
    <t>(7)</t>
  </si>
  <si>
    <t>心づけ受領の禁止</t>
  </si>
  <si>
    <t>選定事業者及び関係者が、会葬者、葬祭業者等から心づけを受領することはかたく禁じる。心づけは、金銭のみでなく中元歳暮等物品も含む。</t>
  </si>
  <si>
    <t>(8)</t>
  </si>
  <si>
    <t>選定事業者は、業務を実施するに当たって知り得た市民等の個人情報を取り扱う場合については、漏えい、滅失、き損の防止等、個人情報の適正な管理のために必要な措置を関連法令に準拠して講じること。</t>
  </si>
  <si>
    <t>業務に従事する者又は従事していた者は、個人情報をみだりに他人に知らせ、又は不当な目的に利用してはならない。</t>
  </si>
  <si>
    <t>平成29年３月までに完了すること。</t>
  </si>
  <si>
    <t>事業者は、解体対象となる施設について、現状を確認のうえ、解体及び撤去を行うこと（参考：「資料10　既存施設参考図」）。</t>
  </si>
  <si>
    <t>解体計画に当たっては、あらかじめ現地にて使用材料等の調査を行って施工計画書及びリサイクル計画書を作成すること。</t>
  </si>
  <si>
    <t>解体に当たっては、会葬者、葬祭業者の利用及び周辺地域への影響に十分配慮すること。</t>
  </si>
  <si>
    <t>解体及び跡地整備によって搬出される廃棄物（市が指示した物品を含む。）は、関係法令等を遵守して適正に処理すること。</t>
  </si>
  <si>
    <t>工事実施に当たっては、新火葬場の運営に支障をきたさないよう、充分配慮するとともに、特に周辺環境の保全には留意すること。</t>
  </si>
  <si>
    <t>厚生労働省労働基準局長通知「廃棄物焼却施設内作業におけるダイオキシン類ばく露防止対策について」（平成13年４月25日付け基発第401号）で示した廃棄物焼却施設内作業におけるダイオキシン類ばく露防止対策要綱等を参考に、ダイオキシン類の拡散防止に努めること。</t>
  </si>
  <si>
    <t>基礎の撤去はフーチングまでとし、撤去状況を工事記録として残すこと。</t>
  </si>
  <si>
    <t>解体業務の着工前及び業務期間中に提出する書類は、要求水準書第２の10「建設業務」に示す書類のうち解体業務に係るものとし、適切な時期に提出すること。</t>
  </si>
  <si>
    <t>(4)</t>
  </si>
  <si>
    <t>選定事業者は、市による完成確認に必要な要求水準書第５の２⑷「完成図書の提出」に示す完成図書を提出すること。なお、これら図書を本施設内に保管すること。</t>
  </si>
  <si>
    <t>その他</t>
  </si>
  <si>
    <t>既存六地蔵については、現況の位置とすること。解体及び施設整備期間中に破損した場合は、選定事業者の責任において修復等を行うこと。</t>
  </si>
  <si>
    <t>その他、地蔵等の移設については、市と協議のうえ決定する。</t>
  </si>
  <si>
    <t>光熱水費は除いて積算し、記入すること。</t>
  </si>
  <si>
    <t>動物・
胞衣等の
火葬等業務</t>
  </si>
  <si>
    <t>No</t>
  </si>
  <si>
    <t>重油等、他の燃料を使用する場合は、適宜、項目を追加して記載すること。</t>
  </si>
  <si>
    <t>（単位：円）</t>
  </si>
  <si>
    <t>※　Ａ３判横型（Ａ４判に折込み）、横書きで作成すること。</t>
  </si>
  <si>
    <t>※　金額は円単位とすること。</t>
  </si>
  <si>
    <t>※　必要に応じて、項目を追加または細分化すること。</t>
  </si>
  <si>
    <t>消費税及び地方消費税は含めないこと。また、物価変動等についても考慮せず記入すること。</t>
  </si>
  <si>
    <t>※　「本事業期間終了以降」については、提案するライフサイクルに基づき、適宜、期間を増やすこと。</t>
  </si>
  <si>
    <t>※　他の様式と関連のある項目の数値は、整合を取ること。</t>
  </si>
  <si>
    <t>※　消費税及び地方消費税は含めないこと。また、物価変動等についても考慮せず記入すること。</t>
  </si>
  <si>
    <t>※　費用は、平準化（平均）した額ではなく、提案する内容・工程に合わせ、各年度における事業者の実際の支払い予定額を記入すること。</t>
  </si>
  <si>
    <t xml:space="preserve">【形式】電動走行式（充電器内蔵）
【数量】５台以上
【その他】柩運搬車、炉内台車運搬車が兼用できる場合は兼用を可とする。その場合、兼用台車は５台以上とする。
</t>
  </si>
  <si>
    <t xml:space="preserve">施設整備業務期間中、火葬場の運営を支障なく継続して行うため、仮設待合室等の設置を行うこと。ただし、事業者の提案により仮設待合室を設けずに既存待合棟の利用等、待合室を設定できるのであれば可とする。
</t>
  </si>
  <si>
    <t>(ｱ)排ガス冷却器</t>
  </si>
  <si>
    <t>(ｱ)集じん装置</t>
  </si>
  <si>
    <t>(ｲ)集じん灰排出装置</t>
  </si>
  <si>
    <t>(ｳ)触媒装置</t>
  </si>
  <si>
    <t>【数量】８基以上
【設計出口ダイオキシン類濃度】0.1ng-TEQ/N㎥以下</t>
  </si>
  <si>
    <t>触媒装置により排ガス中のダイオキシン類を除去し、要求水準書第２の14「環境保全対策業務」に示す基準を遵守すること。</t>
  </si>
  <si>
    <t>(ｱ)炉前化粧扉</t>
  </si>
  <si>
    <t>【数量】火葬炉用13組（動物炉は除く）
【要部材質】ステンレス</t>
  </si>
  <si>
    <t>(ｲ)前室</t>
  </si>
  <si>
    <t>【数量】火葬炉用13組（動物炉は除く）
【冷却時間】炉内及び前室内での冷却により、15分以内で収骨可能な能力とする。</t>
  </si>
  <si>
    <t>(ｳ)残骨灰、集じん灰吸引装置</t>
  </si>
  <si>
    <t>(ｳ)a 残骨灰用</t>
  </si>
  <si>
    <t>【吸引装置】数量：１基
【集じん装置】数量：サイクロン１基､バグフィルター１基、払落し方式：自動</t>
  </si>
  <si>
    <t>(ｳ)b 集じん灰用</t>
  </si>
  <si>
    <t>【吸引装置】数量：２基（火葬炉用１基、動物炉用１基）
【集じん装置】　数量：バグフィルター２基（火葬炉用１基、動物炉用１基）、払落し方式：自動</t>
  </si>
  <si>
    <t>(ｳ)c 吸引口</t>
  </si>
  <si>
    <t>【数量】
残骨灰用：収骨室又は収骨準備室用：４箇所
集じん灰用：集じん装置用８箇所以上（火葬炉用７箇所、動物炉用１箇所）
【付属品】吸引ホース、その他必要なもの一式</t>
  </si>
  <si>
    <t>【形式】電動走行式（充電器内蔵）
【数量】５台以上
【寸法・材質】炉及び柩の寸法に適し、美観に優れた材質とする。</t>
  </si>
  <si>
    <t>(ｵ)炉内台車運搬車（収骨及び炉内台車搬送用）</t>
  </si>
  <si>
    <t>(ｶ)燃料供給設備</t>
  </si>
  <si>
    <t>【形式】可動式集灰器（耐熱型）
【数量】２台以上
【電源】ＡＣ100Ｖ（60Ｈｚ）
【バケット容量】20 L 程度</t>
  </si>
  <si>
    <t>(ｸ)業務用冷蔵庫</t>
  </si>
  <si>
    <t>計装項目は要求水準書P35の「計器制御一覧表」の内容を標準とすること。</t>
  </si>
  <si>
    <t>(ｲ)動力制御盤</t>
  </si>
  <si>
    <t>形式は鋼板製自立閉鎖型及び壁掛型を基本とすること。</t>
  </si>
  <si>
    <t>(ｳ)火葬炉現場操作盤</t>
  </si>
  <si>
    <t>(ｳ)a 内蔵機器</t>
  </si>
  <si>
    <t>【運転状態表示器】タッチパネル式　カラー液晶型とし、すべてのデータが表示されるとともに、すべての機器の手動操作がタッチパネル上で行えること。
【その他の機器】操作機器 一式、計装計器 一式、常警報装置 一式、その他必要なもの一式
【数量】各炉の運転状態の監視等に充分な数量</t>
  </si>
  <si>
    <t>(ｳ)b 数量</t>
  </si>
  <si>
    <t>14面</t>
  </si>
  <si>
    <t>(ｳ)c 主要機能</t>
  </si>
  <si>
    <t>【タッチパネル式表示・操作機能】各機器の操作が手動で可能なもの
【自己診断機能】インバータの動作、排煙濃度計の動作、酸素濃度計の動作等のチェックが可能なもの</t>
  </si>
  <si>
    <t>(ｴ)中央監視制御盤</t>
  </si>
  <si>
    <t>要求水準書第２の６⑶イ(エ)ａ「内蔵機器」に示す機器が内蔵されていること。</t>
  </si>
  <si>
    <t>要求水準書第２の６⑶イ(エ)ｃ「主要機能」に示す機能を有していること。</t>
  </si>
  <si>
    <t>【機能】化粧扉開閉、故人、喪主名等の表示等
【数量】火葬炉13基</t>
  </si>
  <si>
    <t>(ｶ)計装制御装置</t>
  </si>
  <si>
    <t>(ｷ)モニター設備</t>
  </si>
  <si>
    <t>(ｷ)a 排気筒監視用カメラ</t>
  </si>
  <si>
    <t>【形式】ズーム式カラーカメラ（可動式：屋外仕様）
【数量】１台以上
【付属品】可動雲台、ワイパー、その他必要なもの一式</t>
  </si>
  <si>
    <t>(ｷ)b 場内監視カメラ</t>
  </si>
  <si>
    <t>【形式】ドーム型カラーカメラ（固定式）
【数量】４台（敷地出入口１台、車寄せ用１台、エントランスホール１台、待合ロビー１台）以上</t>
  </si>
  <si>
    <t>【形式】カラー液晶型
【数量】２台（事務所用１台、中央制御室用１台）以上</t>
  </si>
  <si>
    <t>ア</t>
  </si>
  <si>
    <t>保守点検工具等</t>
  </si>
  <si>
    <t>収骨用具</t>
  </si>
  <si>
    <t>その他必要なもの</t>
  </si>
  <si>
    <t>(3)</t>
  </si>
  <si>
    <t>操作機能</t>
  </si>
  <si>
    <t>次の操作機能を有すること。
・　受付情報の登録、修正
・　各施設の運用状況の登録、修正
・　施設の休止設定
・　使用設備の手動変更
・　自動制御機能の手動変更
・　その他必要な機能</t>
  </si>
  <si>
    <t>各施設の運用状況表示は、要求水準書に示す例示を参考に提案すること。</t>
  </si>
  <si>
    <t>予約状況や当日の受付情報（受付番号、受付時刻、故人名、性別、生年月日、死亡年月日）の受信、表示は、要求水準書に示す例示を参考に提案すること。</t>
  </si>
  <si>
    <t>その他自動制御に必要な機能を有すること。</t>
  </si>
  <si>
    <t>設計計画書の提出</t>
  </si>
  <si>
    <t>設計内容の協議等</t>
  </si>
  <si>
    <t>(5)</t>
  </si>
  <si>
    <t>進捗状況の管理</t>
  </si>
  <si>
    <t>選定事業者は、設計計画書に基づき定期的に市に対して設計業務の進捗状況の説明及び報告を行うとともに、基本設計及び実施設計の終了時に、事業契約書に定める設計図書等を市に提出して承諾を得ること。</t>
  </si>
  <si>
    <t>10建設業務</t>
  </si>
  <si>
    <t>(3)</t>
  </si>
  <si>
    <t>選定事業者は、事業期間終了時において、施設のすべてが要求水準書で提示した性能及び機能を発揮でき、著しい損傷がない状態で市へ引継げるようにすること。</t>
  </si>
  <si>
    <t xml:space="preserve">事業期間終了時の建物(建築、機械設備、電気設備及び昇降機設備)及び火葬炉設備については、概ね２年以内の大規模修繕又は更新を要しないと判断できる状態とすること。 </t>
  </si>
  <si>
    <t>大規模災害等が発生した場合であって、市が必要であると判断したとき（以下「災害発生時」という。）には、選定事業者は業務実施時間の延長をし、災害等への対応の支援を行うこと。</t>
  </si>
  <si>
    <t>災害発生時には、３日間の火葬件数に対応できるよう、自家発電装置におけるエネルギー供給を含め、必要物品等の備蓄を行うこと。</t>
  </si>
  <si>
    <t>災害発生時における火葬ダイヤグラム及び運営計画は、24時間稼動を想定してあらかじめ策定すること。</t>
  </si>
  <si>
    <t>選定事業者は、供給者との契約に当たり、事前に供給者及び価格について、市の承諾を得ること。</t>
  </si>
  <si>
    <t>施設の維持管理、運営においては、積極的に省資源・省エネルギーに努めること。</t>
  </si>
  <si>
    <t>選定事業者は、毎月の使用量を整理し、「使用量報告書」として市に提出すること。</t>
  </si>
  <si>
    <t>(1)</t>
  </si>
  <si>
    <t>【延床面積】4,800㎡程度（庇面積、排ガス処理室の面積は除く）
【火葬炉数】14基（大型炉12基、超大型炉１基、動物炉１基）
【待合室】12室
【告別室】４室
【収骨室】４室
【駐車場台数】普通車70台以上、マイクロバス10台以上、車椅子使用者５台以上、動物炉利用者３台以上、事業者職員用は事業者の提案による。</t>
  </si>
  <si>
    <t>(2)</t>
  </si>
  <si>
    <t>施設の想定規模</t>
  </si>
  <si>
    <t>(3)</t>
  </si>
  <si>
    <t>ア</t>
  </si>
  <si>
    <t>(1)</t>
  </si>
  <si>
    <t>ア</t>
  </si>
  <si>
    <t>動線計画</t>
  </si>
  <si>
    <t>動線計画に当たっては、霊柩車到着、告別、納棺、待機、開扉、収骨、退場と連続する葬送行為の流れを考慮し、会葬のスムーズな進行を確保すると共に、会葬者のプライバシーに配慮した計画を立案すること。</t>
  </si>
  <si>
    <t>霊柩車、会葬者、動物炉利用者、事業者職員用の車両の動線に配慮すること。</t>
  </si>
  <si>
    <t>高齢者や障がい者等の利用にも配慮したわかりやすい誘導表示を設置すること。</t>
  </si>
  <si>
    <t>イ</t>
  </si>
  <si>
    <t>周辺環境との調和、利用者の利便性、ニーズ、動線等を考慮したものを提案すること。</t>
  </si>
  <si>
    <t>日照や景観にも配慮し、緩衝緑地の設置等の検討も行うこと。</t>
  </si>
  <si>
    <t>既存施設を供用しながらの工事となるので、建替え期間中の施設の安全なアプローチの確保と、既存施設の運営に支障のない配置とすること。支障が発生する場合は適切に仮設等を行い工事の影響を最低限に抑えること。</t>
  </si>
  <si>
    <t>ウ</t>
  </si>
  <si>
    <t>周辺の日常的風景との調和を図ること。</t>
  </si>
  <si>
    <t>敷地内に適切な排水設備を設け、位置・寸法・勾配・耐荷力に注意し、不等沈下、漏水のない計画とすること。</t>
  </si>
  <si>
    <t>地質条件を踏まえ、透水性舗装及び浸透式側溝での整備を検討すること。</t>
  </si>
  <si>
    <t>建築物との取り合い部やスロープ箇所等、地盤沈下対策を十分検討すること。</t>
  </si>
  <si>
    <t>夜間や休業日に、敷地内に車両等が無断で進入できないよう、敷地周囲に柵等を設けること。</t>
  </si>
  <si>
    <t>敷地出入口については、斎場の場にふさわしい重厚感のある門扉等を設ける計画とすること。</t>
  </si>
  <si>
    <t>エ</t>
  </si>
  <si>
    <t>駐車場計画に当たっては、想定火葬件数や業務集中度などを踏まえて整備すること。</t>
  </si>
  <si>
    <t>動物炉利用者、事業者職員用の駐車場は、会葬者とは別に設けること。</t>
  </si>
  <si>
    <t>施設の性格上、高齢者や障がい者等の利用が多数に想定されることから、アプローチや駐車場等は、特にユニバーサルデザインを意識した計画とすること。</t>
  </si>
  <si>
    <t>繰越欠損金</t>
  </si>
  <si>
    <t>法人税等 ＝ 課税所得 × 実効税率（36.40%） とすること。</t>
  </si>
  <si>
    <t>他の様式と関連のある項目の数値は、整合を取ること。</t>
  </si>
  <si>
    <t>－</t>
  </si>
  <si>
    <t>※</t>
  </si>
  <si>
    <t>※ 金額は円単位とすること。</t>
  </si>
  <si>
    <t>※ 各回の金額については、支払予定額を指定期間の月数で按分し、その回の月数分に合わせた計57回の元利均等となる金額とすること。</t>
  </si>
  <si>
    <t>※ 各回の金額については、支払予定額を指定期間の月数で按分し、その回の月数分に合わせた、計61回元利均等となる金額とすること。</t>
  </si>
  <si>
    <t>～平成42年度</t>
  </si>
  <si>
    <t>　平成29年度</t>
  </si>
  <si>
    <t>繰越欠損金は最長７年間繰り越しができるものとする。</t>
  </si>
  <si>
    <t>■　費目内訳表</t>
  </si>
  <si>
    <t>サービス購入料Ａ（一時金払い）</t>
  </si>
  <si>
    <t>サービス購入料Ｃ（一時金払い）　</t>
  </si>
  <si>
    <t>サービス購入料Ｂ（うち割賦元本）</t>
  </si>
  <si>
    <t>サービス購入料Ｄ（うち割賦元本）</t>
  </si>
  <si>
    <t>サービス購入料Ｆ</t>
  </si>
  <si>
    <t>サービス購入料Ｅ　　</t>
  </si>
  <si>
    <t>サービス購入料Ｆ</t>
  </si>
  <si>
    <t>合計　</t>
  </si>
  <si>
    <t>※</t>
  </si>
  <si>
    <t>※</t>
  </si>
  <si>
    <t>※</t>
  </si>
  <si>
    <t>※</t>
  </si>
  <si>
    <t>平成29年度</t>
  </si>
  <si>
    <t>平成30年度</t>
  </si>
  <si>
    <t>平成31年度</t>
  </si>
  <si>
    <t>平成32年度</t>
  </si>
  <si>
    <t>平成33年度</t>
  </si>
  <si>
    <t>平成34年度</t>
  </si>
  <si>
    <t>平成35年度</t>
  </si>
  <si>
    <t>平成36年度</t>
  </si>
  <si>
    <t>平成37年度</t>
  </si>
  <si>
    <t>平成38年度</t>
  </si>
  <si>
    <t>平成39年度</t>
  </si>
  <si>
    <t>平成40年度</t>
  </si>
  <si>
    <t>平成41年度</t>
  </si>
  <si>
    <t>平成42年度</t>
  </si>
  <si>
    <t>点検
保守費</t>
  </si>
  <si>
    <t>長期
修繕費</t>
  </si>
  <si>
    <t>建築物
保守管理
業務</t>
  </si>
  <si>
    <t>事　　業　　年　　度</t>
  </si>
  <si>
    <t>事　　業　　年　　度</t>
  </si>
  <si>
    <t>計</t>
  </si>
  <si>
    <t>建築設備
保守管理
業務</t>
  </si>
  <si>
    <t>火葬炉
保守管理
業務</t>
  </si>
  <si>
    <t>備品等
整備業務</t>
  </si>
  <si>
    <t>環境衛生
管理業務</t>
  </si>
  <si>
    <t>電気料金</t>
  </si>
  <si>
    <t>水道料金</t>
  </si>
  <si>
    <t>ガス料金</t>
  </si>
  <si>
    <t>小計</t>
  </si>
  <si>
    <t>金額は円単位とすること。</t>
  </si>
  <si>
    <t>消費税及び地方消費税は含めないこと。また、物価変動等についても考慮せず記入すること。</t>
  </si>
  <si>
    <t>費用は、平準化（平均）した額ではなく、提案する内容・工程に合わせ、各年度における事業者の実際の支払い予定額を記入すること。</t>
  </si>
  <si>
    <t>①</t>
  </si>
  <si>
    <t>②</t>
  </si>
  <si>
    <t>―</t>
  </si>
  <si>
    <t>算定根拠は可能な範囲で具体的に記入すること。なお、別紙を用いて説明する場合、様式は任意とする。</t>
  </si>
  <si>
    <t>利用者が利用しやすいように配置すること。</t>
  </si>
  <si>
    <t>(ｷ)自動販売機コーナー（売店コーナー）</t>
  </si>
  <si>
    <t>(ｸ)喫煙コーナー</t>
  </si>
  <si>
    <t>屋内に煙が流入しないなど、厚生労働省健康局長通知「受動喫煙防止対策について」（平成22年２月25日健発0225第２号）に基づく受動喫煙防止対策を講ずること。</t>
  </si>
  <si>
    <t>(ｺ)階段、エレベーター</t>
  </si>
  <si>
    <t>(ｱ)火葬炉</t>
  </si>
  <si>
    <t>(ｲ)収骨準備室</t>
  </si>
  <si>
    <t>火葬場職員が遺骨の整骨など収骨の準備等を行う室として、収骨室２室に対し１室程度を設置すること。</t>
  </si>
  <si>
    <t>収骨準備室を設置しない場合は、必要な機能が他の諸室において備えられていること。</t>
  </si>
  <si>
    <t>(ｳ)残灰車</t>
  </si>
  <si>
    <t>(ｴ)シャワー室</t>
  </si>
  <si>
    <t>管理諸室の配置、規模等について、業務運営上の必要性や動線を考慮したうえで、提案すること。</t>
  </si>
  <si>
    <t>(ｱ)事務室</t>
  </si>
  <si>
    <t>(ｲ)会議室</t>
  </si>
  <si>
    <t>(ｳ)書類保管庫</t>
  </si>
  <si>
    <t>(ｵ)更衣室、職員用トイレ</t>
  </si>
  <si>
    <t>(ｶ)空調機械室</t>
  </si>
  <si>
    <t>(ｷ)受変電設備室</t>
  </si>
  <si>
    <t>(ｸ)自家発電機室</t>
  </si>
  <si>
    <t>(ｹ)動物焼却用告別室</t>
  </si>
  <si>
    <t>非常時にも安全に使用できる設備とすること。</t>
  </si>
  <si>
    <t>照明器具、コンセント等、適当な数を設置すること。</t>
  </si>
  <si>
    <t>省エネルギー型器具等の採用を積極的に行うこと。</t>
  </si>
  <si>
    <t>イ</t>
  </si>
  <si>
    <t>動力制御盤は、原則として各機械室内に設置すること。</t>
  </si>
  <si>
    <t>避雷設備</t>
  </si>
  <si>
    <t>避雷設備が必要となる場合は、建築基準法及び消防法に基づき設置すること。</t>
  </si>
  <si>
    <t>エ</t>
  </si>
  <si>
    <t>エレベーター、多目的便所等に、異常があった場合に表示窓の点灯と音等により知らせることのできる呼出ボタン等の設備を設置すること。</t>
  </si>
  <si>
    <t>(ｱ)火葬重量</t>
  </si>
  <si>
    <t>要求水準書第２の６⑴イ(ｱ)に記載の重量に対応できるものであること。</t>
  </si>
  <si>
    <t>(ｲ)最大柩寸法</t>
  </si>
  <si>
    <t>要求水準書第２の６⑴イ(ｲ)に記載の柩寸法に対応できるものであること。</t>
  </si>
  <si>
    <t>(ｳ)a 火葬時間</t>
  </si>
  <si>
    <t>(ｳ)b 火葬回数</t>
  </si>
  <si>
    <t>(ｳ)c 使用燃料</t>
  </si>
  <si>
    <t>(ｳ)d 主要設備方式</t>
  </si>
  <si>
    <t>異なる排気系列との接続は行わない。</t>
  </si>
  <si>
    <t>(ｳ)e 燃焼監視・制御</t>
  </si>
  <si>
    <t>(ｳ)f 安全対策</t>
  </si>
  <si>
    <t>(ｳ)g 異常・非常時の運転</t>
  </si>
  <si>
    <t>(ｳ)h その他条件</t>
  </si>
  <si>
    <t>(ｱ)基本条件</t>
  </si>
  <si>
    <t>(ｲ)着工前検査</t>
  </si>
  <si>
    <t>測定地点は、市と協議して決定するものとする。</t>
  </si>
  <si>
    <t>(ｳ)竣工時検査</t>
  </si>
  <si>
    <t>騒音、振動に関する測定は、竣工時の全炉運転（空運転）時に行うこと。</t>
  </si>
  <si>
    <t>(ｴ)年1回検査</t>
  </si>
  <si>
    <t>(ｵ)その他</t>
  </si>
  <si>
    <t>(ｱ)責任施工</t>
  </si>
  <si>
    <t>(ｲ)保証内容</t>
  </si>
  <si>
    <t>(ｱ)一般事項</t>
  </si>
  <si>
    <t>(ｲ)歩廊、作業床、階段工事</t>
  </si>
  <si>
    <t>(ｳ)配管工事</t>
  </si>
  <si>
    <t>(ｵ)塗装工事</t>
  </si>
  <si>
    <t>(ｶ)その他</t>
  </si>
  <si>
    <t>(ｱ)主燃焼炉</t>
  </si>
  <si>
    <t>【形式】台車式
【数量】火葬炉13 基（うち超大型炉１基）、動物炉１基
【炉内温度】800℃～950℃</t>
  </si>
  <si>
    <t>(ｲ)断熱扉</t>
  </si>
  <si>
    <t>【数量】13面</t>
  </si>
  <si>
    <t>(ｳ)炉内台車</t>
  </si>
  <si>
    <t>【数量】
・火葬炉用：４台（うち予備１台）以上
・動物炉用：２台（うち予備１台）以上
【付属品】予備台車保管用架台等必要なもの一式</t>
  </si>
  <si>
    <t>(ｴ)炉内台車移動装置</t>
  </si>
  <si>
    <t>【数量】14台以上
【付属品】必要なもの一式</t>
  </si>
  <si>
    <t>安全性・操作性に優れた構造であること。</t>
  </si>
  <si>
    <t>(ｵ)再燃焼炉</t>
  </si>
  <si>
    <t>【形式】主燃焼炉直上式
【数量】14基（主燃焼炉と同数）
【炉内温度】800℃～950℃</t>
  </si>
  <si>
    <t>(ｶ)a 燃焼装置（主燃料炉用バーナ）</t>
  </si>
  <si>
    <t>火葬に適した性能を有し、安全確実な着火と安定した燃焼ができること。</t>
  </si>
  <si>
    <t>(ｶ)b 燃焼装置（再燃焼炉用バーナ）</t>
  </si>
  <si>
    <t>燃焼量及び火炎形状の調整が可能なものとすること。</t>
  </si>
  <si>
    <t>(ｶ)c 燃焼用空気送風機</t>
  </si>
  <si>
    <t>【数量】14基（主燃焼炉と同数）
【風量制御方式】バーナ特性に応じた制御方式</t>
  </si>
  <si>
    <t>(ｲ)炉内圧制御装置</t>
  </si>
  <si>
    <t>(ｳ)煙道</t>
  </si>
  <si>
    <t>冷却装置、集じん装置、排気筒を除く排ガスの通路とする。</t>
  </si>
  <si>
    <t>会葬者等の通路は、工事用通路と共用しない計画とすること。ただし、敷地までの進入路は共用可能とする。</t>
  </si>
  <si>
    <t>（様式１－３）</t>
  </si>
  <si>
    <t>要求水準セルフチェックシート</t>
  </si>
  <si>
    <t>｢提案書｣の提案内容が，下表に示す要求水準書確認事項を満たす内容となっているか確認すること。</t>
  </si>
  <si>
    <t>｢提案書｣で要求水準書を満たす事が確認可能な事項は、その内容が示されている様式番号（複数可）を該当様式欄に記載し、応募者確認欄に「○」を記載すること。</t>
  </si>
  <si>
    <t>｢提案書｣に要求水準書を満たす具体的な記載がない場合は、要求水準を満たすことが可能な事を確認のうえ、応募者確認欄に「✓」を記載すること。また、実現予定時期を併せて記載すること。</t>
  </si>
  <si>
    <t>頁</t>
  </si>
  <si>
    <t>要求水準書確認事項</t>
  </si>
  <si>
    <t>５適用法令・基準</t>
  </si>
  <si>
    <t>本事業を実施するに当たっては、要求水準書第１の５「適用法令・基準」に示す法令等を遵守すること。</t>
  </si>
  <si>
    <t>一件当たりの火葬場の会葬者は25人～35人を想定する。</t>
  </si>
  <si>
    <t>基本事項</t>
  </si>
  <si>
    <t>【建ぺい率】60%以下
【容積率】200％以下</t>
  </si>
  <si>
    <t>【上水道】
・岡崎市上水道（確認先：岡崎市水道局営業課）を使用し、市道埋設の配水管（φ50mm）から分岐をし、専用の給水用メーターを設けること。
・必要に応じて受水槽設備を設けること。
【汚水・雑排水】
・合併処理浄化槽を用いること。処理人数、放流ルートの検討をすること。
・自然流下が難しい場合はポンプアップの対応をすること。
【電気】近隣の既設の電力線から引き込むこと。
【電話・通信】近隣の既設の電話線から引き込むこと。</t>
  </si>
  <si>
    <t>エントランス到着から告別、待合、収骨に移動する会葬者同士及び作業員等との動線の交錯がなく、管理運営上も効率的な動線となるように配慮すると共に、会葬者にとってわかりやすく明快な動線計画、意匠計画とすること。</t>
  </si>
  <si>
    <t>耐震性能</t>
  </si>
  <si>
    <t>【構造体】Ⅱ類
【建築非構造部位】Ａ類
【建築設備】甲類</t>
  </si>
  <si>
    <t>標準仕様</t>
  </si>
  <si>
    <t>仕上げの選定に当たっては、要求水準書第１の５⑵「設計基準、仕様書等」に示す建築設計基準及び同解説に記載される項目の範囲と同等以上にあることを原則とし、人生終焉の場としての相応しさに充分留意すること。</t>
  </si>
  <si>
    <t>(ｱ)アプローチ部</t>
  </si>
  <si>
    <t>(ｲ)駐車場</t>
  </si>
  <si>
    <t>１台当たりの駐車スペース、車両等誘導表示、車道及び歩道の動線が利用しやすいよう工夫すること。</t>
  </si>
  <si>
    <t>男子、女子、多目的別に必要数を設置すること。</t>
  </si>
  <si>
    <t>各ゾーンのトイレの要求水準は上記と同様とすること。</t>
  </si>
  <si>
    <t>(ｱ)告別室</t>
  </si>
  <si>
    <t>遺影台、焼香台等を設置すること。</t>
  </si>
  <si>
    <t>(ｲ)炉前ホール</t>
  </si>
  <si>
    <t>遺族が収骨を行えるスペースを確保すること。</t>
  </si>
  <si>
    <t>(ｴ)霊安室</t>
  </si>
  <si>
    <t>(ｱ)待合室</t>
  </si>
  <si>
    <t>(ｲ)待合ロビー</t>
  </si>
  <si>
    <t>(ｴ)授乳室</t>
  </si>
  <si>
    <t>(ｵ)更衣室</t>
  </si>
  <si>
    <t>(ｶ)給湯室</t>
  </si>
  <si>
    <t>排煙は自然排煙を原則とするが、必要に応じ、機械排煙を行えるよう設備を設置すること。</t>
  </si>
  <si>
    <t>エ</t>
  </si>
  <si>
    <t>高齢者や障がい者等にも使いやすく、また超節水型の器具を採用すること。</t>
  </si>
  <si>
    <t>高齢者や障がい者等が円滑に利用できるトイレを、関係法令等の定めるところにより設置すること。</t>
  </si>
  <si>
    <t>必要な箇所に多目的便所を設置すること。</t>
  </si>
  <si>
    <t>多目的便所はオストメイトにも対応できるものとすること。</t>
  </si>
  <si>
    <t>オ</t>
  </si>
  <si>
    <t>必要水量を必要圧力で衛生的に供給できるものを設置すること。</t>
  </si>
  <si>
    <t>給水系統は、飲料水及び雑用水の系統は原則、別とすること。ただし、水道水を原水とする給水系統のみの場合にあっては、飲料水及び雑用水系統を兼用してもよいものとする。</t>
  </si>
  <si>
    <t>保守点検、清掃、維持管理のしやすい構造、材質にすること。</t>
  </si>
  <si>
    <t>配管材料は、屋外地中埋設配管はＨＩＶＰ管、屋内埋設配管はＳＧＰ－ＶＤ、その他の配管はＳＧＰ－ＶＢとすること。</t>
  </si>
  <si>
    <t>カ</t>
  </si>
  <si>
    <t>必要温度及び必要量の湯を、必要圧力で衛生的に供給できるものを設置すること。</t>
  </si>
  <si>
    <t>事業者が必要と判断する部屋に、事業者の提案による方式の給湯設備を設置すること。</t>
  </si>
  <si>
    <t>配管材料は、一般配管用ステンレス鋼鋼管（ＳＵＳ304）とすること。</t>
  </si>
  <si>
    <t>キ</t>
  </si>
  <si>
    <t>滞ることなく、速やかにかつ衛生的に排水できるものを設置すること。</t>
  </si>
  <si>
    <t>汚水、雑排水の処理は合併浄化槽処理方式とすること。</t>
  </si>
  <si>
    <t>配管材料は、硬質ポリ塩化ビニル管（ＶＰ管）とし、防火区画の貫通処理が必要な箇所には耐火二層管を用いること。</t>
  </si>
  <si>
    <t>ク</t>
  </si>
  <si>
    <t>事業者が必要であると判断する場合には、必要な能力を有するエレベーターを適切な場所に設置すること。</t>
  </si>
  <si>
    <t>会葬者が利用するエレベーターは高齢者や障がい者等が円滑に利用できるものとすること。</t>
  </si>
  <si>
    <t>エレベーターを設置する際は、地震時管理運転機能、火災時管理運転機能及び停電時自動着床装置を有しており、一般放送・非常放送等に対応すること。</t>
  </si>
  <si>
    <t>ケ</t>
  </si>
  <si>
    <t>消防法等の規定に準拠した消火設備を設置すること。</t>
  </si>
  <si>
    <t>(4)</t>
  </si>
  <si>
    <t>汚水、雑排水を処理するため、合併式浄化槽を設置すること。処理対象人員についてはＪＩＳ規格による。</t>
  </si>
  <si>
    <t>処理方式は膜濾過方式とし、要求水準書第２の14「環境保全対策業務」に示す排水放流基準を満たす能力を有するものとする。</t>
  </si>
  <si>
    <t>着手に先立ち矢作川沿岸水質保全対策協議会と協議すること。</t>
  </si>
  <si>
    <t>(5)</t>
  </si>
  <si>
    <t>72時間（３日間）連続運転可能な燃料が備蓄できる設備を設置すること。</t>
  </si>
  <si>
    <t>要求水準書第２の５(2)カ「発電設備」に使用する燃料についても同時に備蓄できるものとすること。</t>
  </si>
  <si>
    <t>関係法令等を遵守したものとすること。</t>
  </si>
  <si>
    <t>(1)</t>
  </si>
  <si>
    <t>要求水準書第２の14「環境保全対策業務」に示す基準を満たすとともに、ダイオキシン類、ばい煙、悪臭、騒音等の周辺環境に十分配慮した設備とし、いかなる場合も無煙・無臭とすること。</t>
  </si>
  <si>
    <t>高い安全性と信頼性及び十分な耐久性を有し、かつ、維持管理が容易なものとすること。</t>
  </si>
  <si>
    <t>省力化及び省エネルギー化に配慮した設備とすること。</t>
  </si>
  <si>
    <t>会葬者の火傷防止等安全に十分配慮した計画とすること。</t>
  </si>
  <si>
    <t>遺体の取扱いに十分配慮した設備とすること。</t>
  </si>
  <si>
    <t>施設の作業環境及び労働安全、衛生に十分配慮した設備とすること。</t>
  </si>
  <si>
    <t>災害発生時の対応を考慮した設備とすること。</t>
  </si>
  <si>
    <t>火葬に係る作業全般において、極力自動化を図り、コストの削減を図ること。</t>
  </si>
  <si>
    <t>１排気系列内の火葬炉の一部が点検整備等により運転停止中であっても、同系列内の当該炉以外は、運転が可能なシステムとすること。</t>
  </si>
  <si>
    <t xml:space="preserve">火葬炉設備工事に関し、関係法令等に定めるもののほか、要求水準書に記載する項目を満足する設備を設置すること。
</t>
  </si>
  <si>
    <t>イ</t>
  </si>
  <si>
    <t>火葬炉設備主要項目</t>
  </si>
  <si>
    <t>主燃バーナ着火から消火までの時間は通常60分とすること（ただし遺体重量80kg以上はその限りでない）。</t>
  </si>
  <si>
    <t xml:space="preserve">冷却時間（炉内冷却＋前室冷却）は、冷却を開始してから平均15分で収骨可能な温度になるものとすること。
</t>
  </si>
  <si>
    <t>火葬回数は最大３回／炉・日とする。</t>
  </si>
  <si>
    <t xml:space="preserve">灯油とする。ただし、ライフサイクルコストを事業者において検討し、最適と判断したものを提案すること。
</t>
  </si>
  <si>
    <t>各火葬炉の燃焼・冷却・排ガス状況等、運転に係る各機器の制御、運転状況等の監視及び記録等については、コンピューター等で一括して行うものとすること。また、記録したデータを市へ提出できるよう、必要に応じて出力が可能であること。</t>
  </si>
  <si>
    <t>日常の運転について危険防止及び操作ミス防止のため、各種インターロック装置を設け、非常時の場合、各装置がすべて安全側へ作動するようエマージェンシー回路を設けるものとすること。</t>
  </si>
  <si>
    <t>火葬業務従事職員の安全、事故防止には十分配慮すること。</t>
  </si>
  <si>
    <t>火葬業務従事職員の火傷防止のため、機器類、配管類の表面温度が、50℃以下になるよう保温（断熱）工事を行うこと。</t>
  </si>
  <si>
    <t>自動化した部位については、すべて手動操作が可能なように設計すること</t>
  </si>
  <si>
    <t>炉内温度、炉内圧、排ガス温度等に異常が生じた場合には、迅速かつ適切に対応し、火葬を継続できる運転システムとすること。</t>
  </si>
  <si>
    <t>停電時には、発電設備からの電力供給を受けるシステムとすること。</t>
  </si>
  <si>
    <t>停電時においても環境基準等を満足する運転が可能なシステムとすること。</t>
  </si>
  <si>
    <t>非常用の発電設備は、上記条件及び要求水準書第１の７「燃料備蓄、災害時の対応」、同第２の５(2)カ「発電設備」を考慮し､電気設備として整備すること。</t>
  </si>
  <si>
    <t xml:space="preserve">保守点検及び維持管理が容易な構造、配置とし、作業及びメンテナンススペースを確保するものとすること。
</t>
  </si>
  <si>
    <t>機器配置はオーバーホール時を考慮して設計するものとすること。</t>
  </si>
  <si>
    <t>可能な限り、他メーカーでの更新対応な機器配置とすること。</t>
  </si>
  <si>
    <t>ウ</t>
  </si>
  <si>
    <t>性能試験</t>
  </si>
  <si>
    <t>着工前、竣工時及び年１回、市の立会いのもと排ガス等の検査を実施し、検査結果を市に報告すること。なお、排ガス等の検査は、法的資格を有する機関に委託すること。</t>
  </si>
  <si>
    <t>市と協議のうえ、性能に関する試験の方法、時期等を記載した性能試験実施要領を作成するものとする。</t>
  </si>
  <si>
    <t>性能試験実施要領に基づき試験を実施し、その結果を報告書として市に提出すること。</t>
  </si>
  <si>
    <t>試験項目ごとの測定方法、分析方法等は、関係法令及び規格等に準拠して実施すること。</t>
  </si>
  <si>
    <t>検査機関は、精度管理を適切に実施し、信頼性のある企業を選定すること。</t>
  </si>
  <si>
    <t>竣工時に、大気、悪臭、騒音、振動、水質の測定を行うこと。性能試験の項目及び手法については、要求水準書「資料５　性能試験の項目及び手法」のとおりとすること。</t>
  </si>
  <si>
    <t>大気、悪臭のうち排気筒出口での値が定められているものについては、各排気系列運転時に実施し、全系列について行うこと。</t>
  </si>
  <si>
    <t>毎年１回、大気、悪臭、騒音、振動、水質の測定を行うこと。性能試験の項目及び手法については、要求水準書資料５「性能試験の項目及び手法」のとおりとすること。</t>
  </si>
  <si>
    <t>測定時期及び測定対象系列（毎年1系列）は、その都度、市が指定する。</t>
  </si>
  <si>
    <t>測定時期は、火葬炉設備（火葬炉及びフィルター含む）の清掃等を行う前の時期とし、選定事業者の維持管理計画を勘案して市が指定するものとする。</t>
  </si>
  <si>
    <t>周辺住民等から苦情が発生した場合には、速やかに調査を実施し、対策を行うこと。</t>
  </si>
  <si>
    <t>エ</t>
  </si>
  <si>
    <t>その性能及び規格は火葬炉と同等とすること。</t>
  </si>
  <si>
    <t>オ</t>
  </si>
  <si>
    <t>本設備に使用する材料及び機器は、要求水準を満たし、目的達成に必要な能力、規模を有するものを事業者により検討したうえで、最適なものを選定すること。</t>
  </si>
  <si>
    <t>使用材料及び機器は、すべてそれぞれの用途に適合した欠陥のない製品で、かつ、すべて新品とすること。日本工業規格（ＪＩＳ）、電気学会電気規格調査会標準規格（ＪＥＣ規格）、日本電機工業会規格（ＪＥＭ規格）に規格が定められているものは、これらの規格品を使用すること。</t>
  </si>
  <si>
    <t>使用材料及び機器は、過去の実績、公的機関の試験成績等を十分検討のうえ、選定すること。また、できる限り汎用品を用いるものとすること。</t>
  </si>
  <si>
    <t>高温部に使用される材料は、耐熱性に優れたものであること。</t>
  </si>
  <si>
    <t>腐食性環境で使用する材料は、耐蝕性に優れていること。</t>
  </si>
  <si>
    <t>磨耗の恐れのある環境で使用する材料は、耐磨耗性に優れていること。</t>
  </si>
  <si>
    <t>屋外で使用されるものは、対候性に優れていること。</t>
  </si>
  <si>
    <t>駆動部を擁する機器は、低騒音、低振動性に優れていること。</t>
  </si>
  <si>
    <t>カ</t>
  </si>
  <si>
    <t>本施設に採用する設備、装置及び機器類は、本施設の目的達成のために必要な能力と規模を有し、かつ、管理運営経費の節減を十分考慮したものでなければならない。</t>
  </si>
  <si>
    <t>要求水準書等に明記されていないものであっても、要求水準達成のため、又は性能を発揮するために必要な設備等は選定事業者の負担で整備すること。</t>
  </si>
  <si>
    <t>運営・維持管理期間中は、すべての機器の性能及び能力を保証するものとする。</t>
  </si>
  <si>
    <t>運営・維持管理期間中に生じた設計・施工及び材料並びに構造上の欠陥によるすべての破損及び故障等は、選定事業者の負担により速やかに補修、改造又は交換しなければならない。</t>
  </si>
  <si>
    <t>要求水準書に記載された火葬・冷却時間、運転回数能力及び公害防止基準を遵守すること。この場合、市が提示した火葬重量と異なっていても、火葬時間を除き、この性能は保証されるものとすること。</t>
  </si>
  <si>
    <t>(2)</t>
  </si>
  <si>
    <t>共通事項</t>
  </si>
  <si>
    <t>設備の保全及び日常点検に必要な歩廊、階段、柵、手摺、架台等を適切な場所に設けること。なお、作業能率、安全性を十分考慮した構造とすること。</t>
  </si>
  <si>
    <t>機器配置の際は、点検、整備、修理などの作業が安全に行えるよう、周囲に十分な空間と通路を確保するものとすること。</t>
  </si>
  <si>
    <t>高所に点検等の対象となる部分のある設備では、安全な作業姿勢を可能とする作業台を設けるものとすること。</t>
  </si>
  <si>
    <t>騒音、振動を発生する機器は、防音、防振対策を講ずるものとすること。</t>
  </si>
  <si>
    <t>回転部分、運転部分及び突起部分には保護カバーを設けるものとすること。</t>
  </si>
  <si>
    <t>通路は段差を設けないものとし、障害物が避けられない場合は踏み台等を設けること。</t>
  </si>
  <si>
    <t>必要に応じて手摺又はガードを設ける等転落防止策を講じること。</t>
  </si>
  <si>
    <t>歩廊は、原則として行き止まりを設けてはならない。（２方向避難の確保）</t>
  </si>
  <si>
    <t>階段の傾斜角（原則として45度以下）、蹴上幅及び踏み幅は統一すること。</t>
  </si>
  <si>
    <t>使用材料及び口径は、使用目的に最適な仕様のものを選定すること。</t>
  </si>
  <si>
    <t>建築物の貫通部及び配管支持材は、美観を損なわないよう留意すること。</t>
  </si>
  <si>
    <t>要所に防振継手を使用し、耐震性を考慮すること。</t>
  </si>
  <si>
    <t>バルブ類は、定常時の設定（例：常時開）を明示すること。</t>
  </si>
  <si>
    <t>(ｴ)保温・断熱工事</t>
  </si>
  <si>
    <t>火葬炉設備の性能保持、作業安全及び作業環境を守るため、必要な箇所に保温断熱工事を行うこと。</t>
  </si>
  <si>
    <t>使用箇所に適した材料を選定するものとすること。</t>
  </si>
  <si>
    <t>高温となる機器類は、断熱被覆及び危険表示等の必要な措置を講じること。</t>
  </si>
  <si>
    <t>ケーシング表面温度は、50℃以下となるよう施工すること。</t>
  </si>
  <si>
    <t>機材及び装置は原則として現場搬入前に錆止め塗装をしておくこと。</t>
  </si>
  <si>
    <t>塗装部は、汚れや付着物の除去、化学処理等の素地調整を十分行うこと。</t>
  </si>
  <si>
    <t>塗装材は、塗装箇所に応じ耐熱性、耐蝕性、耐候性等を考慮すること。</t>
  </si>
  <si>
    <t>塗装仕上げは原則として錆止め補修後、中塗り１回、上塗り２回とすること。</t>
  </si>
  <si>
    <t>機器類は、原則として本体に機器名を表示すること。</t>
  </si>
  <si>
    <t>配管は、各流体別に色分けし、流体名と流動方向を表示すること。</t>
  </si>
  <si>
    <t>火葬業務に支障が生じないよう、自動操作の機器は手動操作への切替えができるものとすること。</t>
  </si>
  <si>
    <t>火葬中の停電時においても、安全かつ迅速に機器の復旧ができること。</t>
  </si>
  <si>
    <t>将来の火葬炉の更新を考慮した機器配置とすること。</t>
  </si>
  <si>
    <t>本設備は地震に対し、人の安全や施設機能の確保が図られるよう施工すること。</t>
  </si>
  <si>
    <t>設備の運転管理に必要な点検口、試験口及び掃除口を適切な場所に設けること。</t>
  </si>
  <si>
    <t>イ</t>
  </si>
  <si>
    <t>燃焼設備</t>
  </si>
  <si>
    <t>ケーシングは鋼板製とし、隙間から外気の進入がない構造とすること。</t>
  </si>
  <si>
    <t>炉の構造材は、使用箇所に応じた特性及び十分な耐久性を有するものとすること。</t>
  </si>
  <si>
    <t>炉の構造は、柩の収容、焼骨の取り出しが容易で、耐熱性、気密性を十分保てるものとし、運転操作性、燃焼効率がよいもので維持管理面を考慮したものとすること。</t>
  </si>
  <si>
    <t>デレッキ操作をしないで、所定の時間内に火葬を行える設備とすること。</t>
  </si>
  <si>
    <t>不完全燃焼がなく、焼骨がある程度まとまった形で遺族の目に触れることを考慮し、炉内温度を設定・調整すること。</t>
  </si>
  <si>
    <t>省力化を考慮し、自動化を図ると共に操作が容易な設備とすること。</t>
  </si>
  <si>
    <t>炉内清掃及び点検が容易な設備とすること。</t>
  </si>
  <si>
    <t>動物炉の主な仕様は、火葬炉と同等とすること。</t>
  </si>
  <si>
    <t>堅牢で開閉操作が容易であり、かつ断熱性、気密性が維持できる構造とすること。</t>
  </si>
  <si>
    <t>開閉装置故障の際には手動で開閉できるものとすること。</t>
  </si>
  <si>
    <t>柩の収容、焼骨の取り出しが容易で、運転操作性、燃焼効率がよいものとすること。</t>
  </si>
  <si>
    <t>十分な耐久性を有し、汚汁の浸透による臭気発散がない構造とすること。</t>
  </si>
  <si>
    <t>台車の表面は、目地無しの一体構造とすること。</t>
  </si>
  <si>
    <t>炉内台車を前室及び主燃焼炉内に安全に移動できるものとすること。</t>
  </si>
  <si>
    <t>故障時においても、手動に切り替えて運転・操作できる構造とすること。</t>
  </si>
  <si>
    <t>主燃焼炉内への空気の侵入を防止できる構造とすること。</t>
  </si>
  <si>
    <t>動物炉用は、主燃焼炉前で炉内台車を支持・固定して清掃等ができる構造とすること。</t>
  </si>
  <si>
    <t>燃焼効率がよく、ばい煙、臭気の除去に必要な滞留時間と燃焼温度を有すること。</t>
  </si>
  <si>
    <t>火葬開始時から、ばい煙、臭気の除去及びダイオキシン類の分解に必要な性能を有すること。</t>
  </si>
  <si>
    <t>混合、攪拌燃焼が効果的に行われる炉内構造とすること。</t>
  </si>
  <si>
    <t>最大排ガス量（主燃焼炉排ガス量＋再燃焼炉発生ガス量）時において1.0秒以上の滞留時間を確保できるとともに、混合攪拌が効果的に行われる構造とすること。</t>
  </si>
  <si>
    <t>炉内圧力は、経済性も含め、運転に支障のないものとすること。</t>
  </si>
  <si>
    <t>【数量】14基（主燃焼炉と同数）
【燃料】灯油等
【着火方式】自動着火方式
【傾動方式】電動式（故障時には手動で傾動が可能なこと）
【操作方式】自動制御（手動への切り替えができること）
【付属品】着火装置、火炎監視装置、燃焼制御装置、その他必要なもの一式</t>
  </si>
  <si>
    <t>低騒音で安全性が高いこと。</t>
  </si>
  <si>
    <t>難燃部に火炎を照射できること。</t>
  </si>
  <si>
    <t>燃焼量、火炎形状及び傾動の調整が可能なものとすること。</t>
  </si>
  <si>
    <t>【数量】14基（主燃焼炉と同数）
【燃料】灯油等
【着火方式】自動着火方式
【操作方式】自動制御（手動への切り替えができること）
【付属品】着火装置、火炎監視装置、燃焼制御装置、その他必要なもの一式</t>
  </si>
  <si>
    <t>炉の温度制御ができ、排ガスとの混合接触が十分に行えること。</t>
  </si>
  <si>
    <t>安全確実な着火と安定した燃焼ができること。</t>
  </si>
  <si>
    <t>容量は、実運転に支障がないよう余裕があり、安定した制御ができること。</t>
  </si>
  <si>
    <t>低騒音、低振動のものとすること。</t>
  </si>
  <si>
    <t>ウ</t>
  </si>
  <si>
    <t>通風設備　</t>
  </si>
  <si>
    <t>(ｱ)排風機</t>
  </si>
  <si>
    <t>容量は、実運転に支障がないよう風量、風圧に余裕を持たせること。</t>
  </si>
  <si>
    <t>排ガスに対して耐熱性、耐蝕性を有するものとすること。</t>
  </si>
  <si>
    <t>低騒音、低振動であること。</t>
  </si>
  <si>
    <t>炉内圧力の変動に対する応答が早く、安定した制御ができること。</t>
  </si>
  <si>
    <t>炉内を適切な負圧に維持できるものとすること。</t>
  </si>
  <si>
    <t>炉内圧力の制御は、炉ごとで単独に行うこと。</t>
  </si>
  <si>
    <t>高温部で使用する部材については、十分な耐久性を有する材料のものを選定すること。</t>
  </si>
  <si>
    <t>点検、補修、交換が容易にできるよう考慮すること。</t>
  </si>
  <si>
    <t>ダストの堆積がない構造とすること。</t>
  </si>
  <si>
    <t>内部の点検、補修がしやすい構造とし、適所に点検口を設けるものとすること</t>
  </si>
  <si>
    <t>熱による伸縮を考慮した構造とすること。</t>
  </si>
  <si>
    <t>排ガスの冷却に熱交換器を使用した場合は、腐食に十分配慮すること。</t>
  </si>
  <si>
    <t>(ｴ)排気筒</t>
  </si>
  <si>
    <t>騒音発生の防止と排ガスの大気拡散を考慮し、適切な排出速度とすること。</t>
  </si>
  <si>
    <t>雨水等の侵入防止を考慮した適切な構造とすること。排気筒上部にかさ等を設置しないこと。</t>
  </si>
  <si>
    <t>耐振性、耐蝕性、耐熱性を有するものとすること。</t>
  </si>
  <si>
    <t>排ガス及び臭気の測定作業を安全に行える位置に測定口を設けるものとすること。</t>
  </si>
  <si>
    <t>再燃焼炉から排出される高温ガスを、指定温度に短時間で均一に降温できる構造とすること。</t>
  </si>
  <si>
    <t>耐熱性及び耐蝕性にすぐれた材質とすること。</t>
  </si>
  <si>
    <t>排ガス冷却に熱交換器を使用する場合は、ダイオキシン類が再合成しないよう十分留意すること。</t>
  </si>
  <si>
    <t>温度制御方式は、自動的に制御できるものとすること。</t>
  </si>
  <si>
    <t>冷却設備出口における排ガス温度は、200℃以下とすること。</t>
  </si>
  <si>
    <t>(ｲ)排ガス冷却用送風機</t>
  </si>
  <si>
    <t>容量は、運転に支障なく余裕があり、安定した制御ができるものとすること。</t>
  </si>
  <si>
    <t>低騒音及び低振動のものとすること。</t>
  </si>
  <si>
    <t>オ</t>
  </si>
  <si>
    <t>排ガス処理設備</t>
  </si>
  <si>
    <t>【形式】バグフィルター
【数量】８基以上（動物炉は独自の１基とする）
【処理風量】余裕率15％以上
【設計ガス温度】出口温度200℃以下
【設計出口含じん量】0.01ｇ/N㎥以下</t>
  </si>
  <si>
    <t>処理ガス量は、実運転に支障がないよう余裕をとること。</t>
  </si>
  <si>
    <t>排ガスが偏流しない構造とすること。</t>
  </si>
  <si>
    <t>排ガス基準を遵守するため、バグフィルター等の集じん装置を設置すること。</t>
  </si>
  <si>
    <t>排ガス濃度は公害防止基準によること。</t>
  </si>
  <si>
    <t>排ガスの結露による腐食やダストの固着が生じない材質・構造とすること。</t>
  </si>
  <si>
    <t>高温の排ガスを処理することから、耐熱性に優れたものとすること。</t>
  </si>
  <si>
    <t>捕集したダストは、自動で集じん装置外に排出され、その後、灰吸引装置で集じん灰貯留部（専用容器）へ移送するものとする。</t>
  </si>
  <si>
    <t>室内に集じん灰が飛散しない構造とすること。</t>
  </si>
  <si>
    <t>結露対策として、加温装置を設けること。</t>
  </si>
  <si>
    <t>ろ過面積、ろ過速度及び圧力損失は実運転に支障がないよう余裕をとること。</t>
  </si>
  <si>
    <t>ランニングコストを考慮するとともに、保守点検がしやすい構造とすること。</t>
  </si>
  <si>
    <t>集じん装置で捕集した集じん灰を、室内に飛散させることなく集じん灰貯留部（専用容器）へ自動で移送できる構造とすること。</t>
  </si>
  <si>
    <t>保守点検が容易な構造とし、適所に点検口を設けること。</t>
  </si>
  <si>
    <t>動物炉用についても、火葬炉と同等の性能、構造を有するものとする。</t>
  </si>
  <si>
    <t>カ</t>
  </si>
  <si>
    <t>遮音・断熱を考慮した構造とすること。</t>
  </si>
  <si>
    <t>開閉操作は炉前操作盤にて行い、手動開閉も可能であるものとすること。</t>
  </si>
  <si>
    <t>会葬者の目に触れる部分は、尊厳性を損なわない材質及び仕上げとすること。</t>
  </si>
  <si>
    <t>遮音、断熱を考慮した構造とすること。</t>
  </si>
  <si>
    <t>炉内台車の清掃が容易にできる構造とすること。</t>
  </si>
  <si>
    <t>炉前化粧扉の開放時でも前室内を負圧に保てるものとすること。</t>
  </si>
  <si>
    <t>台車、集じん装置等の清掃のため残骨灰用、集じん灰用を設けること。</t>
  </si>
  <si>
    <t>低騒音で、保守点検が容易な構造とすること。</t>
  </si>
  <si>
    <t>自動で灰の搬出（灰排出装置から吸引装置へ）が行えるように整備すること。</t>
  </si>
  <si>
    <t>炉内台車清掃用の別室を設置する場合は、この別室にも吸引口を設けること。</t>
  </si>
  <si>
    <t>容量は、実運転に支障がないものとすること。</t>
  </si>
  <si>
    <t>(ｴ)柩運搬車</t>
  </si>
  <si>
    <t xml:space="preserve">柩を霊柩車から告別室及び炉前まで運搬し、さらに前室内の炉内台車上に柩を安置するための専用台車とすること。
</t>
  </si>
  <si>
    <t>電動走行式とするが、手動に切り替えができ容易に走行できる構造とすること。</t>
  </si>
  <si>
    <t>炉内台車上は柩の安置が容易に行える装置を備えるものとすること。</t>
  </si>
  <si>
    <t>バッテリーは、一日の通常作業に支障がない容量とすること。</t>
  </si>
  <si>
    <t>炉内台車を運搬するための専用台車とすること。</t>
  </si>
  <si>
    <t>耐久性に配慮して、各部材は充分な強度を持つものとすること。</t>
  </si>
  <si>
    <t>炉内台車の出入が自動で行える装置を備えること。</t>
  </si>
  <si>
    <t>会葬者が火傷する恐れがない構造とすること。</t>
  </si>
  <si>
    <t>各火葬、焼却ごとの燃料消費量が計測・記録・出力できる手段を備えること 。</t>
  </si>
  <si>
    <t>(ｷ)動物炉用残灰吸引クリーナー</t>
  </si>
  <si>
    <t>動物を保管するための冷蔵庫を設けること。</t>
  </si>
  <si>
    <t>中型犬10頭程度が収蔵できるとともに、大型犬も収蔵可能な庫内寸法及び段数であること。</t>
  </si>
  <si>
    <t>(3)</t>
  </si>
  <si>
    <t>火葬炉設備に必要なすべての電気設備及び電気計装設備を整備すること。</t>
  </si>
  <si>
    <t>火葬炉設備の安定した運転、制御に必要な装置及び計器等を設けること。</t>
  </si>
  <si>
    <t>運転管理は現場操作盤及び監視室で行うものとし、プロセス監視に必要な機器、表示器、警報装置を具備すること。また、現場操作盤での操作が監視室より優先されるシステムとすること。</t>
  </si>
  <si>
    <t>火葬炉設備で使用する電源は、動力用は三相200Ｖ（60Ｈｚ）、制御用は単相100Ｖ（60Ｈｚ）とする。</t>
  </si>
  <si>
    <t>火葬炉設備の更新等を考慮し、計画すること。</t>
  </si>
  <si>
    <t>イ</t>
  </si>
  <si>
    <t>機器仕様</t>
  </si>
  <si>
    <t>配線は、エコ仕様ものを利用し、動力用はＥＭ－ＣＥケーブル等、制御用はＥＭ－ＣＥＥ／Ｆケーブル、ＣＥＥ／Ｆ－Ｓケーブル、耐熱ケーブル等、目的及び使用環境に適したものを使用すること。</t>
  </si>
  <si>
    <t>配線は原則電線管に配線し、隠ぺい部は合成樹脂製可とう管、露出部は金属管を使うこと。</t>
  </si>
  <si>
    <t>ケーブル配線には、必要に応じ、ケーブルラックを使用すること。</t>
  </si>
  <si>
    <t>使用機器は、極力汎用品から選択するとともに、それぞれの機器が互換性のある製品に統一すること。</t>
  </si>
  <si>
    <t>盤類は搬入及び将来の更新等を十分考慮した形状、寸法とすること。</t>
  </si>
  <si>
    <t>盤類は原則として防じん構造とすること。</t>
  </si>
  <si>
    <t>計装項目は、すべての機器の安全運転を確保することを目的として、表示・操作・警報など必要充分な項目を設定すること。</t>
  </si>
  <si>
    <t>3.7kW 以上の電動機には電流計を設けること。</t>
  </si>
  <si>
    <t>各電動機には原則として現場操作盤を設けること。</t>
  </si>
  <si>
    <t>電子機器は、停電時に異常が生じないようバッテリー等でバックアップを行うこと。</t>
  </si>
  <si>
    <t>火葬炉設備の運転状態を火葬炉の系統別に集中監視できるものとすること。</t>
  </si>
  <si>
    <t>炉ごとの機器の手動運転も中央監視装置により行えるものとすること。</t>
  </si>
  <si>
    <t>各計測データ、火葬開始・終了時間等を収集・バックアップし、日報・月報・年報の帳票が作成でき、その結果を印字できるとともに、外部の記憶装置に保存できるものとすること。なお、各計測データは、連続して記録するものとする。</t>
  </si>
  <si>
    <t>停電によるシステムへの障害の発生を防止するため、無停電電源装置を設けてシステムの保護を行えるものとするが、中央監視制御装置が機能しない場合でも、火葬が可能なシステムとすること。</t>
  </si>
  <si>
    <t>本制御盤の機能は、運営・支援システムと相互に接続され、火葬開始・終了時間や火葬の進行状態、人、喪主等の氏名表示等のデータの共有化ができるものとするが、機能の一部は、燃焼制御装置等に含めてもかまわないものとする。</t>
  </si>
  <si>
    <t>各種センサーの信号は、コンピューター等で収集できるものとするが、センサーの設置位置については，事業者の提案によるものとする。</t>
  </si>
  <si>
    <t>(ｵ)炉前操作盤（化粧扉開閉用）</t>
  </si>
  <si>
    <t>炉前化粧扉の操作機能及び運営･支援システムの表示機能等を有するものとする。なお、遺族名等の表示データについては、運営・支援システムとデータの共有化ができるものとする。</t>
  </si>
  <si>
    <t xml:space="preserve">火葬炉の安定した運転・制御に必要な計装制御機器を設置すること。なお、原則として火葬炉の運転・制御は炉操作盤で行うこととするが、中央監視室でも、監視・各種記録の他、機器遠隔操作ができるものとする。
</t>
  </si>
  <si>
    <t>排気筒監視用カメラ、場内防犯カメラ及びモニターを整備し、記録できるようにすること。</t>
  </si>
  <si>
    <t>モニターは、カラー表示ができるものとし、事務室及び中央制御室に設置すること。</t>
  </si>
  <si>
    <t>(ｷ)c モニター</t>
  </si>
  <si>
    <t>その他用具等</t>
  </si>
  <si>
    <t>必要な保守点検工具等を納入し、納入工具リストを提出するものとする。</t>
  </si>
  <si>
    <t>イ</t>
  </si>
  <si>
    <t>収骨用具として、骨壷及び収骨箸を置く収骨台、その他必要なもの一式を整備すること。</t>
  </si>
  <si>
    <t>ウ</t>
  </si>
  <si>
    <t>①</t>
  </si>
  <si>
    <t>②</t>
  </si>
  <si>
    <t>―</t>
  </si>
  <si>
    <t>※</t>
  </si>
  <si>
    <t>※</t>
  </si>
  <si>
    <t>※</t>
  </si>
  <si>
    <t>予約受付
業務</t>
  </si>
  <si>
    <t>利用者
受付業務</t>
  </si>
  <si>
    <t>炉前業務</t>
  </si>
  <si>
    <t>収骨業務</t>
  </si>
  <si>
    <t>火葬炉
運転業務</t>
  </si>
  <si>
    <t>待合室
関連業務</t>
  </si>
  <si>
    <t>公金収納
代行業務</t>
  </si>
  <si>
    <t>告別業務</t>
  </si>
  <si>
    <t>サービス購入料Ｅ・Ｆの支払計画表</t>
  </si>
  <si>
    <t>維持管理費</t>
  </si>
  <si>
    <t>その他</t>
  </si>
  <si>
    <t>―</t>
  </si>
  <si>
    <t>運営費</t>
  </si>
  <si>
    <t>費用は、月数で按分した額を記入すること。</t>
  </si>
  <si>
    <t>対象範囲</t>
  </si>
  <si>
    <t>修繕費</t>
  </si>
  <si>
    <t>電子データは、Microsoft Excel（バージョンは2000以降）で、必ず計算式等を残したファイル（本様式以外のシートに計算式がリンクする場合には、当該シートも含む。）とするよう留意すること。</t>
  </si>
  <si>
    <t>Ａ４判縦型、横書きで作成すること。</t>
  </si>
  <si>
    <t>Ａ４判縦型、横書きで作成すること。</t>
  </si>
  <si>
    <t>※ 電子データは、Microsoft Excel（バージョンは2000以降）で、必ず計算式等を残したファイル（本様式以外のシートに計算式がリンクする場合には、当該シートも含む。）とするよう留意すること。</t>
  </si>
  <si>
    <t>サービス購入料Ｂの支払計画表</t>
  </si>
  <si>
    <t>サービス購入料Ｄの支払計画表</t>
  </si>
  <si>
    <t>Ａ３判横型（Ａ４判に折込み）、横書きで作成すること。</t>
  </si>
  <si>
    <t>Ａ３判横型（Ａ４判に折込み）、横書きで作成すること。</t>
  </si>
  <si>
    <t>※ Ａ３判横型（Ａ４判に折込み）、横書きで作成すること。</t>
  </si>
  <si>
    <t>※ Ａ３判横型（Ａ４判に折込み）、横書きで作成すること。</t>
  </si>
  <si>
    <t>物品販売収入費</t>
  </si>
  <si>
    <t>Ａ３判横型（Ａ４判に折込み）、横書きで作成すること。</t>
  </si>
  <si>
    <t>・提案書に用いる基準金利は、平成25年７月30日（火）午前10時現在の東京スワップレファレンスレート（TSR）６ヶ月LIBORベース15年物金利スワップレートとすること。</t>
  </si>
  <si>
    <t>・基準金利及びスプレッドは、小数点以下第３位までとし、小数点以下第４位を切り捨てること。</t>
  </si>
  <si>
    <t>施設整備費等見積書</t>
  </si>
  <si>
    <t>維持管理費内訳書</t>
  </si>
  <si>
    <t>運営費内訳書</t>
  </si>
  <si>
    <t>（様式４－14）</t>
  </si>
  <si>
    <t>（様式５-13）</t>
  </si>
  <si>
    <t>■本事業期間</t>
  </si>
  <si>
    <t>(単位：円）</t>
  </si>
  <si>
    <t>大項目</t>
  </si>
  <si>
    <t>中項目</t>
  </si>
  <si>
    <t>小項目</t>
  </si>
  <si>
    <t>内容等</t>
  </si>
  <si>
    <t>H28年度</t>
  </si>
  <si>
    <t>H29年度</t>
  </si>
  <si>
    <t>H30年度</t>
  </si>
  <si>
    <t>H31年度</t>
  </si>
  <si>
    <t>H32年度</t>
  </si>
  <si>
    <t>H33年度</t>
  </si>
  <si>
    <t>H34年度</t>
  </si>
  <si>
    <t>H35年度</t>
  </si>
  <si>
    <t>H36年度</t>
  </si>
  <si>
    <t>H37年度</t>
  </si>
  <si>
    <t>H38年度</t>
  </si>
  <si>
    <t>H39年度</t>
  </si>
  <si>
    <t>H40年度</t>
  </si>
  <si>
    <t>H41年度</t>
  </si>
  <si>
    <t>H42年度</t>
  </si>
  <si>
    <t>建築</t>
  </si>
  <si>
    <t>外部</t>
  </si>
  <si>
    <t>例：外壁塗装</t>
  </si>
  <si>
    <t>例：○年毎に△、○年毎に◇を想定</t>
  </si>
  <si>
    <t>内部</t>
  </si>
  <si>
    <t>外構</t>
  </si>
  <si>
    <t>設備</t>
  </si>
  <si>
    <t>電気設備</t>
  </si>
  <si>
    <t>空気調和設備</t>
  </si>
  <si>
    <t>給排水設備</t>
  </si>
  <si>
    <t>事業期間の修繕費の合計金額</t>
  </si>
  <si>
    <t>施設整備費等見積書</t>
  </si>
  <si>
    <t>■本事業期間終了以降</t>
  </si>
  <si>
    <t>H43年度</t>
  </si>
  <si>
    <t>H44年度</t>
  </si>
  <si>
    <t>H45年度</t>
  </si>
  <si>
    <t>H46年度</t>
  </si>
  <si>
    <t>H47年度</t>
  </si>
  <si>
    <t>H48年度</t>
  </si>
  <si>
    <t>H49年度</t>
  </si>
  <si>
    <t>H50年度</t>
  </si>
  <si>
    <t>H51年度</t>
  </si>
  <si>
    <t>H52年度</t>
  </si>
  <si>
    <t>H53年度</t>
  </si>
  <si>
    <t>H54年度</t>
  </si>
  <si>
    <t>H55年度</t>
  </si>
  <si>
    <t>H56年度</t>
  </si>
  <si>
    <t>H57年度</t>
  </si>
  <si>
    <t>衛生設備</t>
  </si>
  <si>
    <t>登録番号</t>
  </si>
  <si>
    <t>（様式５-11）</t>
  </si>
  <si>
    <t>（様式５-12）</t>
  </si>
  <si>
    <t>事業年度</t>
  </si>
  <si>
    <t>H28年度</t>
  </si>
  <si>
    <t>H29年度</t>
  </si>
  <si>
    <t>H30年度</t>
  </si>
  <si>
    <t>H31年度</t>
  </si>
  <si>
    <t>H32年度</t>
  </si>
  <si>
    <t>H33年度</t>
  </si>
  <si>
    <t>H34年度</t>
  </si>
  <si>
    <t>H35年度</t>
  </si>
  <si>
    <t>H36年度</t>
  </si>
  <si>
    <t>H37年度</t>
  </si>
  <si>
    <t>H38年度</t>
  </si>
  <si>
    <t>H39年度</t>
  </si>
  <si>
    <t>H40年度</t>
  </si>
  <si>
    <t>H41年度</t>
  </si>
  <si>
    <t>H42年度</t>
  </si>
  <si>
    <t>想定火葬件数</t>
  </si>
  <si>
    <t>（円）</t>
  </si>
  <si>
    <t>(1) 使用量</t>
  </si>
  <si>
    <t>(2) 基本料金</t>
  </si>
  <si>
    <t>(3) 従量料金</t>
  </si>
  <si>
    <t>(1) 基本料金</t>
  </si>
  <si>
    <t>(2) 電力量料金</t>
  </si>
  <si>
    <t>　①使用電力量</t>
  </si>
  <si>
    <t>小計</t>
  </si>
  <si>
    <t>火葬炉部分</t>
  </si>
  <si>
    <t>火葬炉以外</t>
  </si>
  <si>
    <t>　②電力料金単価</t>
  </si>
  <si>
    <t>（円/kWh)</t>
  </si>
  <si>
    <t>　③燃料費調整額</t>
  </si>
  <si>
    <t>灯油料金</t>
  </si>
  <si>
    <t>(2) 料金単価</t>
  </si>
  <si>
    <t>（円/㎥）</t>
  </si>
  <si>
    <t>　合計（2+3+4+5)</t>
  </si>
  <si>
    <t>金額は円単位とすること。</t>
  </si>
  <si>
    <t>消費税及び地方消費税は含めないこと。また、物価変動等についても考慮せず記入すること。</t>
  </si>
  <si>
    <t>（㎥）</t>
  </si>
  <si>
    <t>－</t>
  </si>
  <si>
    <t>（kWh）</t>
  </si>
  <si>
    <t>－</t>
  </si>
  <si>
    <t>－</t>
  </si>
  <si>
    <t>（様式５-10）</t>
  </si>
  <si>
    <t>（様式６-３）</t>
  </si>
  <si>
    <t>（様式６-５）</t>
  </si>
  <si>
    <t>（様式６-４）</t>
  </si>
  <si>
    <t>（様式６-６）</t>
  </si>
  <si>
    <t>（様式６-７）</t>
  </si>
  <si>
    <t>[A]</t>
  </si>
  <si>
    <t>[B]</t>
  </si>
  <si>
    <t>[A]／[B]</t>
  </si>
  <si>
    <t>項目等</t>
  </si>
  <si>
    <t>応募者</t>
  </si>
  <si>
    <t>市</t>
  </si>
  <si>
    <t>該当様式</t>
  </si>
  <si>
    <t>確認</t>
  </si>
  <si>
    <t>第１ 総則</t>
  </si>
  <si>
    <t>６要求水準の変更</t>
  </si>
  <si>
    <t>事業期間終了時の要求水準</t>
  </si>
  <si>
    <t>７燃料備蓄、災害時の対応</t>
  </si>
  <si>
    <t>８光熱水費の負担について　</t>
  </si>
  <si>
    <t>第２ 施設整備業務要求水準</t>
  </si>
  <si>
    <t>２基本要件</t>
  </si>
  <si>
    <t>基本施設</t>
  </si>
  <si>
    <t>敷地条件</t>
  </si>
  <si>
    <t>３敷地整備要件</t>
  </si>
  <si>
    <t>基本要件　</t>
  </si>
  <si>
    <t>配置計画</t>
  </si>
  <si>
    <t>外構計画</t>
  </si>
  <si>
    <t>駐車場計画</t>
  </si>
  <si>
    <t>４建築施設整備要件</t>
  </si>
  <si>
    <t>基本要件</t>
  </si>
  <si>
    <t>建物の構造　</t>
  </si>
  <si>
    <t>地球環境及び周辺環境保護への配慮</t>
  </si>
  <si>
    <t>ユニバーサルデザイン対応</t>
  </si>
  <si>
    <t>建築意匠の仕上げ計画</t>
  </si>
  <si>
    <t>施設概要</t>
  </si>
  <si>
    <t>５建築付帯設備要件</t>
  </si>
  <si>
    <t>動力設備</t>
  </si>
  <si>
    <t>受変電設備</t>
  </si>
  <si>
    <t>静止型電源設備</t>
  </si>
  <si>
    <t>発電設備</t>
  </si>
  <si>
    <t>構内情報通信網設備</t>
  </si>
  <si>
    <t>構内交換（電話）設備</t>
  </si>
  <si>
    <t>情報表示（時計）設備</t>
  </si>
  <si>
    <t>拡声設備</t>
  </si>
  <si>
    <t>誘導支援設備</t>
  </si>
  <si>
    <t>テレビ受信設備</t>
  </si>
  <si>
    <t>テレビ電波障害防除設備</t>
  </si>
  <si>
    <t>監視カメラ設備</t>
  </si>
  <si>
    <t>防犯設備</t>
  </si>
  <si>
    <t>自動火災報知設備</t>
  </si>
  <si>
    <t>中央監視制御設備</t>
  </si>
  <si>
    <t>機械設備</t>
  </si>
  <si>
    <t>換気設備</t>
  </si>
  <si>
    <t>排煙設備</t>
  </si>
  <si>
    <t>衛生器具設備</t>
  </si>
  <si>
    <t>給水設備</t>
  </si>
  <si>
    <t>給湯設備</t>
  </si>
  <si>
    <t>排水設備</t>
  </si>
  <si>
    <t>昇降機設備</t>
  </si>
  <si>
    <t>消火設備</t>
  </si>
  <si>
    <t>浄化槽設備</t>
  </si>
  <si>
    <t>燃料保管設備</t>
  </si>
  <si>
    <t>６火葬設備要件</t>
  </si>
  <si>
    <t>火葬炉設置概要</t>
  </si>
  <si>
    <t>炉床方式：台車式</t>
  </si>
  <si>
    <t>排ガス冷却方式：ダイオキシン類等の発生を防ぎ、均一、急速に降温できる方式とする。</t>
  </si>
  <si>
    <t>排気方式：強制排気方式で２炉に対し１排気系列以上とする。ただし、動物炉（１基）については、動物炉で１排気系統とすること。また、端数については１炉１系統とする。</t>
  </si>
  <si>
    <t>動物炉</t>
  </si>
  <si>
    <t>材料及び機器の選定</t>
  </si>
  <si>
    <t>保証事項　</t>
  </si>
  <si>
    <r>
      <t>正本</t>
    </r>
    <r>
      <rPr>
        <sz val="10"/>
        <rFont val="ＭＳ 明朝"/>
        <family val="1"/>
      </rPr>
      <t>※1</t>
    </r>
  </si>
  <si>
    <r>
      <t>グループ名</t>
    </r>
    <r>
      <rPr>
        <sz val="10"/>
        <rFont val="ＭＳ 明朝"/>
        <family val="1"/>
      </rPr>
      <t>※2</t>
    </r>
  </si>
  <si>
    <t>サービス購入料Ｂ（うち割賦元本）</t>
  </si>
  <si>
    <t>サービス購入料Ｄ（うち割賦元本）</t>
  </si>
  <si>
    <t>排ガス冷却設備　</t>
  </si>
  <si>
    <t>付帯設備</t>
  </si>
  <si>
    <t>電気・計装設備</t>
  </si>
  <si>
    <t>一般事項</t>
  </si>
  <si>
    <t>７運営・支援システム整備要件</t>
  </si>
  <si>
    <t>概要</t>
  </si>
  <si>
    <t>予約の受付</t>
  </si>
  <si>
    <t>運営の支援</t>
  </si>
  <si>
    <t>機能</t>
  </si>
  <si>
    <t>自動制御機能</t>
  </si>
  <si>
    <t>８事前調査業務</t>
  </si>
  <si>
    <t>９設計業務</t>
  </si>
  <si>
    <t>留意事項</t>
  </si>
  <si>
    <t>業務期間</t>
  </si>
  <si>
    <t>着工前の用務</t>
  </si>
  <si>
    <t>準備調査等</t>
  </si>
  <si>
    <t>建設期間中の業務</t>
  </si>
  <si>
    <t>建設工事</t>
  </si>
  <si>
    <t>完成後の業務</t>
  </si>
  <si>
    <t>完成検査及び完成確認</t>
  </si>
  <si>
    <t>各種申請及び資格者の配置</t>
  </si>
  <si>
    <t>事業の対象</t>
  </si>
  <si>
    <t>仮設待合室等の施設整備要件</t>
  </si>
  <si>
    <t>待合室</t>
  </si>
  <si>
    <t>自動販売機コーナー</t>
  </si>
  <si>
    <t>給湯室</t>
  </si>
  <si>
    <t>喫煙コーナー</t>
  </si>
  <si>
    <t>駐車場</t>
  </si>
  <si>
    <t>排ガスに係る基準</t>
  </si>
  <si>
    <t>排水に係る基準</t>
  </si>
  <si>
    <t>悪臭に係る基準</t>
  </si>
  <si>
    <t>騒音に係る基準</t>
  </si>
  <si>
    <t>排出灰に係る基準（残骨灰・飛灰）</t>
  </si>
  <si>
    <t>第３ 維持管理業務要求水準</t>
  </si>
  <si>
    <t>全体要件</t>
  </si>
  <si>
    <t>３建築物保守管理業務</t>
  </si>
  <si>
    <t>４建築設備保守管理業務</t>
  </si>
  <si>
    <t>５清掃業務</t>
  </si>
  <si>
    <t>６植栽・外構・緩衝緑地維持管理業務</t>
  </si>
  <si>
    <t>７警備業務</t>
  </si>
  <si>
    <t>８環境衛生管理業務</t>
  </si>
  <si>
    <t>９火葬炉保守管理業務</t>
  </si>
  <si>
    <t>業務の実施</t>
  </si>
  <si>
    <t>管理記録の作成及び保管</t>
  </si>
  <si>
    <t>異常発見時の報告</t>
  </si>
  <si>
    <t>３施設の運営概要</t>
  </si>
  <si>
    <t>火葬件数</t>
  </si>
  <si>
    <t>４予約受付業務</t>
  </si>
  <si>
    <t>５利用者受付業務</t>
  </si>
  <si>
    <t>６告別業務</t>
  </si>
  <si>
    <t>７炉前業務</t>
  </si>
  <si>
    <t>８収骨業務</t>
  </si>
  <si>
    <t>９火葬炉運転業務</t>
  </si>
  <si>
    <t>勤務管理</t>
  </si>
  <si>
    <t>庶務・広報業務</t>
  </si>
  <si>
    <t>各種資料の作成・保管及び閲覧</t>
  </si>
  <si>
    <t>大規模震災時の対応</t>
  </si>
  <si>
    <t>市が被災した場合</t>
  </si>
  <si>
    <t>他市町村が被災した場合</t>
  </si>
  <si>
    <t>個人情報の保護及び秘密の保持</t>
  </si>
  <si>
    <t>第５ 既存施設の解体業務要求水準</t>
  </si>
  <si>
    <t>２　基本要件</t>
  </si>
  <si>
    <t>登録番号　</t>
  </si>
  <si>
    <t>光熱水費等積算書（参考）</t>
  </si>
  <si>
    <t>備品等</t>
  </si>
  <si>
    <t>維持管理費内訳書（修繕及び更新費）</t>
  </si>
  <si>
    <t>※様式４－12　「施設整備費等見積書　合計」の金額</t>
  </si>
  <si>
    <t>資金調達計画表</t>
  </si>
  <si>
    <t>スプレッド</t>
  </si>
  <si>
    <t>・基準金利及びスプレッドは、小数点以下第３位までとし、小数点以下第４位を切り捨てること。</t>
  </si>
  <si>
    <t>登録番号</t>
  </si>
  <si>
    <r>
      <t>本市の支払うサービス購入料</t>
    </r>
    <r>
      <rPr>
        <sz val="12"/>
        <rFont val="ＭＳ 明朝"/>
        <family val="1"/>
      </rPr>
      <t>　合計</t>
    </r>
  </si>
  <si>
    <t>※ 電子データは、Microsoft Excel（バージョンは2000以降）で、必ず計算式等を残したファイル（本様式以外のシートに計算式がリンクする場合には、当該シートも含む。）とするよう留意すること。</t>
  </si>
  <si>
    <t>１会葬当たり、25～35人程度の利用を想定すること。</t>
  </si>
  <si>
    <t>本事業により設置する備品等は、「資料７　選定事業者が仮設待合室に設置する備品等一覧」を要求水準とする。事業者は、本リストに示す備品に加え、市が仮設待合室を運営するために必要と考えられる備品等を提案し、仮設待合室使用開始前に整備すること。既存待合棟で使用しており、仮設待合室で使用することのできる備品等は、「資料８　既存待合棟に設置されている主な物品等一覧」に示すとおりであり、積極的に利用すること。</t>
  </si>
  <si>
    <t>14環境保全対策業務</t>
  </si>
  <si>
    <t>(2)</t>
  </si>
  <si>
    <t>排ガスに係る基準値については、次に掲げる基準値以下とする。（基準値は酸素濃度12％換算値（１工程の平均値）とする。）
規制物質　　　　　　　　基準値
ダイオキシン類濃度　　0.1ng-TEQ／Nm3
ばいじん　　　　　　　0.03g／Nm3
硫黄酸化物　　　　　　30ppm
窒素酸化物　　　　　　250ppm
塩化水素　　　　　　　50ppm</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</si>
</sst>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
    <numFmt numFmtId="179" formatCode="#,##0_ ;[Red]\-#,##0\ "/>
    <numFmt numFmtId="180" formatCode="#,##0;&quot;▲ &quot;#,##0"/>
    <numFmt numFmtId="181" formatCode="#,##0.000_ "/>
    <numFmt numFmtId="182" formatCode="0.000%"/>
    <numFmt numFmtId="183" formatCode="#,##0&quot;       &quot;"/>
    <numFmt numFmtId="184" formatCode="#,##0;\-#,##0;&quot;-&quot;"/>
    <numFmt numFmtId="185" formatCode="&quot;Yes&quot;;&quot;Yes&quot;;&quot;No&quot;"/>
    <numFmt numFmtId="186" formatCode="&quot;True&quot;;&quot;True&quot;;&quot;False&quot;"/>
    <numFmt numFmtId="187" formatCode="&quot;On&quot;;&quot;On&quot;;&quot;Off&quot;"/>
    <numFmt numFmtId="188" formatCode="[$€-2]\ #,##0.00_);[Red]\([$€-2]\ #,##0.00\)"/>
  </numFmts>
  <fonts count="71">
    <font>
      <sz val="11"/>
      <name val="ＭＳ Ｐゴシック"/>
      <family val="3"/>
    </font>
    <font>
      <sz val="6"/>
      <name val="ＭＳ Ｐゴシック"/>
      <family val="3"/>
    </font>
    <font>
      <sz val="10.5"/>
      <name val="ＭＳ 明朝"/>
      <family val="1"/>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0"/>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5"/>
      <name val="ｺﾞｼｯｸ"/>
      <family val="3"/>
    </font>
    <font>
      <sz val="11"/>
      <name val="ＭＳ ゴシック"/>
      <family val="3"/>
    </font>
    <font>
      <sz val="6"/>
      <name val="ＭＳ ゴシック"/>
      <family val="3"/>
    </font>
    <font>
      <b/>
      <sz val="20"/>
      <name val="ＭＳ ゴシック"/>
      <family val="3"/>
    </font>
    <font>
      <sz val="10.5"/>
      <name val="ＭＳ ゴシック"/>
      <family val="3"/>
    </font>
    <font>
      <sz val="14"/>
      <name val="ＭＳ ゴシック"/>
      <family val="3"/>
    </font>
    <font>
      <b/>
      <sz val="14"/>
      <name val="ＭＳ ゴシック"/>
      <family val="3"/>
    </font>
    <font>
      <b/>
      <sz val="10.5"/>
      <name val="ＭＳ 明朝"/>
      <family val="1"/>
    </font>
    <font>
      <sz val="12"/>
      <name val="ＭＳ 明朝"/>
      <family val="1"/>
    </font>
    <font>
      <sz val="11"/>
      <name val="ＭＳ 明朝"/>
      <family val="1"/>
    </font>
    <font>
      <sz val="9"/>
      <name val="ＭＳ Ｐゴシック"/>
      <family val="3"/>
    </font>
    <font>
      <sz val="8"/>
      <name val="ＭＳ ゴシック"/>
      <family val="3"/>
    </font>
    <font>
      <sz val="16"/>
      <name val="ＭＳ Ｐゴシック"/>
      <family val="3"/>
    </font>
    <font>
      <sz val="14"/>
      <name val="ＭＳ 明朝"/>
      <family val="1"/>
    </font>
    <font>
      <sz val="16"/>
      <name val="ＭＳ ゴシック"/>
      <family val="3"/>
    </font>
    <font>
      <sz val="10"/>
      <name val="ＭＳ 明朝"/>
      <family val="1"/>
    </font>
    <font>
      <sz val="10"/>
      <name val="ＭＳ Ｐゴシック"/>
      <family val="3"/>
    </font>
    <font>
      <sz val="22"/>
      <name val="ＭＳ ゴシック"/>
      <family val="3"/>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2"/>
      <name val="Arial"/>
      <family val="2"/>
    </font>
    <font>
      <sz val="11"/>
      <name val="Arial"/>
      <family val="2"/>
    </font>
    <font>
      <b/>
      <sz val="11"/>
      <name val="Arial"/>
      <family val="2"/>
    </font>
    <font>
      <sz val="9"/>
      <name val="ＭＳ 明朝"/>
      <family val="1"/>
    </font>
    <font>
      <sz val="8"/>
      <name val="Arial"/>
      <family val="2"/>
    </font>
    <font>
      <sz val="14"/>
      <name val="Arial"/>
      <family val="2"/>
    </font>
    <font>
      <sz val="8"/>
      <name val="ＭＳ 明朝"/>
      <family val="1"/>
    </font>
    <font>
      <b/>
      <sz val="10"/>
      <name val="ＭＳ 明朝"/>
      <family val="1"/>
    </font>
    <font>
      <sz val="8"/>
      <name val="ＭＳ Ｐゴシック"/>
      <family val="3"/>
    </font>
    <font>
      <sz val="20"/>
      <name val="ＭＳ 明朝"/>
      <family val="1"/>
    </font>
    <font>
      <sz val="28"/>
      <name val="ＭＳ ゴシック"/>
      <family val="3"/>
    </font>
    <font>
      <sz val="20"/>
      <name val="ＭＳ ゴシック"/>
      <family val="3"/>
    </font>
    <font>
      <sz val="18"/>
      <name val="ＭＳ Ｐゴシック"/>
      <family val="3"/>
    </font>
    <font>
      <sz val="16"/>
      <name val="ＭＳ 明朝"/>
      <family val="1"/>
    </font>
    <font>
      <sz val="30"/>
      <name val="ＭＳ ゴシック"/>
      <family val="3"/>
    </font>
    <font>
      <sz val="22"/>
      <name val="ＭＳ 明朝"/>
      <family val="1"/>
    </font>
    <font>
      <sz val="9"/>
      <name val="ＭＳ ゴシック"/>
      <family val="3"/>
    </font>
    <font>
      <sz val="18"/>
      <name val="ＭＳ ゴシック"/>
      <family val="3"/>
    </font>
    <font>
      <b/>
      <sz val="12"/>
      <name val="ＭＳ ゴシック"/>
      <family val="3"/>
    </font>
    <font>
      <b/>
      <sz val="10"/>
      <name val="ＭＳ ゴシック"/>
      <family val="3"/>
    </font>
    <font>
      <sz val="12"/>
      <name val="ＭＳ ゴシック"/>
      <family val="3"/>
    </font>
    <font>
      <sz val="22"/>
      <name val="ＭＳ Ｐゴシック"/>
      <family val="3"/>
    </font>
    <font>
      <sz val="9"/>
      <color indexed="9"/>
      <name val="ＭＳ ゴシック"/>
      <family val="3"/>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21"/>
        <bgColor indexed="64"/>
      </patternFill>
    </fill>
    <fill>
      <patternFill patternType="solid">
        <fgColor indexed="41"/>
        <bgColor indexed="64"/>
      </patternFill>
    </fill>
    <fill>
      <patternFill patternType="solid">
        <fgColor indexed="15"/>
        <bgColor indexed="64"/>
      </patternFill>
    </fill>
  </fills>
  <borders count="170">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color indexed="63"/>
      </right>
      <top style="hair">
        <color indexed="10"/>
      </top>
      <bottom style="hair"/>
    </border>
    <border>
      <left>
        <color indexed="63"/>
      </left>
      <right>
        <color indexed="63"/>
      </right>
      <top>
        <color indexed="63"/>
      </top>
      <bottom style="thin">
        <color indexed="1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hair"/>
      <right>
        <color indexed="63"/>
      </right>
      <top style="hair">
        <color indexed="10"/>
      </top>
      <bottom style="hair"/>
    </border>
    <border>
      <left style="hair"/>
      <right>
        <color indexed="63"/>
      </right>
      <top>
        <color indexed="63"/>
      </top>
      <bottom style="thin">
        <color indexed="10"/>
      </bottom>
    </border>
    <border>
      <left style="thin"/>
      <right>
        <color indexed="63"/>
      </right>
      <top style="thin"/>
      <bottom>
        <color indexed="63"/>
      </bottom>
    </border>
    <border>
      <left style="thin"/>
      <right>
        <color indexed="63"/>
      </right>
      <top style="thin"/>
      <bottom style="thin"/>
    </border>
    <border>
      <left style="thin"/>
      <right>
        <color indexed="63"/>
      </right>
      <top>
        <color indexed="63"/>
      </top>
      <bottom style="thin"/>
    </border>
    <border>
      <left style="thin"/>
      <right style="medium"/>
      <top>
        <color indexed="63"/>
      </top>
      <bottom style="thin"/>
    </border>
    <border>
      <left style="thin"/>
      <right style="medium"/>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medium"/>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medium"/>
      <bottom style="medium"/>
    </border>
    <border>
      <left style="thin"/>
      <right style="medium"/>
      <top style="medium"/>
      <bottom style="medium"/>
    </border>
    <border>
      <left style="thin"/>
      <right>
        <color indexed="63"/>
      </right>
      <top style="thin"/>
      <bottom style="medium"/>
    </border>
    <border>
      <left style="thin"/>
      <right style="medium"/>
      <top style="thin"/>
      <bottom style="medium"/>
    </border>
    <border>
      <left style="thin"/>
      <right style="thin"/>
      <top>
        <color indexed="63"/>
      </top>
      <bottom style="dashed"/>
    </border>
    <border>
      <left style="thin"/>
      <right style="thin"/>
      <top style="thin"/>
      <bottom>
        <color indexed="63"/>
      </bottom>
    </border>
    <border>
      <left style="thin"/>
      <right style="medium"/>
      <top style="medium"/>
      <bottom>
        <color indexed="63"/>
      </bottom>
    </border>
    <border>
      <left style="thin"/>
      <right style="thin"/>
      <top style="thin"/>
      <bottom style="medium"/>
    </border>
    <border>
      <left style="thin"/>
      <right style="medium"/>
      <top>
        <color indexed="63"/>
      </top>
      <bottom style="medium"/>
    </border>
    <border>
      <left style="medium"/>
      <right style="thin"/>
      <top style="medium"/>
      <bottom style="thin"/>
    </border>
    <border>
      <left style="thin"/>
      <right style="thin"/>
      <top style="medium"/>
      <bottom style="thin"/>
    </border>
    <border>
      <left>
        <color indexed="63"/>
      </left>
      <right style="thin"/>
      <top style="medium"/>
      <bottom style="thin"/>
    </border>
    <border>
      <left>
        <color indexed="63"/>
      </left>
      <right style="thin"/>
      <top style="medium"/>
      <bottom>
        <color indexed="63"/>
      </bottom>
    </border>
    <border>
      <left style="thin"/>
      <right style="medium"/>
      <top style="medium"/>
      <bottom style="thin"/>
    </border>
    <border>
      <left style="medium"/>
      <right style="thin"/>
      <top style="thin"/>
      <bottom style="thin"/>
    </border>
    <border>
      <left style="thin"/>
      <right style="thin"/>
      <top style="thin"/>
      <bottom style="thin"/>
    </border>
    <border>
      <left style="medium"/>
      <right style="thin"/>
      <top style="thin"/>
      <bottom style="double"/>
    </border>
    <border>
      <left style="thin"/>
      <right style="thin"/>
      <top style="thin"/>
      <bottom style="double"/>
    </border>
    <border>
      <left>
        <color indexed="63"/>
      </left>
      <right style="thin"/>
      <top style="thin"/>
      <bottom style="double"/>
    </border>
    <border>
      <left style="thin"/>
      <right style="medium"/>
      <top style="thin"/>
      <bottom style="double"/>
    </border>
    <border>
      <left>
        <color indexed="63"/>
      </left>
      <right style="medium"/>
      <top>
        <color indexed="63"/>
      </top>
      <bottom style="medium"/>
    </border>
    <border>
      <left style="medium"/>
      <right style="thin"/>
      <top style="medium"/>
      <bottom style="medium"/>
    </border>
    <border>
      <left style="thin"/>
      <right style="thin"/>
      <top style="medium"/>
      <bottom style="medium"/>
    </border>
    <border>
      <left style="thin"/>
      <right style="thin"/>
      <top>
        <color indexed="63"/>
      </top>
      <bottom style="medium"/>
    </border>
    <border>
      <left style="thin"/>
      <right>
        <color indexed="63"/>
      </right>
      <top>
        <color indexed="63"/>
      </top>
      <bottom style="medium"/>
    </border>
    <border>
      <left>
        <color indexed="63"/>
      </left>
      <right style="medium"/>
      <top style="medium"/>
      <bottom style="medium"/>
    </border>
    <border>
      <left style="medium"/>
      <right style="thin"/>
      <top style="thin"/>
      <bottom style="medium"/>
    </border>
    <border>
      <left style="medium"/>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style="medium"/>
      <top>
        <color indexed="63"/>
      </top>
      <bottom style="thin"/>
    </border>
    <border>
      <left style="medium"/>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medium"/>
      <right>
        <color indexed="63"/>
      </right>
      <top>
        <color indexed="63"/>
      </top>
      <bottom>
        <color indexed="63"/>
      </bottom>
    </border>
    <border>
      <left style="thin"/>
      <right>
        <color indexed="63"/>
      </right>
      <top style="medium"/>
      <bottom style="thin"/>
    </border>
    <border>
      <left style="medium"/>
      <right>
        <color indexed="63"/>
      </right>
      <top style="thin"/>
      <bottom style="medium"/>
    </border>
    <border diagonalUp="1">
      <left>
        <color indexed="63"/>
      </left>
      <right>
        <color indexed="63"/>
      </right>
      <top style="medium"/>
      <bottom style="thin"/>
      <diagonal style="thin"/>
    </border>
    <border>
      <left style="medium"/>
      <right>
        <color indexed="63"/>
      </right>
      <top style="medium"/>
      <bottom>
        <color indexed="63"/>
      </bottom>
    </border>
    <border>
      <left>
        <color indexed="63"/>
      </left>
      <right>
        <color indexed="63"/>
      </right>
      <top style="medium"/>
      <bottom style="thin"/>
    </border>
    <border>
      <left style="medium"/>
      <right style="medium"/>
      <top style="medium"/>
      <bottom>
        <color indexed="63"/>
      </bottom>
    </border>
    <border>
      <left>
        <color indexed="63"/>
      </left>
      <right>
        <color indexed="63"/>
      </right>
      <top style="thin"/>
      <bottom>
        <color indexed="63"/>
      </bottom>
    </border>
    <border>
      <left style="medium"/>
      <right style="thin"/>
      <top style="thin"/>
      <bottom>
        <color indexed="63"/>
      </bottom>
    </border>
    <border>
      <left style="medium"/>
      <right style="medium"/>
      <top style="thin"/>
      <bottom>
        <color indexed="63"/>
      </bottom>
    </border>
    <border>
      <left style="medium"/>
      <right style="medium"/>
      <top>
        <color indexed="63"/>
      </top>
      <bottom>
        <color indexed="63"/>
      </bottom>
    </border>
    <border>
      <left>
        <color indexed="63"/>
      </left>
      <right>
        <color indexed="63"/>
      </right>
      <top>
        <color indexed="63"/>
      </top>
      <bottom style="thin"/>
    </border>
    <border>
      <left style="medium"/>
      <right>
        <color indexed="63"/>
      </right>
      <top style="thin"/>
      <bottom>
        <color indexed="63"/>
      </bottom>
    </border>
    <border>
      <left style="medium"/>
      <right>
        <color indexed="63"/>
      </right>
      <top style="thin"/>
      <bottom style="double"/>
    </border>
    <border>
      <left>
        <color indexed="63"/>
      </left>
      <right>
        <color indexed="63"/>
      </right>
      <top style="thin"/>
      <bottom style="double"/>
    </border>
    <border>
      <left style="medium"/>
      <right style="medium"/>
      <top style="thin"/>
      <bottom style="double"/>
    </border>
    <border>
      <left style="medium"/>
      <right style="medium"/>
      <top style="thin"/>
      <bottom style="thin"/>
    </border>
    <border>
      <left style="medium"/>
      <right>
        <color indexed="63"/>
      </right>
      <top style="thin"/>
      <bottom style="thin"/>
    </border>
    <border>
      <left style="medium"/>
      <right>
        <color indexed="63"/>
      </right>
      <top>
        <color indexed="63"/>
      </top>
      <bottom style="thin"/>
    </border>
    <border>
      <left style="thin"/>
      <right>
        <color indexed="63"/>
      </right>
      <top style="thin"/>
      <bottom style="double"/>
    </border>
    <border>
      <left style="medium"/>
      <right style="medium"/>
      <top style="thin"/>
      <bottom style="medium"/>
    </border>
    <border>
      <left>
        <color indexed="63"/>
      </left>
      <right style="medium"/>
      <top>
        <color indexed="63"/>
      </top>
      <bottom>
        <color indexed="63"/>
      </bottom>
    </border>
    <border>
      <left>
        <color indexed="63"/>
      </left>
      <right style="medium"/>
      <top style="thin"/>
      <bottom>
        <color indexed="63"/>
      </bottom>
    </border>
    <border>
      <left>
        <color indexed="63"/>
      </left>
      <right style="medium"/>
      <top>
        <color indexed="63"/>
      </top>
      <bottom style="thin"/>
    </border>
    <border>
      <left style="medium"/>
      <right style="thin"/>
      <top>
        <color indexed="63"/>
      </top>
      <bottom style="hair"/>
    </border>
    <border>
      <left style="thin"/>
      <right style="thin"/>
      <top>
        <color indexed="63"/>
      </top>
      <bottom style="hair"/>
    </border>
    <border>
      <left>
        <color indexed="63"/>
      </left>
      <right style="thin"/>
      <top>
        <color indexed="63"/>
      </top>
      <bottom style="hair"/>
    </border>
    <border>
      <left>
        <color indexed="63"/>
      </left>
      <right style="medium"/>
      <top style="thin"/>
      <bottom style="double"/>
    </border>
    <border>
      <left style="medium"/>
      <right>
        <color indexed="63"/>
      </right>
      <top>
        <color indexed="63"/>
      </top>
      <bottom style="dashed"/>
    </border>
    <border>
      <left>
        <color indexed="63"/>
      </left>
      <right>
        <color indexed="63"/>
      </right>
      <top style="double"/>
      <bottom style="dashed"/>
    </border>
    <border>
      <left>
        <color indexed="63"/>
      </left>
      <right>
        <color indexed="63"/>
      </right>
      <top>
        <color indexed="63"/>
      </top>
      <bottom style="dashed"/>
    </border>
    <border>
      <left>
        <color indexed="63"/>
      </left>
      <right style="medium"/>
      <top>
        <color indexed="63"/>
      </top>
      <bottom style="dashed"/>
    </border>
    <border>
      <left style="medium"/>
      <right style="thin"/>
      <top>
        <color indexed="63"/>
      </top>
      <bottom style="dashed"/>
    </border>
    <border>
      <left>
        <color indexed="63"/>
      </left>
      <right style="thin"/>
      <top>
        <color indexed="63"/>
      </top>
      <bottom style="dashed"/>
    </border>
    <border>
      <left style="medium"/>
      <right style="medium"/>
      <top>
        <color indexed="63"/>
      </top>
      <bottom style="dashed"/>
    </border>
    <border>
      <left style="medium"/>
      <right>
        <color indexed="63"/>
      </right>
      <top style="dashed"/>
      <bottom style="medium"/>
    </border>
    <border>
      <left style="medium"/>
      <right style="thin"/>
      <top>
        <color indexed="63"/>
      </top>
      <bottom style="medium"/>
    </border>
    <border>
      <left>
        <color indexed="63"/>
      </left>
      <right style="thin"/>
      <top>
        <color indexed="63"/>
      </top>
      <bottom style="medium"/>
    </border>
    <border>
      <left style="medium"/>
      <right style="medium"/>
      <top style="medium"/>
      <bottom style="medium"/>
    </border>
    <border>
      <left style="thin"/>
      <right style="thin"/>
      <top style="medium"/>
      <bottom>
        <color indexed="63"/>
      </bottom>
    </border>
    <border>
      <left>
        <color indexed="63"/>
      </left>
      <right style="medium"/>
      <top style="thin"/>
      <bottom style="thin"/>
    </border>
    <border>
      <left>
        <color indexed="63"/>
      </left>
      <right style="medium"/>
      <top style="medium"/>
      <bottom style="thin"/>
    </border>
    <border>
      <left style="thin"/>
      <right>
        <color indexed="63"/>
      </right>
      <top>
        <color indexed="63"/>
      </top>
      <bottom style="dashed"/>
    </border>
    <border>
      <left>
        <color indexed="63"/>
      </left>
      <right style="thin"/>
      <top style="medium"/>
      <bottom style="medium"/>
    </border>
    <border>
      <left>
        <color indexed="63"/>
      </left>
      <right>
        <color indexed="63"/>
      </right>
      <top style="medium"/>
      <bottom>
        <color indexed="63"/>
      </bottom>
    </border>
    <border>
      <left>
        <color indexed="63"/>
      </left>
      <right>
        <color indexed="63"/>
      </right>
      <top style="dashed"/>
      <bottom style="thin"/>
    </border>
    <border>
      <left style="medium"/>
      <right>
        <color indexed="63"/>
      </right>
      <top style="medium"/>
      <bottom style="medium"/>
    </border>
    <border>
      <left style="medium"/>
      <right>
        <color indexed="63"/>
      </right>
      <top style="medium"/>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medium"/>
      <right style="thin"/>
      <top style="thin"/>
      <bottom style="hair"/>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style="thin"/>
      <top style="hair"/>
      <bottom style="hair"/>
    </border>
    <border>
      <left style="thin"/>
      <right style="thin"/>
      <top style="hair"/>
      <bottom style="hair"/>
    </border>
    <border>
      <left style="thin"/>
      <right style="medium"/>
      <top style="hair"/>
      <bottom style="hair"/>
    </border>
    <border>
      <left style="medium"/>
      <right style="medium"/>
      <top style="hair"/>
      <bottom style="hair"/>
    </border>
    <border>
      <left style="medium"/>
      <right style="medium"/>
      <top style="hair"/>
      <bottom>
        <color indexed="63"/>
      </bottom>
    </border>
    <border>
      <left>
        <color indexed="63"/>
      </left>
      <right>
        <color indexed="63"/>
      </right>
      <top style="hair"/>
      <bottom>
        <color indexed="63"/>
      </bottom>
    </border>
    <border>
      <left>
        <color indexed="63"/>
      </left>
      <right style="thin"/>
      <top style="hair"/>
      <bottom style="hair"/>
    </border>
    <border>
      <left>
        <color indexed="63"/>
      </left>
      <right style="hair"/>
      <top>
        <color indexed="63"/>
      </top>
      <bottom>
        <color indexed="63"/>
      </bottom>
    </border>
    <border>
      <left style="thin"/>
      <right>
        <color indexed="63"/>
      </right>
      <top>
        <color indexed="63"/>
      </top>
      <bottom style="hair"/>
    </border>
    <border>
      <left>
        <color indexed="63"/>
      </left>
      <right style="hair"/>
      <top>
        <color indexed="63"/>
      </top>
      <bottom style="hair"/>
    </border>
    <border>
      <left style="hair"/>
      <right style="medium"/>
      <top>
        <color indexed="63"/>
      </top>
      <bottom style="hair"/>
    </border>
    <border>
      <left>
        <color indexed="63"/>
      </left>
      <right>
        <color indexed="63"/>
      </right>
      <top>
        <color indexed="63"/>
      </top>
      <bottom style="hair"/>
    </border>
    <border>
      <left style="thin"/>
      <right style="medium"/>
      <top>
        <color indexed="63"/>
      </top>
      <bottom style="hair"/>
    </border>
    <border>
      <left style="medium"/>
      <right style="medium"/>
      <top>
        <color indexed="63"/>
      </top>
      <bottom style="hair"/>
    </border>
    <border>
      <left>
        <color indexed="63"/>
      </left>
      <right style="thin"/>
      <top style="thin"/>
      <bottom style="hair"/>
    </border>
    <border>
      <left style="thin"/>
      <right>
        <color indexed="63"/>
      </right>
      <top style="hair"/>
      <bottom style="thin"/>
    </border>
    <border>
      <left style="medium"/>
      <right>
        <color indexed="63"/>
      </right>
      <top style="thin"/>
      <bottom style="hair"/>
    </border>
    <border>
      <left style="hair"/>
      <right style="medium"/>
      <top style="hair"/>
      <bottom style="hair"/>
    </border>
    <border>
      <left style="hair"/>
      <right style="hair"/>
      <top style="thin"/>
      <bottom style="thin"/>
    </border>
    <border>
      <left style="thin"/>
      <right style="hair"/>
      <top style="thin"/>
      <bottom style="thin"/>
    </border>
    <border>
      <left>
        <color indexed="63"/>
      </left>
      <right style="hair"/>
      <top style="thin"/>
      <bottom style="thin"/>
    </border>
    <border>
      <left style="hair"/>
      <right style="thin"/>
      <top style="thin"/>
      <bottom style="thin"/>
    </border>
    <border>
      <left style="hair"/>
      <right style="hair"/>
      <top>
        <color indexed="63"/>
      </top>
      <bottom style="hair"/>
    </border>
    <border>
      <left style="hair"/>
      <right style="hair"/>
      <top style="thin"/>
      <bottom style="hair"/>
    </border>
    <border>
      <left style="hair"/>
      <right style="hair"/>
      <top style="hair"/>
      <bottom style="hair"/>
    </border>
    <border>
      <left style="hair"/>
      <right style="thin"/>
      <top style="hair"/>
      <bottom>
        <color indexed="63"/>
      </bottom>
    </border>
    <border>
      <left>
        <color indexed="63"/>
      </left>
      <right style="hair"/>
      <top style="hair"/>
      <bottom>
        <color indexed="63"/>
      </bottom>
    </border>
    <border>
      <left style="hair"/>
      <right style="thin"/>
      <top style="hair"/>
      <bottom style="hair"/>
    </border>
    <border>
      <left style="hair"/>
      <right style="hair"/>
      <top>
        <color indexed="63"/>
      </top>
      <bottom>
        <color indexed="63"/>
      </bottom>
    </border>
    <border>
      <left style="hair"/>
      <right style="hair"/>
      <top style="hair"/>
      <bottom style="thin"/>
    </border>
    <border>
      <left style="hair"/>
      <right style="thin"/>
      <top style="hair"/>
      <bottom style="thin"/>
    </border>
    <border>
      <left style="thin"/>
      <right style="hair"/>
      <top>
        <color indexed="63"/>
      </top>
      <bottom style="hair"/>
    </border>
    <border>
      <left style="hair"/>
      <right style="thin"/>
      <top>
        <color indexed="63"/>
      </top>
      <bottom>
        <color indexed="63"/>
      </bottom>
    </border>
    <border>
      <left style="thin"/>
      <right style="hair"/>
      <top style="hair"/>
      <bottom style="hair"/>
    </border>
    <border>
      <left style="thin"/>
      <right style="hair"/>
      <top style="hair"/>
      <bottom>
        <color indexed="63"/>
      </bottom>
    </border>
    <border>
      <left style="hair"/>
      <right style="hair"/>
      <top style="hair"/>
      <bottom>
        <color indexed="63"/>
      </bottom>
    </border>
    <border>
      <left style="hair"/>
      <right style="thin"/>
      <top>
        <color indexed="63"/>
      </top>
      <bottom style="hair"/>
    </border>
    <border>
      <left style="thin"/>
      <right style="hair"/>
      <top style="thin"/>
      <bottom style="hair"/>
    </border>
    <border>
      <left style="hair"/>
      <right style="thin"/>
      <top style="thin"/>
      <bottom style="hair"/>
    </border>
    <border>
      <left style="thin"/>
      <right style="hair"/>
      <top>
        <color indexed="63"/>
      </top>
      <bottom>
        <color indexed="63"/>
      </bottom>
    </border>
    <border>
      <left style="thin"/>
      <right style="hair"/>
      <top style="hair"/>
      <bottom style="thin"/>
    </border>
    <border>
      <left>
        <color indexed="63"/>
      </left>
      <right>
        <color indexed="63"/>
      </right>
      <top style="hair"/>
      <bottom style="thin"/>
    </border>
    <border>
      <left style="thin"/>
      <right>
        <color indexed="63"/>
      </right>
      <top style="medium"/>
      <bottom>
        <color indexed="63"/>
      </bottom>
    </border>
    <border>
      <left style="thin"/>
      <right>
        <color indexed="63"/>
      </right>
      <top style="double"/>
      <bottom style="medium"/>
    </border>
    <border>
      <left>
        <color indexed="63"/>
      </left>
      <right style="thin"/>
      <top style="double"/>
      <bottom style="medium"/>
    </border>
    <border>
      <left>
        <color indexed="63"/>
      </left>
      <right style="medium"/>
      <top style="medium"/>
      <bottom>
        <color indexed="63"/>
      </bottom>
    </border>
  </borders>
  <cellStyleXfs count="8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184" fontId="41" fillId="0" borderId="0" applyFill="0" applyBorder="0" applyAlignment="0">
      <protection/>
    </xf>
    <xf numFmtId="0" fontId="42" fillId="0" borderId="0">
      <alignment horizontal="left"/>
      <protection/>
    </xf>
    <xf numFmtId="0" fontId="43" fillId="0" borderId="1" applyNumberFormat="0" applyAlignment="0" applyProtection="0"/>
    <xf numFmtId="0" fontId="43" fillId="0" borderId="2">
      <alignment horizontal="left" vertical="center"/>
      <protection/>
    </xf>
    <xf numFmtId="0" fontId="44" fillId="0" borderId="0">
      <alignment/>
      <protection/>
    </xf>
    <xf numFmtId="4" fontId="42" fillId="0" borderId="0">
      <alignment horizontal="right"/>
      <protection/>
    </xf>
    <xf numFmtId="4" fontId="45" fillId="0" borderId="0">
      <alignment horizontal="right"/>
      <protection/>
    </xf>
    <xf numFmtId="0" fontId="46" fillId="0" borderId="0">
      <alignment horizontal="left"/>
      <protection/>
    </xf>
    <xf numFmtId="0" fontId="47" fillId="0" borderId="0">
      <alignment horizontal="center"/>
      <protection/>
    </xf>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0" borderId="0" applyNumberFormat="0" applyFill="0" applyBorder="0" applyAlignment="0" applyProtection="0"/>
    <xf numFmtId="0" fontId="8" fillId="20" borderId="3"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23" fillId="0" borderId="0" applyFill="0" applyBorder="0" applyAlignment="0" applyProtection="0"/>
    <xf numFmtId="0" fontId="10" fillId="22" borderId="4" applyNumberFormat="0" applyFont="0" applyAlignment="0" applyProtection="0"/>
    <xf numFmtId="0" fontId="11" fillId="0" borderId="5" applyNumberFormat="0" applyFill="0" applyAlignment="0" applyProtection="0"/>
    <xf numFmtId="0" fontId="12" fillId="3" borderId="0" applyNumberFormat="0" applyBorder="0" applyAlignment="0" applyProtection="0"/>
    <xf numFmtId="0" fontId="13" fillId="23" borderId="6"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7" applyNumberFormat="0" applyFill="0" applyAlignment="0" applyProtection="0"/>
    <xf numFmtId="0" fontId="16" fillId="0" borderId="8" applyNumberFormat="0" applyFill="0" applyAlignment="0" applyProtection="0"/>
    <xf numFmtId="0" fontId="17" fillId="0" borderId="9" applyNumberFormat="0" applyFill="0" applyAlignment="0" applyProtection="0"/>
    <xf numFmtId="0" fontId="17" fillId="0" borderId="0" applyNumberFormat="0" applyFill="0" applyBorder="0" applyAlignment="0" applyProtection="0"/>
    <xf numFmtId="183" fontId="48" fillId="0" borderId="10" applyFill="0">
      <alignment horizontal="right"/>
      <protection/>
    </xf>
    <xf numFmtId="3" fontId="43" fillId="0" borderId="11" applyFill="0" applyBorder="0">
      <alignment horizontal="right"/>
      <protection/>
    </xf>
    <xf numFmtId="0" fontId="18" fillId="0" borderId="12" applyNumberFormat="0" applyFill="0" applyAlignment="0" applyProtection="0"/>
    <xf numFmtId="0" fontId="19" fillId="23" borderId="13"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3" fontId="49" fillId="0" borderId="14" applyBorder="0">
      <alignment horizontal="right"/>
      <protection/>
    </xf>
    <xf numFmtId="3" fontId="50" fillId="0" borderId="15" applyBorder="0">
      <alignment horizontal="right"/>
      <protection/>
    </xf>
    <xf numFmtId="0" fontId="21" fillId="7" borderId="6" applyNumberFormat="0" applyAlignment="0" applyProtection="0"/>
    <xf numFmtId="0" fontId="0" fillId="0" borderId="0">
      <alignment/>
      <protection/>
    </xf>
    <xf numFmtId="0" fontId="0" fillId="0" borderId="0">
      <alignment/>
      <protection/>
    </xf>
    <xf numFmtId="0" fontId="0"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pplyNumberFormat="0" applyFill="0" applyBorder="0" applyAlignment="0" applyProtection="0"/>
    <xf numFmtId="1" fontId="36" fillId="0" borderId="0">
      <alignment vertical="center"/>
      <protection/>
    </xf>
    <xf numFmtId="0" fontId="22" fillId="4" borderId="0" applyNumberFormat="0" applyBorder="0" applyAlignment="0" applyProtection="0"/>
  </cellStyleXfs>
  <cellXfs count="1078">
    <xf numFmtId="0" fontId="0" fillId="0" borderId="0" xfId="0" applyAlignment="1">
      <alignment vertical="center"/>
    </xf>
    <xf numFmtId="0" fontId="24" fillId="0" borderId="0" xfId="75" applyFont="1" applyFill="1" applyAlignment="1">
      <alignment vertical="center" wrapText="1"/>
      <protection/>
    </xf>
    <xf numFmtId="0" fontId="24" fillId="0" borderId="0" xfId="75" applyFont="1" applyFill="1" applyAlignment="1">
      <alignment horizontal="center" vertical="center" wrapText="1"/>
      <protection/>
    </xf>
    <xf numFmtId="0" fontId="26" fillId="0" borderId="0" xfId="75" applyFont="1" applyFill="1" applyAlignment="1">
      <alignment horizontal="centerContinuous" vertical="center"/>
      <protection/>
    </xf>
    <xf numFmtId="0" fontId="27" fillId="0" borderId="0" xfId="78" applyFont="1" applyAlignment="1">
      <alignment vertical="center"/>
      <protection/>
    </xf>
    <xf numFmtId="0" fontId="2" fillId="24" borderId="0" xfId="76" applyFont="1" applyFill="1" applyAlignment="1">
      <alignment horizontal="left" vertical="top"/>
      <protection/>
    </xf>
    <xf numFmtId="0" fontId="2" fillId="24" borderId="0" xfId="76" applyFont="1" applyFill="1" applyAlignment="1">
      <alignment vertical="top"/>
      <protection/>
    </xf>
    <xf numFmtId="0" fontId="2" fillId="24" borderId="0" xfId="76" applyFont="1" applyFill="1" applyAlignment="1">
      <alignment horizontal="center" vertical="top"/>
      <protection/>
    </xf>
    <xf numFmtId="0" fontId="2" fillId="24" borderId="0" xfId="76" applyFont="1" applyFill="1" applyAlignment="1">
      <alignment vertical="center"/>
      <protection/>
    </xf>
    <xf numFmtId="0" fontId="2" fillId="24" borderId="0" xfId="76" applyFont="1" applyFill="1" applyBorder="1" applyAlignment="1">
      <alignment vertical="center"/>
      <protection/>
    </xf>
    <xf numFmtId="0" fontId="2" fillId="24" borderId="0" xfId="79" applyFont="1" applyFill="1" applyAlignment="1">
      <alignment horizontal="center" vertical="top"/>
      <protection/>
    </xf>
    <xf numFmtId="3" fontId="2" fillId="24" borderId="0" xfId="59" applyNumberFormat="1" applyFont="1" applyFill="1" applyAlignment="1">
      <alignment/>
    </xf>
    <xf numFmtId="3" fontId="33" fillId="24" borderId="0" xfId="59" applyNumberFormat="1" applyFont="1" applyFill="1" applyAlignment="1">
      <alignment/>
    </xf>
    <xf numFmtId="3" fontId="29" fillId="24" borderId="0" xfId="59" applyNumberFormat="1" applyFont="1" applyFill="1" applyAlignment="1">
      <alignment horizontal="center" vertical="center"/>
    </xf>
    <xf numFmtId="0" fontId="2" fillId="24" borderId="0" xfId="77" applyFont="1" applyFill="1" applyAlignment="1">
      <alignment horizontal="left" vertical="top"/>
      <protection/>
    </xf>
    <xf numFmtId="49" fontId="2" fillId="24" borderId="0" xfId="77" applyNumberFormat="1" applyFont="1" applyFill="1" applyAlignment="1">
      <alignment horizontal="left" vertical="top"/>
      <protection/>
    </xf>
    <xf numFmtId="0" fontId="2" fillId="24" borderId="0" xfId="77" applyFont="1" applyFill="1" applyAlignment="1">
      <alignment vertical="top"/>
      <protection/>
    </xf>
    <xf numFmtId="0" fontId="28" fillId="24" borderId="0" xfId="77" applyFont="1" applyFill="1" applyAlignment="1">
      <alignment vertical="top"/>
      <protection/>
    </xf>
    <xf numFmtId="0" fontId="30" fillId="24" borderId="0" xfId="77" applyFont="1" applyFill="1" applyAlignment="1">
      <alignment horizontal="center" vertical="top"/>
      <protection/>
    </xf>
    <xf numFmtId="0" fontId="30" fillId="24" borderId="0" xfId="77" applyFont="1" applyFill="1" applyAlignment="1">
      <alignment vertical="top"/>
      <protection/>
    </xf>
    <xf numFmtId="0" fontId="2" fillId="24" borderId="0" xfId="77" applyFont="1" applyFill="1" applyAlignment="1">
      <alignment horizontal="right" vertical="top"/>
      <protection/>
    </xf>
    <xf numFmtId="0" fontId="0" fillId="24" borderId="0" xfId="77" applyFill="1">
      <alignment/>
      <protection/>
    </xf>
    <xf numFmtId="0" fontId="0" fillId="0" borderId="0" xfId="77" applyAlignment="1">
      <alignment vertical="top" wrapText="1"/>
      <protection/>
    </xf>
    <xf numFmtId="0" fontId="36" fillId="24" borderId="0" xfId="77" applyFont="1" applyFill="1" applyAlignment="1">
      <alignment vertical="top"/>
      <protection/>
    </xf>
    <xf numFmtId="0" fontId="28" fillId="24" borderId="0" xfId="77" applyFont="1" applyFill="1" applyAlignment="1">
      <alignment horizontal="center" vertical="center"/>
      <protection/>
    </xf>
    <xf numFmtId="0" fontId="37" fillId="24" borderId="0" xfId="77" applyFont="1" applyFill="1" applyAlignment="1">
      <alignment vertical="top"/>
      <protection/>
    </xf>
    <xf numFmtId="0" fontId="0" fillId="24" borderId="0" xfId="0" applyFill="1" applyAlignment="1">
      <alignment vertical="center"/>
    </xf>
    <xf numFmtId="0" fontId="0" fillId="24" borderId="0" xfId="0" applyFill="1" applyBorder="1" applyAlignment="1">
      <alignment vertical="center"/>
    </xf>
    <xf numFmtId="0" fontId="24" fillId="24" borderId="0" xfId="75" applyFont="1" applyFill="1" applyAlignment="1">
      <alignment vertical="center" wrapText="1"/>
      <protection/>
    </xf>
    <xf numFmtId="0" fontId="24" fillId="24" borderId="0" xfId="75" applyFont="1" applyFill="1" applyAlignment="1">
      <alignment horizontal="center" vertical="center" wrapText="1"/>
      <protection/>
    </xf>
    <xf numFmtId="0" fontId="24" fillId="24" borderId="0" xfId="75" applyFont="1" applyFill="1" applyAlignment="1">
      <alignment horizontal="right" vertical="center"/>
      <protection/>
    </xf>
    <xf numFmtId="0" fontId="27" fillId="24" borderId="0" xfId="78" applyFont="1" applyFill="1" applyAlignment="1">
      <alignment vertical="center"/>
      <protection/>
    </xf>
    <xf numFmtId="0" fontId="38" fillId="24" borderId="16" xfId="78" applyFont="1" applyFill="1" applyBorder="1" applyAlignment="1">
      <alignment horizontal="justify" vertical="center" wrapText="1"/>
      <protection/>
    </xf>
    <xf numFmtId="0" fontId="38" fillId="24" borderId="0" xfId="78" applyFont="1" applyFill="1" applyBorder="1" applyAlignment="1">
      <alignment horizontal="justify" wrapText="1"/>
      <protection/>
    </xf>
    <xf numFmtId="0" fontId="38" fillId="24" borderId="0" xfId="0" applyFont="1" applyFill="1" applyBorder="1" applyAlignment="1">
      <alignment vertical="center"/>
    </xf>
    <xf numFmtId="0" fontId="38" fillId="24" borderId="0" xfId="0" applyFont="1" applyFill="1" applyBorder="1" applyAlignment="1">
      <alignment vertical="center"/>
    </xf>
    <xf numFmtId="0" fontId="38" fillId="24" borderId="0" xfId="80" applyFont="1" applyFill="1" applyAlignment="1">
      <alignment horizontal="left" vertical="top"/>
      <protection/>
    </xf>
    <xf numFmtId="3" fontId="38" fillId="24" borderId="0" xfId="59" applyNumberFormat="1" applyFont="1" applyFill="1" applyBorder="1" applyAlignment="1">
      <alignment horizontal="left" vertical="top"/>
    </xf>
    <xf numFmtId="3" fontId="38" fillId="24" borderId="0" xfId="59" applyNumberFormat="1" applyFont="1" applyFill="1" applyAlignment="1">
      <alignment horizontal="left" vertical="top" wrapText="1"/>
    </xf>
    <xf numFmtId="0" fontId="38" fillId="24" borderId="17" xfId="78" applyFont="1" applyFill="1" applyBorder="1" applyAlignment="1">
      <alignment horizontal="center" vertical="center" wrapText="1"/>
      <protection/>
    </xf>
    <xf numFmtId="0" fontId="10" fillId="0" borderId="0" xfId="78" applyFont="1" applyAlignment="1">
      <alignment vertical="center"/>
      <protection/>
    </xf>
    <xf numFmtId="0" fontId="38" fillId="24" borderId="18" xfId="78" applyFont="1" applyFill="1" applyBorder="1" applyAlignment="1">
      <alignment horizontal="justify" vertical="center" wrapText="1"/>
      <protection/>
    </xf>
    <xf numFmtId="0" fontId="38" fillId="24" borderId="18" xfId="78" applyFont="1" applyFill="1" applyBorder="1" applyAlignment="1">
      <alignment horizontal="right" vertical="center" wrapText="1"/>
      <protection/>
    </xf>
    <xf numFmtId="0" fontId="38" fillId="24" borderId="19" xfId="78" applyFont="1" applyFill="1" applyBorder="1" applyAlignment="1">
      <alignment horizontal="justify" vertical="center" wrapText="1"/>
      <protection/>
    </xf>
    <xf numFmtId="0" fontId="38" fillId="24" borderId="17" xfId="78" applyFont="1" applyFill="1" applyBorder="1" applyAlignment="1">
      <alignment horizontal="right" vertical="center" wrapText="1"/>
      <protection/>
    </xf>
    <xf numFmtId="0" fontId="38" fillId="24" borderId="16" xfId="78" applyFont="1" applyFill="1" applyBorder="1" applyAlignment="1">
      <alignment horizontal="right" vertical="center" wrapText="1"/>
      <protection/>
    </xf>
    <xf numFmtId="0" fontId="38" fillId="24" borderId="20" xfId="78" applyFont="1" applyFill="1" applyBorder="1" applyAlignment="1">
      <alignment horizontal="justify" vertical="center" wrapText="1"/>
      <protection/>
    </xf>
    <xf numFmtId="0" fontId="38" fillId="24" borderId="21" xfId="78" applyFont="1" applyFill="1" applyBorder="1" applyAlignment="1">
      <alignment horizontal="justify" vertical="center" wrapText="1"/>
      <protection/>
    </xf>
    <xf numFmtId="0" fontId="38" fillId="24" borderId="22" xfId="78" applyFont="1" applyFill="1" applyBorder="1" applyAlignment="1">
      <alignment horizontal="justify" vertical="center" wrapText="1"/>
      <protection/>
    </xf>
    <xf numFmtId="0" fontId="38" fillId="24" borderId="21" xfId="78" applyFont="1" applyFill="1" applyBorder="1" applyAlignment="1">
      <alignment horizontal="right" vertical="center" wrapText="1"/>
      <protection/>
    </xf>
    <xf numFmtId="0" fontId="38" fillId="24" borderId="23" xfId="78" applyFont="1" applyFill="1" applyBorder="1" applyAlignment="1">
      <alignment horizontal="justify" vertical="center" wrapText="1"/>
      <protection/>
    </xf>
    <xf numFmtId="0" fontId="38" fillId="24" borderId="24" xfId="78" applyFont="1" applyFill="1" applyBorder="1" applyAlignment="1">
      <alignment horizontal="justify" vertical="center" wrapText="1"/>
      <protection/>
    </xf>
    <xf numFmtId="0" fontId="38" fillId="24" borderId="25" xfId="78" applyFont="1" applyFill="1" applyBorder="1" applyAlignment="1">
      <alignment horizontal="justify" vertical="center" wrapText="1"/>
      <protection/>
    </xf>
    <xf numFmtId="0" fontId="38" fillId="24" borderId="26" xfId="78" applyFont="1" applyFill="1" applyBorder="1" applyAlignment="1">
      <alignment horizontal="justify" vertical="center" wrapText="1"/>
      <protection/>
    </xf>
    <xf numFmtId="0" fontId="38" fillId="24" borderId="27" xfId="78" applyFont="1" applyFill="1" applyBorder="1" applyAlignment="1">
      <alignment horizontal="justify" vertical="center" wrapText="1"/>
      <protection/>
    </xf>
    <xf numFmtId="0" fontId="38" fillId="24" borderId="28" xfId="78" applyFont="1" applyFill="1" applyBorder="1" applyAlignment="1">
      <alignment horizontal="justify" vertical="center" wrapText="1"/>
      <protection/>
    </xf>
    <xf numFmtId="0" fontId="38" fillId="24" borderId="29" xfId="78" applyFont="1" applyFill="1" applyBorder="1" applyAlignment="1">
      <alignment horizontal="justify" vertical="center" wrapText="1"/>
      <protection/>
    </xf>
    <xf numFmtId="0" fontId="38" fillId="24" borderId="30" xfId="78" applyFont="1" applyFill="1" applyBorder="1" applyAlignment="1">
      <alignment horizontal="right" vertical="center" wrapText="1"/>
      <protection/>
    </xf>
    <xf numFmtId="0" fontId="38" fillId="24" borderId="31" xfId="78" applyFont="1" applyFill="1" applyBorder="1" applyAlignment="1">
      <alignment horizontal="justify" vertical="center" wrapText="1"/>
      <protection/>
    </xf>
    <xf numFmtId="0" fontId="38" fillId="24" borderId="0" xfId="78" applyFont="1" applyFill="1" applyBorder="1" applyAlignment="1">
      <alignment horizontal="justify" vertical="center" wrapText="1"/>
      <protection/>
    </xf>
    <xf numFmtId="0" fontId="38" fillId="24" borderId="0" xfId="78" applyFont="1" applyFill="1" applyBorder="1" applyAlignment="1">
      <alignment horizontal="right" vertical="center" wrapText="1"/>
      <protection/>
    </xf>
    <xf numFmtId="0" fontId="10" fillId="24" borderId="0" xfId="78" applyFont="1" applyFill="1" applyAlignment="1">
      <alignment vertical="center"/>
      <protection/>
    </xf>
    <xf numFmtId="9" fontId="38" fillId="24" borderId="24" xfId="78" applyNumberFormat="1" applyFont="1" applyFill="1" applyBorder="1" applyAlignment="1">
      <alignment horizontal="right" vertical="center" wrapText="1"/>
      <protection/>
    </xf>
    <xf numFmtId="0" fontId="38" fillId="24" borderId="18" xfId="78" applyFont="1" applyFill="1" applyBorder="1" applyAlignment="1">
      <alignment horizontal="center" vertical="center" wrapText="1"/>
      <protection/>
    </xf>
    <xf numFmtId="0" fontId="38" fillId="24" borderId="19" xfId="78" applyFont="1" applyFill="1" applyBorder="1" applyAlignment="1">
      <alignment horizontal="right" vertical="center" wrapText="1"/>
      <protection/>
    </xf>
    <xf numFmtId="0" fontId="38" fillId="24" borderId="27" xfId="78" applyFont="1" applyFill="1" applyBorder="1" applyAlignment="1">
      <alignment horizontal="right" vertical="center" wrapText="1"/>
      <protection/>
    </xf>
    <xf numFmtId="9" fontId="38" fillId="24" borderId="25" xfId="78" applyNumberFormat="1" applyFont="1" applyFill="1" applyBorder="1" applyAlignment="1">
      <alignment horizontal="right" vertical="center" wrapText="1"/>
      <protection/>
    </xf>
    <xf numFmtId="0" fontId="38" fillId="24" borderId="32" xfId="78" applyFont="1" applyFill="1" applyBorder="1" applyAlignment="1">
      <alignment horizontal="center" vertical="center" wrapText="1"/>
      <protection/>
    </xf>
    <xf numFmtId="0" fontId="38" fillId="24" borderId="32" xfId="78" applyFont="1" applyFill="1" applyBorder="1" applyAlignment="1">
      <alignment horizontal="right" vertical="center" wrapText="1"/>
      <protection/>
    </xf>
    <xf numFmtId="0" fontId="38" fillId="24" borderId="33" xfId="78" applyFont="1" applyFill="1" applyBorder="1" applyAlignment="1">
      <alignment horizontal="right" vertical="center" wrapText="1"/>
      <protection/>
    </xf>
    <xf numFmtId="0" fontId="38" fillId="24" borderId="0" xfId="78" applyFont="1" applyFill="1" applyBorder="1" applyAlignment="1">
      <alignment vertical="center" wrapText="1"/>
      <protection/>
    </xf>
    <xf numFmtId="9" fontId="38" fillId="24" borderId="0" xfId="78" applyNumberFormat="1" applyFont="1" applyFill="1" applyBorder="1" applyAlignment="1">
      <alignment horizontal="justify" vertical="center" wrapText="1"/>
      <protection/>
    </xf>
    <xf numFmtId="0" fontId="38" fillId="24" borderId="0" xfId="78" applyFont="1" applyFill="1" applyBorder="1" applyAlignment="1">
      <alignment horizontal="center" vertical="center" wrapText="1"/>
      <protection/>
    </xf>
    <xf numFmtId="0" fontId="38" fillId="24" borderId="0" xfId="78" applyFont="1" applyFill="1" applyBorder="1" applyAlignment="1">
      <alignment vertical="center"/>
      <protection/>
    </xf>
    <xf numFmtId="0" fontId="38" fillId="24" borderId="0" xfId="80" applyFont="1" applyFill="1" applyAlignment="1">
      <alignment horizontal="center" vertical="top"/>
      <protection/>
    </xf>
    <xf numFmtId="0" fontId="38" fillId="24" borderId="0" xfId="76" applyFont="1" applyFill="1" applyBorder="1" applyAlignment="1">
      <alignment horizontal="center" vertical="top"/>
      <protection/>
    </xf>
    <xf numFmtId="0" fontId="38" fillId="24" borderId="34" xfId="78" applyFont="1" applyFill="1" applyBorder="1" applyAlignment="1">
      <alignment horizontal="justify" vertical="center" wrapText="1"/>
      <protection/>
    </xf>
    <xf numFmtId="0" fontId="38" fillId="24" borderId="35" xfId="78" applyFont="1" applyFill="1" applyBorder="1" applyAlignment="1">
      <alignment horizontal="justify" vertical="center" wrapText="1"/>
      <protection/>
    </xf>
    <xf numFmtId="10" fontId="38" fillId="24" borderId="0" xfId="51" applyNumberFormat="1" applyFont="1" applyFill="1" applyBorder="1" applyAlignment="1">
      <alignment horizontal="left" vertical="top"/>
    </xf>
    <xf numFmtId="179" fontId="38" fillId="24" borderId="0" xfId="59" applyNumberFormat="1" applyFont="1" applyFill="1" applyBorder="1" applyAlignment="1">
      <alignment horizontal="left" vertical="top"/>
    </xf>
    <xf numFmtId="0" fontId="38" fillId="24" borderId="0" xfId="76" applyFont="1" applyFill="1" applyBorder="1" applyAlignment="1">
      <alignment horizontal="left" vertical="top"/>
      <protection/>
    </xf>
    <xf numFmtId="0" fontId="38" fillId="24" borderId="0" xfId="76" applyFont="1" applyFill="1" applyAlignment="1">
      <alignment horizontal="left" vertical="top"/>
      <protection/>
    </xf>
    <xf numFmtId="0" fontId="38" fillId="24" borderId="0" xfId="76" applyFont="1" applyFill="1" applyAlignment="1">
      <alignment horizontal="left" vertical="center"/>
      <protection/>
    </xf>
    <xf numFmtId="0" fontId="38" fillId="24" borderId="0" xfId="76" applyFont="1" applyFill="1" applyBorder="1" applyAlignment="1">
      <alignment horizontal="center" vertical="center"/>
      <protection/>
    </xf>
    <xf numFmtId="0" fontId="38" fillId="23" borderId="36" xfId="76" applyFont="1" applyFill="1" applyBorder="1" applyAlignment="1">
      <alignment horizontal="center" vertical="center" wrapText="1"/>
      <protection/>
    </xf>
    <xf numFmtId="0" fontId="38" fillId="23" borderId="37" xfId="76" applyFont="1" applyFill="1" applyBorder="1" applyAlignment="1">
      <alignment horizontal="center" vertical="center"/>
      <protection/>
    </xf>
    <xf numFmtId="0" fontId="38" fillId="23" borderId="38" xfId="76" applyFont="1" applyFill="1" applyBorder="1" applyAlignment="1">
      <alignment horizontal="center" vertical="center"/>
      <protection/>
    </xf>
    <xf numFmtId="0" fontId="38" fillId="24" borderId="39" xfId="76" applyFont="1" applyFill="1" applyBorder="1" applyAlignment="1">
      <alignment horizontal="center" vertical="center"/>
      <protection/>
    </xf>
    <xf numFmtId="0" fontId="38" fillId="24" borderId="40" xfId="76" applyFont="1" applyFill="1" applyBorder="1" applyAlignment="1">
      <alignment vertical="center" wrapText="1"/>
      <protection/>
    </xf>
    <xf numFmtId="0" fontId="38" fillId="24" borderId="41" xfId="76" applyFont="1" applyFill="1" applyBorder="1" applyAlignment="1">
      <alignment vertical="center"/>
      <protection/>
    </xf>
    <xf numFmtId="0" fontId="38" fillId="24" borderId="42" xfId="76" applyFont="1" applyFill="1" applyBorder="1" applyAlignment="1">
      <alignment vertical="center" wrapText="1"/>
      <protection/>
    </xf>
    <xf numFmtId="10" fontId="38" fillId="24" borderId="43" xfId="51" applyNumberFormat="1" applyFont="1" applyFill="1" applyBorder="1" applyAlignment="1">
      <alignment horizontal="right" vertical="center"/>
    </xf>
    <xf numFmtId="0" fontId="38" fillId="24" borderId="44" xfId="76" applyFont="1" applyFill="1" applyBorder="1" applyAlignment="1">
      <alignment horizontal="center" vertical="center"/>
      <protection/>
    </xf>
    <xf numFmtId="0" fontId="38" fillId="24" borderId="45" xfId="76" applyFont="1" applyFill="1" applyBorder="1" applyAlignment="1">
      <alignment vertical="center" wrapText="1"/>
      <protection/>
    </xf>
    <xf numFmtId="0" fontId="38" fillId="24" borderId="25" xfId="76" applyFont="1" applyFill="1" applyBorder="1" applyAlignment="1">
      <alignment vertical="center"/>
      <protection/>
    </xf>
    <xf numFmtId="10" fontId="38" fillId="24" borderId="27" xfId="51" applyNumberFormat="1" applyFont="1" applyFill="1" applyBorder="1" applyAlignment="1">
      <alignment horizontal="right" vertical="center"/>
    </xf>
    <xf numFmtId="0" fontId="38" fillId="24" borderId="46" xfId="76" applyFont="1" applyFill="1" applyBorder="1" applyAlignment="1">
      <alignment horizontal="center" vertical="center"/>
      <protection/>
    </xf>
    <xf numFmtId="0" fontId="38" fillId="24" borderId="47" xfId="76" applyFont="1" applyFill="1" applyBorder="1" applyAlignment="1">
      <alignment vertical="center" wrapText="1"/>
      <protection/>
    </xf>
    <xf numFmtId="0" fontId="38" fillId="24" borderId="48" xfId="76" applyFont="1" applyFill="1" applyBorder="1" applyAlignment="1">
      <alignment vertical="center"/>
      <protection/>
    </xf>
    <xf numFmtId="0" fontId="38" fillId="24" borderId="48" xfId="76" applyFont="1" applyFill="1" applyBorder="1" applyAlignment="1">
      <alignment vertical="center" wrapText="1"/>
      <protection/>
    </xf>
    <xf numFmtId="10" fontId="38" fillId="24" borderId="49" xfId="51" applyNumberFormat="1" applyFont="1" applyFill="1" applyBorder="1" applyAlignment="1">
      <alignment horizontal="right" vertical="center"/>
    </xf>
    <xf numFmtId="10" fontId="38" fillId="24" borderId="50" xfId="59" applyNumberFormat="1" applyFont="1" applyFill="1" applyBorder="1" applyAlignment="1">
      <alignment horizontal="right" vertical="center"/>
    </xf>
    <xf numFmtId="0" fontId="38" fillId="23" borderId="51" xfId="76" applyFont="1" applyFill="1" applyBorder="1" applyAlignment="1">
      <alignment horizontal="center" vertical="center"/>
      <protection/>
    </xf>
    <xf numFmtId="0" fontId="38" fillId="23" borderId="52" xfId="76" applyFont="1" applyFill="1" applyBorder="1" applyAlignment="1">
      <alignment horizontal="center" vertical="center"/>
      <protection/>
    </xf>
    <xf numFmtId="0" fontId="38" fillId="24" borderId="40" xfId="76" applyFont="1" applyFill="1" applyBorder="1" applyAlignment="1">
      <alignment horizontal="center" vertical="center"/>
      <protection/>
    </xf>
    <xf numFmtId="0" fontId="38" fillId="24" borderId="40" xfId="76" applyFont="1" applyFill="1" applyBorder="1" applyAlignment="1">
      <alignment horizontal="center" vertical="center" wrapText="1"/>
      <protection/>
    </xf>
    <xf numFmtId="0" fontId="38" fillId="24" borderId="45" xfId="76" applyFont="1" applyFill="1" applyBorder="1" applyAlignment="1">
      <alignment horizontal="center" vertical="center"/>
      <protection/>
    </xf>
    <xf numFmtId="0" fontId="38" fillId="24" borderId="45" xfId="76" applyFont="1" applyFill="1" applyBorder="1" applyAlignment="1">
      <alignment horizontal="center" vertical="center" wrapText="1"/>
      <protection/>
    </xf>
    <xf numFmtId="0" fontId="38" fillId="24" borderId="29" xfId="76" applyFont="1" applyFill="1" applyBorder="1" applyAlignment="1">
      <alignment horizontal="center" vertical="center" wrapText="1"/>
      <protection/>
    </xf>
    <xf numFmtId="0" fontId="38" fillId="24" borderId="18" xfId="76" applyFont="1" applyFill="1" applyBorder="1" applyAlignment="1">
      <alignment horizontal="center" vertical="center"/>
      <protection/>
    </xf>
    <xf numFmtId="0" fontId="38" fillId="24" borderId="17" xfId="76" applyFont="1" applyFill="1" applyBorder="1" applyAlignment="1">
      <alignment horizontal="center" vertical="center"/>
      <protection/>
    </xf>
    <xf numFmtId="0" fontId="38" fillId="24" borderId="29" xfId="76" applyFont="1" applyFill="1" applyBorder="1" applyAlignment="1">
      <alignment horizontal="center" vertical="center"/>
      <protection/>
    </xf>
    <xf numFmtId="0" fontId="38" fillId="24" borderId="53" xfId="76" applyFont="1" applyFill="1" applyBorder="1" applyAlignment="1">
      <alignment horizontal="center" vertical="center" wrapText="1"/>
      <protection/>
    </xf>
    <xf numFmtId="0" fontId="38" fillId="24" borderId="54" xfId="76" applyFont="1" applyFill="1" applyBorder="1" applyAlignment="1">
      <alignment horizontal="center" vertical="center"/>
      <protection/>
    </xf>
    <xf numFmtId="0" fontId="38" fillId="24" borderId="0" xfId="76" applyFont="1" applyFill="1" applyAlignment="1">
      <alignment horizontal="center" vertical="center"/>
      <protection/>
    </xf>
    <xf numFmtId="0" fontId="38" fillId="24" borderId="0" xfId="76" applyFont="1" applyFill="1" applyAlignment="1">
      <alignment vertical="center"/>
      <protection/>
    </xf>
    <xf numFmtId="3" fontId="38" fillId="24" borderId="0" xfId="59" applyNumberFormat="1" applyFont="1" applyFill="1" applyAlignment="1">
      <alignment horizontal="right" vertical="center"/>
    </xf>
    <xf numFmtId="179" fontId="38" fillId="24" borderId="0" xfId="59" applyNumberFormat="1" applyFont="1" applyFill="1" applyBorder="1" applyAlignment="1">
      <alignment horizontal="right" vertical="center"/>
    </xf>
    <xf numFmtId="10" fontId="38" fillId="24" borderId="0" xfId="59" applyNumberFormat="1" applyFont="1" applyFill="1" applyBorder="1" applyAlignment="1">
      <alignment horizontal="right" vertical="center"/>
    </xf>
    <xf numFmtId="10" fontId="38" fillId="24" borderId="0" xfId="51" applyNumberFormat="1" applyFont="1" applyFill="1" applyBorder="1" applyAlignment="1">
      <alignment horizontal="right" vertical="center"/>
    </xf>
    <xf numFmtId="0" fontId="38" fillId="24" borderId="0" xfId="76" applyFont="1" applyFill="1" applyAlignment="1">
      <alignment horizontal="right" vertical="center"/>
      <protection/>
    </xf>
    <xf numFmtId="0" fontId="38" fillId="24" borderId="0" xfId="76" applyFont="1" applyFill="1" applyBorder="1" applyAlignment="1">
      <alignment vertical="center"/>
      <protection/>
    </xf>
    <xf numFmtId="177" fontId="38" fillId="24" borderId="1" xfId="76" applyNumberFormat="1" applyFont="1" applyFill="1" applyBorder="1" applyAlignment="1">
      <alignment vertical="center"/>
      <protection/>
    </xf>
    <xf numFmtId="0" fontId="38" fillId="24" borderId="55" xfId="76" applyFont="1" applyFill="1" applyBorder="1" applyAlignment="1">
      <alignment horizontal="center" vertical="center"/>
      <protection/>
    </xf>
    <xf numFmtId="0" fontId="38" fillId="24" borderId="0" xfId="76" applyFont="1" applyFill="1" applyBorder="1" applyAlignment="1">
      <alignment vertical="top"/>
      <protection/>
    </xf>
    <xf numFmtId="179" fontId="38" fillId="24" borderId="0" xfId="59" applyNumberFormat="1" applyFont="1" applyFill="1" applyBorder="1" applyAlignment="1">
      <alignment horizontal="right" vertical="top"/>
    </xf>
    <xf numFmtId="10" fontId="38" fillId="24" borderId="0" xfId="51" applyNumberFormat="1" applyFont="1" applyFill="1" applyBorder="1" applyAlignment="1">
      <alignment horizontal="right" vertical="top"/>
    </xf>
    <xf numFmtId="0" fontId="38" fillId="24" borderId="0" xfId="77" applyFont="1" applyFill="1">
      <alignment/>
      <protection/>
    </xf>
    <xf numFmtId="0" fontId="38" fillId="0" borderId="0" xfId="78" applyFont="1" applyAlignment="1">
      <alignment vertical="center"/>
      <protection/>
    </xf>
    <xf numFmtId="0" fontId="38" fillId="24" borderId="0" xfId="78" applyFont="1" applyFill="1" applyBorder="1" applyAlignment="1">
      <alignment horizontal="right" vertical="center"/>
      <protection/>
    </xf>
    <xf numFmtId="0" fontId="38" fillId="24" borderId="0" xfId="78" applyFont="1" applyFill="1" applyAlignment="1">
      <alignment vertical="center"/>
      <protection/>
    </xf>
    <xf numFmtId="0" fontId="38" fillId="23" borderId="32" xfId="0" applyFont="1" applyFill="1" applyBorder="1" applyAlignment="1">
      <alignment horizontal="center" vertical="center" wrapText="1"/>
    </xf>
    <xf numFmtId="0" fontId="38" fillId="0" borderId="0" xfId="78" applyFont="1" applyBorder="1" applyAlignment="1">
      <alignment vertical="center"/>
      <protection/>
    </xf>
    <xf numFmtId="0" fontId="38" fillId="0" borderId="0" xfId="76" applyFont="1" applyAlignment="1">
      <alignment horizontal="left" vertical="top" wrapText="1"/>
      <protection/>
    </xf>
    <xf numFmtId="0" fontId="31" fillId="24" borderId="0" xfId="77" applyFont="1" applyFill="1">
      <alignment/>
      <protection/>
    </xf>
    <xf numFmtId="0" fontId="31" fillId="23" borderId="43" xfId="77" applyFont="1" applyFill="1" applyBorder="1" applyAlignment="1">
      <alignment horizontal="center" vertical="center"/>
      <protection/>
    </xf>
    <xf numFmtId="0" fontId="31" fillId="23" borderId="27" xfId="77" applyFont="1" applyFill="1" applyBorder="1" applyAlignment="1">
      <alignment horizontal="center" vertical="center"/>
      <protection/>
    </xf>
    <xf numFmtId="0" fontId="31" fillId="23" borderId="44" xfId="77" applyFont="1" applyFill="1" applyBorder="1" applyAlignment="1">
      <alignment horizontal="center" vertical="center"/>
      <protection/>
    </xf>
    <xf numFmtId="0" fontId="31" fillId="23" borderId="45" xfId="77" applyFont="1" applyFill="1" applyBorder="1" applyAlignment="1">
      <alignment horizontal="center" vertical="center"/>
      <protection/>
    </xf>
    <xf numFmtId="0" fontId="31" fillId="23" borderId="33" xfId="77" applyFont="1" applyFill="1" applyBorder="1" applyAlignment="1">
      <alignment horizontal="center" vertical="center"/>
      <protection/>
    </xf>
    <xf numFmtId="0" fontId="31" fillId="23" borderId="56" xfId="77" applyFont="1" applyFill="1" applyBorder="1" applyAlignment="1">
      <alignment horizontal="center" vertical="center"/>
      <protection/>
    </xf>
    <xf numFmtId="0" fontId="31" fillId="23" borderId="37" xfId="77" applyFont="1" applyFill="1" applyBorder="1" applyAlignment="1">
      <alignment horizontal="center" vertical="center"/>
      <protection/>
    </xf>
    <xf numFmtId="0" fontId="31" fillId="24" borderId="19" xfId="77" applyFont="1" applyFill="1" applyBorder="1" applyAlignment="1">
      <alignment horizontal="center" vertical="center"/>
      <protection/>
    </xf>
    <xf numFmtId="180" fontId="31" fillId="24" borderId="57" xfId="77" applyNumberFormat="1" applyFont="1" applyFill="1" applyBorder="1" applyAlignment="1">
      <alignment vertical="center"/>
      <protection/>
    </xf>
    <xf numFmtId="180" fontId="31" fillId="24" borderId="29" xfId="77" applyNumberFormat="1" applyFont="1" applyFill="1" applyBorder="1" applyAlignment="1">
      <alignment vertical="center"/>
      <protection/>
    </xf>
    <xf numFmtId="180" fontId="31" fillId="24" borderId="19" xfId="77" applyNumberFormat="1" applyFont="1" applyFill="1" applyBorder="1" applyAlignment="1">
      <alignment vertical="center"/>
      <protection/>
    </xf>
    <xf numFmtId="0" fontId="31" fillId="24" borderId="27" xfId="77" applyFont="1" applyFill="1" applyBorder="1" applyAlignment="1">
      <alignment horizontal="center" vertical="center"/>
      <protection/>
    </xf>
    <xf numFmtId="180" fontId="31" fillId="24" borderId="44" xfId="77" applyNumberFormat="1" applyFont="1" applyFill="1" applyBorder="1" applyAlignment="1">
      <alignment vertical="center"/>
      <protection/>
    </xf>
    <xf numFmtId="180" fontId="31" fillId="24" borderId="45" xfId="77" applyNumberFormat="1" applyFont="1" applyFill="1" applyBorder="1" applyAlignment="1">
      <alignment vertical="center"/>
      <protection/>
    </xf>
    <xf numFmtId="180" fontId="31" fillId="24" borderId="27" xfId="77" applyNumberFormat="1" applyFont="1" applyFill="1" applyBorder="1" applyAlignment="1">
      <alignment vertical="center"/>
      <protection/>
    </xf>
    <xf numFmtId="180" fontId="31" fillId="24" borderId="25" xfId="77" applyNumberFormat="1" applyFont="1" applyFill="1" applyBorder="1" applyAlignment="1">
      <alignment vertical="center"/>
      <protection/>
    </xf>
    <xf numFmtId="0" fontId="31" fillId="24" borderId="38" xfId="77" applyFont="1" applyFill="1" applyBorder="1" applyAlignment="1">
      <alignment horizontal="center" vertical="center"/>
      <protection/>
    </xf>
    <xf numFmtId="180" fontId="31" fillId="24" borderId="58" xfId="77" applyNumberFormat="1" applyFont="1" applyFill="1" applyBorder="1" applyAlignment="1">
      <alignment vertical="center"/>
      <protection/>
    </xf>
    <xf numFmtId="180" fontId="31" fillId="24" borderId="59" xfId="77" applyNumberFormat="1" applyFont="1" applyFill="1" applyBorder="1" applyAlignment="1">
      <alignment vertical="center"/>
      <protection/>
    </xf>
    <xf numFmtId="180" fontId="31" fillId="24" borderId="60" xfId="77" applyNumberFormat="1" applyFont="1" applyFill="1" applyBorder="1" applyAlignment="1">
      <alignment vertical="center"/>
      <protection/>
    </xf>
    <xf numFmtId="180" fontId="31" fillId="24" borderId="32" xfId="77" applyNumberFormat="1" applyFont="1" applyFill="1" applyBorder="1" applyAlignment="1">
      <alignment vertical="center"/>
      <protection/>
    </xf>
    <xf numFmtId="180" fontId="31" fillId="24" borderId="61" xfId="77" applyNumberFormat="1" applyFont="1" applyFill="1" applyBorder="1" applyAlignment="1">
      <alignment vertical="center"/>
      <protection/>
    </xf>
    <xf numFmtId="180" fontId="31" fillId="24" borderId="62" xfId="77" applyNumberFormat="1" applyFont="1" applyFill="1" applyBorder="1" applyAlignment="1">
      <alignment vertical="center"/>
      <protection/>
    </xf>
    <xf numFmtId="0" fontId="31" fillId="24" borderId="0" xfId="77" applyFont="1" applyFill="1" applyAlignment="1">
      <alignment vertical="center"/>
      <protection/>
    </xf>
    <xf numFmtId="0" fontId="31" fillId="24" borderId="0" xfId="77" applyFont="1" applyFill="1" applyAlignment="1">
      <alignment horizontal="right" vertical="center"/>
      <protection/>
    </xf>
    <xf numFmtId="0" fontId="31" fillId="24" borderId="59" xfId="77" applyFont="1" applyFill="1" applyBorder="1">
      <alignment/>
      <protection/>
    </xf>
    <xf numFmtId="180" fontId="31" fillId="24" borderId="24" xfId="77" applyNumberFormat="1" applyFont="1" applyFill="1" applyBorder="1" applyAlignment="1">
      <alignment vertical="center"/>
      <protection/>
    </xf>
    <xf numFmtId="180" fontId="31" fillId="24" borderId="63" xfId="77" applyNumberFormat="1" applyFont="1" applyFill="1" applyBorder="1" applyAlignment="1">
      <alignment vertical="center"/>
      <protection/>
    </xf>
    <xf numFmtId="180" fontId="31" fillId="24" borderId="64" xfId="77" applyNumberFormat="1" applyFont="1" applyFill="1" applyBorder="1" applyAlignment="1">
      <alignment vertical="center"/>
      <protection/>
    </xf>
    <xf numFmtId="0" fontId="31" fillId="24" borderId="65" xfId="77" applyFont="1" applyFill="1" applyBorder="1" applyAlignment="1">
      <alignment horizontal="center" vertical="center"/>
      <protection/>
    </xf>
    <xf numFmtId="0" fontId="31" fillId="24" borderId="40" xfId="77" applyFont="1" applyFill="1" applyBorder="1" applyAlignment="1">
      <alignment horizontal="center" vertical="center"/>
      <protection/>
    </xf>
    <xf numFmtId="0" fontId="31" fillId="24" borderId="66" xfId="77" applyFont="1" applyFill="1" applyBorder="1" applyAlignment="1">
      <alignment vertical="center"/>
      <protection/>
    </xf>
    <xf numFmtId="0" fontId="31" fillId="24" borderId="45" xfId="77" applyFont="1" applyFill="1" applyBorder="1" applyAlignment="1">
      <alignment horizontal="center" vertical="center"/>
      <protection/>
    </xf>
    <xf numFmtId="0" fontId="31" fillId="24" borderId="58" xfId="77" applyFont="1" applyFill="1" applyBorder="1" applyAlignment="1">
      <alignment vertical="center"/>
      <protection/>
    </xf>
    <xf numFmtId="0" fontId="31" fillId="24" borderId="61" xfId="77" applyFont="1" applyFill="1" applyBorder="1" applyAlignment="1">
      <alignment vertical="center"/>
      <protection/>
    </xf>
    <xf numFmtId="0" fontId="31" fillId="23" borderId="32" xfId="77" applyFont="1" applyFill="1" applyBorder="1" applyAlignment="1">
      <alignment horizontal="center" vertical="center"/>
      <protection/>
    </xf>
    <xf numFmtId="0" fontId="31" fillId="24" borderId="67" xfId="77" applyFont="1" applyFill="1" applyBorder="1">
      <alignment/>
      <protection/>
    </xf>
    <xf numFmtId="180" fontId="31" fillId="24" borderId="57" xfId="77" applyNumberFormat="1" applyFont="1" applyFill="1" applyBorder="1" applyAlignment="1">
      <alignment horizontal="center" vertical="center"/>
      <protection/>
    </xf>
    <xf numFmtId="180" fontId="31" fillId="24" borderId="29" xfId="77" applyNumberFormat="1" applyFont="1" applyFill="1" applyBorder="1" applyAlignment="1">
      <alignment horizontal="center" vertical="center"/>
      <protection/>
    </xf>
    <xf numFmtId="180" fontId="31" fillId="24" borderId="44" xfId="77" applyNumberFormat="1" applyFont="1" applyFill="1" applyBorder="1" applyAlignment="1">
      <alignment horizontal="center" vertical="center"/>
      <protection/>
    </xf>
    <xf numFmtId="180" fontId="31" fillId="24" borderId="45" xfId="77" applyNumberFormat="1" applyFont="1" applyFill="1" applyBorder="1" applyAlignment="1">
      <alignment horizontal="center" vertical="center"/>
      <protection/>
    </xf>
    <xf numFmtId="180" fontId="31" fillId="24" borderId="60" xfId="77" applyNumberFormat="1" applyFont="1" applyFill="1" applyBorder="1" applyAlignment="1">
      <alignment horizontal="center" vertical="center"/>
      <protection/>
    </xf>
    <xf numFmtId="0" fontId="31" fillId="23" borderId="61" xfId="77" applyFont="1" applyFill="1" applyBorder="1" applyAlignment="1">
      <alignment horizontal="center" vertical="center"/>
      <protection/>
    </xf>
    <xf numFmtId="0" fontId="31" fillId="23" borderId="68" xfId="77" applyFont="1" applyFill="1" applyBorder="1" applyAlignment="1">
      <alignment horizontal="center" vertical="center"/>
      <protection/>
    </xf>
    <xf numFmtId="0" fontId="31" fillId="23" borderId="17" xfId="77" applyFont="1" applyFill="1" applyBorder="1" applyAlignment="1">
      <alignment horizontal="center" vertical="center"/>
      <protection/>
    </xf>
    <xf numFmtId="0" fontId="31" fillId="23" borderId="69" xfId="77" applyFont="1" applyFill="1" applyBorder="1" applyAlignment="1">
      <alignment horizontal="center" vertical="center"/>
      <protection/>
    </xf>
    <xf numFmtId="0" fontId="38" fillId="0" borderId="0" xfId="0" applyFont="1" applyAlignment="1">
      <alignment vertical="center"/>
    </xf>
    <xf numFmtId="0" fontId="38" fillId="24" borderId="0" xfId="0" applyFont="1" applyFill="1" applyAlignment="1">
      <alignment vertical="center"/>
    </xf>
    <xf numFmtId="3" fontId="38" fillId="24" borderId="0" xfId="59" applyNumberFormat="1" applyFont="1" applyFill="1" applyBorder="1" applyAlignment="1">
      <alignment/>
    </xf>
    <xf numFmtId="3" fontId="38" fillId="24" borderId="0" xfId="59" applyNumberFormat="1" applyFont="1" applyFill="1" applyAlignment="1">
      <alignment/>
    </xf>
    <xf numFmtId="0" fontId="38" fillId="24" borderId="0" xfId="0" applyFont="1" applyFill="1" applyAlignment="1">
      <alignment horizontal="center" vertical="top"/>
    </xf>
    <xf numFmtId="0" fontId="31" fillId="24" borderId="0" xfId="77" applyFont="1" applyFill="1" applyAlignment="1">
      <alignment horizontal="center" vertical="center"/>
      <protection/>
    </xf>
    <xf numFmtId="0" fontId="31" fillId="24" borderId="0" xfId="77" applyFont="1" applyFill="1" applyBorder="1">
      <alignment/>
      <protection/>
    </xf>
    <xf numFmtId="0" fontId="31" fillId="24" borderId="0" xfId="77" applyFont="1" applyFill="1" applyAlignment="1">
      <alignment horizontal="right" vertical="top"/>
      <protection/>
    </xf>
    <xf numFmtId="3" fontId="31" fillId="24" borderId="0" xfId="59" applyNumberFormat="1" applyFont="1" applyFill="1" applyBorder="1" applyAlignment="1">
      <alignment/>
    </xf>
    <xf numFmtId="0" fontId="31" fillId="23" borderId="70" xfId="77" applyFont="1" applyFill="1" applyBorder="1" applyAlignment="1">
      <alignment horizontal="center" vertical="center"/>
      <protection/>
    </xf>
    <xf numFmtId="3" fontId="31" fillId="24" borderId="0" xfId="59" applyNumberFormat="1" applyFont="1" applyFill="1" applyAlignment="1">
      <alignment/>
    </xf>
    <xf numFmtId="3" fontId="31" fillId="24" borderId="0" xfId="59" applyNumberFormat="1" applyFont="1" applyFill="1" applyBorder="1" applyAlignment="1">
      <alignment vertical="center"/>
    </xf>
    <xf numFmtId="3" fontId="31" fillId="24" borderId="71" xfId="59" applyNumberFormat="1" applyFont="1" applyFill="1" applyBorder="1" applyAlignment="1">
      <alignment horizontal="center" vertical="center"/>
    </xf>
    <xf numFmtId="3" fontId="31" fillId="24" borderId="72" xfId="59" applyNumberFormat="1" applyFont="1" applyFill="1" applyBorder="1" applyAlignment="1">
      <alignment horizontal="left" vertical="center"/>
    </xf>
    <xf numFmtId="0" fontId="31" fillId="24" borderId="72" xfId="77" applyFont="1" applyFill="1" applyBorder="1" applyAlignment="1">
      <alignment vertical="center"/>
      <protection/>
    </xf>
    <xf numFmtId="180" fontId="31" fillId="24" borderId="39" xfId="59" applyNumberFormat="1" applyFont="1" applyFill="1" applyBorder="1" applyAlignment="1">
      <alignment horizontal="right" vertical="center"/>
    </xf>
    <xf numFmtId="180" fontId="31" fillId="24" borderId="40" xfId="59" applyNumberFormat="1" applyFont="1" applyFill="1" applyBorder="1" applyAlignment="1">
      <alignment horizontal="right" vertical="center"/>
    </xf>
    <xf numFmtId="180" fontId="31" fillId="24" borderId="41" xfId="59" applyNumberFormat="1" applyFont="1" applyFill="1" applyBorder="1" applyAlignment="1">
      <alignment horizontal="right" vertical="center"/>
    </xf>
    <xf numFmtId="180" fontId="31" fillId="24" borderId="73" xfId="59" applyNumberFormat="1" applyFont="1" applyFill="1" applyBorder="1" applyAlignment="1">
      <alignment horizontal="right" vertical="center"/>
    </xf>
    <xf numFmtId="3" fontId="31" fillId="24" borderId="0" xfId="59" applyNumberFormat="1" applyFont="1" applyFill="1" applyAlignment="1">
      <alignment vertical="center"/>
    </xf>
    <xf numFmtId="3" fontId="31" fillId="24" borderId="66" xfId="59" applyNumberFormat="1" applyFont="1" applyFill="1" applyBorder="1" applyAlignment="1">
      <alignment vertical="center"/>
    </xf>
    <xf numFmtId="0" fontId="31" fillId="24" borderId="16" xfId="77" applyFont="1" applyFill="1" applyBorder="1" applyAlignment="1">
      <alignment horizontal="left" vertical="center"/>
      <protection/>
    </xf>
    <xf numFmtId="0" fontId="31" fillId="24" borderId="74" xfId="77" applyFont="1" applyFill="1" applyBorder="1" applyAlignment="1">
      <alignment horizontal="left" vertical="center"/>
      <protection/>
    </xf>
    <xf numFmtId="0" fontId="31" fillId="24" borderId="74" xfId="77" applyFont="1" applyFill="1" applyBorder="1" applyAlignment="1">
      <alignment vertical="center"/>
      <protection/>
    </xf>
    <xf numFmtId="180" fontId="31" fillId="24" borderId="75" xfId="59" applyNumberFormat="1" applyFont="1" applyFill="1" applyBorder="1" applyAlignment="1">
      <alignment horizontal="right" vertical="center"/>
    </xf>
    <xf numFmtId="180" fontId="31" fillId="24" borderId="35" xfId="59" applyNumberFormat="1" applyFont="1" applyFill="1" applyBorder="1" applyAlignment="1">
      <alignment horizontal="right" vertical="center"/>
    </xf>
    <xf numFmtId="180" fontId="31" fillId="24" borderId="26" xfId="59" applyNumberFormat="1" applyFont="1" applyFill="1" applyBorder="1" applyAlignment="1">
      <alignment horizontal="right" vertical="center"/>
    </xf>
    <xf numFmtId="180" fontId="31" fillId="24" borderId="76" xfId="59" applyNumberFormat="1" applyFont="1" applyFill="1" applyBorder="1" applyAlignment="1">
      <alignment horizontal="right" vertical="center"/>
    </xf>
    <xf numFmtId="0" fontId="31" fillId="24" borderId="0" xfId="77" applyFont="1" applyFill="1" applyBorder="1" applyAlignment="1">
      <alignment horizontal="left" vertical="center"/>
      <protection/>
    </xf>
    <xf numFmtId="0" fontId="31" fillId="24" borderId="0" xfId="77" applyFont="1" applyFill="1" applyBorder="1" applyAlignment="1">
      <alignment vertical="center"/>
      <protection/>
    </xf>
    <xf numFmtId="180" fontId="31" fillId="24" borderId="66" xfId="59" applyNumberFormat="1" applyFont="1" applyFill="1" applyBorder="1" applyAlignment="1">
      <alignment horizontal="right" vertical="center"/>
    </xf>
    <xf numFmtId="180" fontId="31" fillId="24" borderId="28" xfId="59" applyNumberFormat="1" applyFont="1" applyFill="1" applyBorder="1" applyAlignment="1">
      <alignment horizontal="right" vertical="center"/>
    </xf>
    <xf numFmtId="180" fontId="31" fillId="24" borderId="22" xfId="59" applyNumberFormat="1" applyFont="1" applyFill="1" applyBorder="1" applyAlignment="1">
      <alignment horizontal="right" vertical="center"/>
    </xf>
    <xf numFmtId="180" fontId="31" fillId="24" borderId="77" xfId="59" applyNumberFormat="1" applyFont="1" applyFill="1" applyBorder="1" applyAlignment="1">
      <alignment horizontal="right" vertical="center"/>
    </xf>
    <xf numFmtId="0" fontId="31" fillId="24" borderId="78" xfId="77" applyFont="1" applyFill="1" applyBorder="1" applyAlignment="1">
      <alignment horizontal="left" vertical="center"/>
      <protection/>
    </xf>
    <xf numFmtId="0" fontId="31" fillId="24" borderId="78" xfId="77" applyFont="1" applyFill="1" applyBorder="1" applyAlignment="1">
      <alignment vertical="center"/>
      <protection/>
    </xf>
    <xf numFmtId="180" fontId="31" fillId="24" borderId="57" xfId="59" applyNumberFormat="1" applyFont="1" applyFill="1" applyBorder="1" applyAlignment="1">
      <alignment horizontal="right" vertical="center"/>
    </xf>
    <xf numFmtId="180" fontId="31" fillId="24" borderId="24" xfId="59" applyNumberFormat="1" applyFont="1" applyFill="1" applyBorder="1" applyAlignment="1">
      <alignment horizontal="right" vertical="center"/>
    </xf>
    <xf numFmtId="180" fontId="31" fillId="24" borderId="78" xfId="59" applyNumberFormat="1" applyFont="1" applyFill="1" applyBorder="1" applyAlignment="1">
      <alignment horizontal="right" vertical="center"/>
    </xf>
    <xf numFmtId="180" fontId="31" fillId="24" borderId="29" xfId="59" applyNumberFormat="1" applyFont="1" applyFill="1" applyBorder="1" applyAlignment="1">
      <alignment horizontal="right" vertical="center"/>
    </xf>
    <xf numFmtId="180" fontId="31" fillId="24" borderId="63" xfId="59" applyNumberFormat="1" applyFont="1" applyFill="1" applyBorder="1" applyAlignment="1">
      <alignment horizontal="right" vertical="center"/>
    </xf>
    <xf numFmtId="3" fontId="31" fillId="24" borderId="79" xfId="59" applyNumberFormat="1" applyFont="1" applyFill="1" applyBorder="1" applyAlignment="1">
      <alignment vertical="center"/>
    </xf>
    <xf numFmtId="3" fontId="31" fillId="24" borderId="2" xfId="59" applyNumberFormat="1" applyFont="1" applyFill="1" applyBorder="1" applyAlignment="1">
      <alignment vertical="center"/>
    </xf>
    <xf numFmtId="180" fontId="31" fillId="24" borderId="44" xfId="59" applyNumberFormat="1" applyFont="1" applyFill="1" applyBorder="1" applyAlignment="1">
      <alignment horizontal="right" vertical="center"/>
    </xf>
    <xf numFmtId="180" fontId="31" fillId="24" borderId="45" xfId="59" applyNumberFormat="1" applyFont="1" applyFill="1" applyBorder="1" applyAlignment="1">
      <alignment horizontal="right" vertical="center"/>
    </xf>
    <xf numFmtId="180" fontId="31" fillId="24" borderId="25" xfId="59" applyNumberFormat="1" applyFont="1" applyFill="1" applyBorder="1" applyAlignment="1">
      <alignment horizontal="right" vertical="center"/>
    </xf>
    <xf numFmtId="3" fontId="31" fillId="24" borderId="16" xfId="59" applyNumberFormat="1" applyFont="1" applyFill="1" applyBorder="1" applyAlignment="1">
      <alignment horizontal="left" vertical="center"/>
    </xf>
    <xf numFmtId="3" fontId="31" fillId="24" borderId="74" xfId="59" applyNumberFormat="1" applyFont="1" applyFill="1" applyBorder="1" applyAlignment="1">
      <alignment horizontal="left" vertical="center"/>
    </xf>
    <xf numFmtId="180" fontId="31" fillId="24" borderId="16" xfId="59" applyNumberFormat="1" applyFont="1" applyFill="1" applyBorder="1" applyAlignment="1">
      <alignment horizontal="right" vertical="center"/>
    </xf>
    <xf numFmtId="3" fontId="31" fillId="24" borderId="21" xfId="59" applyNumberFormat="1" applyFont="1" applyFill="1" applyBorder="1" applyAlignment="1">
      <alignment horizontal="center" vertical="center"/>
    </xf>
    <xf numFmtId="3" fontId="31" fillId="24" borderId="0" xfId="59" applyNumberFormat="1" applyFont="1" applyFill="1" applyBorder="1" applyAlignment="1">
      <alignment horizontal="center" vertical="center"/>
    </xf>
    <xf numFmtId="180" fontId="31" fillId="24" borderId="21" xfId="59" applyNumberFormat="1" applyFont="1" applyFill="1" applyBorder="1" applyAlignment="1">
      <alignment horizontal="right" vertical="center"/>
    </xf>
    <xf numFmtId="3" fontId="31" fillId="24" borderId="18" xfId="59" applyNumberFormat="1" applyFont="1" applyFill="1" applyBorder="1" applyAlignment="1">
      <alignment horizontal="center" vertical="center"/>
    </xf>
    <xf numFmtId="3" fontId="31" fillId="24" borderId="78" xfId="59" applyNumberFormat="1" applyFont="1" applyFill="1" applyBorder="1" applyAlignment="1">
      <alignment horizontal="center" vertical="center"/>
    </xf>
    <xf numFmtId="180" fontId="31" fillId="24" borderId="18" xfId="59" applyNumberFormat="1" applyFont="1" applyFill="1" applyBorder="1" applyAlignment="1">
      <alignment horizontal="right" vertical="center"/>
    </xf>
    <xf numFmtId="3" fontId="31" fillId="24" borderId="80" xfId="59" applyNumberFormat="1" applyFont="1" applyFill="1" applyBorder="1" applyAlignment="1">
      <alignment vertical="center"/>
    </xf>
    <xf numFmtId="3" fontId="31" fillId="24" borderId="81" xfId="59" applyNumberFormat="1" applyFont="1" applyFill="1" applyBorder="1" applyAlignment="1">
      <alignment vertical="center"/>
    </xf>
    <xf numFmtId="0" fontId="31" fillId="24" borderId="81" xfId="77" applyFont="1" applyFill="1" applyBorder="1" applyAlignment="1">
      <alignment vertical="center"/>
      <protection/>
    </xf>
    <xf numFmtId="180" fontId="31" fillId="24" borderId="46" xfId="59" applyNumberFormat="1" applyFont="1" applyFill="1" applyBorder="1" applyAlignment="1">
      <alignment horizontal="right" vertical="center"/>
    </xf>
    <xf numFmtId="180" fontId="31" fillId="24" borderId="47" xfId="59" applyNumberFormat="1" applyFont="1" applyFill="1" applyBorder="1" applyAlignment="1">
      <alignment horizontal="right" vertical="center"/>
    </xf>
    <xf numFmtId="180" fontId="31" fillId="24" borderId="48" xfId="59" applyNumberFormat="1" applyFont="1" applyFill="1" applyBorder="1" applyAlignment="1">
      <alignment horizontal="right" vertical="center"/>
    </xf>
    <xf numFmtId="180" fontId="31" fillId="24" borderId="81" xfId="59" applyNumberFormat="1" applyFont="1" applyFill="1" applyBorder="1" applyAlignment="1">
      <alignment horizontal="right" vertical="center"/>
    </xf>
    <xf numFmtId="180" fontId="31" fillId="24" borderId="82" xfId="59" applyNumberFormat="1" applyFont="1" applyFill="1" applyBorder="1" applyAlignment="1">
      <alignment horizontal="right" vertical="center"/>
    </xf>
    <xf numFmtId="3" fontId="31" fillId="24" borderId="67" xfId="59" applyNumberFormat="1" applyFont="1" applyFill="1" applyBorder="1" applyAlignment="1">
      <alignment vertical="center"/>
    </xf>
    <xf numFmtId="3" fontId="31" fillId="24" borderId="78" xfId="59" applyNumberFormat="1" applyFont="1" applyFill="1" applyBorder="1" applyAlignment="1">
      <alignment vertical="center"/>
    </xf>
    <xf numFmtId="3" fontId="31" fillId="24" borderId="74" xfId="59" applyNumberFormat="1" applyFont="1" applyFill="1" applyBorder="1" applyAlignment="1">
      <alignment vertical="center"/>
    </xf>
    <xf numFmtId="3" fontId="31" fillId="24" borderId="57" xfId="59" applyNumberFormat="1" applyFont="1" applyFill="1" applyBorder="1" applyAlignment="1">
      <alignment vertical="center"/>
    </xf>
    <xf numFmtId="180" fontId="31" fillId="24" borderId="83" xfId="59" applyNumberFormat="1" applyFont="1" applyFill="1" applyBorder="1" applyAlignment="1">
      <alignment horizontal="right" vertical="center"/>
    </xf>
    <xf numFmtId="3" fontId="31" fillId="24" borderId="16" xfId="59" applyNumberFormat="1" applyFont="1" applyFill="1" applyBorder="1" applyAlignment="1">
      <alignment vertical="center"/>
    </xf>
    <xf numFmtId="3" fontId="31" fillId="24" borderId="84" xfId="59" applyNumberFormat="1" applyFont="1" applyFill="1" applyBorder="1" applyAlignment="1">
      <alignment vertical="center"/>
    </xf>
    <xf numFmtId="180" fontId="31" fillId="24" borderId="2" xfId="59" applyNumberFormat="1" applyFont="1" applyFill="1" applyBorder="1" applyAlignment="1">
      <alignment horizontal="right" vertical="center"/>
    </xf>
    <xf numFmtId="3" fontId="31" fillId="24" borderId="85" xfId="59" applyNumberFormat="1" applyFont="1" applyFill="1" applyBorder="1" applyAlignment="1">
      <alignment vertical="center"/>
    </xf>
    <xf numFmtId="180" fontId="31" fillId="24" borderId="86" xfId="59" applyNumberFormat="1" applyFont="1" applyFill="1" applyBorder="1" applyAlignment="1">
      <alignment horizontal="right" vertical="center"/>
    </xf>
    <xf numFmtId="180" fontId="31" fillId="24" borderId="74" xfId="59" applyNumberFormat="1" applyFont="1" applyFill="1" applyBorder="1" applyAlignment="1">
      <alignment horizontal="right" vertical="center"/>
    </xf>
    <xf numFmtId="180" fontId="31" fillId="24" borderId="0" xfId="59" applyNumberFormat="1" applyFont="1" applyFill="1" applyBorder="1" applyAlignment="1">
      <alignment horizontal="right" vertical="center"/>
    </xf>
    <xf numFmtId="3" fontId="31" fillId="24" borderId="58" xfId="59" applyNumberFormat="1" applyFont="1" applyFill="1" applyBorder="1" applyAlignment="1">
      <alignment vertical="center"/>
    </xf>
    <xf numFmtId="3" fontId="31" fillId="24" borderId="60" xfId="59" applyNumberFormat="1" applyFont="1" applyFill="1" applyBorder="1" applyAlignment="1">
      <alignment vertical="center"/>
    </xf>
    <xf numFmtId="0" fontId="31" fillId="24" borderId="60" xfId="77" applyFont="1" applyFill="1" applyBorder="1" applyAlignment="1">
      <alignment vertical="center"/>
      <protection/>
    </xf>
    <xf numFmtId="180" fontId="31" fillId="24" borderId="56" xfId="59" applyNumberFormat="1" applyFont="1" applyFill="1" applyBorder="1" applyAlignment="1">
      <alignment horizontal="right" vertical="center"/>
    </xf>
    <xf numFmtId="180" fontId="31" fillId="24" borderId="37" xfId="59" applyNumberFormat="1" applyFont="1" applyFill="1" applyBorder="1" applyAlignment="1">
      <alignment horizontal="right" vertical="center"/>
    </xf>
    <xf numFmtId="180" fontId="31" fillId="24" borderId="61" xfId="59" applyNumberFormat="1" applyFont="1" applyFill="1" applyBorder="1" applyAlignment="1">
      <alignment horizontal="right" vertical="center"/>
    </xf>
    <xf numFmtId="180" fontId="31" fillId="24" borderId="60" xfId="59" applyNumberFormat="1" applyFont="1" applyFill="1" applyBorder="1" applyAlignment="1">
      <alignment horizontal="right" vertical="center"/>
    </xf>
    <xf numFmtId="180" fontId="31" fillId="24" borderId="87" xfId="59" applyNumberFormat="1" applyFont="1" applyFill="1" applyBorder="1" applyAlignment="1">
      <alignment horizontal="right" vertical="center"/>
    </xf>
    <xf numFmtId="0" fontId="31" fillId="24" borderId="0" xfId="77" applyFont="1" applyFill="1" applyBorder="1" applyAlignment="1">
      <alignment horizontal="center" vertical="center"/>
      <protection/>
    </xf>
    <xf numFmtId="3" fontId="31" fillId="24" borderId="59" xfId="59" applyNumberFormat="1" applyFont="1" applyFill="1" applyBorder="1" applyAlignment="1">
      <alignment/>
    </xf>
    <xf numFmtId="0" fontId="31" fillId="24" borderId="88" xfId="77" applyFont="1" applyFill="1" applyBorder="1" applyAlignment="1">
      <alignment vertical="center"/>
      <protection/>
    </xf>
    <xf numFmtId="180" fontId="31" fillId="24" borderId="57" xfId="59" applyNumberFormat="1" applyFont="1" applyFill="1" applyBorder="1" applyAlignment="1">
      <alignment vertical="center"/>
    </xf>
    <xf numFmtId="180" fontId="31" fillId="24" borderId="29" xfId="59" applyNumberFormat="1" applyFont="1" applyFill="1" applyBorder="1" applyAlignment="1">
      <alignment vertical="center"/>
    </xf>
    <xf numFmtId="180" fontId="31" fillId="24" borderId="24" xfId="59" applyNumberFormat="1" applyFont="1" applyFill="1" applyBorder="1" applyAlignment="1">
      <alignment vertical="center"/>
    </xf>
    <xf numFmtId="180" fontId="31" fillId="24" borderId="77" xfId="59" applyNumberFormat="1" applyFont="1" applyFill="1" applyBorder="1" applyAlignment="1">
      <alignment vertical="center"/>
    </xf>
    <xf numFmtId="0" fontId="31" fillId="24" borderId="89" xfId="77" applyFont="1" applyFill="1" applyBorder="1" applyAlignment="1">
      <alignment vertical="center"/>
      <protection/>
    </xf>
    <xf numFmtId="180" fontId="31" fillId="24" borderId="75" xfId="59" applyNumberFormat="1" applyFont="1" applyFill="1" applyBorder="1" applyAlignment="1">
      <alignment vertical="center"/>
    </xf>
    <xf numFmtId="180" fontId="31" fillId="24" borderId="35" xfId="59" applyNumberFormat="1" applyFont="1" applyFill="1" applyBorder="1" applyAlignment="1">
      <alignment vertical="center"/>
    </xf>
    <xf numFmtId="180" fontId="31" fillId="24" borderId="26" xfId="59" applyNumberFormat="1" applyFont="1" applyFill="1" applyBorder="1" applyAlignment="1">
      <alignment vertical="center"/>
    </xf>
    <xf numFmtId="180" fontId="31" fillId="24" borderId="76" xfId="59" applyNumberFormat="1" applyFont="1" applyFill="1" applyBorder="1" applyAlignment="1">
      <alignment vertical="center"/>
    </xf>
    <xf numFmtId="3" fontId="31" fillId="24" borderId="21" xfId="59" applyNumberFormat="1" applyFont="1" applyFill="1" applyBorder="1" applyAlignment="1">
      <alignment vertical="center"/>
    </xf>
    <xf numFmtId="180" fontId="31" fillId="24" borderId="66" xfId="59" applyNumberFormat="1" applyFont="1" applyFill="1" applyBorder="1" applyAlignment="1">
      <alignment vertical="center"/>
    </xf>
    <xf numFmtId="180" fontId="31" fillId="24" borderId="28" xfId="59" applyNumberFormat="1" applyFont="1" applyFill="1" applyBorder="1" applyAlignment="1">
      <alignment vertical="center"/>
    </xf>
    <xf numFmtId="180" fontId="31" fillId="24" borderId="22" xfId="59" applyNumberFormat="1" applyFont="1" applyFill="1" applyBorder="1" applyAlignment="1">
      <alignment vertical="center"/>
    </xf>
    <xf numFmtId="0" fontId="31" fillId="24" borderId="90" xfId="77" applyFont="1" applyFill="1" applyBorder="1" applyAlignment="1">
      <alignment vertical="center"/>
      <protection/>
    </xf>
    <xf numFmtId="180" fontId="31" fillId="24" borderId="91" xfId="59" applyNumberFormat="1" applyFont="1" applyFill="1" applyBorder="1" applyAlignment="1">
      <alignment vertical="center"/>
    </xf>
    <xf numFmtId="180" fontId="31" fillId="24" borderId="92" xfId="59" applyNumberFormat="1" applyFont="1" applyFill="1" applyBorder="1" applyAlignment="1">
      <alignment vertical="center"/>
    </xf>
    <xf numFmtId="180" fontId="31" fillId="24" borderId="93" xfId="59" applyNumberFormat="1" applyFont="1" applyFill="1" applyBorder="1" applyAlignment="1">
      <alignment vertical="center"/>
    </xf>
    <xf numFmtId="180" fontId="31" fillId="24" borderId="63" xfId="59" applyNumberFormat="1" applyFont="1" applyFill="1" applyBorder="1" applyAlignment="1">
      <alignment vertical="center"/>
    </xf>
    <xf numFmtId="180" fontId="31" fillId="24" borderId="44" xfId="59" applyNumberFormat="1" applyFont="1" applyFill="1" applyBorder="1" applyAlignment="1">
      <alignment vertical="center"/>
    </xf>
    <xf numFmtId="180" fontId="31" fillId="24" borderId="45" xfId="59" applyNumberFormat="1" applyFont="1" applyFill="1" applyBorder="1" applyAlignment="1">
      <alignment vertical="center"/>
    </xf>
    <xf numFmtId="180" fontId="31" fillId="24" borderId="25" xfId="59" applyNumberFormat="1" applyFont="1" applyFill="1" applyBorder="1" applyAlignment="1">
      <alignment vertical="center"/>
    </xf>
    <xf numFmtId="180" fontId="31" fillId="24" borderId="83" xfId="59" applyNumberFormat="1" applyFont="1" applyFill="1" applyBorder="1" applyAlignment="1">
      <alignment vertical="center"/>
    </xf>
    <xf numFmtId="0" fontId="31" fillId="24" borderId="94" xfId="77" applyFont="1" applyFill="1" applyBorder="1" applyAlignment="1">
      <alignment vertical="center"/>
      <protection/>
    </xf>
    <xf numFmtId="180" fontId="31" fillId="24" borderId="46" xfId="59" applyNumberFormat="1" applyFont="1" applyFill="1" applyBorder="1" applyAlignment="1">
      <alignment vertical="center"/>
    </xf>
    <xf numFmtId="180" fontId="31" fillId="24" borderId="47" xfId="59" applyNumberFormat="1" applyFont="1" applyFill="1" applyBorder="1" applyAlignment="1">
      <alignment vertical="center"/>
    </xf>
    <xf numFmtId="180" fontId="31" fillId="24" borderId="48" xfId="59" applyNumberFormat="1" applyFont="1" applyFill="1" applyBorder="1" applyAlignment="1">
      <alignment vertical="center"/>
    </xf>
    <xf numFmtId="180" fontId="31" fillId="24" borderId="82" xfId="59" applyNumberFormat="1" applyFont="1" applyFill="1" applyBorder="1" applyAlignment="1">
      <alignment vertical="center"/>
    </xf>
    <xf numFmtId="3" fontId="31" fillId="24" borderId="95" xfId="59" applyNumberFormat="1" applyFont="1" applyFill="1" applyBorder="1" applyAlignment="1">
      <alignment vertical="center"/>
    </xf>
    <xf numFmtId="0" fontId="31" fillId="24" borderId="96" xfId="77" applyFont="1" applyFill="1" applyBorder="1" applyAlignment="1">
      <alignment vertical="center"/>
      <protection/>
    </xf>
    <xf numFmtId="0" fontId="31" fillId="24" borderId="97" xfId="77" applyFont="1" applyFill="1" applyBorder="1" applyAlignment="1">
      <alignment vertical="center"/>
      <protection/>
    </xf>
    <xf numFmtId="0" fontId="31" fillId="24" borderId="98" xfId="77" applyFont="1" applyFill="1" applyBorder="1" applyAlignment="1">
      <alignment vertical="center"/>
      <protection/>
    </xf>
    <xf numFmtId="180" fontId="31" fillId="24" borderId="99" xfId="59" applyNumberFormat="1" applyFont="1" applyFill="1" applyBorder="1" applyAlignment="1">
      <alignment vertical="center"/>
    </xf>
    <xf numFmtId="180" fontId="31" fillId="24" borderId="34" xfId="59" applyNumberFormat="1" applyFont="1" applyFill="1" applyBorder="1" applyAlignment="1">
      <alignment vertical="center"/>
    </xf>
    <xf numFmtId="180" fontId="31" fillId="24" borderId="100" xfId="59" applyNumberFormat="1" applyFont="1" applyFill="1" applyBorder="1" applyAlignment="1">
      <alignment vertical="center"/>
    </xf>
    <xf numFmtId="180" fontId="31" fillId="24" borderId="101" xfId="59" applyNumberFormat="1" applyFont="1" applyFill="1" applyBorder="1" applyAlignment="1">
      <alignment vertical="center"/>
    </xf>
    <xf numFmtId="3" fontId="31" fillId="24" borderId="102" xfId="59" applyNumberFormat="1" applyFont="1" applyFill="1" applyBorder="1" applyAlignment="1">
      <alignment vertical="center"/>
    </xf>
    <xf numFmtId="0" fontId="31" fillId="24" borderId="59" xfId="77" applyFont="1" applyFill="1" applyBorder="1" applyAlignment="1">
      <alignment vertical="center"/>
      <protection/>
    </xf>
    <xf numFmtId="0" fontId="31" fillId="24" borderId="50" xfId="77" applyFont="1" applyFill="1" applyBorder="1" applyAlignment="1">
      <alignment vertical="center"/>
      <protection/>
    </xf>
    <xf numFmtId="180" fontId="31" fillId="24" borderId="103" xfId="59" applyNumberFormat="1" applyFont="1" applyFill="1" applyBorder="1" applyAlignment="1">
      <alignment vertical="center"/>
    </xf>
    <xf numFmtId="180" fontId="31" fillId="24" borderId="53" xfId="59" applyNumberFormat="1" applyFont="1" applyFill="1" applyBorder="1" applyAlignment="1">
      <alignment vertical="center"/>
    </xf>
    <xf numFmtId="180" fontId="31" fillId="24" borderId="104" xfId="59" applyNumberFormat="1" applyFont="1" applyFill="1" applyBorder="1" applyAlignment="1">
      <alignment vertical="center"/>
    </xf>
    <xf numFmtId="180" fontId="31" fillId="24" borderId="64" xfId="59" applyNumberFormat="1" applyFont="1" applyFill="1" applyBorder="1" applyAlignment="1">
      <alignment horizontal="center" vertical="center"/>
    </xf>
    <xf numFmtId="0" fontId="31" fillId="23" borderId="62" xfId="77" applyFont="1" applyFill="1" applyBorder="1" applyAlignment="1">
      <alignment horizontal="center" vertical="center"/>
      <protection/>
    </xf>
    <xf numFmtId="0" fontId="31" fillId="24" borderId="67" xfId="77" applyFont="1" applyFill="1" applyBorder="1" applyAlignment="1">
      <alignment vertical="center"/>
      <protection/>
    </xf>
    <xf numFmtId="0" fontId="31" fillId="24" borderId="105" xfId="77" applyFont="1" applyFill="1" applyBorder="1" applyAlignment="1">
      <alignment vertical="center"/>
      <protection/>
    </xf>
    <xf numFmtId="0" fontId="31" fillId="24" borderId="28" xfId="77" applyFont="1" applyFill="1" applyBorder="1" applyAlignment="1">
      <alignment horizontal="center" vertical="center"/>
      <protection/>
    </xf>
    <xf numFmtId="0" fontId="31" fillId="24" borderId="42" xfId="77" applyFont="1" applyFill="1" applyBorder="1" applyAlignment="1">
      <alignment horizontal="center" vertical="center"/>
      <protection/>
    </xf>
    <xf numFmtId="0" fontId="31" fillId="24" borderId="106" xfId="77" applyFont="1" applyFill="1" applyBorder="1" applyAlignment="1">
      <alignment horizontal="center" vertical="center"/>
      <protection/>
    </xf>
    <xf numFmtId="0" fontId="31" fillId="24" borderId="22" xfId="77" applyFont="1" applyFill="1" applyBorder="1" applyAlignment="1">
      <alignment horizontal="center" vertical="center"/>
      <protection/>
    </xf>
    <xf numFmtId="0" fontId="31" fillId="24" borderId="88" xfId="77" applyFont="1" applyFill="1" applyBorder="1" applyAlignment="1">
      <alignment horizontal="center" vertical="center"/>
      <protection/>
    </xf>
    <xf numFmtId="0" fontId="31" fillId="24" borderId="16" xfId="77" applyFont="1" applyFill="1" applyBorder="1" applyAlignment="1">
      <alignment vertical="center"/>
      <protection/>
    </xf>
    <xf numFmtId="180" fontId="31" fillId="24" borderId="75" xfId="77" applyNumberFormat="1" applyFont="1" applyFill="1" applyBorder="1" applyAlignment="1">
      <alignment horizontal="right" vertical="center"/>
      <protection/>
    </xf>
    <xf numFmtId="180" fontId="31" fillId="24" borderId="35" xfId="77" applyNumberFormat="1" applyFont="1" applyFill="1" applyBorder="1" applyAlignment="1">
      <alignment horizontal="right" vertical="center"/>
      <protection/>
    </xf>
    <xf numFmtId="180" fontId="31" fillId="24" borderId="26" xfId="77" applyNumberFormat="1" applyFont="1" applyFill="1" applyBorder="1" applyAlignment="1">
      <alignment horizontal="right" vertical="center"/>
      <protection/>
    </xf>
    <xf numFmtId="180" fontId="31" fillId="24" borderId="20" xfId="77" applyNumberFormat="1" applyFont="1" applyFill="1" applyBorder="1" applyAlignment="1">
      <alignment horizontal="right" vertical="center"/>
      <protection/>
    </xf>
    <xf numFmtId="0" fontId="31" fillId="24" borderId="85" xfId="77" applyFont="1" applyFill="1" applyBorder="1" applyAlignment="1">
      <alignment vertical="center"/>
      <protection/>
    </xf>
    <xf numFmtId="0" fontId="31" fillId="24" borderId="18" xfId="77" applyFont="1" applyFill="1" applyBorder="1" applyAlignment="1">
      <alignment vertical="center"/>
      <protection/>
    </xf>
    <xf numFmtId="180" fontId="31" fillId="24" borderId="85" xfId="77" applyNumberFormat="1" applyFont="1" applyFill="1" applyBorder="1" applyAlignment="1">
      <alignment horizontal="right" vertical="center"/>
      <protection/>
    </xf>
    <xf numFmtId="180" fontId="31" fillId="24" borderId="29" xfId="77" applyNumberFormat="1" applyFont="1" applyFill="1" applyBorder="1" applyAlignment="1">
      <alignment horizontal="right" vertical="center"/>
      <protection/>
    </xf>
    <xf numFmtId="180" fontId="31" fillId="24" borderId="24" xfId="77" applyNumberFormat="1" applyFont="1" applyFill="1" applyBorder="1" applyAlignment="1">
      <alignment horizontal="right" vertical="center"/>
      <protection/>
    </xf>
    <xf numFmtId="180" fontId="31" fillId="24" borderId="19" xfId="77" applyNumberFormat="1" applyFont="1" applyFill="1" applyBorder="1" applyAlignment="1">
      <alignment horizontal="right" vertical="center"/>
      <protection/>
    </xf>
    <xf numFmtId="0" fontId="31" fillId="24" borderId="2" xfId="77" applyFont="1" applyFill="1" applyBorder="1" applyAlignment="1">
      <alignment vertical="center"/>
      <protection/>
    </xf>
    <xf numFmtId="0" fontId="31" fillId="24" borderId="107" xfId="77" applyFont="1" applyFill="1" applyBorder="1" applyAlignment="1">
      <alignment vertical="center"/>
      <protection/>
    </xf>
    <xf numFmtId="0" fontId="31" fillId="24" borderId="66" xfId="77" applyFont="1" applyFill="1" applyBorder="1" applyAlignment="1">
      <alignment horizontal="center" vertical="center"/>
      <protection/>
    </xf>
    <xf numFmtId="0" fontId="31" fillId="24" borderId="35" xfId="77" applyFont="1" applyFill="1" applyBorder="1" applyAlignment="1">
      <alignment horizontal="center" vertical="center"/>
      <protection/>
    </xf>
    <xf numFmtId="0" fontId="31" fillId="24" borderId="26" xfId="77" applyFont="1" applyFill="1" applyBorder="1" applyAlignment="1">
      <alignment horizontal="center" vertical="center"/>
      <protection/>
    </xf>
    <xf numFmtId="0" fontId="31" fillId="24" borderId="89" xfId="77" applyFont="1" applyFill="1" applyBorder="1" applyAlignment="1">
      <alignment horizontal="center" vertical="center"/>
      <protection/>
    </xf>
    <xf numFmtId="0" fontId="31" fillId="24" borderId="75" xfId="77" applyFont="1" applyFill="1" applyBorder="1" applyAlignment="1">
      <alignment horizontal="center" vertical="center"/>
      <protection/>
    </xf>
    <xf numFmtId="0" fontId="31" fillId="24" borderId="57" xfId="77" applyFont="1" applyFill="1" applyBorder="1" applyAlignment="1">
      <alignment vertical="center"/>
      <protection/>
    </xf>
    <xf numFmtId="0" fontId="31" fillId="24" borderId="84" xfId="77" applyFont="1" applyFill="1" applyBorder="1" applyAlignment="1">
      <alignment horizontal="center" vertical="center"/>
      <protection/>
    </xf>
    <xf numFmtId="0" fontId="31" fillId="24" borderId="25" xfId="77" applyFont="1" applyFill="1" applyBorder="1" applyAlignment="1">
      <alignment horizontal="center" vertical="center"/>
      <protection/>
    </xf>
    <xf numFmtId="180" fontId="31" fillId="24" borderId="21" xfId="59" applyNumberFormat="1" applyFont="1" applyFill="1" applyBorder="1" applyAlignment="1">
      <alignment vertical="center"/>
    </xf>
    <xf numFmtId="180" fontId="31" fillId="24" borderId="0" xfId="59" applyNumberFormat="1" applyFont="1" applyFill="1" applyBorder="1" applyAlignment="1">
      <alignment vertical="center"/>
    </xf>
    <xf numFmtId="180" fontId="31" fillId="24" borderId="16" xfId="59" applyNumberFormat="1" applyFont="1" applyFill="1" applyBorder="1" applyAlignment="1">
      <alignment vertical="center"/>
    </xf>
    <xf numFmtId="180" fontId="31" fillId="24" borderId="20" xfId="59" applyNumberFormat="1" applyFont="1" applyFill="1" applyBorder="1" applyAlignment="1">
      <alignment vertical="center"/>
    </xf>
    <xf numFmtId="0" fontId="31" fillId="24" borderId="103" xfId="77" applyFont="1" applyFill="1" applyBorder="1" applyAlignment="1">
      <alignment vertical="center"/>
      <protection/>
    </xf>
    <xf numFmtId="3" fontId="31" fillId="24" borderId="54" xfId="59" applyNumberFormat="1" applyFont="1" applyFill="1" applyBorder="1" applyAlignment="1">
      <alignment vertical="center"/>
    </xf>
    <xf numFmtId="3" fontId="31" fillId="24" borderId="59" xfId="59" applyNumberFormat="1" applyFont="1" applyFill="1" applyBorder="1" applyAlignment="1">
      <alignment vertical="center"/>
    </xf>
    <xf numFmtId="182" fontId="31" fillId="24" borderId="37" xfId="59" applyNumberFormat="1" applyFont="1" applyFill="1" applyBorder="1" applyAlignment="1">
      <alignment vertical="center"/>
    </xf>
    <xf numFmtId="178" fontId="31" fillId="24" borderId="38" xfId="59" applyNumberFormat="1" applyFont="1" applyFill="1" applyBorder="1" applyAlignment="1">
      <alignment horizontal="left" vertical="center"/>
    </xf>
    <xf numFmtId="181" fontId="31" fillId="24" borderId="58" xfId="59" applyNumberFormat="1" applyFont="1" applyFill="1" applyBorder="1" applyAlignment="1">
      <alignment vertical="center"/>
    </xf>
    <xf numFmtId="181" fontId="31" fillId="24" borderId="53" xfId="59" applyNumberFormat="1" applyFont="1" applyFill="1" applyBorder="1" applyAlignment="1">
      <alignment vertical="center"/>
    </xf>
    <xf numFmtId="181" fontId="31" fillId="24" borderId="104" xfId="59" applyNumberFormat="1" applyFont="1" applyFill="1" applyBorder="1" applyAlignment="1">
      <alignment vertical="center"/>
    </xf>
    <xf numFmtId="181" fontId="31" fillId="24" borderId="38" xfId="59" applyNumberFormat="1" applyFont="1" applyFill="1" applyBorder="1" applyAlignment="1">
      <alignment vertical="center"/>
    </xf>
    <xf numFmtId="0" fontId="31" fillId="0" borderId="65" xfId="77" applyFont="1" applyFill="1" applyBorder="1" applyAlignment="1">
      <alignment horizontal="center" vertical="center"/>
      <protection/>
    </xf>
    <xf numFmtId="0" fontId="31" fillId="24" borderId="68" xfId="77" applyFont="1" applyFill="1" applyBorder="1" applyAlignment="1">
      <alignment horizontal="left" vertical="center"/>
      <protection/>
    </xf>
    <xf numFmtId="0" fontId="31" fillId="24" borderId="72" xfId="77" applyFont="1" applyFill="1" applyBorder="1" applyAlignment="1">
      <alignment horizontal="center" vertical="center"/>
      <protection/>
    </xf>
    <xf numFmtId="0" fontId="31" fillId="24" borderId="108" xfId="77" applyFont="1" applyFill="1" applyBorder="1" applyAlignment="1">
      <alignment horizontal="center" vertical="center"/>
      <protection/>
    </xf>
    <xf numFmtId="0" fontId="31" fillId="0" borderId="39" xfId="77" applyFont="1" applyFill="1" applyBorder="1" applyAlignment="1">
      <alignment horizontal="center" vertical="center"/>
      <protection/>
    </xf>
    <xf numFmtId="0" fontId="31" fillId="0" borderId="40" xfId="77" applyFont="1" applyFill="1" applyBorder="1" applyAlignment="1">
      <alignment horizontal="center" vertical="center"/>
      <protection/>
    </xf>
    <xf numFmtId="0" fontId="31" fillId="0" borderId="41" xfId="77" applyFont="1" applyFill="1" applyBorder="1" applyAlignment="1">
      <alignment horizontal="center" vertical="center"/>
      <protection/>
    </xf>
    <xf numFmtId="3" fontId="31" fillId="24" borderId="63" xfId="59" applyNumberFormat="1" applyFont="1" applyFill="1" applyBorder="1" applyAlignment="1">
      <alignment vertical="center"/>
    </xf>
    <xf numFmtId="3" fontId="31" fillId="24" borderId="90" xfId="59" applyNumberFormat="1" applyFont="1" applyFill="1" applyBorder="1" applyAlignment="1">
      <alignment vertical="center"/>
    </xf>
    <xf numFmtId="3" fontId="31" fillId="24" borderId="29" xfId="59" applyNumberFormat="1" applyFont="1" applyFill="1" applyBorder="1" applyAlignment="1">
      <alignment vertical="center"/>
    </xf>
    <xf numFmtId="3" fontId="31" fillId="24" borderId="24" xfId="59" applyNumberFormat="1" applyFont="1" applyFill="1" applyBorder="1" applyAlignment="1">
      <alignment vertical="center"/>
    </xf>
    <xf numFmtId="3" fontId="31" fillId="24" borderId="45" xfId="59" applyNumberFormat="1" applyFont="1" applyFill="1" applyBorder="1" applyAlignment="1">
      <alignment vertical="center"/>
    </xf>
    <xf numFmtId="3" fontId="31" fillId="24" borderId="25" xfId="59" applyNumberFormat="1" applyFont="1" applyFill="1" applyBorder="1" applyAlignment="1">
      <alignment vertical="center"/>
    </xf>
    <xf numFmtId="3" fontId="31" fillId="24" borderId="83" xfId="59" applyNumberFormat="1" applyFont="1" applyFill="1" applyBorder="1" applyAlignment="1">
      <alignment vertical="center"/>
    </xf>
    <xf numFmtId="3" fontId="31" fillId="24" borderId="28" xfId="59" applyNumberFormat="1" applyFont="1" applyFill="1" applyBorder="1" applyAlignment="1">
      <alignment vertical="center"/>
    </xf>
    <xf numFmtId="3" fontId="31" fillId="24" borderId="22" xfId="59" applyNumberFormat="1" applyFont="1" applyFill="1" applyBorder="1" applyAlignment="1">
      <alignment vertical="center"/>
    </xf>
    <xf numFmtId="3" fontId="31" fillId="24" borderId="50" xfId="59" applyNumberFormat="1" applyFont="1" applyFill="1" applyBorder="1" applyAlignment="1">
      <alignment vertical="center"/>
    </xf>
    <xf numFmtId="3" fontId="31" fillId="24" borderId="69" xfId="59" applyNumberFormat="1" applyFont="1" applyFill="1" applyBorder="1" applyAlignment="1">
      <alignment vertical="center"/>
    </xf>
    <xf numFmtId="3" fontId="31" fillId="24" borderId="37" xfId="59" applyNumberFormat="1" applyFont="1" applyFill="1" applyBorder="1" applyAlignment="1">
      <alignment vertical="center"/>
    </xf>
    <xf numFmtId="3" fontId="31" fillId="24" borderId="61" xfId="59" applyNumberFormat="1" applyFont="1" applyFill="1" applyBorder="1" applyAlignment="1">
      <alignment vertical="center"/>
    </xf>
    <xf numFmtId="3" fontId="31" fillId="24" borderId="87" xfId="59" applyNumberFormat="1" applyFont="1" applyFill="1" applyBorder="1" applyAlignment="1">
      <alignment vertical="center"/>
    </xf>
    <xf numFmtId="0" fontId="31" fillId="24" borderId="0" xfId="77" applyFont="1" applyFill="1" applyAlignment="1">
      <alignment horizontal="left" vertical="top"/>
      <protection/>
    </xf>
    <xf numFmtId="0" fontId="38" fillId="24" borderId="0" xfId="78" applyFont="1" applyFill="1" applyAlignment="1">
      <alignment horizontal="right" vertical="center"/>
      <protection/>
    </xf>
    <xf numFmtId="3" fontId="31" fillId="24" borderId="0" xfId="59" applyNumberFormat="1" applyFont="1" applyFill="1" applyBorder="1" applyAlignment="1">
      <alignment horizontal="right" vertical="top"/>
    </xf>
    <xf numFmtId="3" fontId="31" fillId="24" borderId="0" xfId="59" applyNumberFormat="1" applyFont="1" applyFill="1" applyAlignment="1">
      <alignment vertical="top"/>
    </xf>
    <xf numFmtId="3" fontId="31" fillId="24" borderId="0" xfId="59" applyNumberFormat="1" applyFont="1" applyFill="1" applyBorder="1" applyAlignment="1">
      <alignment horizontal="left" vertical="top"/>
    </xf>
    <xf numFmtId="0" fontId="31" fillId="24" borderId="0" xfId="77" applyFont="1" applyFill="1" applyAlignment="1">
      <alignment vertical="top"/>
      <protection/>
    </xf>
    <xf numFmtId="3" fontId="31" fillId="24" borderId="0" xfId="59" applyNumberFormat="1" applyFont="1" applyFill="1" applyAlignment="1">
      <alignment horizontal="left" vertical="top"/>
    </xf>
    <xf numFmtId="180" fontId="31" fillId="24" borderId="75" xfId="59" applyNumberFormat="1" applyFont="1" applyFill="1" applyBorder="1" applyAlignment="1">
      <alignment horizontal="center" vertical="center"/>
    </xf>
    <xf numFmtId="180" fontId="31" fillId="24" borderId="28" xfId="59" applyNumberFormat="1" applyFont="1" applyFill="1" applyBorder="1" applyAlignment="1">
      <alignment horizontal="center" vertical="center"/>
    </xf>
    <xf numFmtId="180" fontId="31" fillId="24" borderId="66" xfId="59" applyNumberFormat="1" applyFont="1" applyFill="1" applyBorder="1" applyAlignment="1">
      <alignment horizontal="center" vertical="center"/>
    </xf>
    <xf numFmtId="0" fontId="31" fillId="0" borderId="0" xfId="0" applyFont="1" applyAlignment="1">
      <alignment vertical="center"/>
    </xf>
    <xf numFmtId="0" fontId="31" fillId="24" borderId="0" xfId="80" applyFont="1" applyFill="1" applyAlignment="1">
      <alignment horizontal="left" vertical="top" wrapText="1"/>
      <protection/>
    </xf>
    <xf numFmtId="0" fontId="31" fillId="24" borderId="0" xfId="80" applyFont="1" applyFill="1" applyAlignment="1">
      <alignment horizontal="left" vertical="top"/>
      <protection/>
    </xf>
    <xf numFmtId="0" fontId="31" fillId="0" borderId="0" xfId="77" applyFont="1" applyAlignment="1">
      <alignment horizontal="left" vertical="top" wrapText="1"/>
      <protection/>
    </xf>
    <xf numFmtId="0" fontId="31" fillId="0" borderId="0" xfId="77" applyFont="1" applyBorder="1" applyAlignment="1">
      <alignment horizontal="center" vertical="center"/>
      <protection/>
    </xf>
    <xf numFmtId="180" fontId="31" fillId="24" borderId="0" xfId="77" applyNumberFormat="1" applyFont="1" applyFill="1" applyBorder="1" applyAlignment="1">
      <alignment vertical="center"/>
      <protection/>
    </xf>
    <xf numFmtId="38" fontId="38" fillId="24" borderId="21" xfId="59" applyFont="1" applyFill="1" applyBorder="1" applyAlignment="1">
      <alignment horizontal="right" vertical="center" wrapText="1"/>
    </xf>
    <xf numFmtId="38" fontId="0" fillId="24" borderId="0" xfId="59" applyFill="1" applyAlignment="1">
      <alignment vertical="center"/>
    </xf>
    <xf numFmtId="38" fontId="0" fillId="24" borderId="0" xfId="59" applyFill="1" applyAlignment="1">
      <alignment horizontal="right" vertical="center"/>
    </xf>
    <xf numFmtId="38" fontId="0" fillId="24" borderId="0" xfId="59" applyFill="1" applyBorder="1" applyAlignment="1">
      <alignment vertical="center"/>
    </xf>
    <xf numFmtId="38" fontId="0" fillId="24" borderId="0" xfId="59" applyFill="1" applyBorder="1" applyAlignment="1">
      <alignment horizontal="right" vertical="center"/>
    </xf>
    <xf numFmtId="38" fontId="38" fillId="24" borderId="22" xfId="59" applyFont="1" applyFill="1" applyBorder="1" applyAlignment="1">
      <alignment horizontal="right" vertical="center" wrapText="1"/>
    </xf>
    <xf numFmtId="38" fontId="38" fillId="24" borderId="21" xfId="59" applyFont="1" applyFill="1" applyBorder="1" applyAlignment="1">
      <alignment vertical="center"/>
    </xf>
    <xf numFmtId="38" fontId="38" fillId="24" borderId="22" xfId="59" applyFont="1" applyFill="1" applyBorder="1" applyAlignment="1">
      <alignment horizontal="right" vertical="center"/>
    </xf>
    <xf numFmtId="38" fontId="38" fillId="24" borderId="109" xfId="59" applyFont="1" applyFill="1" applyBorder="1" applyAlignment="1">
      <alignment horizontal="right" vertical="center" wrapText="1"/>
    </xf>
    <xf numFmtId="38" fontId="38" fillId="24" borderId="100" xfId="59" applyFont="1" applyFill="1" applyBorder="1" applyAlignment="1">
      <alignment horizontal="right" vertical="center" wrapText="1"/>
    </xf>
    <xf numFmtId="38" fontId="38" fillId="24" borderId="109" xfId="59" applyFont="1" applyFill="1" applyBorder="1" applyAlignment="1">
      <alignment vertical="center"/>
    </xf>
    <xf numFmtId="38" fontId="38" fillId="24" borderId="100" xfId="59" applyFont="1" applyFill="1" applyBorder="1" applyAlignment="1">
      <alignment horizontal="right" vertical="center"/>
    </xf>
    <xf numFmtId="38" fontId="38" fillId="24" borderId="30" xfId="59" applyFont="1" applyFill="1" applyBorder="1" applyAlignment="1">
      <alignment horizontal="right" vertical="center"/>
    </xf>
    <xf numFmtId="38" fontId="38" fillId="24" borderId="110" xfId="59" applyFont="1" applyFill="1" applyBorder="1" applyAlignment="1">
      <alignment horizontal="right" vertical="center" wrapText="1"/>
    </xf>
    <xf numFmtId="38" fontId="38" fillId="24" borderId="110" xfId="59" applyFont="1" applyFill="1" applyBorder="1" applyAlignment="1">
      <alignment horizontal="right" vertical="center"/>
    </xf>
    <xf numFmtId="38" fontId="38" fillId="24" borderId="0" xfId="59" applyFont="1" applyFill="1" applyBorder="1" applyAlignment="1">
      <alignment vertical="center"/>
    </xf>
    <xf numFmtId="38" fontId="38" fillId="24" borderId="111" xfId="59" applyFont="1" applyFill="1" applyBorder="1" applyAlignment="1">
      <alignment vertical="center"/>
    </xf>
    <xf numFmtId="38" fontId="38" fillId="24" borderId="0" xfId="59" applyFont="1" applyFill="1" applyBorder="1" applyAlignment="1">
      <alignment horizontal="right" vertical="center"/>
    </xf>
    <xf numFmtId="38" fontId="38" fillId="24" borderId="0" xfId="59" applyFont="1" applyFill="1" applyBorder="1" applyAlignment="1">
      <alignment vertical="center"/>
    </xf>
    <xf numFmtId="38" fontId="38" fillId="24" borderId="0" xfId="59" applyFont="1" applyFill="1" applyAlignment="1">
      <alignment vertical="center"/>
    </xf>
    <xf numFmtId="38" fontId="38" fillId="24" borderId="0" xfId="59" applyFont="1" applyFill="1" applyAlignment="1">
      <alignment horizontal="right" vertical="center"/>
    </xf>
    <xf numFmtId="38" fontId="38" fillId="24" borderId="0" xfId="59" applyFont="1" applyFill="1" applyAlignment="1">
      <alignment horizontal="left" vertical="top"/>
    </xf>
    <xf numFmtId="38" fontId="38" fillId="24" borderId="0" xfId="59" applyFont="1" applyFill="1" applyAlignment="1">
      <alignment horizontal="right" vertical="top"/>
    </xf>
    <xf numFmtId="38" fontId="38" fillId="24" borderId="0" xfId="59" applyFont="1" applyFill="1" applyBorder="1" applyAlignment="1">
      <alignment horizontal="left" vertical="top"/>
    </xf>
    <xf numFmtId="38" fontId="38" fillId="24" borderId="0" xfId="59" applyFont="1" applyFill="1" applyBorder="1" applyAlignment="1">
      <alignment horizontal="right" vertical="top"/>
    </xf>
    <xf numFmtId="38" fontId="0" fillId="0" borderId="0" xfId="59" applyAlignment="1">
      <alignment vertical="center"/>
    </xf>
    <xf numFmtId="38" fontId="0" fillId="0" borderId="0" xfId="59" applyAlignment="1">
      <alignment horizontal="right" vertical="center"/>
    </xf>
    <xf numFmtId="3" fontId="31" fillId="24" borderId="33" xfId="59" applyNumberFormat="1" applyFont="1" applyFill="1" applyBorder="1" applyAlignment="1">
      <alignment vertical="center"/>
    </xf>
    <xf numFmtId="0" fontId="38" fillId="24" borderId="55" xfId="77" applyFont="1" applyFill="1" applyBorder="1" applyAlignment="1">
      <alignment horizontal="center" vertical="center"/>
      <protection/>
    </xf>
    <xf numFmtId="0" fontId="31" fillId="0" borderId="57" xfId="77" applyFont="1" applyFill="1" applyBorder="1" applyAlignment="1">
      <alignment horizontal="center" vertical="center"/>
      <protection/>
    </xf>
    <xf numFmtId="0" fontId="31" fillId="0" borderId="29" xfId="77" applyFont="1" applyFill="1" applyBorder="1" applyAlignment="1">
      <alignment horizontal="center" vertical="center"/>
      <protection/>
    </xf>
    <xf numFmtId="0" fontId="31" fillId="0" borderId="44" xfId="77" applyFont="1" applyFill="1" applyBorder="1" applyAlignment="1">
      <alignment horizontal="center" vertical="center"/>
      <protection/>
    </xf>
    <xf numFmtId="0" fontId="31" fillId="0" borderId="45" xfId="77" applyFont="1" applyFill="1" applyBorder="1" applyAlignment="1">
      <alignment horizontal="center" vertical="center"/>
      <protection/>
    </xf>
    <xf numFmtId="3" fontId="31" fillId="24" borderId="45" xfId="59" applyNumberFormat="1" applyFont="1" applyFill="1" applyBorder="1" applyAlignment="1">
      <alignment horizontal="center" vertical="center"/>
    </xf>
    <xf numFmtId="0" fontId="31" fillId="0" borderId="25" xfId="77" applyFont="1" applyFill="1" applyBorder="1" applyAlignment="1">
      <alignment horizontal="center" vertical="center"/>
      <protection/>
    </xf>
    <xf numFmtId="3" fontId="31" fillId="24" borderId="107" xfId="59" applyNumberFormat="1" applyFont="1" applyFill="1" applyBorder="1" applyAlignment="1">
      <alignment vertical="center"/>
    </xf>
    <xf numFmtId="0" fontId="38" fillId="24" borderId="2" xfId="78" applyFont="1" applyFill="1" applyBorder="1" applyAlignment="1">
      <alignment horizontal="justify" vertical="center" wrapText="1"/>
      <protection/>
    </xf>
    <xf numFmtId="0" fontId="38" fillId="24" borderId="78" xfId="78" applyFont="1" applyFill="1" applyBorder="1" applyAlignment="1">
      <alignment horizontal="justify" vertical="center" wrapText="1"/>
      <protection/>
    </xf>
    <xf numFmtId="0" fontId="38" fillId="24" borderId="28" xfId="78" applyFont="1" applyFill="1" applyBorder="1" applyAlignment="1">
      <alignment horizontal="right" vertical="center" wrapText="1"/>
      <protection/>
    </xf>
    <xf numFmtId="0" fontId="38" fillId="24" borderId="74" xfId="78" applyFont="1" applyFill="1" applyBorder="1" applyAlignment="1">
      <alignment horizontal="justify" vertical="center" wrapText="1"/>
      <protection/>
    </xf>
    <xf numFmtId="0" fontId="38" fillId="24" borderId="17" xfId="78" applyFont="1" applyFill="1" applyBorder="1" applyAlignment="1">
      <alignment horizontal="justify" vertical="center" wrapText="1"/>
      <protection/>
    </xf>
    <xf numFmtId="0" fontId="35" fillId="24" borderId="0" xfId="0" applyFont="1" applyFill="1" applyAlignment="1">
      <alignment vertical="center"/>
    </xf>
    <xf numFmtId="0" fontId="38" fillId="24" borderId="1" xfId="0" applyFont="1" applyFill="1" applyBorder="1" applyAlignment="1">
      <alignment horizontal="center" vertical="center"/>
    </xf>
    <xf numFmtId="0" fontId="38" fillId="24" borderId="0" xfId="0" applyFont="1" applyFill="1" applyAlignment="1">
      <alignment horizontal="left" vertical="top"/>
    </xf>
    <xf numFmtId="0" fontId="31" fillId="24" borderId="21" xfId="77" applyFont="1" applyFill="1" applyBorder="1" applyAlignment="1">
      <alignment horizontal="left" vertical="center"/>
      <protection/>
    </xf>
    <xf numFmtId="180" fontId="31" fillId="24" borderId="23" xfId="59" applyNumberFormat="1" applyFont="1" applyFill="1" applyBorder="1" applyAlignment="1">
      <alignment horizontal="right" vertical="center"/>
    </xf>
    <xf numFmtId="0" fontId="31" fillId="24" borderId="18" xfId="77" applyFont="1" applyFill="1" applyBorder="1" applyAlignment="1">
      <alignment horizontal="left" vertical="center"/>
      <protection/>
    </xf>
    <xf numFmtId="0" fontId="31" fillId="24" borderId="30" xfId="77" applyFont="1" applyFill="1" applyBorder="1" applyAlignment="1">
      <alignment horizontal="right" vertical="center"/>
      <protection/>
    </xf>
    <xf numFmtId="0" fontId="38" fillId="24" borderId="109" xfId="78" applyFont="1" applyFill="1" applyBorder="1" applyAlignment="1">
      <alignment horizontal="justify" vertical="center" wrapText="1"/>
      <protection/>
    </xf>
    <xf numFmtId="0" fontId="38" fillId="24" borderId="97" xfId="78" applyFont="1" applyFill="1" applyBorder="1" applyAlignment="1">
      <alignment horizontal="justify" vertical="center" wrapText="1"/>
      <protection/>
    </xf>
    <xf numFmtId="0" fontId="38" fillId="24" borderId="100" xfId="78" applyFont="1" applyFill="1" applyBorder="1" applyAlignment="1">
      <alignment horizontal="justify" vertical="center" wrapText="1"/>
      <protection/>
    </xf>
    <xf numFmtId="0" fontId="38" fillId="24" borderId="45" xfId="78" applyFont="1" applyFill="1" applyBorder="1" applyAlignment="1">
      <alignment horizontal="justify" vertical="center" wrapText="1"/>
      <protection/>
    </xf>
    <xf numFmtId="0" fontId="0" fillId="24" borderId="0" xfId="0" applyFill="1" applyBorder="1" applyAlignment="1">
      <alignment horizontal="right" vertical="center"/>
    </xf>
    <xf numFmtId="0" fontId="38" fillId="24" borderId="77" xfId="78" applyFont="1" applyFill="1" applyBorder="1" applyAlignment="1">
      <alignment horizontal="justify" vertical="center" wrapText="1"/>
      <protection/>
    </xf>
    <xf numFmtId="0" fontId="38" fillId="24" borderId="101" xfId="78" applyFont="1" applyFill="1" applyBorder="1" applyAlignment="1">
      <alignment horizontal="justify" vertical="center" wrapText="1"/>
      <protection/>
    </xf>
    <xf numFmtId="0" fontId="38" fillId="24" borderId="63" xfId="78" applyFont="1" applyFill="1" applyBorder="1" applyAlignment="1">
      <alignment horizontal="justify" vertical="center" wrapText="1"/>
      <protection/>
    </xf>
    <xf numFmtId="0" fontId="38" fillId="24" borderId="83" xfId="78" applyFont="1" applyFill="1" applyBorder="1" applyAlignment="1">
      <alignment horizontal="justify" vertical="center" wrapText="1"/>
      <protection/>
    </xf>
    <xf numFmtId="0" fontId="38" fillId="23" borderId="1" xfId="0" applyFont="1" applyFill="1" applyBorder="1" applyAlignment="1">
      <alignment horizontal="center" vertical="center" wrapText="1"/>
    </xf>
    <xf numFmtId="0" fontId="38" fillId="23" borderId="52" xfId="0" applyFont="1" applyFill="1" applyBorder="1" applyAlignment="1">
      <alignment horizontal="center" vertical="center" wrapText="1"/>
    </xf>
    <xf numFmtId="0" fontId="38" fillId="23" borderId="110" xfId="0" applyFont="1" applyFill="1" applyBorder="1" applyAlignment="1">
      <alignment horizontal="center" vertical="center" wrapText="1"/>
    </xf>
    <xf numFmtId="0" fontId="38" fillId="23" borderId="30" xfId="0" applyFont="1" applyFill="1" applyBorder="1" applyAlignment="1">
      <alignment horizontal="center" vertical="center" wrapText="1"/>
    </xf>
    <xf numFmtId="0" fontId="38" fillId="23" borderId="105" xfId="0" applyFont="1" applyFill="1" applyBorder="1" applyAlignment="1">
      <alignment horizontal="center" vertical="center" wrapText="1"/>
    </xf>
    <xf numFmtId="0" fontId="38" fillId="24" borderId="2" xfId="78" applyFont="1" applyFill="1" applyBorder="1" applyAlignment="1">
      <alignment horizontal="right" vertical="center" wrapText="1"/>
      <protection/>
    </xf>
    <xf numFmtId="0" fontId="38" fillId="24" borderId="88" xfId="78" applyFont="1" applyFill="1" applyBorder="1" applyAlignment="1">
      <alignment horizontal="justify" vertical="center" wrapText="1"/>
      <protection/>
    </xf>
    <xf numFmtId="0" fontId="38" fillId="24" borderId="98" xfId="78" applyFont="1" applyFill="1" applyBorder="1" applyAlignment="1">
      <alignment horizontal="justify" vertical="center" wrapText="1"/>
      <protection/>
    </xf>
    <xf numFmtId="0" fontId="38" fillId="24" borderId="107" xfId="78" applyFont="1" applyFill="1" applyBorder="1" applyAlignment="1">
      <alignment horizontal="right" vertical="center" wrapText="1"/>
      <protection/>
    </xf>
    <xf numFmtId="0" fontId="38" fillId="24" borderId="89" xfId="78" applyFont="1" applyFill="1" applyBorder="1" applyAlignment="1">
      <alignment horizontal="justify" vertical="center" wrapText="1"/>
      <protection/>
    </xf>
    <xf numFmtId="0" fontId="38" fillId="24" borderId="76" xfId="78" applyFont="1" applyFill="1" applyBorder="1" applyAlignment="1">
      <alignment horizontal="justify" vertical="center" wrapText="1"/>
      <protection/>
    </xf>
    <xf numFmtId="0" fontId="38" fillId="24" borderId="105" xfId="0" applyFont="1" applyFill="1" applyBorder="1" applyAlignment="1">
      <alignment horizontal="center" vertical="center"/>
    </xf>
    <xf numFmtId="0" fontId="38" fillId="24" borderId="52" xfId="0" applyFont="1" applyFill="1" applyBorder="1" applyAlignment="1">
      <alignment horizontal="center" vertical="center"/>
    </xf>
    <xf numFmtId="0" fontId="38" fillId="24" borderId="90" xfId="78" applyFont="1" applyFill="1" applyBorder="1" applyAlignment="1">
      <alignment horizontal="right" vertical="center" wrapText="1"/>
      <protection/>
    </xf>
    <xf numFmtId="0" fontId="38" fillId="24" borderId="112" xfId="78" applyFont="1" applyFill="1" applyBorder="1" applyAlignment="1">
      <alignment horizontal="justify" vertical="center" wrapText="1"/>
      <protection/>
    </xf>
    <xf numFmtId="3" fontId="38" fillId="24" borderId="0" xfId="59" applyNumberFormat="1" applyFont="1" applyFill="1" applyAlignment="1">
      <alignment horizontal="left" vertical="top"/>
    </xf>
    <xf numFmtId="0" fontId="38" fillId="24" borderId="64" xfId="78" applyFont="1" applyFill="1" applyBorder="1" applyAlignment="1">
      <alignment horizontal="justify" vertical="center" wrapText="1"/>
      <protection/>
    </xf>
    <xf numFmtId="38" fontId="38" fillId="24" borderId="68" xfId="59" applyFont="1" applyFill="1" applyBorder="1" applyAlignment="1">
      <alignment horizontal="right" vertical="center" wrapText="1"/>
    </xf>
    <xf numFmtId="38" fontId="38" fillId="24" borderId="41" xfId="59" applyFont="1" applyFill="1" applyBorder="1" applyAlignment="1">
      <alignment horizontal="right" vertical="center" wrapText="1"/>
    </xf>
    <xf numFmtId="38" fontId="38" fillId="24" borderId="68" xfId="59" applyFont="1" applyFill="1" applyBorder="1" applyAlignment="1">
      <alignment vertical="center"/>
    </xf>
    <xf numFmtId="38" fontId="38" fillId="24" borderId="41" xfId="59" applyFont="1" applyFill="1" applyBorder="1" applyAlignment="1">
      <alignment horizontal="right" vertical="center"/>
    </xf>
    <xf numFmtId="0" fontId="38" fillId="24" borderId="40" xfId="78" applyFont="1" applyFill="1" applyBorder="1" applyAlignment="1">
      <alignment horizontal="center" vertical="center" wrapText="1"/>
      <protection/>
    </xf>
    <xf numFmtId="0" fontId="31" fillId="24" borderId="21" xfId="77" applyFont="1" applyFill="1" applyBorder="1" applyAlignment="1">
      <alignment vertical="center"/>
      <protection/>
    </xf>
    <xf numFmtId="180" fontId="31" fillId="24" borderId="88" xfId="59" applyNumberFormat="1" applyFont="1" applyFill="1" applyBorder="1" applyAlignment="1">
      <alignment horizontal="right" vertical="center"/>
    </xf>
    <xf numFmtId="0" fontId="31" fillId="0" borderId="16" xfId="77" applyFont="1" applyFill="1" applyBorder="1" applyAlignment="1">
      <alignment vertical="center"/>
      <protection/>
    </xf>
    <xf numFmtId="0" fontId="38" fillId="0" borderId="74" xfId="77" applyFont="1" applyFill="1" applyBorder="1" applyAlignment="1">
      <alignment vertical="center"/>
      <protection/>
    </xf>
    <xf numFmtId="0" fontId="38" fillId="0" borderId="74" xfId="77" applyFont="1" applyFill="1" applyBorder="1">
      <alignment/>
      <protection/>
    </xf>
    <xf numFmtId="0" fontId="38" fillId="0" borderId="26" xfId="77" applyFont="1" applyFill="1" applyBorder="1">
      <alignment/>
      <protection/>
    </xf>
    <xf numFmtId="0" fontId="38" fillId="24" borderId="0" xfId="77" applyFont="1" applyFill="1" applyBorder="1" applyAlignment="1">
      <alignment vertical="center"/>
      <protection/>
    </xf>
    <xf numFmtId="0" fontId="38" fillId="24" borderId="0" xfId="77" applyFont="1" applyFill="1" applyBorder="1">
      <alignment/>
      <protection/>
    </xf>
    <xf numFmtId="0" fontId="38" fillId="24" borderId="22" xfId="77" applyFont="1" applyFill="1" applyBorder="1">
      <alignment/>
      <protection/>
    </xf>
    <xf numFmtId="0" fontId="38" fillId="24" borderId="18" xfId="77" applyFont="1" applyFill="1" applyBorder="1">
      <alignment/>
      <protection/>
    </xf>
    <xf numFmtId="0" fontId="38" fillId="24" borderId="78" xfId="77" applyFont="1" applyFill="1" applyBorder="1">
      <alignment/>
      <protection/>
    </xf>
    <xf numFmtId="0" fontId="38" fillId="24" borderId="24" xfId="77" applyFont="1" applyFill="1" applyBorder="1">
      <alignment/>
      <protection/>
    </xf>
    <xf numFmtId="3" fontId="38" fillId="24" borderId="0" xfId="59" applyNumberFormat="1" applyFont="1" applyFill="1" applyBorder="1" applyAlignment="1">
      <alignment horizontal="left" vertical="top" wrapText="1"/>
    </xf>
    <xf numFmtId="0" fontId="24" fillId="0" borderId="0" xfId="81" applyFont="1" applyFill="1" applyAlignment="1">
      <alignment/>
      <protection/>
    </xf>
    <xf numFmtId="0" fontId="27" fillId="0" borderId="0" xfId="81" applyFont="1" applyFill="1" applyAlignment="1">
      <alignment/>
      <protection/>
    </xf>
    <xf numFmtId="38" fontId="33" fillId="0" borderId="0" xfId="59" applyFont="1" applyFill="1" applyAlignment="1">
      <alignment/>
    </xf>
    <xf numFmtId="38" fontId="51" fillId="0" borderId="0" xfId="59" applyFont="1" applyFill="1" applyAlignment="1">
      <alignment/>
    </xf>
    <xf numFmtId="0" fontId="52" fillId="0" borderId="0" xfId="82" applyFont="1">
      <alignment/>
      <protection/>
    </xf>
    <xf numFmtId="0" fontId="52" fillId="0" borderId="0" xfId="82" applyFont="1" applyAlignment="1">
      <alignment horizontal="center"/>
      <protection/>
    </xf>
    <xf numFmtId="0" fontId="36" fillId="0" borderId="0" xfId="82" applyFont="1" applyAlignment="1">
      <alignment horizontal="centerContinuous" vertical="center"/>
      <protection/>
    </xf>
    <xf numFmtId="0" fontId="53" fillId="0" borderId="0" xfId="82" applyFont="1" applyAlignment="1">
      <alignment horizontal="centerContinuous" vertical="center"/>
      <protection/>
    </xf>
    <xf numFmtId="0" fontId="35" fillId="0" borderId="0" xfId="82" applyFont="1" applyAlignment="1">
      <alignment horizontal="center" vertical="center"/>
      <protection/>
    </xf>
    <xf numFmtId="0" fontId="54" fillId="0" borderId="0" xfId="82" applyFont="1">
      <alignment/>
      <protection/>
    </xf>
    <xf numFmtId="0" fontId="38" fillId="0" borderId="0" xfId="82" applyFont="1" applyAlignment="1">
      <alignment horizontal="right"/>
      <protection/>
    </xf>
    <xf numFmtId="0" fontId="38" fillId="23" borderId="113" xfId="82" applyFont="1" applyFill="1" applyBorder="1" applyAlignment="1">
      <alignment horizontal="center" vertical="center"/>
      <protection/>
    </xf>
    <xf numFmtId="0" fontId="38" fillId="23" borderId="1" xfId="82" applyFont="1" applyFill="1" applyBorder="1" applyAlignment="1">
      <alignment horizontal="center" vertical="center"/>
      <protection/>
    </xf>
    <xf numFmtId="0" fontId="38" fillId="23" borderId="55" xfId="82" applyFont="1" applyFill="1" applyBorder="1" applyAlignment="1">
      <alignment horizontal="center" vertical="center"/>
      <protection/>
    </xf>
    <xf numFmtId="0" fontId="38" fillId="23" borderId="30" xfId="82" applyFont="1" applyFill="1" applyBorder="1" applyAlignment="1">
      <alignment horizontal="center" vertical="center"/>
      <protection/>
    </xf>
    <xf numFmtId="0" fontId="38" fillId="23" borderId="52" xfId="82" applyFont="1" applyFill="1" applyBorder="1" applyAlignment="1">
      <alignment horizontal="center" vertical="center"/>
      <protection/>
    </xf>
    <xf numFmtId="0" fontId="38" fillId="23" borderId="31" xfId="82" applyFont="1" applyFill="1" applyBorder="1" applyAlignment="1">
      <alignment horizontal="center" vertical="center"/>
      <protection/>
    </xf>
    <xf numFmtId="0" fontId="55" fillId="0" borderId="0" xfId="82" applyFont="1" applyFill="1" applyAlignment="1">
      <alignment horizontal="center" vertical="center"/>
      <protection/>
    </xf>
    <xf numFmtId="0" fontId="10" fillId="0" borderId="67" xfId="82" applyFont="1" applyBorder="1" applyAlignment="1">
      <alignment vertical="center"/>
      <protection/>
    </xf>
    <xf numFmtId="0" fontId="38" fillId="0" borderId="72" xfId="82" applyFont="1" applyFill="1" applyBorder="1" applyAlignment="1">
      <alignment horizontal="center" vertical="center"/>
      <protection/>
    </xf>
    <xf numFmtId="0" fontId="38" fillId="0" borderId="108" xfId="82" applyFont="1" applyFill="1" applyBorder="1" applyAlignment="1">
      <alignment horizontal="center" vertical="center"/>
      <protection/>
    </xf>
    <xf numFmtId="0" fontId="38" fillId="0" borderId="114" xfId="82" applyFont="1" applyFill="1" applyBorder="1" applyAlignment="1">
      <alignment horizontal="center" vertical="center"/>
      <protection/>
    </xf>
    <xf numFmtId="0" fontId="38" fillId="0" borderId="68" xfId="82" applyFont="1" applyFill="1" applyBorder="1" applyAlignment="1">
      <alignment horizontal="center" vertical="center"/>
      <protection/>
    </xf>
    <xf numFmtId="0" fontId="38" fillId="0" borderId="40" xfId="82" applyFont="1" applyFill="1" applyBorder="1" applyAlignment="1">
      <alignment horizontal="center" vertical="center"/>
      <protection/>
    </xf>
    <xf numFmtId="0" fontId="38" fillId="0" borderId="41" xfId="82" applyFont="1" applyFill="1" applyBorder="1" applyAlignment="1">
      <alignment horizontal="center" vertical="center"/>
      <protection/>
    </xf>
    <xf numFmtId="0" fontId="38" fillId="0" borderId="43" xfId="82" applyFont="1" applyFill="1" applyBorder="1" applyAlignment="1">
      <alignment horizontal="center" vertical="center"/>
      <protection/>
    </xf>
    <xf numFmtId="0" fontId="10" fillId="0" borderId="79" xfId="82" applyFont="1" applyBorder="1" applyAlignment="1">
      <alignment vertical="center"/>
      <protection/>
    </xf>
    <xf numFmtId="0" fontId="10" fillId="0" borderId="78" xfId="82" applyFont="1" applyBorder="1" applyAlignment="1">
      <alignment vertical="center" wrapText="1"/>
      <protection/>
    </xf>
    <xf numFmtId="0" fontId="38" fillId="0" borderId="90" xfId="82" applyFont="1" applyBorder="1" applyAlignment="1">
      <alignment vertical="center" wrapText="1"/>
      <protection/>
    </xf>
    <xf numFmtId="176" fontId="38" fillId="0" borderId="85" xfId="82" applyNumberFormat="1" applyFont="1" applyBorder="1" applyAlignment="1">
      <alignment vertical="center"/>
      <protection/>
    </xf>
    <xf numFmtId="176" fontId="38" fillId="0" borderId="29" xfId="82" applyNumberFormat="1" applyFont="1" applyBorder="1" applyAlignment="1">
      <alignment vertical="center"/>
      <protection/>
    </xf>
    <xf numFmtId="176" fontId="38" fillId="0" borderId="78" xfId="82" applyNumberFormat="1" applyFont="1" applyBorder="1" applyAlignment="1">
      <alignment vertical="center"/>
      <protection/>
    </xf>
    <xf numFmtId="176" fontId="38" fillId="0" borderId="24" xfId="82" applyNumberFormat="1" applyFont="1" applyBorder="1" applyAlignment="1">
      <alignment vertical="center"/>
      <protection/>
    </xf>
    <xf numFmtId="176" fontId="38" fillId="0" borderId="19" xfId="82" applyNumberFormat="1" applyFont="1" applyBorder="1" applyAlignment="1">
      <alignment vertical="center"/>
      <protection/>
    </xf>
    <xf numFmtId="176" fontId="38" fillId="0" borderId="63" xfId="82" applyNumberFormat="1" applyFont="1" applyBorder="1" applyAlignment="1">
      <alignment vertical="center" wrapText="1"/>
      <protection/>
    </xf>
    <xf numFmtId="0" fontId="38" fillId="0" borderId="0" xfId="82" applyFont="1" applyAlignment="1">
      <alignment vertical="center"/>
      <protection/>
    </xf>
    <xf numFmtId="0" fontId="38" fillId="0" borderId="66" xfId="82" applyFont="1" applyBorder="1" applyAlignment="1">
      <alignment vertical="center"/>
      <protection/>
    </xf>
    <xf numFmtId="0" fontId="38" fillId="0" borderId="115" xfId="82" applyFont="1" applyBorder="1" applyAlignment="1">
      <alignment vertical="center"/>
      <protection/>
    </xf>
    <xf numFmtId="0" fontId="38" fillId="0" borderId="116" xfId="82" applyFont="1" applyBorder="1" applyAlignment="1">
      <alignment vertical="center"/>
      <protection/>
    </xf>
    <xf numFmtId="0" fontId="38" fillId="0" borderId="117" xfId="82" applyFont="1" applyBorder="1" applyAlignment="1">
      <alignment vertical="center"/>
      <protection/>
    </xf>
    <xf numFmtId="176" fontId="38" fillId="0" borderId="118" xfId="82" applyNumberFormat="1" applyFont="1" applyBorder="1" applyAlignment="1">
      <alignment vertical="center"/>
      <protection/>
    </xf>
    <xf numFmtId="176" fontId="38" fillId="0" borderId="116" xfId="82" applyNumberFormat="1" applyFont="1" applyBorder="1" applyAlignment="1">
      <alignment vertical="center"/>
      <protection/>
    </xf>
    <xf numFmtId="176" fontId="38" fillId="0" borderId="119" xfId="82" applyNumberFormat="1" applyFont="1" applyBorder="1" applyAlignment="1">
      <alignment vertical="center"/>
      <protection/>
    </xf>
    <xf numFmtId="176" fontId="38" fillId="0" borderId="119" xfId="82" applyNumberFormat="1" applyFont="1" applyBorder="1" applyAlignment="1">
      <alignment horizontal="center" vertical="center"/>
      <protection/>
    </xf>
    <xf numFmtId="176" fontId="38" fillId="0" borderId="120" xfId="82" applyNumberFormat="1" applyFont="1" applyBorder="1" applyAlignment="1">
      <alignment horizontal="center" vertical="center"/>
      <protection/>
    </xf>
    <xf numFmtId="176" fontId="38" fillId="0" borderId="77" xfId="82" applyNumberFormat="1" applyFont="1" applyBorder="1" applyAlignment="1">
      <alignment vertical="center" wrapText="1"/>
      <protection/>
    </xf>
    <xf numFmtId="0" fontId="38" fillId="0" borderId="121" xfId="82" applyFont="1" applyBorder="1" applyAlignment="1">
      <alignment vertical="center" wrapText="1"/>
      <protection/>
    </xf>
    <xf numFmtId="0" fontId="38" fillId="0" borderId="122" xfId="82" applyFont="1" applyBorder="1" applyAlignment="1">
      <alignment vertical="center" wrapText="1"/>
      <protection/>
    </xf>
    <xf numFmtId="0" fontId="38" fillId="0" borderId="123" xfId="82" applyFont="1" applyBorder="1" applyAlignment="1">
      <alignment vertical="center" wrapText="1"/>
      <protection/>
    </xf>
    <xf numFmtId="176" fontId="38" fillId="0" borderId="124" xfId="82" applyNumberFormat="1" applyFont="1" applyBorder="1" applyAlignment="1">
      <alignment vertical="center"/>
      <protection/>
    </xf>
    <xf numFmtId="176" fontId="38" fillId="0" borderId="122" xfId="82" applyNumberFormat="1" applyFont="1" applyBorder="1" applyAlignment="1">
      <alignment vertical="center"/>
      <protection/>
    </xf>
    <xf numFmtId="176" fontId="38" fillId="0" borderId="125" xfId="82" applyNumberFormat="1" applyFont="1" applyBorder="1" applyAlignment="1">
      <alignment vertical="center"/>
      <protection/>
    </xf>
    <xf numFmtId="176" fontId="38" fillId="0" borderId="125" xfId="82" applyNumberFormat="1" applyFont="1" applyBorder="1" applyAlignment="1">
      <alignment horizontal="center" vertical="center"/>
      <protection/>
    </xf>
    <xf numFmtId="176" fontId="38" fillId="0" borderId="126" xfId="82" applyNumberFormat="1" applyFont="1" applyBorder="1" applyAlignment="1">
      <alignment horizontal="center" vertical="center"/>
      <protection/>
    </xf>
    <xf numFmtId="176" fontId="38" fillId="0" borderId="127" xfId="82" applyNumberFormat="1" applyFont="1" applyBorder="1" applyAlignment="1">
      <alignment horizontal="center" vertical="center" wrapText="1"/>
      <protection/>
    </xf>
    <xf numFmtId="0" fontId="38" fillId="0" borderId="57" xfId="82" applyFont="1" applyBorder="1" applyAlignment="1">
      <alignment vertical="center"/>
      <protection/>
    </xf>
    <xf numFmtId="0" fontId="38" fillId="0" borderId="18" xfId="82" applyFont="1" applyBorder="1" applyAlignment="1">
      <alignment vertical="center" wrapText="1"/>
      <protection/>
    </xf>
    <xf numFmtId="0" fontId="38" fillId="0" borderId="78" xfId="82" applyFont="1" applyBorder="1" applyAlignment="1">
      <alignment vertical="center" wrapText="1"/>
      <protection/>
    </xf>
    <xf numFmtId="0" fontId="38" fillId="0" borderId="90" xfId="82" applyFont="1" applyBorder="1" applyAlignment="1">
      <alignment horizontal="center" vertical="center" wrapText="1"/>
      <protection/>
    </xf>
    <xf numFmtId="176" fontId="38" fillId="0" borderId="57" xfId="82" applyNumberFormat="1" applyFont="1" applyBorder="1" applyAlignment="1">
      <alignment vertical="center"/>
      <protection/>
    </xf>
    <xf numFmtId="176" fontId="38" fillId="0" borderId="29" xfId="82" applyNumberFormat="1" applyFont="1" applyBorder="1" applyAlignment="1">
      <alignment horizontal="center" vertical="center"/>
      <protection/>
    </xf>
    <xf numFmtId="176" fontId="38" fillId="0" borderId="19" xfId="82" applyNumberFormat="1" applyFont="1" applyBorder="1" applyAlignment="1">
      <alignment horizontal="center" vertical="center"/>
      <protection/>
    </xf>
    <xf numFmtId="176" fontId="38" fillId="0" borderId="63" xfId="82" applyNumberFormat="1" applyFont="1" applyBorder="1" applyAlignment="1">
      <alignment horizontal="center" vertical="center" wrapText="1"/>
      <protection/>
    </xf>
    <xf numFmtId="176" fontId="38" fillId="0" borderId="44" xfId="82" applyNumberFormat="1" applyFont="1" applyBorder="1" applyAlignment="1">
      <alignment vertical="center"/>
      <protection/>
    </xf>
    <xf numFmtId="176" fontId="38" fillId="0" borderId="25" xfId="82" applyNumberFormat="1" applyFont="1" applyBorder="1" applyAlignment="1">
      <alignment vertical="center"/>
      <protection/>
    </xf>
    <xf numFmtId="176" fontId="38" fillId="0" borderId="2" xfId="82" applyNumberFormat="1" applyFont="1" applyBorder="1" applyAlignment="1">
      <alignment vertical="center"/>
      <protection/>
    </xf>
    <xf numFmtId="176" fontId="38" fillId="0" borderId="45" xfId="82" applyNumberFormat="1" applyFont="1" applyBorder="1" applyAlignment="1">
      <alignment vertical="center"/>
      <protection/>
    </xf>
    <xf numFmtId="176" fontId="38" fillId="0" borderId="27" xfId="82" applyNumberFormat="1" applyFont="1" applyBorder="1" applyAlignment="1">
      <alignment vertical="center"/>
      <protection/>
    </xf>
    <xf numFmtId="176" fontId="38" fillId="0" borderId="83" xfId="82" applyNumberFormat="1" applyFont="1" applyBorder="1" applyAlignment="1">
      <alignment vertical="center"/>
      <protection/>
    </xf>
    <xf numFmtId="176" fontId="38" fillId="0" borderId="76" xfId="82" applyNumberFormat="1" applyFont="1" applyBorder="1" applyAlignment="1">
      <alignment vertical="center"/>
      <protection/>
    </xf>
    <xf numFmtId="176" fontId="38" fillId="0" borderId="128" xfId="82" applyNumberFormat="1" applyFont="1" applyBorder="1" applyAlignment="1">
      <alignment horizontal="center" vertical="center" wrapText="1"/>
      <protection/>
    </xf>
    <xf numFmtId="0" fontId="38" fillId="0" borderId="0" xfId="82" applyFont="1" applyBorder="1" applyAlignment="1">
      <alignment vertical="center" wrapText="1"/>
      <protection/>
    </xf>
    <xf numFmtId="0" fontId="38" fillId="0" borderId="129" xfId="82" applyFont="1" applyBorder="1" applyAlignment="1">
      <alignment vertical="center" wrapText="1"/>
      <protection/>
    </xf>
    <xf numFmtId="0" fontId="38" fillId="0" borderId="123" xfId="82" applyFont="1" applyBorder="1" applyAlignment="1">
      <alignment horizontal="center" vertical="center" wrapText="1"/>
      <protection/>
    </xf>
    <xf numFmtId="176" fontId="38" fillId="0" borderId="121" xfId="82" applyNumberFormat="1" applyFont="1" applyBorder="1" applyAlignment="1">
      <alignment vertical="center"/>
      <protection/>
    </xf>
    <xf numFmtId="176" fontId="38" fillId="0" borderId="130" xfId="82" applyNumberFormat="1" applyFont="1" applyBorder="1" applyAlignment="1">
      <alignment vertical="center"/>
      <protection/>
    </xf>
    <xf numFmtId="176" fontId="38" fillId="0" borderId="128" xfId="82" applyNumberFormat="1" applyFont="1" applyBorder="1" applyAlignment="1">
      <alignment vertical="center"/>
      <protection/>
    </xf>
    <xf numFmtId="0" fontId="38" fillId="0" borderId="131" xfId="82" applyFont="1" applyBorder="1" applyAlignment="1">
      <alignment vertical="center" wrapText="1"/>
      <protection/>
    </xf>
    <xf numFmtId="176" fontId="38" fillId="0" borderId="66" xfId="82" applyNumberFormat="1" applyFont="1" applyBorder="1" applyAlignment="1">
      <alignment vertical="center"/>
      <protection/>
    </xf>
    <xf numFmtId="176" fontId="38" fillId="0" borderId="0" xfId="82" applyNumberFormat="1" applyFont="1" applyBorder="1" applyAlignment="1">
      <alignment vertical="center"/>
      <protection/>
    </xf>
    <xf numFmtId="176" fontId="38" fillId="0" borderId="28" xfId="82" applyNumberFormat="1" applyFont="1" applyBorder="1" applyAlignment="1">
      <alignment vertical="center"/>
      <protection/>
    </xf>
    <xf numFmtId="176" fontId="38" fillId="0" borderId="28" xfId="82" applyNumberFormat="1" applyFont="1" applyBorder="1" applyAlignment="1">
      <alignment horizontal="center" vertical="center"/>
      <protection/>
    </xf>
    <xf numFmtId="176" fontId="38" fillId="0" borderId="23" xfId="82" applyNumberFormat="1" applyFont="1" applyBorder="1" applyAlignment="1">
      <alignment horizontal="center" vertical="center"/>
      <protection/>
    </xf>
    <xf numFmtId="0" fontId="38" fillId="0" borderId="132" xfId="82" applyFont="1" applyBorder="1" applyAlignment="1">
      <alignment vertical="center" wrapText="1"/>
      <protection/>
    </xf>
    <xf numFmtId="0" fontId="38" fillId="0" borderId="133" xfId="82" applyFont="1" applyBorder="1" applyAlignment="1">
      <alignment vertical="center" wrapText="1"/>
      <protection/>
    </xf>
    <xf numFmtId="0" fontId="38" fillId="0" borderId="134" xfId="82" applyFont="1" applyBorder="1" applyAlignment="1">
      <alignment horizontal="center" vertical="center" wrapText="1"/>
      <protection/>
    </xf>
    <xf numFmtId="176" fontId="38" fillId="0" borderId="91" xfId="82" applyNumberFormat="1" applyFont="1" applyBorder="1" applyAlignment="1">
      <alignment vertical="center"/>
      <protection/>
    </xf>
    <xf numFmtId="176" fontId="38" fillId="0" borderId="135" xfId="82" applyNumberFormat="1" applyFont="1" applyBorder="1" applyAlignment="1">
      <alignment vertical="center"/>
      <protection/>
    </xf>
    <xf numFmtId="176" fontId="38" fillId="0" borderId="92" xfId="82" applyNumberFormat="1" applyFont="1" applyBorder="1" applyAlignment="1">
      <alignment vertical="center"/>
      <protection/>
    </xf>
    <xf numFmtId="176" fontId="38" fillId="0" borderId="92" xfId="82" applyNumberFormat="1" applyFont="1" applyBorder="1" applyAlignment="1">
      <alignment horizontal="center" vertical="center"/>
      <protection/>
    </xf>
    <xf numFmtId="176" fontId="38" fillId="0" borderId="136" xfId="82" applyNumberFormat="1" applyFont="1" applyBorder="1" applyAlignment="1">
      <alignment horizontal="center" vertical="center"/>
      <protection/>
    </xf>
    <xf numFmtId="176" fontId="38" fillId="0" borderId="137" xfId="82" applyNumberFormat="1" applyFont="1" applyBorder="1" applyAlignment="1">
      <alignment horizontal="center" vertical="center" wrapText="1"/>
      <protection/>
    </xf>
    <xf numFmtId="176" fontId="38" fillId="0" borderId="88" xfId="82" applyNumberFormat="1" applyFont="1" applyBorder="1" applyAlignment="1">
      <alignment horizontal="center" vertical="center" wrapText="1"/>
      <protection/>
    </xf>
    <xf numFmtId="0" fontId="10" fillId="0" borderId="2" xfId="82" applyFont="1" applyBorder="1" applyAlignment="1">
      <alignment vertical="center" wrapText="1"/>
      <protection/>
    </xf>
    <xf numFmtId="0" fontId="10" fillId="0" borderId="107" xfId="82" applyFont="1" applyBorder="1" applyAlignment="1">
      <alignment vertical="center" wrapText="1"/>
      <protection/>
    </xf>
    <xf numFmtId="176" fontId="38" fillId="0" borderId="83" xfId="82" applyNumberFormat="1" applyFont="1" applyBorder="1" applyAlignment="1">
      <alignment vertical="center" wrapText="1"/>
      <protection/>
    </xf>
    <xf numFmtId="0" fontId="38" fillId="0" borderId="117" xfId="82" applyFont="1" applyBorder="1" applyAlignment="1">
      <alignment horizontal="center" vertical="center"/>
      <protection/>
    </xf>
    <xf numFmtId="176" fontId="38" fillId="0" borderId="115" xfId="82" applyNumberFormat="1" applyFont="1" applyBorder="1" applyAlignment="1">
      <alignment vertical="center"/>
      <protection/>
    </xf>
    <xf numFmtId="176" fontId="38" fillId="0" borderId="138" xfId="82" applyNumberFormat="1" applyFont="1" applyBorder="1" applyAlignment="1">
      <alignment vertical="center"/>
      <protection/>
    </xf>
    <xf numFmtId="176" fontId="38" fillId="0" borderId="35" xfId="82" applyNumberFormat="1" applyFont="1" applyBorder="1" applyAlignment="1">
      <alignment vertical="center"/>
      <protection/>
    </xf>
    <xf numFmtId="176" fontId="38" fillId="0" borderId="120" xfId="82" applyNumberFormat="1" applyFont="1" applyBorder="1" applyAlignment="1">
      <alignment vertical="center"/>
      <protection/>
    </xf>
    <xf numFmtId="176" fontId="38" fillId="0" borderId="76" xfId="82" applyNumberFormat="1" applyFont="1" applyBorder="1" applyAlignment="1">
      <alignment vertical="center" wrapText="1"/>
      <protection/>
    </xf>
    <xf numFmtId="176" fontId="38" fillId="0" borderId="93" xfId="82" applyNumberFormat="1" applyFont="1" applyBorder="1" applyAlignment="1">
      <alignment vertical="center"/>
      <protection/>
    </xf>
    <xf numFmtId="0" fontId="38" fillId="0" borderId="139" xfId="82" applyFont="1" applyBorder="1" applyAlignment="1">
      <alignment vertical="center" wrapText="1"/>
      <protection/>
    </xf>
    <xf numFmtId="176" fontId="38" fillId="0" borderId="17" xfId="82" applyNumberFormat="1" applyFont="1" applyBorder="1" applyAlignment="1">
      <alignment vertical="center"/>
      <protection/>
    </xf>
    <xf numFmtId="176" fontId="38" fillId="0" borderId="107" xfId="82" applyNumberFormat="1" applyFont="1" applyBorder="1" applyAlignment="1">
      <alignment vertical="center" wrapText="1"/>
      <protection/>
    </xf>
    <xf numFmtId="176" fontId="38" fillId="0" borderId="140" xfId="82" applyNumberFormat="1" applyFont="1" applyBorder="1" applyAlignment="1">
      <alignment vertical="center"/>
      <protection/>
    </xf>
    <xf numFmtId="176" fontId="38" fillId="0" borderId="89" xfId="82" applyNumberFormat="1" applyFont="1" applyBorder="1" applyAlignment="1">
      <alignment vertical="center" wrapText="1"/>
      <protection/>
    </xf>
    <xf numFmtId="0" fontId="10" fillId="0" borderId="42" xfId="82" applyFont="1" applyBorder="1" applyAlignment="1">
      <alignment vertical="center" wrapText="1"/>
      <protection/>
    </xf>
    <xf numFmtId="176" fontId="38" fillId="0" borderId="52" xfId="82" applyNumberFormat="1" applyFont="1" applyBorder="1" applyAlignment="1">
      <alignment vertical="center"/>
      <protection/>
    </xf>
    <xf numFmtId="176" fontId="38" fillId="0" borderId="105" xfId="82" applyNumberFormat="1" applyFont="1" applyBorder="1" applyAlignment="1">
      <alignment vertical="center"/>
      <protection/>
    </xf>
    <xf numFmtId="0" fontId="55" fillId="0" borderId="67" xfId="82" applyFont="1" applyBorder="1" applyAlignment="1">
      <alignment vertical="center"/>
      <protection/>
    </xf>
    <xf numFmtId="0" fontId="55" fillId="0" borderId="0" xfId="82" applyFont="1" applyAlignment="1">
      <alignment vertical="center"/>
      <protection/>
    </xf>
    <xf numFmtId="0" fontId="56" fillId="0" borderId="0" xfId="82" applyFont="1" applyAlignment="1">
      <alignment vertical="center"/>
      <protection/>
    </xf>
    <xf numFmtId="0" fontId="52" fillId="0" borderId="0" xfId="82" applyFont="1" applyAlignment="1">
      <alignment vertical="center"/>
      <protection/>
    </xf>
    <xf numFmtId="0" fontId="52" fillId="0" borderId="111" xfId="82" applyFont="1" applyBorder="1" applyAlignment="1">
      <alignment vertical="center"/>
      <protection/>
    </xf>
    <xf numFmtId="0" fontId="52" fillId="0" borderId="0" xfId="82" applyFont="1" applyAlignment="1">
      <alignment horizontal="center" vertical="center"/>
      <protection/>
    </xf>
    <xf numFmtId="0" fontId="38" fillId="24" borderId="0" xfId="82" applyFont="1" applyFill="1" applyAlignment="1">
      <alignment horizontal="center" vertical="top"/>
      <protection/>
    </xf>
    <xf numFmtId="0" fontId="38" fillId="24" borderId="0" xfId="82" applyFont="1" applyFill="1">
      <alignment/>
      <protection/>
    </xf>
    <xf numFmtId="0" fontId="0" fillId="24" borderId="0" xfId="82" applyFill="1">
      <alignment/>
      <protection/>
    </xf>
    <xf numFmtId="0" fontId="56" fillId="0" borderId="0" xfId="82" applyFont="1">
      <alignment/>
      <protection/>
    </xf>
    <xf numFmtId="0" fontId="36" fillId="24" borderId="0" xfId="75" applyFont="1" applyFill="1" applyAlignment="1">
      <alignment horizontal="left" vertical="top"/>
      <protection/>
    </xf>
    <xf numFmtId="0" fontId="57" fillId="24" borderId="0" xfId="75" applyFont="1" applyFill="1" applyAlignment="1">
      <alignment horizontal="left" vertical="top"/>
      <protection/>
    </xf>
    <xf numFmtId="0" fontId="31" fillId="0" borderId="0" xfId="75" applyFont="1" applyFill="1" applyAlignment="1">
      <alignment horizontal="left" vertical="top"/>
      <protection/>
    </xf>
    <xf numFmtId="0" fontId="61" fillId="24" borderId="0" xfId="77" applyFont="1" applyFill="1" applyAlignment="1">
      <alignment horizontal="left" vertical="top"/>
      <protection/>
    </xf>
    <xf numFmtId="0" fontId="61" fillId="24" borderId="0" xfId="75" applyFont="1" applyFill="1" applyAlignment="1">
      <alignment horizontal="left" vertical="top"/>
      <protection/>
    </xf>
    <xf numFmtId="0" fontId="36" fillId="0" borderId="0" xfId="78" applyFont="1" applyAlignment="1">
      <alignment vertical="center"/>
      <protection/>
    </xf>
    <xf numFmtId="0" fontId="36" fillId="24" borderId="0" xfId="78" applyFont="1" applyFill="1" applyBorder="1" applyAlignment="1">
      <alignment horizontal="justify" vertical="center" wrapText="1"/>
      <protection/>
    </xf>
    <xf numFmtId="3" fontId="31" fillId="24" borderId="0" xfId="59" applyNumberFormat="1" applyFont="1" applyFill="1" applyBorder="1" applyAlignment="1">
      <alignment horizontal="left" vertical="center"/>
    </xf>
    <xf numFmtId="0" fontId="0" fillId="0" borderId="0" xfId="0" applyBorder="1" applyAlignment="1">
      <alignment horizontal="left" vertical="center"/>
    </xf>
    <xf numFmtId="38" fontId="10" fillId="0" borderId="0" xfId="59" applyFont="1" applyFill="1" applyBorder="1" applyAlignment="1">
      <alignment horizontal="center" vertical="center"/>
    </xf>
    <xf numFmtId="38" fontId="33" fillId="0" borderId="0" xfId="59" applyFont="1" applyFill="1" applyBorder="1" applyAlignment="1">
      <alignment/>
    </xf>
    <xf numFmtId="0" fontId="38" fillId="0" borderId="141" xfId="82" applyFont="1" applyBorder="1" applyAlignment="1">
      <alignment horizontal="center" vertical="center" wrapText="1"/>
      <protection/>
    </xf>
    <xf numFmtId="176" fontId="38" fillId="0" borderId="127" xfId="82" applyNumberFormat="1" applyFont="1" applyBorder="1" applyAlignment="1">
      <alignment horizontal="center" vertical="center"/>
      <protection/>
    </xf>
    <xf numFmtId="38" fontId="51" fillId="0" borderId="0" xfId="59" applyFont="1" applyFill="1" applyAlignment="1">
      <alignment/>
    </xf>
    <xf numFmtId="38" fontId="51" fillId="0" borderId="0" xfId="59" applyFont="1" applyFill="1" applyAlignment="1">
      <alignment horizontal="right"/>
    </xf>
    <xf numFmtId="38" fontId="38" fillId="0" borderId="142" xfId="59" applyFont="1" applyFill="1" applyBorder="1" applyAlignment="1">
      <alignment horizontal="center"/>
    </xf>
    <xf numFmtId="38" fontId="38" fillId="0" borderId="143" xfId="59" applyFont="1" applyFill="1" applyBorder="1" applyAlignment="1">
      <alignment horizontal="center"/>
    </xf>
    <xf numFmtId="0" fontId="38" fillId="0" borderId="28" xfId="81" applyFont="1" applyFill="1" applyBorder="1" applyAlignment="1">
      <alignment vertical="center" wrapText="1"/>
      <protection/>
    </xf>
    <xf numFmtId="0" fontId="51" fillId="0" borderId="29" xfId="81" applyFont="1" applyFill="1" applyBorder="1" applyAlignment="1">
      <alignment vertical="center" wrapText="1"/>
      <protection/>
    </xf>
    <xf numFmtId="0" fontId="51" fillId="0" borderId="18" xfId="81" applyFont="1" applyFill="1" applyBorder="1" applyAlignment="1">
      <alignment vertical="center" wrapText="1"/>
      <protection/>
    </xf>
    <xf numFmtId="0" fontId="2" fillId="0" borderId="143" xfId="81" applyFont="1" applyFill="1" applyBorder="1" applyAlignment="1">
      <alignment horizontal="justify" wrapText="1"/>
      <protection/>
    </xf>
    <xf numFmtId="0" fontId="2" fillId="0" borderId="144" xfId="81" applyFont="1" applyFill="1" applyBorder="1" applyAlignment="1">
      <alignment horizontal="justify" wrapText="1"/>
      <protection/>
    </xf>
    <xf numFmtId="0" fontId="2" fillId="0" borderId="142" xfId="81" applyFont="1" applyFill="1" applyBorder="1" applyAlignment="1">
      <alignment horizontal="justify" wrapText="1"/>
      <protection/>
    </xf>
    <xf numFmtId="38" fontId="51" fillId="0" borderId="45" xfId="59" applyFont="1" applyFill="1" applyBorder="1" applyAlignment="1">
      <alignment/>
    </xf>
    <xf numFmtId="0" fontId="38" fillId="0" borderId="45" xfId="81" applyFont="1" applyFill="1" applyBorder="1" applyAlignment="1">
      <alignment vertical="center" wrapText="1"/>
      <protection/>
    </xf>
    <xf numFmtId="0" fontId="38" fillId="0" borderId="17" xfId="81" applyFont="1" applyFill="1" applyBorder="1" applyAlignment="1">
      <alignment vertical="center" wrapText="1"/>
      <protection/>
    </xf>
    <xf numFmtId="0" fontId="38" fillId="0" borderId="35" xfId="81" applyFont="1" applyFill="1" applyBorder="1" applyAlignment="1">
      <alignment vertical="center" wrapText="1"/>
      <protection/>
    </xf>
    <xf numFmtId="0" fontId="38" fillId="0" borderId="29" xfId="81" applyFont="1" applyFill="1" applyBorder="1" applyAlignment="1">
      <alignment vertical="center" wrapText="1"/>
      <protection/>
    </xf>
    <xf numFmtId="0" fontId="38" fillId="0" borderId="21" xfId="81" applyFont="1" applyFill="1" applyBorder="1" applyAlignment="1">
      <alignment vertical="center" wrapText="1"/>
      <protection/>
    </xf>
    <xf numFmtId="0" fontId="38" fillId="0" borderId="18" xfId="81" applyFont="1" applyFill="1" applyBorder="1" applyAlignment="1">
      <alignment vertical="center" wrapText="1"/>
      <protection/>
    </xf>
    <xf numFmtId="38" fontId="51" fillId="0" borderId="17" xfId="59" applyFont="1" applyFill="1" applyBorder="1" applyAlignment="1">
      <alignment/>
    </xf>
    <xf numFmtId="38" fontId="51" fillId="0" borderId="2" xfId="59" applyFont="1" applyFill="1" applyBorder="1" applyAlignment="1">
      <alignment/>
    </xf>
    <xf numFmtId="38" fontId="51" fillId="0" borderId="45" xfId="59" applyFont="1" applyFill="1" applyBorder="1" applyAlignment="1">
      <alignment horizontal="center"/>
    </xf>
    <xf numFmtId="38" fontId="51" fillId="0" borderId="2" xfId="59" applyFont="1" applyFill="1" applyBorder="1" applyAlignment="1">
      <alignment horizontal="center"/>
    </xf>
    <xf numFmtId="38" fontId="51" fillId="0" borderId="25" xfId="59" applyFont="1" applyFill="1" applyBorder="1" applyAlignment="1">
      <alignment/>
    </xf>
    <xf numFmtId="38" fontId="51" fillId="0" borderId="18" xfId="59" applyFont="1" applyFill="1" applyBorder="1" applyAlignment="1">
      <alignment/>
    </xf>
    <xf numFmtId="38" fontId="51" fillId="0" borderId="78" xfId="59" applyFont="1" applyFill="1" applyBorder="1" applyAlignment="1">
      <alignment horizontal="center"/>
    </xf>
    <xf numFmtId="38" fontId="51" fillId="0" borderId="29" xfId="59" applyFont="1" applyFill="1" applyBorder="1" applyAlignment="1">
      <alignment horizontal="center"/>
    </xf>
    <xf numFmtId="38" fontId="51" fillId="0" borderId="78" xfId="59" applyFont="1" applyFill="1" applyBorder="1" applyAlignment="1">
      <alignment/>
    </xf>
    <xf numFmtId="38" fontId="51" fillId="0" borderId="24" xfId="59" applyFont="1" applyFill="1" applyBorder="1" applyAlignment="1">
      <alignment/>
    </xf>
    <xf numFmtId="38" fontId="38" fillId="0" borderId="145" xfId="59" applyFont="1" applyFill="1" applyBorder="1" applyAlignment="1">
      <alignment horizontal="center"/>
    </xf>
    <xf numFmtId="0" fontId="38" fillId="0" borderId="0" xfId="81" applyFont="1" applyFill="1" applyBorder="1" applyAlignment="1">
      <alignment horizontal="right" wrapText="1"/>
      <protection/>
    </xf>
    <xf numFmtId="0" fontId="38" fillId="0" borderId="0" xfId="81" applyFont="1" applyFill="1" applyBorder="1" applyAlignment="1">
      <alignment horizontal="justify" wrapText="1"/>
      <protection/>
    </xf>
    <xf numFmtId="0" fontId="2" fillId="0" borderId="0" xfId="81" applyFont="1" applyFill="1" applyBorder="1" applyAlignment="1">
      <alignment horizontal="justify" wrapText="1"/>
      <protection/>
    </xf>
    <xf numFmtId="38" fontId="51" fillId="0" borderId="0" xfId="59" applyFont="1" applyFill="1" applyBorder="1" applyAlignment="1">
      <alignment/>
    </xf>
    <xf numFmtId="0" fontId="64" fillId="0" borderId="0" xfId="0" applyFont="1" applyAlignment="1">
      <alignment horizontal="left" vertical="top" wrapText="1"/>
    </xf>
    <xf numFmtId="0" fontId="64" fillId="0" borderId="0" xfId="0" applyFont="1" applyBorder="1" applyAlignment="1">
      <alignment horizontal="left" vertical="top" wrapText="1"/>
    </xf>
    <xf numFmtId="0" fontId="31" fillId="0" borderId="0" xfId="0" applyFont="1" applyAlignment="1">
      <alignment horizontal="left" vertical="center" wrapText="1"/>
    </xf>
    <xf numFmtId="0" fontId="32" fillId="0" borderId="0" xfId="0" applyFont="1" applyAlignment="1">
      <alignment vertical="center" wrapText="1"/>
    </xf>
    <xf numFmtId="0" fontId="64" fillId="0" borderId="22" xfId="0" applyFont="1" applyBorder="1" applyAlignment="1">
      <alignment horizontal="left" vertical="top" wrapText="1"/>
    </xf>
    <xf numFmtId="49" fontId="64" fillId="0" borderId="22" xfId="0" applyNumberFormat="1" applyFont="1" applyBorder="1" applyAlignment="1">
      <alignment horizontal="left" vertical="top" wrapText="1"/>
    </xf>
    <xf numFmtId="49" fontId="64" fillId="0" borderId="0" xfId="0" applyNumberFormat="1" applyFont="1" applyAlignment="1">
      <alignment horizontal="left" vertical="top" wrapText="1"/>
    </xf>
    <xf numFmtId="0" fontId="64" fillId="0" borderId="146" xfId="0" applyFont="1" applyFill="1" applyBorder="1" applyAlignment="1">
      <alignment horizontal="left" vertical="top" wrapText="1"/>
    </xf>
    <xf numFmtId="0" fontId="64" fillId="0" borderId="147" xfId="0" applyFont="1" applyFill="1" applyBorder="1" applyAlignment="1">
      <alignment horizontal="left" vertical="top" wrapText="1"/>
    </xf>
    <xf numFmtId="49" fontId="64" fillId="0" borderId="148" xfId="0" applyNumberFormat="1" applyFont="1" applyFill="1" applyBorder="1" applyAlignment="1">
      <alignment horizontal="left" vertical="top" wrapText="1"/>
    </xf>
    <xf numFmtId="0" fontId="64" fillId="0" borderId="148" xfId="0" applyFont="1" applyFill="1" applyBorder="1" applyAlignment="1">
      <alignment horizontal="left" vertical="top" wrapText="1"/>
    </xf>
    <xf numFmtId="49" fontId="64" fillId="0" borderId="149" xfId="0" applyNumberFormat="1" applyFont="1" applyBorder="1" applyAlignment="1">
      <alignment horizontal="left" vertical="top" wrapText="1"/>
    </xf>
    <xf numFmtId="49" fontId="64" fillId="0" borderId="150" xfId="0" applyNumberFormat="1" applyFont="1" applyFill="1" applyBorder="1" applyAlignment="1">
      <alignment horizontal="left" vertical="top" wrapText="1"/>
    </xf>
    <xf numFmtId="49" fontId="64" fillId="0" borderId="151" xfId="0" applyNumberFormat="1" applyFont="1" applyBorder="1" applyAlignment="1">
      <alignment horizontal="left" vertical="top" wrapText="1"/>
    </xf>
    <xf numFmtId="0" fontId="64" fillId="0" borderId="152" xfId="0" applyFont="1" applyFill="1" applyBorder="1" applyAlignment="1">
      <alignment horizontal="left" vertical="top" wrapText="1"/>
    </xf>
    <xf numFmtId="49" fontId="64" fillId="0" borderId="153" xfId="0" applyNumberFormat="1" applyFont="1" applyFill="1" applyBorder="1" applyAlignment="1">
      <alignment horizontal="left" vertical="top" wrapText="1"/>
    </xf>
    <xf numFmtId="0" fontId="64" fillId="0" borderId="153" xfId="0" applyFont="1" applyFill="1" applyBorder="1" applyAlignment="1">
      <alignment horizontal="left" vertical="top" wrapText="1"/>
    </xf>
    <xf numFmtId="49" fontId="64" fillId="0" borderId="154" xfId="0" applyNumberFormat="1" applyFont="1" applyBorder="1" applyAlignment="1">
      <alignment horizontal="left" vertical="top" wrapText="1"/>
    </xf>
    <xf numFmtId="49" fontId="64" fillId="0" borderId="0" xfId="0" applyNumberFormat="1" applyFont="1" applyBorder="1" applyAlignment="1">
      <alignment horizontal="left" vertical="top" wrapText="1"/>
    </xf>
    <xf numFmtId="0" fontId="64" fillId="0" borderId="147" xfId="0" applyFont="1" applyBorder="1" applyAlignment="1">
      <alignment horizontal="left" vertical="top" wrapText="1"/>
    </xf>
    <xf numFmtId="0" fontId="64" fillId="0" borderId="148" xfId="0" applyFont="1" applyBorder="1" applyAlignment="1">
      <alignment horizontal="left" vertical="top" wrapText="1"/>
    </xf>
    <xf numFmtId="0" fontId="64" fillId="0" borderId="148" xfId="0" applyFont="1" applyBorder="1" applyAlignment="1">
      <alignment horizontal="right" vertical="top" wrapText="1"/>
    </xf>
    <xf numFmtId="0" fontId="64" fillId="0" borderId="151" xfId="0" applyFont="1" applyBorder="1" applyAlignment="1">
      <alignment horizontal="left" vertical="top" wrapText="1"/>
    </xf>
    <xf numFmtId="0" fontId="64" fillId="0" borderId="0" xfId="0" applyFont="1" applyFill="1" applyBorder="1" applyAlignment="1">
      <alignment horizontal="left" vertical="top" wrapText="1"/>
    </xf>
    <xf numFmtId="0" fontId="64" fillId="0" borderId="148" xfId="0" applyNumberFormat="1" applyFont="1" applyBorder="1" applyAlignment="1">
      <alignment horizontal="left" vertical="top" wrapText="1"/>
    </xf>
    <xf numFmtId="0" fontId="64" fillId="0" borderId="148" xfId="0" applyFont="1" applyBorder="1" applyAlignment="1">
      <alignment horizontal="justify" vertical="top" wrapText="1"/>
    </xf>
    <xf numFmtId="0" fontId="64" fillId="0" borderId="148" xfId="0" applyFont="1" applyBorder="1" applyAlignment="1">
      <alignment vertical="top" wrapText="1"/>
    </xf>
    <xf numFmtId="0" fontId="64" fillId="0" borderId="0" xfId="0" applyFont="1" applyBorder="1" applyAlignment="1">
      <alignment vertical="top" wrapText="1"/>
    </xf>
    <xf numFmtId="0" fontId="64" fillId="0" borderId="148" xfId="0" applyFont="1" applyFill="1" applyBorder="1" applyAlignment="1">
      <alignment vertical="top" wrapText="1"/>
    </xf>
    <xf numFmtId="0" fontId="64" fillId="0" borderId="153" xfId="0" applyFont="1" applyBorder="1" applyAlignment="1">
      <alignment horizontal="left" vertical="top" wrapText="1"/>
    </xf>
    <xf numFmtId="0" fontId="64" fillId="0" borderId="154" xfId="0" applyFont="1" applyBorder="1" applyAlignment="1">
      <alignment horizontal="left" vertical="top" wrapText="1"/>
    </xf>
    <xf numFmtId="0" fontId="38" fillId="24" borderId="0" xfId="0" applyFont="1" applyFill="1" applyBorder="1" applyAlignment="1">
      <alignment horizontal="right" vertical="center"/>
    </xf>
    <xf numFmtId="177" fontId="38" fillId="24" borderId="111" xfId="76" applyNumberFormat="1" applyFont="1" applyFill="1" applyBorder="1" applyAlignment="1">
      <alignment horizontal="right" vertical="center"/>
      <protection/>
    </xf>
    <xf numFmtId="177" fontId="38" fillId="24" borderId="0" xfId="76" applyNumberFormat="1" applyFont="1" applyFill="1" applyBorder="1" applyAlignment="1">
      <alignment horizontal="right" vertical="center"/>
      <protection/>
    </xf>
    <xf numFmtId="177" fontId="38" fillId="24" borderId="74" xfId="76" applyNumberFormat="1" applyFont="1" applyFill="1" applyBorder="1" applyAlignment="1">
      <alignment horizontal="right" vertical="center"/>
      <protection/>
    </xf>
    <xf numFmtId="177" fontId="38" fillId="24" borderId="78" xfId="76" applyNumberFormat="1" applyFont="1" applyFill="1" applyBorder="1" applyAlignment="1">
      <alignment horizontal="right" vertical="center"/>
      <protection/>
    </xf>
    <xf numFmtId="177" fontId="38" fillId="24" borderId="59" xfId="76" applyNumberFormat="1" applyFont="1" applyFill="1" applyBorder="1" applyAlignment="1">
      <alignment horizontal="right" vertical="center"/>
      <protection/>
    </xf>
    <xf numFmtId="0" fontId="38" fillId="24" borderId="74" xfId="77" applyFont="1" applyFill="1" applyBorder="1">
      <alignment/>
      <protection/>
    </xf>
    <xf numFmtId="0" fontId="38" fillId="24" borderId="26" xfId="77" applyFont="1" applyFill="1" applyBorder="1">
      <alignment/>
      <protection/>
    </xf>
    <xf numFmtId="0" fontId="38" fillId="0" borderId="0" xfId="82" applyFont="1" applyBorder="1" applyAlignment="1">
      <alignment vertical="center" shrinkToFit="1"/>
      <protection/>
    </xf>
    <xf numFmtId="0" fontId="38" fillId="0" borderId="122" xfId="82" applyFont="1" applyBorder="1" applyAlignment="1">
      <alignment vertical="center" shrinkToFit="1"/>
      <protection/>
    </xf>
    <xf numFmtId="0" fontId="10" fillId="0" borderId="72" xfId="82" applyFont="1" applyFill="1" applyBorder="1" applyAlignment="1">
      <alignment vertical="center"/>
      <protection/>
    </xf>
    <xf numFmtId="0" fontId="64" fillId="0" borderId="0" xfId="0" applyFont="1" applyAlignment="1">
      <alignment horizontal="center" vertical="center" wrapText="1"/>
    </xf>
    <xf numFmtId="49" fontId="64" fillId="0" borderId="0" xfId="0" applyNumberFormat="1" applyFont="1" applyAlignment="1">
      <alignment horizontal="center" vertical="center" wrapText="1"/>
    </xf>
    <xf numFmtId="0" fontId="64" fillId="0" borderId="0" xfId="0" applyFont="1" applyAlignment="1">
      <alignment horizontal="left" vertical="center" wrapText="1"/>
    </xf>
    <xf numFmtId="0" fontId="64" fillId="0" borderId="0" xfId="0" applyFont="1" applyBorder="1" applyAlignment="1">
      <alignment horizontal="left" vertical="center" wrapText="1"/>
    </xf>
    <xf numFmtId="0" fontId="64" fillId="0" borderId="0" xfId="0" applyFont="1" applyBorder="1" applyAlignment="1">
      <alignment horizontal="center" vertical="center" wrapText="1"/>
    </xf>
    <xf numFmtId="49" fontId="64" fillId="0" borderId="0" xfId="0" applyNumberFormat="1" applyFont="1" applyBorder="1" applyAlignment="1">
      <alignment horizontal="center" vertical="center" wrapText="1"/>
    </xf>
    <xf numFmtId="0" fontId="64" fillId="0" borderId="155" xfId="0" applyNumberFormat="1" applyFont="1" applyFill="1" applyBorder="1" applyAlignment="1">
      <alignment horizontal="center" vertical="top" wrapText="1"/>
    </xf>
    <xf numFmtId="0" fontId="64" fillId="0" borderId="146" xfId="0" applyNumberFormat="1" applyFont="1" applyFill="1" applyBorder="1" applyAlignment="1">
      <alignment horizontal="center" vertical="top" wrapText="1"/>
    </xf>
    <xf numFmtId="49" fontId="64" fillId="0" borderId="146" xfId="0" applyNumberFormat="1" applyFont="1" applyFill="1" applyBorder="1" applyAlignment="1">
      <alignment horizontal="center" vertical="top" wrapText="1"/>
    </xf>
    <xf numFmtId="49" fontId="64" fillId="0" borderId="146" xfId="0" applyNumberFormat="1" applyFont="1" applyFill="1" applyBorder="1" applyAlignment="1">
      <alignment horizontal="left" vertical="top" wrapText="1"/>
    </xf>
    <xf numFmtId="49" fontId="64" fillId="0" borderId="156" xfId="0" applyNumberFormat="1" applyFont="1" applyBorder="1" applyAlignment="1">
      <alignment horizontal="left" vertical="top" wrapText="1"/>
    </xf>
    <xf numFmtId="0" fontId="64" fillId="0" borderId="157" xfId="0" applyNumberFormat="1" applyFont="1" applyFill="1" applyBorder="1" applyAlignment="1">
      <alignment horizontal="center" vertical="top" wrapText="1"/>
    </xf>
    <xf numFmtId="0" fontId="64" fillId="0" borderId="148" xfId="0" applyNumberFormat="1" applyFont="1" applyFill="1" applyBorder="1" applyAlignment="1">
      <alignment horizontal="center" vertical="top" wrapText="1"/>
    </xf>
    <xf numFmtId="49" fontId="64" fillId="0" borderId="148" xfId="0" applyNumberFormat="1" applyFont="1" applyFill="1" applyBorder="1" applyAlignment="1">
      <alignment horizontal="center" vertical="top" wrapText="1"/>
    </xf>
    <xf numFmtId="0" fontId="64" fillId="0" borderId="158" xfId="0" applyNumberFormat="1" applyFont="1" applyFill="1" applyBorder="1" applyAlignment="1">
      <alignment horizontal="center" vertical="top" wrapText="1"/>
    </xf>
    <xf numFmtId="0" fontId="64" fillId="0" borderId="159" xfId="0" applyNumberFormat="1" applyFont="1" applyFill="1" applyBorder="1" applyAlignment="1">
      <alignment horizontal="center" vertical="top" wrapText="1"/>
    </xf>
    <xf numFmtId="49" fontId="64" fillId="0" borderId="159" xfId="0" applyNumberFormat="1" applyFont="1" applyFill="1" applyBorder="1" applyAlignment="1">
      <alignment horizontal="center" vertical="top" wrapText="1"/>
    </xf>
    <xf numFmtId="49" fontId="64" fillId="0" borderId="159" xfId="0" applyNumberFormat="1" applyFont="1" applyFill="1" applyBorder="1" applyAlignment="1">
      <alignment horizontal="left" vertical="top" wrapText="1"/>
    </xf>
    <xf numFmtId="49" fontId="64" fillId="0" borderId="150" xfId="0" applyNumberFormat="1" applyFont="1" applyFill="1" applyBorder="1" applyAlignment="1">
      <alignment horizontal="center" vertical="top" wrapText="1"/>
    </xf>
    <xf numFmtId="0" fontId="64" fillId="0" borderId="159" xfId="0" applyFont="1" applyFill="1" applyBorder="1" applyAlignment="1">
      <alignment horizontal="left" vertical="top" wrapText="1"/>
    </xf>
    <xf numFmtId="49" fontId="64" fillId="0" borderId="160" xfId="0" applyNumberFormat="1" applyFont="1" applyBorder="1" applyAlignment="1">
      <alignment horizontal="left" vertical="top" wrapText="1"/>
    </xf>
    <xf numFmtId="0" fontId="64" fillId="0" borderId="161" xfId="0" applyNumberFormat="1" applyFont="1" applyFill="1" applyBorder="1" applyAlignment="1">
      <alignment horizontal="center" vertical="top" wrapText="1"/>
    </xf>
    <xf numFmtId="0" fontId="64" fillId="0" borderId="147" xfId="0" applyNumberFormat="1" applyFont="1" applyFill="1" applyBorder="1" applyAlignment="1">
      <alignment horizontal="center" vertical="top" wrapText="1"/>
    </xf>
    <xf numFmtId="49" fontId="64" fillId="0" borderId="147" xfId="0" applyNumberFormat="1" applyFont="1" applyFill="1" applyBorder="1" applyAlignment="1">
      <alignment horizontal="center" vertical="top" wrapText="1"/>
    </xf>
    <xf numFmtId="49" fontId="64" fillId="0" borderId="147" xfId="0" applyNumberFormat="1" applyFont="1" applyFill="1" applyBorder="1" applyAlignment="1">
      <alignment horizontal="left" vertical="top" wrapText="1"/>
    </xf>
    <xf numFmtId="0" fontId="64" fillId="0" borderId="116" xfId="0" applyFont="1" applyFill="1" applyBorder="1" applyAlignment="1">
      <alignment horizontal="left" vertical="top" wrapText="1"/>
    </xf>
    <xf numFmtId="49" fontId="64" fillId="0" borderId="162" xfId="0" applyNumberFormat="1" applyFont="1" applyBorder="1" applyAlignment="1">
      <alignment horizontal="left" vertical="top" wrapText="1"/>
    </xf>
    <xf numFmtId="0" fontId="64" fillId="0" borderId="163" xfId="0" applyNumberFormat="1" applyFont="1" applyFill="1" applyBorder="1" applyAlignment="1">
      <alignment horizontal="center" vertical="top" wrapText="1"/>
    </xf>
    <xf numFmtId="0" fontId="64" fillId="0" borderId="152" xfId="0" applyNumberFormat="1" applyFont="1" applyFill="1" applyBorder="1" applyAlignment="1">
      <alignment horizontal="center" vertical="top" wrapText="1"/>
    </xf>
    <xf numFmtId="49" fontId="64" fillId="0" borderId="152" xfId="0" applyNumberFormat="1" applyFont="1" applyFill="1" applyBorder="1" applyAlignment="1">
      <alignment horizontal="center" vertical="top" wrapText="1"/>
    </xf>
    <xf numFmtId="49" fontId="64" fillId="0" borderId="152" xfId="0" applyNumberFormat="1" applyFont="1" applyFill="1" applyBorder="1" applyAlignment="1">
      <alignment horizontal="left" vertical="top" wrapText="1"/>
    </xf>
    <xf numFmtId="0" fontId="64" fillId="0" borderId="164" xfId="0" applyNumberFormat="1" applyFont="1" applyFill="1" applyBorder="1" applyAlignment="1">
      <alignment horizontal="center" vertical="top" wrapText="1"/>
    </xf>
    <xf numFmtId="0" fontId="64" fillId="0" borderId="153" xfId="0" applyNumberFormat="1" applyFont="1" applyFill="1" applyBorder="1" applyAlignment="1">
      <alignment horizontal="center" vertical="top" wrapText="1"/>
    </xf>
    <xf numFmtId="49" fontId="64" fillId="0" borderId="153" xfId="0" applyNumberFormat="1" applyFont="1" applyFill="1" applyBorder="1" applyAlignment="1">
      <alignment horizontal="center" vertical="top" wrapText="1"/>
    </xf>
    <xf numFmtId="0" fontId="64" fillId="0" borderId="165" xfId="0" applyFont="1" applyFill="1" applyBorder="1" applyAlignment="1">
      <alignment horizontal="left" vertical="top" wrapText="1"/>
    </xf>
    <xf numFmtId="0" fontId="64" fillId="0" borderId="161" xfId="0" applyNumberFormat="1" applyFont="1" applyBorder="1" applyAlignment="1">
      <alignment horizontal="center" vertical="top" wrapText="1"/>
    </xf>
    <xf numFmtId="0" fontId="64" fillId="0" borderId="147" xfId="0" applyNumberFormat="1" applyFont="1" applyBorder="1" applyAlignment="1">
      <alignment horizontal="center" vertical="top" wrapText="1"/>
    </xf>
    <xf numFmtId="0" fontId="64" fillId="0" borderId="147" xfId="0" applyFont="1" applyBorder="1" applyAlignment="1">
      <alignment horizontal="center" vertical="top" wrapText="1"/>
    </xf>
    <xf numFmtId="0" fontId="64" fillId="0" borderId="162" xfId="0" applyFont="1" applyBorder="1" applyAlignment="1">
      <alignment horizontal="left" vertical="top" wrapText="1"/>
    </xf>
    <xf numFmtId="0" fontId="64" fillId="0" borderId="157" xfId="0" applyNumberFormat="1" applyFont="1" applyBorder="1" applyAlignment="1">
      <alignment horizontal="center" vertical="top" wrapText="1"/>
    </xf>
    <xf numFmtId="0" fontId="64" fillId="0" borderId="148" xfId="0" applyNumberFormat="1" applyFont="1" applyBorder="1" applyAlignment="1">
      <alignment horizontal="center" vertical="top" wrapText="1"/>
    </xf>
    <xf numFmtId="0" fontId="64" fillId="0" borderId="148" xfId="0" applyFont="1" applyBorder="1" applyAlignment="1">
      <alignment horizontal="center" vertical="top" wrapText="1"/>
    </xf>
    <xf numFmtId="0" fontId="64" fillId="0" borderId="164" xfId="0" applyNumberFormat="1" applyFont="1" applyBorder="1" applyAlignment="1">
      <alignment horizontal="center" vertical="top" wrapText="1"/>
    </xf>
    <xf numFmtId="0" fontId="64" fillId="0" borderId="153" xfId="0" applyNumberFormat="1" applyFont="1" applyBorder="1" applyAlignment="1">
      <alignment horizontal="center" vertical="top" wrapText="1"/>
    </xf>
    <xf numFmtId="0" fontId="64" fillId="0" borderId="153" xfId="0" applyFont="1" applyBorder="1" applyAlignment="1">
      <alignment horizontal="center" vertical="top" wrapText="1"/>
    </xf>
    <xf numFmtId="0" fontId="64" fillId="0" borderId="153" xfId="0" applyFont="1" applyBorder="1" applyAlignment="1">
      <alignment horizontal="right" vertical="top" wrapText="1"/>
    </xf>
    <xf numFmtId="49" fontId="64" fillId="0" borderId="148" xfId="0" applyNumberFormat="1" applyFont="1" applyBorder="1" applyAlignment="1">
      <alignment horizontal="center" vertical="top" wrapText="1"/>
    </xf>
    <xf numFmtId="0" fontId="64" fillId="0" borderId="148" xfId="0" applyFont="1" applyFill="1" applyBorder="1" applyAlignment="1">
      <alignment horizontal="center" vertical="top" wrapText="1"/>
    </xf>
    <xf numFmtId="49" fontId="64" fillId="0" borderId="153" xfId="0" applyNumberFormat="1" applyFont="1" applyBorder="1" applyAlignment="1">
      <alignment horizontal="center" vertical="top" wrapText="1"/>
    </xf>
    <xf numFmtId="0" fontId="64" fillId="0" borderId="22" xfId="0" applyFont="1" applyFill="1" applyBorder="1" applyAlignment="1">
      <alignment horizontal="left" vertical="top" wrapText="1"/>
    </xf>
    <xf numFmtId="0" fontId="64" fillId="0" borderId="148" xfId="0" applyFont="1" applyFill="1" applyBorder="1" applyAlignment="1">
      <alignment horizontal="justify" vertical="top" wrapText="1"/>
    </xf>
    <xf numFmtId="0" fontId="64" fillId="0" borderId="151" xfId="0" applyFont="1" applyFill="1" applyBorder="1" applyAlignment="1">
      <alignment horizontal="left" vertical="top" wrapText="1"/>
    </xf>
    <xf numFmtId="0" fontId="64" fillId="0" borderId="0" xfId="0" applyFont="1" applyFill="1" applyAlignment="1">
      <alignment horizontal="left" vertical="top" wrapText="1"/>
    </xf>
    <xf numFmtId="0" fontId="64" fillId="0" borderId="153" xfId="0" applyFont="1" applyBorder="1" applyAlignment="1">
      <alignment vertical="top" wrapText="1"/>
    </xf>
    <xf numFmtId="49" fontId="64" fillId="0" borderId="147" xfId="0" applyNumberFormat="1" applyFont="1" applyBorder="1" applyAlignment="1">
      <alignment horizontal="center" vertical="top" wrapText="1"/>
    </xf>
    <xf numFmtId="0" fontId="64" fillId="0" borderId="147" xfId="0" applyFont="1" applyBorder="1" applyAlignment="1">
      <alignment vertical="top" wrapText="1"/>
    </xf>
    <xf numFmtId="0" fontId="64" fillId="0" borderId="148" xfId="0" applyFont="1" applyBorder="1" applyAlignment="1">
      <alignment vertical="center" wrapText="1"/>
    </xf>
    <xf numFmtId="0" fontId="64" fillId="0" borderId="153" xfId="0" applyFont="1" applyBorder="1" applyAlignment="1">
      <alignment horizontal="justify" vertical="top" wrapText="1"/>
    </xf>
    <xf numFmtId="0" fontId="64" fillId="0" borderId="147" xfId="0" applyFont="1" applyBorder="1" applyAlignment="1">
      <alignment horizontal="justify" vertical="top" wrapText="1"/>
    </xf>
    <xf numFmtId="0" fontId="64" fillId="0" borderId="147" xfId="0" applyFont="1" applyFill="1" applyBorder="1" applyAlignment="1">
      <alignment vertical="top" wrapText="1"/>
    </xf>
    <xf numFmtId="0" fontId="64" fillId="0" borderId="143" xfId="0" applyNumberFormat="1" applyFont="1" applyBorder="1" applyAlignment="1">
      <alignment horizontal="center" vertical="top" wrapText="1"/>
    </xf>
    <xf numFmtId="0" fontId="64" fillId="0" borderId="142" xfId="0" applyNumberFormat="1" applyFont="1" applyBorder="1" applyAlignment="1">
      <alignment horizontal="center" vertical="top" wrapText="1"/>
    </xf>
    <xf numFmtId="49" fontId="64" fillId="0" borderId="142" xfId="0" applyNumberFormat="1" applyFont="1" applyBorder="1" applyAlignment="1">
      <alignment horizontal="center" vertical="top" wrapText="1"/>
    </xf>
    <xf numFmtId="0" fontId="64" fillId="0" borderId="142" xfId="0" applyFont="1" applyBorder="1" applyAlignment="1">
      <alignment vertical="top" wrapText="1"/>
    </xf>
    <xf numFmtId="0" fontId="64" fillId="0" borderId="142" xfId="0" applyFont="1" applyBorder="1" applyAlignment="1">
      <alignment horizontal="center" vertical="top" wrapText="1"/>
    </xf>
    <xf numFmtId="0" fontId="64" fillId="0" borderId="142" xfId="0" applyFont="1" applyBorder="1" applyAlignment="1">
      <alignment horizontal="justify" vertical="top" wrapText="1"/>
    </xf>
    <xf numFmtId="0" fontId="64" fillId="0" borderId="142" xfId="0" applyFont="1" applyBorder="1" applyAlignment="1">
      <alignment horizontal="left" vertical="top" wrapText="1"/>
    </xf>
    <xf numFmtId="0" fontId="64" fillId="0" borderId="145" xfId="0" applyFont="1" applyBorder="1" applyAlignment="1">
      <alignment horizontal="left" vertical="top" wrapText="1"/>
    </xf>
    <xf numFmtId="0" fontId="64" fillId="0" borderId="142" xfId="0" applyFont="1" applyFill="1" applyBorder="1" applyAlignment="1">
      <alignment vertical="top" wrapText="1"/>
    </xf>
    <xf numFmtId="0" fontId="64" fillId="0" borderId="153" xfId="0" applyFont="1" applyFill="1" applyBorder="1" applyAlignment="1">
      <alignment vertical="top" wrapText="1"/>
    </xf>
    <xf numFmtId="0" fontId="64" fillId="0" borderId="153" xfId="0" applyNumberFormat="1" applyFont="1" applyBorder="1" applyAlignment="1">
      <alignment horizontal="left" vertical="top" wrapText="1"/>
    </xf>
    <xf numFmtId="0" fontId="64" fillId="0" borderId="147" xfId="0" applyNumberFormat="1" applyFont="1" applyBorder="1" applyAlignment="1">
      <alignment horizontal="left" vertical="top" wrapText="1"/>
    </xf>
    <xf numFmtId="0" fontId="64" fillId="0" borderId="0" xfId="0" applyNumberFormat="1" applyFont="1" applyBorder="1" applyAlignment="1">
      <alignment horizontal="center" vertical="top" wrapText="1"/>
    </xf>
    <xf numFmtId="49" fontId="64" fillId="0" borderId="0" xfId="0" applyNumberFormat="1" applyFont="1" applyBorder="1" applyAlignment="1">
      <alignment horizontal="center" vertical="top" wrapText="1"/>
    </xf>
    <xf numFmtId="0" fontId="64" fillId="0" borderId="0" xfId="0" applyFont="1" applyBorder="1" applyAlignment="1">
      <alignment horizontal="center" vertical="top" wrapText="1"/>
    </xf>
    <xf numFmtId="0" fontId="64" fillId="0" borderId="0" xfId="0" applyFont="1" applyAlignment="1">
      <alignment horizontal="center" vertical="top" wrapText="1"/>
    </xf>
    <xf numFmtId="49" fontId="64" fillId="0" borderId="0" xfId="0" applyNumberFormat="1" applyFont="1" applyAlignment="1">
      <alignment horizontal="center" vertical="top" wrapText="1"/>
    </xf>
    <xf numFmtId="0" fontId="28" fillId="24" borderId="45" xfId="78" applyFont="1" applyFill="1" applyBorder="1" applyAlignment="1">
      <alignment horizontal="center" vertical="center" wrapText="1"/>
      <protection/>
    </xf>
    <xf numFmtId="0" fontId="36" fillId="24" borderId="45" xfId="78" applyFont="1" applyFill="1" applyBorder="1" applyAlignment="1">
      <alignment horizontal="center" vertical="center"/>
      <protection/>
    </xf>
    <xf numFmtId="0" fontId="38" fillId="0" borderId="0" xfId="82" applyFont="1" applyAlignment="1">
      <alignment vertical="top"/>
      <protection/>
    </xf>
    <xf numFmtId="0" fontId="28" fillId="0" borderId="45" xfId="82" applyFont="1" applyBorder="1" applyAlignment="1">
      <alignment horizontal="center" vertical="center"/>
      <protection/>
    </xf>
    <xf numFmtId="0" fontId="28" fillId="24" borderId="45" xfId="0" applyFont="1" applyFill="1" applyBorder="1" applyAlignment="1">
      <alignment horizontal="center" vertical="center"/>
    </xf>
    <xf numFmtId="0" fontId="57" fillId="24" borderId="45" xfId="0" applyFont="1" applyFill="1" applyBorder="1" applyAlignment="1">
      <alignment vertical="center"/>
    </xf>
    <xf numFmtId="0" fontId="51" fillId="0" borderId="0" xfId="81" applyFont="1" applyFill="1">
      <alignment/>
      <protection/>
    </xf>
    <xf numFmtId="0" fontId="68" fillId="24" borderId="45" xfId="76" applyFont="1" applyFill="1" applyBorder="1" applyAlignment="1">
      <alignment horizontal="center" vertical="center"/>
      <protection/>
    </xf>
    <xf numFmtId="0" fontId="0" fillId="24" borderId="0" xfId="77" applyFont="1" applyFill="1">
      <alignment/>
      <protection/>
    </xf>
    <xf numFmtId="0" fontId="0" fillId="0" borderId="0" xfId="77" applyFont="1" applyAlignment="1">
      <alignment vertical="top" wrapText="1"/>
      <protection/>
    </xf>
    <xf numFmtId="0" fontId="28" fillId="24" borderId="45" xfId="77" applyFont="1" applyFill="1" applyBorder="1" applyAlignment="1">
      <alignment horizontal="center" vertical="center"/>
      <protection/>
    </xf>
    <xf numFmtId="0" fontId="36" fillId="24" borderId="45" xfId="77" applyFont="1" applyFill="1" applyBorder="1" applyAlignment="1">
      <alignment horizontal="center" vertical="center"/>
      <protection/>
    </xf>
    <xf numFmtId="38" fontId="68" fillId="24" borderId="45" xfId="59" applyFont="1" applyFill="1" applyBorder="1" applyAlignment="1">
      <alignment horizontal="center" vertical="center"/>
    </xf>
    <xf numFmtId="0" fontId="10" fillId="24" borderId="45" xfId="78" applyFont="1" applyFill="1" applyBorder="1" applyAlignment="1">
      <alignment vertical="center"/>
      <protection/>
    </xf>
    <xf numFmtId="3" fontId="28" fillId="24" borderId="45" xfId="59" applyNumberFormat="1" applyFont="1" applyFill="1" applyBorder="1" applyAlignment="1">
      <alignment horizontal="center" vertical="center"/>
    </xf>
    <xf numFmtId="0" fontId="69" fillId="0" borderId="45" xfId="0" applyFont="1" applyBorder="1" applyAlignment="1">
      <alignment horizontal="center" vertical="center"/>
    </xf>
    <xf numFmtId="0" fontId="39" fillId="0" borderId="54" xfId="0" applyFont="1" applyBorder="1" applyAlignment="1">
      <alignment horizontal="center" vertical="center" wrapText="1"/>
    </xf>
    <xf numFmtId="0" fontId="38" fillId="24" borderId="0" xfId="78" applyFont="1" applyFill="1" applyAlignment="1">
      <alignment vertical="center"/>
      <protection/>
    </xf>
    <xf numFmtId="0" fontId="32" fillId="0" borderId="0" xfId="0" applyFont="1" applyAlignment="1">
      <alignment vertical="center"/>
    </xf>
    <xf numFmtId="0" fontId="38" fillId="24" borderId="66" xfId="75" applyFont="1" applyFill="1" applyBorder="1" applyAlignment="1">
      <alignment horizontal="right" vertical="center" wrapText="1"/>
      <protection/>
    </xf>
    <xf numFmtId="0" fontId="38" fillId="24" borderId="24" xfId="78" applyFont="1" applyFill="1" applyBorder="1" applyAlignment="1">
      <alignment horizontal="justify" vertical="center" wrapText="1"/>
      <protection/>
    </xf>
    <xf numFmtId="0" fontId="39" fillId="24" borderId="26" xfId="0" applyFont="1" applyFill="1" applyBorder="1" applyAlignment="1">
      <alignment horizontal="justify" vertical="center" wrapText="1"/>
    </xf>
    <xf numFmtId="0" fontId="38" fillId="23" borderId="36" xfId="78" applyFont="1" applyFill="1" applyBorder="1" applyAlignment="1">
      <alignment horizontal="center" vertical="center" wrapText="1"/>
      <protection/>
    </xf>
    <xf numFmtId="0" fontId="39" fillId="23" borderId="42" xfId="0" applyFont="1" applyFill="1" applyBorder="1" applyAlignment="1">
      <alignment horizontal="center" vertical="center"/>
    </xf>
    <xf numFmtId="0" fontId="38" fillId="23" borderId="58" xfId="0" applyFont="1" applyFill="1" applyBorder="1" applyAlignment="1">
      <alignment horizontal="center" vertical="center"/>
    </xf>
    <xf numFmtId="0" fontId="38" fillId="23" borderId="59" xfId="0" applyFont="1" applyFill="1" applyBorder="1" applyAlignment="1">
      <alignment horizontal="center" vertical="center"/>
    </xf>
    <xf numFmtId="0" fontId="39" fillId="23" borderId="104" xfId="0" applyFont="1" applyFill="1" applyBorder="1" applyAlignment="1">
      <alignment horizontal="center" vertical="center"/>
    </xf>
    <xf numFmtId="0" fontId="38" fillId="23" borderId="166" xfId="76" applyFont="1" applyFill="1" applyBorder="1" applyAlignment="1">
      <alignment horizontal="center" vertical="center"/>
      <protection/>
    </xf>
    <xf numFmtId="0" fontId="38" fillId="23" borderId="54" xfId="0" applyFont="1" applyFill="1" applyBorder="1" applyAlignment="1">
      <alignment horizontal="center" vertical="center"/>
    </xf>
    <xf numFmtId="0" fontId="38" fillId="23" borderId="166" xfId="76" applyFont="1" applyFill="1" applyBorder="1" applyAlignment="1">
      <alignment horizontal="center" vertical="center" wrapText="1"/>
      <protection/>
    </xf>
    <xf numFmtId="0" fontId="39" fillId="23" borderId="111" xfId="0" applyFont="1" applyFill="1" applyBorder="1" applyAlignment="1">
      <alignment horizontal="center" vertical="center"/>
    </xf>
    <xf numFmtId="0" fontId="59" fillId="24" borderId="0" xfId="76" applyFont="1" applyFill="1" applyAlignment="1">
      <alignment horizontal="center" vertical="top"/>
      <protection/>
    </xf>
    <xf numFmtId="0" fontId="38" fillId="24" borderId="18" xfId="78" applyFont="1" applyFill="1" applyBorder="1" applyAlignment="1">
      <alignment horizontal="justify" vertical="center" wrapText="1"/>
      <protection/>
    </xf>
    <xf numFmtId="0" fontId="38" fillId="23" borderId="71" xfId="78" applyFont="1" applyFill="1" applyBorder="1" applyAlignment="1">
      <alignment horizontal="center" vertical="center" wrapText="1"/>
      <protection/>
    </xf>
    <xf numFmtId="0" fontId="38" fillId="23" borderId="111" xfId="0" applyFont="1" applyFill="1" applyBorder="1" applyAlignment="1">
      <alignment horizontal="center" vertical="center"/>
    </xf>
    <xf numFmtId="0" fontId="38" fillId="24" borderId="66" xfId="78" applyFont="1" applyFill="1" applyBorder="1" applyAlignment="1">
      <alignment horizontal="right" vertical="center" wrapText="1"/>
      <protection/>
    </xf>
    <xf numFmtId="0" fontId="38" fillId="24" borderId="2" xfId="78" applyFont="1" applyFill="1" applyBorder="1" applyAlignment="1">
      <alignment horizontal="justify" vertical="center" wrapText="1"/>
      <protection/>
    </xf>
    <xf numFmtId="0" fontId="38" fillId="24" borderId="75" xfId="78" applyFont="1" applyFill="1" applyBorder="1" applyAlignment="1">
      <alignment horizontal="right" vertical="center" wrapText="1"/>
      <protection/>
    </xf>
    <xf numFmtId="0" fontId="38" fillId="24" borderId="16" xfId="78" applyFont="1" applyFill="1" applyBorder="1" applyAlignment="1">
      <alignment horizontal="justify" vertical="center" wrapText="1"/>
      <protection/>
    </xf>
    <xf numFmtId="0" fontId="38" fillId="24" borderId="74" xfId="78" applyFont="1" applyFill="1" applyBorder="1" applyAlignment="1">
      <alignment horizontal="justify" vertical="center" wrapText="1"/>
      <protection/>
    </xf>
    <xf numFmtId="0" fontId="39" fillId="24" borderId="24" xfId="0" applyFont="1" applyFill="1" applyBorder="1" applyAlignment="1">
      <alignment horizontal="justify" vertical="center" wrapText="1"/>
    </xf>
    <xf numFmtId="0" fontId="38" fillId="24" borderId="28" xfId="78" applyFont="1" applyFill="1" applyBorder="1" applyAlignment="1">
      <alignment horizontal="right" vertical="center" wrapText="1"/>
      <protection/>
    </xf>
    <xf numFmtId="0" fontId="38" fillId="24" borderId="29" xfId="78" applyFont="1" applyFill="1" applyBorder="1" applyAlignment="1">
      <alignment horizontal="right" vertical="center" wrapText="1"/>
      <protection/>
    </xf>
    <xf numFmtId="0" fontId="38" fillId="24" borderId="85" xfId="78" applyFont="1" applyFill="1" applyBorder="1" applyAlignment="1">
      <alignment horizontal="justify" vertical="center" wrapText="1"/>
      <protection/>
    </xf>
    <xf numFmtId="0" fontId="38" fillId="24" borderId="78" xfId="78" applyFont="1" applyFill="1" applyBorder="1" applyAlignment="1">
      <alignment horizontal="justify" vertical="center" wrapText="1"/>
      <protection/>
    </xf>
    <xf numFmtId="0" fontId="38" fillId="24" borderId="21" xfId="78" applyFont="1" applyFill="1" applyBorder="1" applyAlignment="1">
      <alignment horizontal="justify" vertical="center" wrapText="1"/>
      <protection/>
    </xf>
    <xf numFmtId="0" fontId="38" fillId="24" borderId="22" xfId="78" applyFont="1" applyFill="1" applyBorder="1" applyAlignment="1">
      <alignment horizontal="justify" vertical="center" wrapText="1"/>
      <protection/>
    </xf>
    <xf numFmtId="0" fontId="38" fillId="23" borderId="106" xfId="0" applyFont="1" applyFill="1" applyBorder="1" applyAlignment="1">
      <alignment horizontal="center" vertical="center" wrapText="1"/>
    </xf>
    <xf numFmtId="0" fontId="38" fillId="0" borderId="53" xfId="0" applyFont="1" applyBorder="1" applyAlignment="1">
      <alignment horizontal="center" vertical="center"/>
    </xf>
    <xf numFmtId="49" fontId="70" fillId="25" borderId="45" xfId="0" applyNumberFormat="1" applyFont="1" applyFill="1" applyBorder="1" applyAlignment="1">
      <alignment horizontal="center" vertical="center" wrapText="1"/>
    </xf>
    <xf numFmtId="0" fontId="67" fillId="26" borderId="45" xfId="0" applyFont="1" applyFill="1" applyBorder="1" applyAlignment="1">
      <alignment horizontal="left" vertical="top" wrapText="1" indent="2"/>
    </xf>
    <xf numFmtId="49" fontId="66" fillId="27" borderId="17" xfId="0" applyNumberFormat="1" applyFont="1" applyFill="1" applyBorder="1" applyAlignment="1">
      <alignment horizontal="left" vertical="top" wrapText="1" indent="1"/>
    </xf>
    <xf numFmtId="49" fontId="66" fillId="27" borderId="2" xfId="0" applyNumberFormat="1" applyFont="1" applyFill="1" applyBorder="1" applyAlignment="1">
      <alignment horizontal="left" vertical="top" wrapText="1" indent="1"/>
    </xf>
    <xf numFmtId="49" fontId="66" fillId="27" borderId="25" xfId="0" applyNumberFormat="1" applyFont="1" applyFill="1" applyBorder="1" applyAlignment="1">
      <alignment horizontal="left" vertical="top" wrapText="1" indent="1"/>
    </xf>
    <xf numFmtId="0" fontId="64" fillId="0" borderId="0" xfId="0" applyFont="1" applyBorder="1" applyAlignment="1">
      <alignment horizontal="left" vertical="center" wrapText="1"/>
    </xf>
    <xf numFmtId="0" fontId="0" fillId="0" borderId="0" xfId="0" applyFont="1" applyAlignment="1">
      <alignment vertical="center" wrapText="1"/>
    </xf>
    <xf numFmtId="0" fontId="70" fillId="25" borderId="45" xfId="0" applyFont="1" applyFill="1" applyBorder="1" applyAlignment="1">
      <alignment horizontal="center" vertical="center" wrapText="1"/>
    </xf>
    <xf numFmtId="49" fontId="67" fillId="26" borderId="45" xfId="0" applyNumberFormat="1" applyFont="1" applyFill="1" applyBorder="1" applyAlignment="1">
      <alignment horizontal="left" vertical="top" wrapText="1" indent="2"/>
    </xf>
    <xf numFmtId="0" fontId="6" fillId="25" borderId="45" xfId="0" applyFont="1" applyFill="1" applyBorder="1" applyAlignment="1">
      <alignment horizontal="center" vertical="center" wrapText="1"/>
    </xf>
    <xf numFmtId="0" fontId="6" fillId="25" borderId="45" xfId="0" applyFont="1" applyFill="1" applyBorder="1" applyAlignment="1">
      <alignment vertical="center" wrapText="1"/>
    </xf>
    <xf numFmtId="0" fontId="64" fillId="0" borderId="0" xfId="0" applyFont="1" applyAlignment="1">
      <alignment horizontal="left" vertical="center" wrapText="1"/>
    </xf>
    <xf numFmtId="0" fontId="31" fillId="0" borderId="0" xfId="0" applyFont="1" applyAlignment="1">
      <alignment horizontal="left" vertical="center" wrapText="1"/>
    </xf>
    <xf numFmtId="0" fontId="32" fillId="0" borderId="0" xfId="0" applyFont="1" applyAlignment="1">
      <alignment vertical="center" wrapText="1"/>
    </xf>
    <xf numFmtId="0" fontId="31" fillId="0" borderId="17" xfId="0" applyFont="1" applyBorder="1" applyAlignment="1">
      <alignment horizontal="center" vertical="center" wrapText="1"/>
    </xf>
    <xf numFmtId="0" fontId="31" fillId="0" borderId="25" xfId="0" applyFont="1" applyBorder="1" applyAlignment="1">
      <alignment horizontal="center" vertical="center" wrapText="1"/>
    </xf>
    <xf numFmtId="0" fontId="65" fillId="0" borderId="0" xfId="0" applyFont="1" applyAlignment="1">
      <alignment horizontal="center" vertical="center" wrapText="1"/>
    </xf>
    <xf numFmtId="49" fontId="66" fillId="27" borderId="45" xfId="0" applyNumberFormat="1" applyFont="1" applyFill="1" applyBorder="1" applyAlignment="1">
      <alignment horizontal="left" vertical="top" wrapText="1" indent="1"/>
    </xf>
    <xf numFmtId="0" fontId="38" fillId="23" borderId="38" xfId="0" applyFont="1" applyFill="1" applyBorder="1" applyAlignment="1">
      <alignment horizontal="center" vertical="center"/>
    </xf>
    <xf numFmtId="0" fontId="38" fillId="0" borderId="54" xfId="0" applyFont="1" applyBorder="1" applyAlignment="1">
      <alignment horizontal="center" vertical="center" wrapText="1"/>
    </xf>
    <xf numFmtId="0" fontId="38" fillId="23" borderId="36" xfId="76" applyFont="1" applyFill="1" applyBorder="1" applyAlignment="1">
      <alignment horizontal="center" vertical="center"/>
      <protection/>
    </xf>
    <xf numFmtId="0" fontId="38" fillId="24" borderId="17" xfId="78" applyFont="1" applyFill="1" applyBorder="1" applyAlignment="1">
      <alignment horizontal="justify" vertical="center" wrapText="1"/>
      <protection/>
    </xf>
    <xf numFmtId="0" fontId="39" fillId="24" borderId="25" xfId="0" applyFont="1" applyFill="1" applyBorder="1" applyAlignment="1">
      <alignment horizontal="justify" vertical="center" wrapText="1"/>
    </xf>
    <xf numFmtId="0" fontId="38" fillId="24" borderId="113" xfId="78" applyFont="1" applyFill="1" applyBorder="1" applyAlignment="1">
      <alignment horizontal="center" vertical="center" wrapText="1"/>
      <protection/>
    </xf>
    <xf numFmtId="0" fontId="38" fillId="24" borderId="1" xfId="78" applyFont="1" applyFill="1" applyBorder="1" applyAlignment="1">
      <alignment horizontal="center" vertical="center" wrapText="1"/>
      <protection/>
    </xf>
    <xf numFmtId="0" fontId="39" fillId="0" borderId="110" xfId="0" applyFont="1" applyBorder="1" applyAlignment="1">
      <alignment horizontal="center" vertical="center" wrapText="1"/>
    </xf>
    <xf numFmtId="3" fontId="38" fillId="24" borderId="0" xfId="59" applyNumberFormat="1" applyFont="1" applyFill="1" applyAlignment="1">
      <alignment horizontal="left" vertical="top" wrapText="1"/>
    </xf>
    <xf numFmtId="0" fontId="0" fillId="0" borderId="0" xfId="0" applyAlignment="1">
      <alignment vertical="top" wrapText="1"/>
    </xf>
    <xf numFmtId="0" fontId="39" fillId="0" borderId="24" xfId="0" applyFont="1" applyBorder="1" applyAlignment="1">
      <alignment horizontal="justify" vertical="center" wrapText="1"/>
    </xf>
    <xf numFmtId="0" fontId="38" fillId="24" borderId="0" xfId="78" applyFont="1" applyFill="1" applyBorder="1" applyAlignment="1">
      <alignment horizontal="justify" vertical="center" wrapText="1"/>
      <protection/>
    </xf>
    <xf numFmtId="0" fontId="38" fillId="24" borderId="85" xfId="78" applyFont="1" applyFill="1" applyBorder="1" applyAlignment="1">
      <alignment vertical="center"/>
      <protection/>
    </xf>
    <xf numFmtId="0" fontId="38" fillId="24" borderId="78" xfId="0" applyFont="1" applyFill="1" applyBorder="1" applyAlignment="1">
      <alignment vertical="center"/>
    </xf>
    <xf numFmtId="0" fontId="38" fillId="24" borderId="24" xfId="0" applyFont="1" applyFill="1" applyBorder="1" applyAlignment="1">
      <alignment vertical="center"/>
    </xf>
    <xf numFmtId="0" fontId="38" fillId="24" borderId="84" xfId="78" applyFont="1" applyFill="1" applyBorder="1" applyAlignment="1">
      <alignment vertical="center"/>
      <protection/>
    </xf>
    <xf numFmtId="0" fontId="38" fillId="24" borderId="2" xfId="0" applyFont="1" applyFill="1" applyBorder="1" applyAlignment="1">
      <alignment vertical="center"/>
    </xf>
    <xf numFmtId="0" fontId="38" fillId="24" borderId="25" xfId="0" applyFont="1" applyFill="1" applyBorder="1" applyAlignment="1">
      <alignment vertical="center"/>
    </xf>
    <xf numFmtId="0" fontId="38" fillId="24" borderId="69" xfId="78" applyFont="1" applyFill="1" applyBorder="1" applyAlignment="1">
      <alignment vertical="center"/>
      <protection/>
    </xf>
    <xf numFmtId="0" fontId="38" fillId="24" borderId="60" xfId="0" applyFont="1" applyFill="1" applyBorder="1" applyAlignment="1">
      <alignment vertical="center"/>
    </xf>
    <xf numFmtId="0" fontId="38" fillId="24" borderId="61" xfId="0" applyFont="1" applyFill="1" applyBorder="1" applyAlignment="1">
      <alignment vertical="center"/>
    </xf>
    <xf numFmtId="0" fontId="38" fillId="0" borderId="111" xfId="0" applyFont="1" applyBorder="1" applyAlignment="1">
      <alignment horizontal="center" vertical="center" wrapText="1"/>
    </xf>
    <xf numFmtId="0" fontId="38" fillId="0" borderId="42" xfId="0" applyFont="1" applyBorder="1" applyAlignment="1">
      <alignment horizontal="center" vertical="center" wrapText="1"/>
    </xf>
    <xf numFmtId="0" fontId="38" fillId="0" borderId="58" xfId="0" applyFont="1" applyBorder="1" applyAlignment="1">
      <alignment horizontal="center" vertical="center" wrapText="1"/>
    </xf>
    <xf numFmtId="0" fontId="38" fillId="0" borderId="59" xfId="0" applyFont="1" applyBorder="1" applyAlignment="1">
      <alignment horizontal="center" vertical="center" wrapText="1"/>
    </xf>
    <xf numFmtId="0" fontId="38" fillId="0" borderId="104" xfId="0" applyFont="1" applyBorder="1" applyAlignment="1">
      <alignment horizontal="center" vertical="center" wrapText="1"/>
    </xf>
    <xf numFmtId="0" fontId="38" fillId="24" borderId="0" xfId="80" applyFont="1" applyFill="1" applyAlignment="1">
      <alignment horizontal="left" vertical="top"/>
      <protection/>
    </xf>
    <xf numFmtId="0" fontId="0" fillId="0" borderId="0" xfId="0" applyAlignment="1">
      <alignment vertical="top"/>
    </xf>
    <xf numFmtId="3" fontId="38" fillId="24" borderId="0" xfId="59" applyNumberFormat="1" applyFont="1" applyFill="1" applyBorder="1" applyAlignment="1">
      <alignment horizontal="left" vertical="top"/>
    </xf>
    <xf numFmtId="3" fontId="31" fillId="24" borderId="0" xfId="59" applyNumberFormat="1" applyFont="1" applyFill="1" applyBorder="1" applyAlignment="1">
      <alignment horizontal="left" vertical="center"/>
    </xf>
    <xf numFmtId="0" fontId="0" fillId="0" borderId="0" xfId="82" applyBorder="1" applyAlignment="1">
      <alignment horizontal="left" vertical="center"/>
      <protection/>
    </xf>
    <xf numFmtId="0" fontId="10" fillId="0" borderId="113" xfId="82" applyFont="1" applyBorder="1" applyAlignment="1">
      <alignment vertical="center"/>
      <protection/>
    </xf>
    <xf numFmtId="0" fontId="10" fillId="0" borderId="1" xfId="82" applyFont="1" applyBorder="1" applyAlignment="1">
      <alignment vertical="center"/>
      <protection/>
    </xf>
    <xf numFmtId="0" fontId="59" fillId="0" borderId="0" xfId="82" applyFont="1" applyAlignment="1">
      <alignment horizontal="center" vertical="center"/>
      <protection/>
    </xf>
    <xf numFmtId="0" fontId="38" fillId="0" borderId="16" xfId="82" applyFont="1" applyBorder="1" applyAlignment="1">
      <alignment vertical="center"/>
      <protection/>
    </xf>
    <xf numFmtId="0" fontId="0" fillId="0" borderId="21" xfId="82" applyBorder="1" applyAlignment="1">
      <alignment vertical="center"/>
      <protection/>
    </xf>
    <xf numFmtId="0" fontId="38" fillId="0" borderId="74" xfId="82" applyFont="1" applyBorder="1" applyAlignment="1">
      <alignment vertical="center"/>
      <protection/>
    </xf>
    <xf numFmtId="0" fontId="0" fillId="0" borderId="131" xfId="82" applyBorder="1" applyAlignment="1">
      <alignment vertical="center"/>
      <protection/>
    </xf>
    <xf numFmtId="0" fontId="0" fillId="0" borderId="133" xfId="82" applyBorder="1" applyAlignment="1">
      <alignment vertical="center"/>
      <protection/>
    </xf>
    <xf numFmtId="0" fontId="0" fillId="0" borderId="132" xfId="82" applyBorder="1" applyAlignment="1">
      <alignment vertical="center"/>
      <protection/>
    </xf>
    <xf numFmtId="0" fontId="52" fillId="0" borderId="45" xfId="82" applyFont="1" applyBorder="1" applyAlignment="1">
      <alignment horizontal="center" vertical="center"/>
      <protection/>
    </xf>
    <xf numFmtId="0" fontId="38" fillId="24" borderId="28" xfId="78" applyFont="1" applyFill="1" applyBorder="1" applyAlignment="1">
      <alignment horizontal="center" vertical="center" wrapText="1"/>
      <protection/>
    </xf>
    <xf numFmtId="0" fontId="0" fillId="0" borderId="28" xfId="0" applyBorder="1" applyAlignment="1">
      <alignment horizontal="center" vertical="center" wrapText="1"/>
    </xf>
    <xf numFmtId="0" fontId="0" fillId="0" borderId="29" xfId="0" applyBorder="1" applyAlignment="1">
      <alignment vertical="center" wrapText="1"/>
    </xf>
    <xf numFmtId="0" fontId="38" fillId="24" borderId="35" xfId="78" applyFont="1" applyFill="1" applyBorder="1" applyAlignment="1">
      <alignment horizontal="center" vertical="center" wrapText="1"/>
      <protection/>
    </xf>
    <xf numFmtId="0" fontId="0" fillId="0" borderId="88" xfId="0" applyBorder="1" applyAlignment="1">
      <alignment horizontal="justify" vertical="center" wrapText="1"/>
    </xf>
    <xf numFmtId="0" fontId="0" fillId="0" borderId="90" xfId="0" applyBorder="1" applyAlignment="1">
      <alignment horizontal="justify" vertical="center" wrapText="1"/>
    </xf>
    <xf numFmtId="0" fontId="38" fillId="24" borderId="106" xfId="78" applyFont="1" applyFill="1" applyBorder="1" applyAlignment="1">
      <alignment horizontal="center" vertical="center" wrapText="1"/>
      <protection/>
    </xf>
    <xf numFmtId="0" fontId="38" fillId="24" borderId="79" xfId="78" applyFont="1" applyFill="1" applyBorder="1" applyAlignment="1">
      <alignment horizontal="justify" vertical="center" wrapText="1"/>
      <protection/>
    </xf>
    <xf numFmtId="0" fontId="38" fillId="24" borderId="26" xfId="0" applyFont="1" applyFill="1" applyBorder="1" applyAlignment="1">
      <alignment vertical="center"/>
    </xf>
    <xf numFmtId="0" fontId="38" fillId="24" borderId="67" xfId="78" applyFont="1" applyFill="1" applyBorder="1" applyAlignment="1">
      <alignment horizontal="justify" vertical="center" wrapText="1"/>
      <protection/>
    </xf>
    <xf numFmtId="0" fontId="38" fillId="24" borderId="22" xfId="0" applyFont="1" applyFill="1" applyBorder="1" applyAlignment="1">
      <alignment vertical="center"/>
    </xf>
    <xf numFmtId="0" fontId="38" fillId="24" borderId="67" xfId="0" applyFont="1" applyFill="1" applyBorder="1" applyAlignment="1">
      <alignment vertical="center"/>
    </xf>
    <xf numFmtId="0" fontId="38" fillId="24" borderId="85" xfId="0" applyFont="1" applyFill="1" applyBorder="1" applyAlignment="1">
      <alignment vertical="center"/>
    </xf>
    <xf numFmtId="0" fontId="38" fillId="24" borderId="74" xfId="0" applyFont="1" applyFill="1" applyBorder="1" applyAlignment="1">
      <alignment vertical="center"/>
    </xf>
    <xf numFmtId="0" fontId="38" fillId="24" borderId="0" xfId="0" applyFont="1" applyFill="1" applyBorder="1" applyAlignment="1">
      <alignment vertical="center"/>
    </xf>
    <xf numFmtId="0" fontId="38" fillId="24"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55" xfId="0" applyBorder="1" applyAlignment="1">
      <alignment horizontal="center" vertical="center" wrapText="1"/>
    </xf>
    <xf numFmtId="0" fontId="38" fillId="24" borderId="71" xfId="78" applyFont="1" applyFill="1" applyBorder="1" applyAlignment="1">
      <alignment horizontal="left" vertical="center" wrapText="1"/>
      <protection/>
    </xf>
    <xf numFmtId="0" fontId="38" fillId="24" borderId="111" xfId="0" applyFont="1" applyFill="1" applyBorder="1" applyAlignment="1">
      <alignment horizontal="left" vertical="center" wrapText="1"/>
    </xf>
    <xf numFmtId="0" fontId="38" fillId="24" borderId="67" xfId="78" applyFont="1" applyFill="1" applyBorder="1" applyAlignment="1">
      <alignment horizontal="left" vertical="center" wrapText="1"/>
      <protection/>
    </xf>
    <xf numFmtId="0" fontId="38" fillId="24" borderId="0" xfId="0" applyFont="1" applyFill="1" applyBorder="1" applyAlignment="1">
      <alignment horizontal="left" vertical="center" wrapText="1"/>
    </xf>
    <xf numFmtId="0" fontId="38" fillId="24" borderId="67" xfId="0" applyFont="1" applyFill="1" applyBorder="1" applyAlignment="1">
      <alignment horizontal="left" vertical="center" wrapText="1"/>
    </xf>
    <xf numFmtId="0" fontId="0" fillId="0" borderId="67" xfId="0" applyBorder="1" applyAlignment="1">
      <alignment horizontal="left" vertical="center" wrapText="1"/>
    </xf>
    <xf numFmtId="0" fontId="0" fillId="0" borderId="0" xfId="0" applyBorder="1" applyAlignment="1">
      <alignment horizontal="left" vertical="center" wrapText="1"/>
    </xf>
    <xf numFmtId="0" fontId="0" fillId="0" borderId="85" xfId="0" applyBorder="1" applyAlignment="1">
      <alignment horizontal="left" vertical="center" wrapText="1"/>
    </xf>
    <xf numFmtId="0" fontId="0" fillId="0" borderId="78" xfId="0" applyBorder="1" applyAlignment="1">
      <alignment horizontal="left" vertical="center" wrapText="1"/>
    </xf>
    <xf numFmtId="0" fontId="38" fillId="24" borderId="79" xfId="78" applyFont="1" applyFill="1" applyBorder="1" applyAlignment="1">
      <alignment horizontal="left" vertical="center" wrapText="1"/>
      <protection/>
    </xf>
    <xf numFmtId="0" fontId="38" fillId="24" borderId="74" xfId="0" applyFont="1" applyFill="1" applyBorder="1" applyAlignment="1">
      <alignment horizontal="left" vertical="center" wrapText="1"/>
    </xf>
    <xf numFmtId="0" fontId="38" fillId="24" borderId="26" xfId="0" applyFont="1" applyFill="1" applyBorder="1" applyAlignment="1">
      <alignment horizontal="left" vertical="center"/>
    </xf>
    <xf numFmtId="0" fontId="38" fillId="24" borderId="22" xfId="0" applyFont="1" applyFill="1" applyBorder="1" applyAlignment="1">
      <alignment horizontal="left" vertical="center"/>
    </xf>
    <xf numFmtId="0" fontId="38" fillId="24" borderId="67" xfId="0" applyFont="1" applyFill="1" applyBorder="1" applyAlignment="1">
      <alignment horizontal="left" vertical="center"/>
    </xf>
    <xf numFmtId="0" fontId="38" fillId="24" borderId="85" xfId="0" applyFont="1" applyFill="1" applyBorder="1" applyAlignment="1">
      <alignment horizontal="left" vertical="center"/>
    </xf>
    <xf numFmtId="0" fontId="38" fillId="24" borderId="78" xfId="0" applyFont="1" applyFill="1" applyBorder="1" applyAlignment="1">
      <alignment horizontal="left" vertical="center"/>
    </xf>
    <xf numFmtId="0" fontId="38" fillId="24" borderId="74" xfId="0" applyFont="1" applyFill="1" applyBorder="1" applyAlignment="1">
      <alignment horizontal="left" vertical="center"/>
    </xf>
    <xf numFmtId="0" fontId="38" fillId="24" borderId="0" xfId="0" applyFont="1" applyFill="1" applyBorder="1" applyAlignment="1">
      <alignment horizontal="left" vertical="center"/>
    </xf>
    <xf numFmtId="0" fontId="58" fillId="24" borderId="0" xfId="0" applyFont="1" applyFill="1" applyAlignment="1">
      <alignment horizontal="center" vertical="center"/>
    </xf>
    <xf numFmtId="0" fontId="58" fillId="24" borderId="0" xfId="0" applyFont="1" applyFill="1" applyAlignment="1">
      <alignment vertical="center"/>
    </xf>
    <xf numFmtId="0" fontId="38" fillId="23" borderId="113" xfId="0" applyFont="1" applyFill="1" applyBorder="1" applyAlignment="1">
      <alignment horizontal="center" vertical="center" wrapText="1"/>
    </xf>
    <xf numFmtId="0" fontId="38" fillId="23" borderId="1" xfId="0" applyFont="1" applyFill="1" applyBorder="1" applyAlignment="1">
      <alignment horizontal="center" vertical="center" wrapText="1"/>
    </xf>
    <xf numFmtId="0" fontId="0" fillId="23" borderId="1" xfId="0" applyFill="1" applyBorder="1" applyAlignment="1">
      <alignment horizontal="center" vertical="center" wrapText="1"/>
    </xf>
    <xf numFmtId="0" fontId="60" fillId="0" borderId="0" xfId="81" applyFont="1" applyFill="1" applyAlignment="1">
      <alignment horizontal="center" vertical="center"/>
      <protection/>
    </xf>
    <xf numFmtId="0" fontId="51" fillId="0" borderId="35" xfId="59" applyNumberFormat="1" applyFont="1" applyFill="1" applyBorder="1" applyAlignment="1">
      <alignment horizontal="center" vertical="center"/>
    </xf>
    <xf numFmtId="0" fontId="51" fillId="0" borderId="29" xfId="59" applyNumberFormat="1" applyFont="1" applyFill="1" applyBorder="1" applyAlignment="1">
      <alignment horizontal="center" vertical="center"/>
    </xf>
    <xf numFmtId="38" fontId="51" fillId="0" borderId="35" xfId="59" applyFont="1" applyFill="1" applyBorder="1" applyAlignment="1">
      <alignment horizontal="center" vertical="center"/>
    </xf>
    <xf numFmtId="38" fontId="51" fillId="0" borderId="29" xfId="59" applyFont="1" applyFill="1" applyBorder="1" applyAlignment="1">
      <alignment horizontal="center" vertical="center"/>
    </xf>
    <xf numFmtId="38" fontId="51" fillId="0" borderId="17" xfId="59" applyFont="1" applyFill="1" applyBorder="1" applyAlignment="1">
      <alignment horizontal="center" vertical="center"/>
    </xf>
    <xf numFmtId="38" fontId="51" fillId="0" borderId="2" xfId="59" applyFont="1" applyFill="1" applyBorder="1" applyAlignment="1">
      <alignment horizontal="center" vertical="center"/>
    </xf>
    <xf numFmtId="38" fontId="51" fillId="0" borderId="25" xfId="59" applyFont="1" applyFill="1" applyBorder="1" applyAlignment="1">
      <alignment horizontal="center" vertical="center"/>
    </xf>
    <xf numFmtId="0" fontId="51" fillId="0" borderId="16" xfId="59" applyNumberFormat="1" applyFont="1" applyFill="1" applyBorder="1" applyAlignment="1">
      <alignment horizontal="center" vertical="center"/>
    </xf>
    <xf numFmtId="0" fontId="51" fillId="0" borderId="18" xfId="59" applyNumberFormat="1" applyFont="1" applyFill="1" applyBorder="1" applyAlignment="1">
      <alignment horizontal="center" vertical="center"/>
    </xf>
    <xf numFmtId="0" fontId="38" fillId="0" borderId="17" xfId="81" applyFont="1" applyFill="1" applyBorder="1" applyAlignment="1">
      <alignment horizontal="center" wrapText="1"/>
      <protection/>
    </xf>
    <xf numFmtId="0" fontId="38" fillId="0" borderId="2" xfId="81" applyFont="1" applyFill="1" applyBorder="1" applyAlignment="1">
      <alignment horizontal="center" wrapText="1"/>
      <protection/>
    </xf>
    <xf numFmtId="0" fontId="38" fillId="0" borderId="25" xfId="81" applyFont="1" applyFill="1" applyBorder="1" applyAlignment="1">
      <alignment horizontal="center" wrapText="1"/>
      <protection/>
    </xf>
    <xf numFmtId="0" fontId="28" fillId="0" borderId="45" xfId="81" applyFont="1" applyFill="1" applyBorder="1" applyAlignment="1">
      <alignment horizontal="center" vertical="center" wrapText="1"/>
      <protection/>
    </xf>
    <xf numFmtId="0" fontId="31" fillId="0" borderId="45" xfId="81" applyFont="1" applyFill="1" applyBorder="1" applyAlignment="1">
      <alignment horizontal="center" wrapText="1"/>
      <protection/>
    </xf>
    <xf numFmtId="38" fontId="51" fillId="0" borderId="17" xfId="59" applyFont="1" applyFill="1" applyBorder="1" applyAlignment="1">
      <alignment horizontal="center"/>
    </xf>
    <xf numFmtId="38" fontId="51" fillId="0" borderId="25" xfId="59" applyFont="1" applyFill="1" applyBorder="1" applyAlignment="1">
      <alignment horizontal="center"/>
    </xf>
    <xf numFmtId="9" fontId="51" fillId="0" borderId="17" xfId="51" applyFont="1" applyFill="1" applyBorder="1" applyAlignment="1">
      <alignment horizontal="center"/>
    </xf>
    <xf numFmtId="9" fontId="51" fillId="0" borderId="25" xfId="51" applyFont="1" applyFill="1" applyBorder="1" applyAlignment="1">
      <alignment horizontal="center"/>
    </xf>
    <xf numFmtId="0" fontId="38" fillId="24" borderId="0" xfId="0" applyFont="1" applyFill="1" applyAlignment="1">
      <alignment horizontal="center" vertical="top"/>
    </xf>
    <xf numFmtId="179" fontId="38" fillId="24" borderId="17" xfId="59" applyNumberFormat="1" applyFont="1" applyFill="1" applyBorder="1" applyAlignment="1">
      <alignment horizontal="center" vertical="center"/>
    </xf>
    <xf numFmtId="179" fontId="38" fillId="24" borderId="25" xfId="59" applyNumberFormat="1" applyFont="1" applyFill="1" applyBorder="1" applyAlignment="1">
      <alignment horizontal="center" vertical="center"/>
    </xf>
    <xf numFmtId="179" fontId="38" fillId="24" borderId="86" xfId="59" applyNumberFormat="1" applyFont="1" applyFill="1" applyBorder="1" applyAlignment="1">
      <alignment horizontal="center" vertical="center"/>
    </xf>
    <xf numFmtId="179" fontId="38" fillId="24" borderId="48" xfId="59" applyNumberFormat="1" applyFont="1" applyFill="1" applyBorder="1" applyAlignment="1">
      <alignment horizontal="center" vertical="center"/>
    </xf>
    <xf numFmtId="179" fontId="38" fillId="24" borderId="167" xfId="59" applyNumberFormat="1" applyFont="1" applyFill="1" applyBorder="1" applyAlignment="1">
      <alignment vertical="center"/>
    </xf>
    <xf numFmtId="179" fontId="38" fillId="24" borderId="168" xfId="59" applyNumberFormat="1" applyFont="1" applyFill="1" applyBorder="1" applyAlignment="1">
      <alignment vertical="center"/>
    </xf>
    <xf numFmtId="0" fontId="38" fillId="23" borderId="42" xfId="76" applyFont="1" applyFill="1" applyBorder="1" applyAlignment="1">
      <alignment horizontal="center" vertical="center"/>
      <protection/>
    </xf>
    <xf numFmtId="0" fontId="38" fillId="23" borderId="54" xfId="76" applyFont="1" applyFill="1" applyBorder="1" applyAlignment="1">
      <alignment horizontal="center" vertical="center"/>
      <protection/>
    </xf>
    <xf numFmtId="0" fontId="38" fillId="23" borderId="104" xfId="76" applyFont="1" applyFill="1" applyBorder="1" applyAlignment="1">
      <alignment horizontal="center" vertical="center"/>
      <protection/>
    </xf>
    <xf numFmtId="179" fontId="38" fillId="24" borderId="68" xfId="59" applyNumberFormat="1" applyFont="1" applyFill="1" applyBorder="1" applyAlignment="1">
      <alignment horizontal="center" vertical="center"/>
    </xf>
    <xf numFmtId="179" fontId="38" fillId="24" borderId="41" xfId="59" applyNumberFormat="1" applyFont="1" applyFill="1" applyBorder="1" applyAlignment="1">
      <alignment horizontal="center" vertical="center"/>
    </xf>
    <xf numFmtId="0" fontId="38" fillId="23" borderId="113" xfId="76" applyFont="1" applyFill="1" applyBorder="1" applyAlignment="1">
      <alignment horizontal="center" vertical="center"/>
      <protection/>
    </xf>
    <xf numFmtId="0" fontId="38" fillId="23" borderId="1" xfId="76" applyFont="1" applyFill="1" applyBorder="1" applyAlignment="1">
      <alignment horizontal="center" vertical="center"/>
      <protection/>
    </xf>
    <xf numFmtId="0" fontId="38" fillId="23" borderId="55" xfId="76" applyFont="1" applyFill="1" applyBorder="1" applyAlignment="1">
      <alignment horizontal="center" vertical="center"/>
      <protection/>
    </xf>
    <xf numFmtId="0" fontId="38" fillId="24" borderId="0" xfId="76" applyFont="1" applyFill="1" applyAlignment="1">
      <alignment horizontal="left" vertical="top" wrapText="1"/>
      <protection/>
    </xf>
    <xf numFmtId="0" fontId="38" fillId="24" borderId="0" xfId="76" applyFont="1" applyFill="1" applyAlignment="1">
      <alignment horizontal="left" vertical="top"/>
      <protection/>
    </xf>
    <xf numFmtId="0" fontId="68" fillId="24" borderId="45" xfId="76" applyFont="1" applyFill="1" applyBorder="1" applyAlignment="1">
      <alignment horizontal="center" vertical="center"/>
      <protection/>
    </xf>
    <xf numFmtId="0" fontId="38" fillId="24" borderId="75" xfId="76" applyFont="1" applyFill="1" applyBorder="1" applyAlignment="1">
      <alignment horizontal="center" vertical="center"/>
      <protection/>
    </xf>
    <xf numFmtId="0" fontId="38" fillId="24" borderId="66" xfId="76" applyFont="1" applyFill="1" applyBorder="1" applyAlignment="1">
      <alignment horizontal="center" vertical="center"/>
      <protection/>
    </xf>
    <xf numFmtId="0" fontId="38" fillId="24" borderId="57" xfId="76" applyFont="1" applyFill="1" applyBorder="1" applyAlignment="1">
      <alignment horizontal="center" vertical="center"/>
      <protection/>
    </xf>
    <xf numFmtId="0" fontId="38" fillId="24" borderId="35" xfId="76" applyFont="1" applyFill="1" applyBorder="1" applyAlignment="1">
      <alignment horizontal="center" vertical="center" wrapText="1"/>
      <protection/>
    </xf>
    <xf numFmtId="0" fontId="38" fillId="24" borderId="28" xfId="76" applyFont="1" applyFill="1" applyBorder="1" applyAlignment="1">
      <alignment horizontal="center" vertical="center" wrapText="1"/>
      <protection/>
    </xf>
    <xf numFmtId="0" fontId="38" fillId="24" borderId="29" xfId="76" applyFont="1" applyFill="1" applyBorder="1" applyAlignment="1">
      <alignment horizontal="center" vertical="center" wrapText="1"/>
      <protection/>
    </xf>
    <xf numFmtId="177" fontId="38" fillId="24" borderId="16" xfId="76" applyNumberFormat="1" applyFont="1" applyFill="1" applyBorder="1" applyAlignment="1">
      <alignment horizontal="right" vertical="center"/>
      <protection/>
    </xf>
    <xf numFmtId="177" fontId="38" fillId="24" borderId="21" xfId="76" applyNumberFormat="1" applyFont="1" applyFill="1" applyBorder="1" applyAlignment="1">
      <alignment horizontal="right" vertical="center"/>
      <protection/>
    </xf>
    <xf numFmtId="177" fontId="38" fillId="24" borderId="18" xfId="76" applyNumberFormat="1" applyFont="1" applyFill="1" applyBorder="1" applyAlignment="1">
      <alignment horizontal="right" vertical="center"/>
      <protection/>
    </xf>
    <xf numFmtId="0" fontId="38" fillId="24" borderId="103" xfId="76" applyFont="1" applyFill="1" applyBorder="1" applyAlignment="1">
      <alignment horizontal="center" vertical="center"/>
      <protection/>
    </xf>
    <xf numFmtId="0" fontId="38" fillId="24" borderId="53" xfId="76" applyFont="1" applyFill="1" applyBorder="1" applyAlignment="1">
      <alignment horizontal="center" vertical="center" wrapText="1"/>
      <protection/>
    </xf>
    <xf numFmtId="177" fontId="38" fillId="24" borderId="54" xfId="76" applyNumberFormat="1" applyFont="1" applyFill="1" applyBorder="1" applyAlignment="1">
      <alignment horizontal="right" vertical="center"/>
      <protection/>
    </xf>
    <xf numFmtId="0" fontId="38" fillId="24" borderId="65" xfId="76" applyFont="1" applyFill="1" applyBorder="1" applyAlignment="1">
      <alignment horizontal="center" vertical="center"/>
      <protection/>
    </xf>
    <xf numFmtId="0" fontId="38" fillId="24" borderId="106" xfId="76" applyFont="1" applyFill="1" applyBorder="1" applyAlignment="1">
      <alignment horizontal="center" vertical="center" wrapText="1"/>
      <protection/>
    </xf>
    <xf numFmtId="177" fontId="38" fillId="24" borderId="166" xfId="76" applyNumberFormat="1" applyFont="1" applyFill="1" applyBorder="1" applyAlignment="1">
      <alignment horizontal="right" vertical="center"/>
      <protection/>
    </xf>
    <xf numFmtId="0" fontId="38" fillId="24" borderId="169" xfId="59" applyNumberFormat="1" applyFont="1" applyFill="1" applyBorder="1" applyAlignment="1">
      <alignment horizontal="center" vertical="center"/>
    </xf>
    <xf numFmtId="0" fontId="38" fillId="24" borderId="88" xfId="76" applyNumberFormat="1" applyFont="1" applyFill="1" applyBorder="1" applyAlignment="1">
      <alignment horizontal="center" vertical="center"/>
      <protection/>
    </xf>
    <xf numFmtId="0" fontId="38" fillId="24" borderId="90" xfId="59" applyNumberFormat="1" applyFont="1" applyFill="1" applyBorder="1" applyAlignment="1">
      <alignment horizontal="center" vertical="center"/>
    </xf>
    <xf numFmtId="0" fontId="38" fillId="23" borderId="30" xfId="76" applyFont="1" applyFill="1" applyBorder="1" applyAlignment="1">
      <alignment horizontal="center" vertical="center" wrapText="1"/>
      <protection/>
    </xf>
    <xf numFmtId="0" fontId="38" fillId="23" borderId="110" xfId="76" applyFont="1" applyFill="1" applyBorder="1" applyAlignment="1">
      <alignment vertical="center"/>
      <protection/>
    </xf>
    <xf numFmtId="0" fontId="38" fillId="23" borderId="1" xfId="76" applyFont="1" applyFill="1" applyBorder="1" applyAlignment="1">
      <alignment horizontal="center" vertical="center" wrapText="1"/>
      <protection/>
    </xf>
    <xf numFmtId="0" fontId="39" fillId="0" borderId="55" xfId="76" applyFont="1" applyBorder="1" applyAlignment="1">
      <alignment vertical="center" wrapText="1"/>
      <protection/>
    </xf>
    <xf numFmtId="0" fontId="31" fillId="24" borderId="0" xfId="76" applyFont="1" applyFill="1" applyAlignment="1">
      <alignment horizontal="left" vertical="top"/>
      <protection/>
    </xf>
    <xf numFmtId="0" fontId="37" fillId="24" borderId="0" xfId="76" applyFont="1" applyFill="1" applyAlignment="1">
      <alignment horizontal="center" vertical="center"/>
      <protection/>
    </xf>
    <xf numFmtId="0" fontId="38" fillId="23" borderId="65" xfId="76" applyFont="1" applyFill="1" applyBorder="1" applyAlignment="1">
      <alignment horizontal="center" vertical="center"/>
      <protection/>
    </xf>
    <xf numFmtId="0" fontId="38" fillId="23" borderId="103" xfId="76" applyFont="1" applyFill="1" applyBorder="1" applyAlignment="1">
      <alignment horizontal="center" vertical="center"/>
      <protection/>
    </xf>
    <xf numFmtId="0" fontId="38" fillId="23" borderId="68" xfId="76" applyFont="1" applyFill="1" applyBorder="1" applyAlignment="1">
      <alignment horizontal="center" vertical="center"/>
      <protection/>
    </xf>
    <xf numFmtId="0" fontId="38" fillId="23" borderId="72" xfId="76" applyFont="1" applyFill="1" applyBorder="1" applyAlignment="1">
      <alignment horizontal="center" vertical="center"/>
      <protection/>
    </xf>
    <xf numFmtId="0" fontId="38" fillId="23" borderId="41" xfId="76" applyFont="1" applyFill="1" applyBorder="1" applyAlignment="1">
      <alignment horizontal="center" vertical="center"/>
      <protection/>
    </xf>
    <xf numFmtId="0" fontId="38" fillId="23" borderId="32" xfId="76" applyFont="1" applyFill="1" applyBorder="1" applyAlignment="1">
      <alignment horizontal="center" vertical="center" wrapText="1"/>
      <protection/>
    </xf>
    <xf numFmtId="0" fontId="38" fillId="23" borderId="61" xfId="76" applyFont="1" applyFill="1" applyBorder="1" applyAlignment="1">
      <alignment horizontal="center" vertical="center" wrapText="1"/>
      <protection/>
    </xf>
    <xf numFmtId="0" fontId="38" fillId="24" borderId="58" xfId="76" applyFont="1" applyFill="1" applyBorder="1" applyAlignment="1">
      <alignment horizontal="center" vertical="center"/>
      <protection/>
    </xf>
    <xf numFmtId="0" fontId="38" fillId="24" borderId="59" xfId="76" applyFont="1" applyFill="1" applyBorder="1" applyAlignment="1">
      <alignment horizontal="center" vertical="center"/>
      <protection/>
    </xf>
    <xf numFmtId="0" fontId="38" fillId="24" borderId="104" xfId="76" applyFont="1" applyFill="1" applyBorder="1" applyAlignment="1">
      <alignment horizontal="center" vertical="center"/>
      <protection/>
    </xf>
    <xf numFmtId="0" fontId="38" fillId="24" borderId="89" xfId="59" applyNumberFormat="1" applyFont="1" applyFill="1" applyBorder="1" applyAlignment="1">
      <alignment horizontal="center" vertical="center"/>
    </xf>
    <xf numFmtId="0" fontId="38" fillId="24" borderId="88" xfId="59" applyNumberFormat="1" applyFont="1" applyFill="1" applyBorder="1" applyAlignment="1">
      <alignment horizontal="center" vertical="center"/>
    </xf>
    <xf numFmtId="0" fontId="38" fillId="24" borderId="50" xfId="59" applyNumberFormat="1" applyFont="1" applyFill="1" applyBorder="1" applyAlignment="1">
      <alignment horizontal="center" vertical="center"/>
    </xf>
    <xf numFmtId="0" fontId="31" fillId="24" borderId="0" xfId="80" applyFont="1" applyFill="1" applyAlignment="1">
      <alignment horizontal="left" vertical="top" wrapText="1"/>
      <protection/>
    </xf>
    <xf numFmtId="0" fontId="31" fillId="0" borderId="0" xfId="0" applyFont="1" applyAlignment="1">
      <alignment horizontal="left" vertical="top"/>
    </xf>
    <xf numFmtId="3" fontId="31" fillId="23" borderId="114" xfId="59" applyNumberFormat="1" applyFont="1" applyFill="1" applyBorder="1" applyAlignment="1">
      <alignment horizontal="center" vertical="center"/>
    </xf>
    <xf numFmtId="0" fontId="31" fillId="23" borderId="72" xfId="77" applyFont="1" applyFill="1" applyBorder="1" applyAlignment="1">
      <alignment horizontal="center" vertical="center"/>
      <protection/>
    </xf>
    <xf numFmtId="0" fontId="31" fillId="23" borderId="41" xfId="77" applyFont="1" applyFill="1" applyBorder="1" applyAlignment="1">
      <alignment horizontal="center" vertical="center"/>
      <protection/>
    </xf>
    <xf numFmtId="3" fontId="31" fillId="23" borderId="68" xfId="59" applyNumberFormat="1" applyFont="1" applyFill="1" applyBorder="1" applyAlignment="1">
      <alignment horizontal="center" vertical="center"/>
    </xf>
    <xf numFmtId="0" fontId="31" fillId="24" borderId="65" xfId="77" applyFont="1" applyFill="1" applyBorder="1" applyAlignment="1">
      <alignment horizontal="center" vertical="center" wrapText="1"/>
      <protection/>
    </xf>
    <xf numFmtId="0" fontId="31" fillId="0" borderId="66" xfId="77" applyFont="1" applyBorder="1" applyAlignment="1">
      <alignment horizontal="center" vertical="center"/>
      <protection/>
    </xf>
    <xf numFmtId="0" fontId="31" fillId="0" borderId="103" xfId="77" applyFont="1" applyBorder="1" applyAlignment="1">
      <alignment horizontal="center" vertical="center"/>
      <protection/>
    </xf>
    <xf numFmtId="0" fontId="31" fillId="23" borderId="169" xfId="77" applyFont="1" applyFill="1" applyBorder="1" applyAlignment="1">
      <alignment horizontal="center" vertical="center"/>
      <protection/>
    </xf>
    <xf numFmtId="0" fontId="31" fillId="0" borderId="88" xfId="77" applyFont="1" applyBorder="1" applyAlignment="1">
      <alignment horizontal="center" vertical="center"/>
      <protection/>
    </xf>
    <xf numFmtId="0" fontId="31" fillId="0" borderId="50" xfId="77" applyFont="1" applyBorder="1" applyAlignment="1">
      <alignment horizontal="center" vertical="center"/>
      <protection/>
    </xf>
    <xf numFmtId="0" fontId="31" fillId="23" borderId="108" xfId="77" applyFont="1" applyFill="1" applyBorder="1" applyAlignment="1">
      <alignment horizontal="center" vertical="center"/>
      <protection/>
    </xf>
    <xf numFmtId="0" fontId="31" fillId="24" borderId="45" xfId="77" applyFont="1" applyFill="1" applyBorder="1" applyAlignment="1">
      <alignment horizontal="center"/>
      <protection/>
    </xf>
    <xf numFmtId="0" fontId="31" fillId="23" borderId="65" xfId="77" applyFont="1" applyFill="1" applyBorder="1" applyAlignment="1">
      <alignment horizontal="center" vertical="center" wrapText="1"/>
      <protection/>
    </xf>
    <xf numFmtId="0" fontId="40" fillId="24" borderId="0" xfId="77" applyFont="1" applyFill="1" applyAlignment="1">
      <alignment horizontal="center" vertical="top"/>
      <protection/>
    </xf>
    <xf numFmtId="0" fontId="40" fillId="0" borderId="0" xfId="77" applyFont="1" applyAlignment="1">
      <alignment vertical="top"/>
      <protection/>
    </xf>
    <xf numFmtId="182" fontId="31" fillId="24" borderId="32" xfId="77" applyNumberFormat="1" applyFont="1" applyFill="1" applyBorder="1" applyAlignment="1">
      <alignment vertical="center"/>
      <protection/>
    </xf>
    <xf numFmtId="182" fontId="31" fillId="0" borderId="62" xfId="77" applyNumberFormat="1" applyFont="1" applyBorder="1" applyAlignment="1">
      <alignment vertical="center"/>
      <protection/>
    </xf>
    <xf numFmtId="182" fontId="31" fillId="24" borderId="68" xfId="77" applyNumberFormat="1" applyFont="1" applyFill="1" applyBorder="1" applyAlignment="1">
      <alignment vertical="center"/>
      <protection/>
    </xf>
    <xf numFmtId="182" fontId="31" fillId="24" borderId="108" xfId="77" applyNumberFormat="1" applyFont="1" applyFill="1" applyBorder="1" applyAlignment="1">
      <alignment vertical="center"/>
      <protection/>
    </xf>
    <xf numFmtId="182" fontId="31" fillId="24" borderId="17" xfId="77" applyNumberFormat="1" applyFont="1" applyFill="1" applyBorder="1" applyAlignment="1">
      <alignment vertical="center"/>
      <protection/>
    </xf>
    <xf numFmtId="182" fontId="31" fillId="24" borderId="107" xfId="77" applyNumberFormat="1" applyFont="1" applyFill="1" applyBorder="1" applyAlignment="1">
      <alignment vertical="center"/>
      <protection/>
    </xf>
    <xf numFmtId="0" fontId="38" fillId="24" borderId="113" xfId="77" applyFont="1" applyFill="1" applyBorder="1" applyAlignment="1">
      <alignment horizontal="center" vertical="center"/>
      <protection/>
    </xf>
    <xf numFmtId="0" fontId="39" fillId="0" borderId="110" xfId="0" applyFont="1" applyBorder="1" applyAlignment="1">
      <alignment horizontal="center" vertical="center"/>
    </xf>
    <xf numFmtId="0" fontId="38" fillId="24" borderId="45" xfId="77" applyFont="1" applyFill="1" applyBorder="1" applyAlignment="1">
      <alignment horizontal="center"/>
      <protection/>
    </xf>
    <xf numFmtId="0" fontId="31" fillId="23" borderId="73" xfId="77" applyFont="1" applyFill="1" applyBorder="1" applyAlignment="1">
      <alignment horizontal="center" vertical="center"/>
      <protection/>
    </xf>
    <xf numFmtId="0" fontId="31" fillId="0" borderId="77" xfId="77" applyFont="1" applyBorder="1" applyAlignment="1">
      <alignment horizontal="center" vertical="center"/>
      <protection/>
    </xf>
    <xf numFmtId="0" fontId="31" fillId="0" borderId="64" xfId="77" applyFont="1" applyBorder="1" applyAlignment="1">
      <alignment horizontal="center" vertical="center"/>
      <protection/>
    </xf>
    <xf numFmtId="0" fontId="38" fillId="24" borderId="166" xfId="0" applyFont="1" applyFill="1" applyBorder="1" applyAlignment="1">
      <alignment horizontal="center" vertical="center"/>
    </xf>
    <xf numFmtId="0" fontId="38" fillId="24" borderId="169" xfId="0" applyFont="1" applyFill="1" applyBorder="1" applyAlignment="1">
      <alignment horizontal="center" vertical="center"/>
    </xf>
    <xf numFmtId="38" fontId="38" fillId="24" borderId="16" xfId="59" applyFont="1" applyFill="1" applyBorder="1" applyAlignment="1">
      <alignment horizontal="center" vertical="center"/>
    </xf>
    <xf numFmtId="38" fontId="38" fillId="24" borderId="89" xfId="59" applyFont="1" applyFill="1" applyBorder="1" applyAlignment="1">
      <alignment horizontal="center" vertical="center"/>
    </xf>
    <xf numFmtId="38" fontId="38" fillId="24" borderId="21" xfId="59" applyFont="1" applyFill="1" applyBorder="1" applyAlignment="1">
      <alignment horizontal="center" vertical="center"/>
    </xf>
    <xf numFmtId="38" fontId="38" fillId="24" borderId="88" xfId="59" applyFont="1" applyFill="1" applyBorder="1" applyAlignment="1">
      <alignment horizontal="center" vertical="center"/>
    </xf>
    <xf numFmtId="38" fontId="38" fillId="24" borderId="54" xfId="59" applyFont="1" applyFill="1" applyBorder="1" applyAlignment="1">
      <alignment horizontal="center" vertical="center"/>
    </xf>
    <xf numFmtId="38" fontId="38" fillId="24" borderId="50" xfId="59" applyFont="1" applyFill="1" applyBorder="1" applyAlignment="1">
      <alignment horizontal="center" vertical="center"/>
    </xf>
    <xf numFmtId="38" fontId="38" fillId="24" borderId="30" xfId="59" applyFont="1" applyFill="1" applyBorder="1" applyAlignment="1">
      <alignment horizontal="center" vertical="center"/>
    </xf>
    <xf numFmtId="38" fontId="38" fillId="24" borderId="55" xfId="59" applyFont="1" applyFill="1" applyBorder="1" applyAlignment="1">
      <alignment horizontal="center" vertical="center"/>
    </xf>
    <xf numFmtId="0" fontId="38" fillId="23" borderId="166" xfId="0" applyFont="1" applyFill="1" applyBorder="1" applyAlignment="1">
      <alignment horizontal="center" vertical="center"/>
    </xf>
    <xf numFmtId="0" fontId="38" fillId="23" borderId="169" xfId="0" applyFont="1" applyFill="1" applyBorder="1" applyAlignment="1">
      <alignment horizontal="center" vertical="center"/>
    </xf>
    <xf numFmtId="0" fontId="38" fillId="23" borderId="50" xfId="0" applyFont="1" applyFill="1" applyBorder="1" applyAlignment="1">
      <alignment horizontal="center" vertical="center"/>
    </xf>
    <xf numFmtId="0" fontId="38" fillId="24" borderId="1" xfId="0" applyFont="1" applyFill="1" applyBorder="1" applyAlignment="1">
      <alignment horizontal="center" vertical="center"/>
    </xf>
    <xf numFmtId="0" fontId="38" fillId="24" borderId="110" xfId="0" applyFont="1" applyFill="1" applyBorder="1" applyAlignment="1">
      <alignment horizontal="center" vertical="center"/>
    </xf>
    <xf numFmtId="38" fontId="38" fillId="23" borderId="54" xfId="59" applyFont="1" applyFill="1" applyBorder="1" applyAlignment="1">
      <alignment horizontal="center" vertical="center" wrapText="1"/>
    </xf>
    <xf numFmtId="38" fontId="38" fillId="0" borderId="104" xfId="59" applyFont="1" applyBorder="1" applyAlignment="1">
      <alignment horizontal="center" vertical="center" wrapText="1"/>
    </xf>
    <xf numFmtId="38" fontId="0" fillId="23" borderId="104" xfId="59" applyFill="1" applyBorder="1" applyAlignment="1">
      <alignment horizontal="center" vertical="center" wrapText="1"/>
    </xf>
    <xf numFmtId="0" fontId="38" fillId="24" borderId="79" xfId="0" applyFont="1" applyFill="1" applyBorder="1" applyAlignment="1">
      <alignment vertical="center" wrapText="1"/>
    </xf>
    <xf numFmtId="0" fontId="38" fillId="24" borderId="26" xfId="0" applyFont="1" applyFill="1" applyBorder="1" applyAlignment="1">
      <alignment vertical="center" wrapText="1"/>
    </xf>
    <xf numFmtId="0" fontId="38" fillId="24" borderId="67" xfId="0" applyFont="1" applyFill="1" applyBorder="1" applyAlignment="1">
      <alignment vertical="center" wrapText="1"/>
    </xf>
    <xf numFmtId="0" fontId="38" fillId="24" borderId="22" xfId="0" applyFont="1" applyFill="1" applyBorder="1" applyAlignment="1">
      <alignment vertical="center" wrapText="1"/>
    </xf>
    <xf numFmtId="38" fontId="38" fillId="23" borderId="166" xfId="59" applyFont="1" applyFill="1" applyBorder="1" applyAlignment="1">
      <alignment horizontal="center" vertical="center" wrapText="1"/>
    </xf>
    <xf numFmtId="38" fontId="38" fillId="23" borderId="42" xfId="59" applyFont="1" applyFill="1" applyBorder="1" applyAlignment="1">
      <alignment horizontal="center" vertical="center" wrapText="1"/>
    </xf>
    <xf numFmtId="38" fontId="0" fillId="23" borderId="42" xfId="59" applyFill="1" applyBorder="1" applyAlignment="1">
      <alignment horizontal="center" vertical="center" wrapText="1"/>
    </xf>
    <xf numFmtId="38" fontId="38" fillId="0" borderId="42" xfId="59" applyFont="1" applyBorder="1" applyAlignment="1">
      <alignment horizontal="center" vertical="center"/>
    </xf>
    <xf numFmtId="38" fontId="38" fillId="0" borderId="54" xfId="59" applyFont="1" applyBorder="1" applyAlignment="1">
      <alignment horizontal="center" vertical="center"/>
    </xf>
    <xf numFmtId="38" fontId="38" fillId="0" borderId="104" xfId="59" applyFont="1" applyBorder="1" applyAlignment="1">
      <alignment horizontal="center" vertical="center"/>
    </xf>
    <xf numFmtId="0" fontId="40" fillId="24" borderId="0" xfId="0" applyFont="1" applyFill="1" applyAlignment="1">
      <alignment horizontal="center" vertical="center"/>
    </xf>
    <xf numFmtId="0" fontId="40" fillId="24" borderId="0" xfId="0" applyFont="1" applyFill="1" applyAlignment="1">
      <alignment vertical="center"/>
    </xf>
    <xf numFmtId="0" fontId="38" fillId="23" borderId="106" xfId="78" applyFont="1" applyFill="1" applyBorder="1" applyAlignment="1">
      <alignment horizontal="center" vertical="center" wrapText="1"/>
      <protection/>
    </xf>
    <xf numFmtId="0" fontId="38" fillId="0" borderId="53" xfId="0" applyFont="1" applyBorder="1" applyAlignment="1">
      <alignment horizontal="center" vertical="center" wrapText="1"/>
    </xf>
    <xf numFmtId="0" fontId="38" fillId="23" borderId="71" xfId="0" applyFont="1" applyFill="1" applyBorder="1" applyAlignment="1">
      <alignment horizontal="center" vertical="center"/>
    </xf>
    <xf numFmtId="0" fontId="38" fillId="23" borderId="42" xfId="0" applyFont="1" applyFill="1" applyBorder="1" applyAlignment="1">
      <alignment horizontal="center" vertical="center"/>
    </xf>
    <xf numFmtId="0" fontId="38" fillId="0" borderId="58" xfId="0" applyFont="1" applyBorder="1" applyAlignment="1">
      <alignment horizontal="center" vertical="center"/>
    </xf>
    <xf numFmtId="0" fontId="38" fillId="0" borderId="104" xfId="0" applyFont="1" applyBorder="1" applyAlignment="1">
      <alignment horizontal="center" vertical="center"/>
    </xf>
    <xf numFmtId="0" fontId="38" fillId="24" borderId="0" xfId="0" applyFont="1" applyFill="1" applyAlignment="1">
      <alignment horizontal="left" vertical="top"/>
    </xf>
    <xf numFmtId="0" fontId="63" fillId="24" borderId="0" xfId="77" applyFont="1" applyFill="1" applyAlignment="1">
      <alignment horizontal="left" vertical="center"/>
      <protection/>
    </xf>
    <xf numFmtId="0" fontId="31" fillId="23" borderId="64" xfId="77" applyFont="1" applyFill="1" applyBorder="1" applyAlignment="1">
      <alignment horizontal="center" vertical="center"/>
      <protection/>
    </xf>
    <xf numFmtId="0" fontId="31" fillId="23" borderId="114" xfId="77" applyFont="1" applyFill="1" applyBorder="1" applyAlignment="1">
      <alignment horizontal="center" vertical="center"/>
      <protection/>
    </xf>
    <xf numFmtId="3" fontId="31" fillId="23" borderId="71" xfId="59" applyNumberFormat="1" applyFont="1" applyFill="1" applyBorder="1" applyAlignment="1">
      <alignment horizontal="center" vertical="center"/>
    </xf>
    <xf numFmtId="0" fontId="31" fillId="23" borderId="111" xfId="77" applyFont="1" applyFill="1" applyBorder="1" applyAlignment="1">
      <alignment horizontal="center" vertical="center"/>
      <protection/>
    </xf>
    <xf numFmtId="0" fontId="31" fillId="23" borderId="58" xfId="77" applyFont="1" applyFill="1" applyBorder="1" applyAlignment="1">
      <alignment horizontal="center" vertical="center"/>
      <protection/>
    </xf>
    <xf numFmtId="0" fontId="31" fillId="23" borderId="59" xfId="77" applyFont="1" applyFill="1" applyBorder="1" applyAlignment="1">
      <alignment horizontal="center" vertical="center"/>
      <protection/>
    </xf>
    <xf numFmtId="0" fontId="31" fillId="23" borderId="78" xfId="77" applyFont="1" applyFill="1" applyBorder="1" applyAlignment="1">
      <alignment horizontal="center" vertical="center"/>
      <protection/>
    </xf>
    <xf numFmtId="3" fontId="62" fillId="24" borderId="0" xfId="59" applyNumberFormat="1" applyFont="1" applyFill="1" applyAlignment="1">
      <alignment horizontal="center" vertical="center"/>
    </xf>
    <xf numFmtId="0" fontId="62" fillId="24" borderId="0" xfId="77" applyFont="1" applyFill="1" applyAlignment="1">
      <alignment horizontal="center" vertical="center"/>
      <protection/>
    </xf>
    <xf numFmtId="0" fontId="31" fillId="0" borderId="17" xfId="0" applyFont="1" applyBorder="1" applyAlignment="1">
      <alignment horizontal="left" vertical="center"/>
    </xf>
    <xf numFmtId="0" fontId="0" fillId="0" borderId="2" xfId="0" applyBorder="1" applyAlignment="1">
      <alignment horizontal="left" vertical="center"/>
    </xf>
    <xf numFmtId="0" fontId="31" fillId="24" borderId="21" xfId="77" applyFont="1" applyFill="1" applyBorder="1" applyAlignment="1">
      <alignment vertical="center"/>
      <protection/>
    </xf>
    <xf numFmtId="0" fontId="31" fillId="24" borderId="0" xfId="77" applyFont="1" applyFill="1" applyBorder="1" applyAlignment="1">
      <alignment vertical="center"/>
      <protection/>
    </xf>
    <xf numFmtId="0" fontId="31" fillId="24" borderId="22" xfId="77" applyFont="1" applyFill="1" applyBorder="1" applyAlignment="1">
      <alignment vertical="center"/>
      <protection/>
    </xf>
    <xf numFmtId="0" fontId="31" fillId="24" borderId="18" xfId="77" applyFont="1" applyFill="1" applyBorder="1" applyAlignment="1">
      <alignment vertical="center"/>
      <protection/>
    </xf>
    <xf numFmtId="0" fontId="31" fillId="24" borderId="78" xfId="77" applyFont="1" applyFill="1" applyBorder="1" applyAlignment="1">
      <alignment vertical="center"/>
      <protection/>
    </xf>
    <xf numFmtId="0" fontId="31" fillId="24" borderId="24" xfId="77" applyFont="1" applyFill="1" applyBorder="1" applyAlignment="1">
      <alignment vertical="center"/>
      <protection/>
    </xf>
    <xf numFmtId="0" fontId="31" fillId="23" borderId="50" xfId="77" applyFont="1" applyFill="1" applyBorder="1" applyAlignment="1">
      <alignment horizontal="center" vertical="center"/>
      <protection/>
    </xf>
    <xf numFmtId="0" fontId="31" fillId="24" borderId="16" xfId="77" applyFont="1" applyFill="1" applyBorder="1" applyAlignment="1">
      <alignment vertical="center"/>
      <protection/>
    </xf>
    <xf numFmtId="0" fontId="31" fillId="24" borderId="74" xfId="77" applyFont="1" applyFill="1" applyBorder="1" applyAlignment="1">
      <alignment vertical="center"/>
      <protection/>
    </xf>
    <xf numFmtId="0" fontId="31" fillId="24" borderId="26" xfId="77" applyFont="1" applyFill="1" applyBorder="1" applyAlignment="1">
      <alignment vertical="center"/>
      <protection/>
    </xf>
    <xf numFmtId="0" fontId="31" fillId="24" borderId="17" xfId="77" applyFont="1" applyFill="1" applyBorder="1" applyAlignment="1">
      <alignment horizontal="left" vertical="center"/>
      <protection/>
    </xf>
    <xf numFmtId="0" fontId="0" fillId="0" borderId="2" xfId="0" applyBorder="1" applyAlignment="1">
      <alignment vertical="center"/>
    </xf>
  </cellXfs>
  <cellStyles count="7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ヘッダー" xfId="53"/>
    <cellStyle name="メモ" xfId="54"/>
    <cellStyle name="リンク セル" xfId="55"/>
    <cellStyle name="悪い" xfId="56"/>
    <cellStyle name="計算" xfId="57"/>
    <cellStyle name="警告文" xfId="58"/>
    <cellStyle name="Comma [0]" xfId="59"/>
    <cellStyle name="Comma" xfId="60"/>
    <cellStyle name="見出し 1" xfId="61"/>
    <cellStyle name="見出し 2" xfId="62"/>
    <cellStyle name="見出し 3" xfId="63"/>
    <cellStyle name="見出し 4" xfId="64"/>
    <cellStyle name="工事費(小)" xfId="65"/>
    <cellStyle name="工事費(大)" xfId="66"/>
    <cellStyle name="集計" xfId="67"/>
    <cellStyle name="出力" xfId="68"/>
    <cellStyle name="説明文" xfId="69"/>
    <cellStyle name="Currency [0]" xfId="70"/>
    <cellStyle name="Currency" xfId="71"/>
    <cellStyle name="坪価(小)" xfId="72"/>
    <cellStyle name="坪価(大)" xfId="73"/>
    <cellStyle name="入力" xfId="74"/>
    <cellStyle name="標準_（一宮）様式集　エクセル指定" xfId="75"/>
    <cellStyle name="標準_【岡崎市】様式13-2（別紙）121010" xfId="76"/>
    <cellStyle name="標準_【岡崎市】様式13-2（別紙）130118" xfId="77"/>
    <cellStyle name="標準_030828　様式集（第9-17・第10-6・第11-8号様式）" xfId="78"/>
    <cellStyle name="標準_070416様式(事業計画関係)" xfId="79"/>
    <cellStyle name="標準_080521：様式集" xfId="80"/>
    <cellStyle name="標準_様式：修繕及び更新費130225" xfId="81"/>
    <cellStyle name="標準_様式：水道光熱費の内訳130228" xfId="82"/>
    <cellStyle name="Followed Hyperlink" xfId="83"/>
    <cellStyle name="未定義" xfId="84"/>
    <cellStyle name="良い"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externalLink" Target="externalLinks/externalLink5.xml" /><Relationship Id="rId19" Type="http://schemas.openxmlformats.org/officeDocument/2006/relationships/externalLink" Target="externalLinks/externalLink6.xml" /><Relationship Id="rId20" Type="http://schemas.openxmlformats.org/officeDocument/2006/relationships/externalLink" Target="externalLinks/externalLink7.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523875</xdr:colOff>
      <xdr:row>46</xdr:row>
      <xdr:rowOff>57150</xdr:rowOff>
    </xdr:from>
    <xdr:ext cx="76200" cy="209550"/>
    <xdr:sp>
      <xdr:nvSpPr>
        <xdr:cNvPr id="1" name="TextBox 8"/>
        <xdr:cNvSpPr txBox="1">
          <a:spLocks noChangeArrowheads="1"/>
        </xdr:cNvSpPr>
      </xdr:nvSpPr>
      <xdr:spPr>
        <a:xfrm>
          <a:off x="3009900" y="108013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66</xdr:row>
      <xdr:rowOff>0</xdr:rowOff>
    </xdr:from>
    <xdr:to>
      <xdr:col>24</xdr:col>
      <xdr:colOff>0</xdr:colOff>
      <xdr:row>66</xdr:row>
      <xdr:rowOff>0</xdr:rowOff>
    </xdr:to>
    <xdr:sp>
      <xdr:nvSpPr>
        <xdr:cNvPr id="1" name="TextBox 1"/>
        <xdr:cNvSpPr txBox="1">
          <a:spLocks noChangeArrowheads="1"/>
        </xdr:cNvSpPr>
      </xdr:nvSpPr>
      <xdr:spPr>
        <a:xfrm>
          <a:off x="28908375" y="16478250"/>
          <a:ext cx="0" cy="0"/>
        </a:xfrm>
        <a:prstGeom prst="rect">
          <a:avLst/>
        </a:prstGeom>
        <a:noFill/>
        <a:ln w="9525" cmpd="sng">
          <a:noFill/>
        </a:ln>
      </xdr:spPr>
      <xdr:txBody>
        <a:bodyPr vertOverflow="clip" wrap="square"/>
        <a:p>
          <a:pPr algn="l">
            <a:defRPr/>
          </a:pPr>
          <a:r>
            <a:rPr lang="en-US" cap="none" sz="800" b="0" i="0" u="none" baseline="0"/>
            <a:t>[Ａ]</a:t>
          </a:r>
        </a:p>
      </xdr:txBody>
    </xdr:sp>
    <xdr:clientData/>
  </xdr:twoCellAnchor>
  <xdr:twoCellAnchor>
    <xdr:from>
      <xdr:col>24</xdr:col>
      <xdr:colOff>0</xdr:colOff>
      <xdr:row>66</xdr:row>
      <xdr:rowOff>0</xdr:rowOff>
    </xdr:from>
    <xdr:to>
      <xdr:col>24</xdr:col>
      <xdr:colOff>0</xdr:colOff>
      <xdr:row>66</xdr:row>
      <xdr:rowOff>0</xdr:rowOff>
    </xdr:to>
    <xdr:sp>
      <xdr:nvSpPr>
        <xdr:cNvPr id="2" name="TextBox 2"/>
        <xdr:cNvSpPr txBox="1">
          <a:spLocks noChangeArrowheads="1"/>
        </xdr:cNvSpPr>
      </xdr:nvSpPr>
      <xdr:spPr>
        <a:xfrm>
          <a:off x="28908375" y="16478250"/>
          <a:ext cx="0" cy="0"/>
        </a:xfrm>
        <a:prstGeom prst="rect">
          <a:avLst/>
        </a:prstGeom>
        <a:noFill/>
        <a:ln w="9525" cmpd="sng">
          <a:noFill/>
        </a:ln>
      </xdr:spPr>
      <xdr:txBody>
        <a:bodyPr vertOverflow="clip" wrap="square"/>
        <a:p>
          <a:pPr algn="l">
            <a:defRPr/>
          </a:pPr>
          <a:r>
            <a:rPr lang="en-US" cap="none" sz="800" b="0" i="0" u="none" baseline="0"/>
            <a:t>[Ｂ]</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ct1\&#12503;&#12525;&#12472;&#12455;&#12463;&#12488;&#12510;&#12493;&#12472;&#12513;&#12531;&#12488;&#26412;&#37096;\&#29289;&#20214;\&#26481;&#37111;&#30010;&#23567;&#23398;&#26657;&#65328;&#65318;&#65321;&#12450;&#12489;&#12496;&#12452;&#12470;&#12522;&#12540;\&#20844;&#34920;&#26360;&#39006;\02&#12288;&#35201;&#27714;&#27700;&#28310;&#26360;\20040512&#12288;&#23500;&#23665;&#35686;&#23519;&#23398;&#26657;&#12288;&#26989;&#21209;&#31684;&#22258;&#12288;&#31712;&#226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js-fs2\401&#37117;&#12510;&#12493;\&#29289;&#20214;\&#23500;&#23665;&#30476;&#35686;&#23519;&#23398;&#26657;PFI-TA\&#32173;&#25345;&#31649;&#29702;&#65288;&#31712;&#22618;&#65289;\02&#32173;&#25345;&#31649;&#29702;&#36027;&#27010;&#31639;&#35531;&#27714;\030708_G7_&#23500;&#23665;KG&#9679;&#12304;&#35211;&#30452;&#12305;\&#20316;&#26989;&#29992;&#12501;&#12449;&#12452;&#1252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Kengi-fs1\&#29289;&#20214;\&#20013;&#22830;&#21512;&#21516;&#65303;\DB01227&#21512;&#21516;&#24193;&#33294;&#65303;&#21495;&#39208;&#22522;&#26412;&#35336;&#30011;&#31574;&#23450;\02&#65328;&#65331;&#65315;&#31639;&#20986;\&#21442;&#32771;&#25552;&#20379;&#65411;&#65438;&#65392;&#65408;\140805&#32173;&#25345;&#31649;&#29702;&#36027;&#35500;&#26126;&#36039;&#26009;\&#20316;&#26989;&#29992;&#12501;&#12449;&#12452;&#1252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Mjs-fs2\401&#37117;&#12510;&#12493;\&#20013;&#22830;&#21512;&#21516;&#65303;\DB01227&#21512;&#21516;&#24193;&#33294;&#65303;&#21495;&#39208;&#22522;&#26412;&#35336;&#30011;&#31574;&#23450;&#12288;&#12381;&#12398;&#65297;\02&#65328;&#65331;&#65315;&#31639;&#20986;\02&#20462;&#32341;&#36027;PSC\&#20316;&#26989;&#29992;&#12501;&#12449;&#12452;&#1252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Mjs-fs2\401&#37117;&#12510;&#12493;\&#20849;&#36890;\10&#22996;&#21729;&#20250;\04&#31038;&#22806;&#22996;&#21729;&#20250;\&#21942;&#32341;&#21336;&#20385;&#20998;&#31185;&#20250;\2004&#24180;&#24230;&#29256;&#24314;&#31689;&#20998;&#31185;&#20250;\10&#21336;&#20385;&#27497;&#25499;&#20316;&#25104;&#20316;&#26989;\20040105&#12288;H16&#25913;&#35330;&#20316;&#26989;&#12288;&#35299;&#20307;&#25764;&#21435;&#27497;&#25499;&#35211;&#30452;&#12375;&#20316;&#26989;&#12288;&#31712;&#2261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Koumu-fs1\&#20849;&#36890;\05_1_&#31309;&#31639;&#29289;&#20214;(&#25285;&#24403;&#32773;&#21029;)\&#26494;&#26412;\&#65436;&#65392;&#65400;&#65420;&#65387;&#65433;&#65408;&#65438;\11.&#24314;&#19968;&#29289;&#20214;\&#24120;&#30928;&#26408;&#23398;&#22290;\&#24120;&#30928;&#26408;&#12288;&#12467;&#12473;&#12488;&#35336;&#30011;&#26360;.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Mjs-fs2\401&#37117;&#12510;&#12493;\&#29289;&#20214;\&#23500;&#23665;&#30476;&#35686;&#23519;&#23398;&#26657;PFI-TA\09&#35201;&#27714;&#27700;&#28310;&#26360;&#65288;&#20837;&#26413;&#20844;&#21578;&#29992;&#65289;\040611&#20837;&#26413;&#20844;&#21578;&#29992;&#65288;&#26368;&#32066;&#25552;&#20986;&#65289;\&#35201;&#27714;&#27700;&#28310;&#26360;\20040512&#12288;&#23500;&#23665;&#35686;&#23519;&#23398;&#26657;&#12288;&#26989;&#21209;&#31684;&#22258;&#12288;&#31712;&#226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参考資料】PFI対象業務"/>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開口部"/>
      <sheetName val="内部開口部"/>
      <sheetName val="外部開口部"/>
      <sheetName val="部屋別コスト 一覧表"/>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開口部"/>
      <sheetName val="内部開口部"/>
      <sheetName val="外部開口部"/>
      <sheetName val="部屋別コスト 一覧表"/>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開口部"/>
      <sheetName val="内部開口部"/>
      <sheetName val="外部開口部"/>
      <sheetName val="部屋別コスト 一覧表"/>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16年撤去処分歩掛"/>
      <sheetName val="16年撤去処分（旧）"/>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コスト計画書"/>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参考資料】PFI対象業務"/>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L802"/>
  <sheetViews>
    <sheetView tabSelected="1" view="pageBreakPreview" zoomScaleSheetLayoutView="100" workbookViewId="0" topLeftCell="B619">
      <selection activeCell="E351" sqref="E351"/>
    </sheetView>
  </sheetViews>
  <sheetFormatPr defaultColWidth="9.00390625" defaultRowHeight="13.5"/>
  <cols>
    <col min="1" max="1" width="3.375" style="646" customWidth="1"/>
    <col min="2" max="2" width="4.00390625" style="763" bestFit="1" customWidth="1"/>
    <col min="3" max="3" width="3.75390625" style="763" bestFit="1" customWidth="1"/>
    <col min="4" max="4" width="3.75390625" style="764" customWidth="1"/>
    <col min="5" max="5" width="15.625" style="646" customWidth="1"/>
    <col min="6" max="6" width="3.625" style="763" customWidth="1"/>
    <col min="7" max="7" width="20.625" style="646" customWidth="1"/>
    <col min="8" max="8" width="80.625" style="646" customWidth="1"/>
    <col min="9" max="11" width="10.625" style="646" customWidth="1"/>
    <col min="12" max="16384" width="9.00390625" style="646" customWidth="1"/>
  </cols>
  <sheetData>
    <row r="1" spans="2:11" ht="14.25">
      <c r="B1" s="826" t="s">
        <v>965</v>
      </c>
      <c r="C1" s="827"/>
      <c r="D1" s="827"/>
      <c r="E1" s="827"/>
      <c r="F1" s="646"/>
      <c r="J1" s="828" t="s">
        <v>1464</v>
      </c>
      <c r="K1" s="829"/>
    </row>
    <row r="2" spans="2:11" ht="14.25">
      <c r="B2" s="648"/>
      <c r="C2" s="649"/>
      <c r="D2" s="649"/>
      <c r="E2" s="649"/>
      <c r="F2" s="646"/>
      <c r="J2" s="828" t="s">
        <v>1465</v>
      </c>
      <c r="K2" s="829"/>
    </row>
    <row r="3" spans="2:11" ht="21">
      <c r="B3" s="830" t="s">
        <v>966</v>
      </c>
      <c r="C3" s="830"/>
      <c r="D3" s="830"/>
      <c r="E3" s="830"/>
      <c r="F3" s="830"/>
      <c r="G3" s="830"/>
      <c r="H3" s="830"/>
      <c r="I3" s="830"/>
      <c r="J3" s="830"/>
      <c r="K3" s="830"/>
    </row>
    <row r="4" spans="2:11" ht="11.25">
      <c r="B4" s="688"/>
      <c r="C4" s="688"/>
      <c r="D4" s="689"/>
      <c r="E4" s="690"/>
      <c r="F4" s="688"/>
      <c r="G4" s="690"/>
      <c r="H4" s="690"/>
      <c r="I4" s="690"/>
      <c r="J4" s="690"/>
      <c r="K4" s="691"/>
    </row>
    <row r="5" spans="2:11" ht="13.5">
      <c r="B5" s="825" t="s">
        <v>967</v>
      </c>
      <c r="C5" s="825"/>
      <c r="D5" s="825"/>
      <c r="E5" s="820"/>
      <c r="F5" s="820"/>
      <c r="G5" s="820"/>
      <c r="H5" s="820"/>
      <c r="I5" s="820"/>
      <c r="J5" s="820"/>
      <c r="K5" s="691"/>
    </row>
    <row r="6" spans="2:11" ht="13.5">
      <c r="B6" s="825" t="s">
        <v>968</v>
      </c>
      <c r="C6" s="825"/>
      <c r="D6" s="825"/>
      <c r="E6" s="820"/>
      <c r="F6" s="820"/>
      <c r="G6" s="820"/>
      <c r="H6" s="820"/>
      <c r="I6" s="820"/>
      <c r="J6" s="820"/>
      <c r="K6" s="820"/>
    </row>
    <row r="7" spans="2:11" ht="13.5">
      <c r="B7" s="819" t="s">
        <v>969</v>
      </c>
      <c r="C7" s="819"/>
      <c r="D7" s="819"/>
      <c r="E7" s="820"/>
      <c r="F7" s="820"/>
      <c r="G7" s="820"/>
      <c r="H7" s="820"/>
      <c r="I7" s="820"/>
      <c r="J7" s="820"/>
      <c r="K7" s="691"/>
    </row>
    <row r="8" spans="2:11" ht="11.25">
      <c r="B8" s="692"/>
      <c r="C8" s="692"/>
      <c r="D8" s="693"/>
      <c r="E8" s="691"/>
      <c r="F8" s="692"/>
      <c r="G8" s="691"/>
      <c r="H8" s="691"/>
      <c r="I8" s="691"/>
      <c r="J8" s="691"/>
      <c r="K8" s="691"/>
    </row>
    <row r="9" spans="1:11" ht="11.25">
      <c r="A9" s="650"/>
      <c r="B9" s="814" t="s">
        <v>721</v>
      </c>
      <c r="C9" s="814" t="s">
        <v>970</v>
      </c>
      <c r="D9" s="814" t="s">
        <v>1403</v>
      </c>
      <c r="E9" s="814"/>
      <c r="F9" s="814"/>
      <c r="G9" s="814"/>
      <c r="H9" s="814" t="s">
        <v>971</v>
      </c>
      <c r="I9" s="821" t="s">
        <v>1404</v>
      </c>
      <c r="J9" s="821"/>
      <c r="K9" s="821" t="s">
        <v>1405</v>
      </c>
    </row>
    <row r="10" spans="1:11" ht="11.25">
      <c r="A10" s="650"/>
      <c r="B10" s="823"/>
      <c r="C10" s="814"/>
      <c r="D10" s="814"/>
      <c r="E10" s="814"/>
      <c r="F10" s="814"/>
      <c r="G10" s="814"/>
      <c r="H10" s="824"/>
      <c r="I10" s="821"/>
      <c r="J10" s="821"/>
      <c r="K10" s="823"/>
    </row>
    <row r="11" spans="1:11" ht="11.25">
      <c r="A11" s="650"/>
      <c r="B11" s="823"/>
      <c r="C11" s="814"/>
      <c r="D11" s="814"/>
      <c r="E11" s="814"/>
      <c r="F11" s="814"/>
      <c r="G11" s="814"/>
      <c r="H11" s="824"/>
      <c r="I11" s="814" t="s">
        <v>1406</v>
      </c>
      <c r="J11" s="814" t="s">
        <v>1407</v>
      </c>
      <c r="K11" s="814" t="s">
        <v>1407</v>
      </c>
    </row>
    <row r="12" spans="1:11" s="652" customFormat="1" ht="11.25">
      <c r="A12" s="651"/>
      <c r="B12" s="823"/>
      <c r="C12" s="814"/>
      <c r="D12" s="814"/>
      <c r="E12" s="814"/>
      <c r="F12" s="814"/>
      <c r="G12" s="814"/>
      <c r="H12" s="824"/>
      <c r="I12" s="821"/>
      <c r="J12" s="821"/>
      <c r="K12" s="821"/>
    </row>
    <row r="13" spans="1:11" s="652" customFormat="1" ht="14.25">
      <c r="A13" s="651"/>
      <c r="B13" s="831" t="s">
        <v>1408</v>
      </c>
      <c r="C13" s="831"/>
      <c r="D13" s="831"/>
      <c r="E13" s="831"/>
      <c r="F13" s="831"/>
      <c r="G13" s="831"/>
      <c r="H13" s="831"/>
      <c r="I13" s="831"/>
      <c r="J13" s="831"/>
      <c r="K13" s="831"/>
    </row>
    <row r="14" spans="1:11" s="652" customFormat="1" ht="12">
      <c r="A14" s="651"/>
      <c r="B14" s="822" t="s">
        <v>972</v>
      </c>
      <c r="C14" s="822"/>
      <c r="D14" s="822"/>
      <c r="E14" s="822"/>
      <c r="F14" s="822"/>
      <c r="G14" s="822"/>
      <c r="H14" s="822"/>
      <c r="I14" s="822"/>
      <c r="J14" s="822"/>
      <c r="K14" s="822"/>
    </row>
    <row r="15" spans="1:11" s="652" customFormat="1" ht="11.25">
      <c r="A15" s="651"/>
      <c r="B15" s="694">
        <v>1</v>
      </c>
      <c r="C15" s="695">
        <v>3</v>
      </c>
      <c r="D15" s="696"/>
      <c r="E15" s="697"/>
      <c r="F15" s="696"/>
      <c r="G15" s="697"/>
      <c r="H15" s="653" t="s">
        <v>973</v>
      </c>
      <c r="I15" s="653"/>
      <c r="J15" s="653"/>
      <c r="K15" s="698"/>
    </row>
    <row r="16" spans="1:11" s="652" customFormat="1" ht="12">
      <c r="A16" s="651"/>
      <c r="B16" s="822" t="s">
        <v>1409</v>
      </c>
      <c r="C16" s="822"/>
      <c r="D16" s="822"/>
      <c r="E16" s="822"/>
      <c r="F16" s="822"/>
      <c r="G16" s="822"/>
      <c r="H16" s="822"/>
      <c r="I16" s="822"/>
      <c r="J16" s="822"/>
      <c r="K16" s="822"/>
    </row>
    <row r="17" spans="1:11" s="652" customFormat="1" ht="22.5">
      <c r="A17" s="651"/>
      <c r="B17" s="694">
        <f>B15+1</f>
        <v>2</v>
      </c>
      <c r="C17" s="695">
        <v>5</v>
      </c>
      <c r="D17" s="696" t="s">
        <v>793</v>
      </c>
      <c r="E17" s="697" t="s">
        <v>1410</v>
      </c>
      <c r="F17" s="696"/>
      <c r="G17" s="697"/>
      <c r="H17" s="653" t="s">
        <v>794</v>
      </c>
      <c r="I17" s="653"/>
      <c r="J17" s="653"/>
      <c r="K17" s="698"/>
    </row>
    <row r="18" spans="1:11" s="652" customFormat="1" ht="22.5">
      <c r="A18" s="651"/>
      <c r="B18" s="699">
        <f>B17+1</f>
        <v>3</v>
      </c>
      <c r="C18" s="700">
        <v>5</v>
      </c>
      <c r="D18" s="701"/>
      <c r="E18" s="655"/>
      <c r="F18" s="701"/>
      <c r="G18" s="655"/>
      <c r="H18" s="653" t="s">
        <v>795</v>
      </c>
      <c r="I18" s="653"/>
      <c r="J18" s="653"/>
      <c r="K18" s="657"/>
    </row>
    <row r="19" spans="1:11" s="652" customFormat="1" ht="22.5">
      <c r="A19" s="651"/>
      <c r="B19" s="702">
        <f>B18+1</f>
        <v>4</v>
      </c>
      <c r="C19" s="703">
        <v>6</v>
      </c>
      <c r="D19" s="704"/>
      <c r="E19" s="705"/>
      <c r="F19" s="706"/>
      <c r="G19" s="658"/>
      <c r="H19" s="707" t="s">
        <v>200</v>
      </c>
      <c r="I19" s="707"/>
      <c r="J19" s="707"/>
      <c r="K19" s="657"/>
    </row>
    <row r="20" spans="1:11" s="652" customFormat="1" ht="12">
      <c r="A20" s="651"/>
      <c r="B20" s="822" t="s">
        <v>1411</v>
      </c>
      <c r="C20" s="822"/>
      <c r="D20" s="822"/>
      <c r="E20" s="822"/>
      <c r="F20" s="822"/>
      <c r="G20" s="822"/>
      <c r="H20" s="822"/>
      <c r="I20" s="822"/>
      <c r="J20" s="822"/>
      <c r="K20" s="822"/>
    </row>
    <row r="21" spans="1:11" s="652" customFormat="1" ht="22.5">
      <c r="A21" s="651"/>
      <c r="B21" s="694">
        <f>B19+1</f>
        <v>5</v>
      </c>
      <c r="C21" s="695">
        <v>6</v>
      </c>
      <c r="D21" s="696"/>
      <c r="E21" s="697"/>
      <c r="F21" s="696"/>
      <c r="G21" s="697"/>
      <c r="H21" s="653" t="s">
        <v>796</v>
      </c>
      <c r="I21" s="654"/>
      <c r="J21" s="653"/>
      <c r="K21" s="708"/>
    </row>
    <row r="22" spans="1:11" s="652" customFormat="1" ht="22.5">
      <c r="A22" s="651"/>
      <c r="B22" s="699">
        <f>B21+1</f>
        <v>6</v>
      </c>
      <c r="C22" s="700">
        <v>6</v>
      </c>
      <c r="D22" s="701"/>
      <c r="E22" s="655"/>
      <c r="F22" s="701"/>
      <c r="G22" s="655"/>
      <c r="H22" s="653" t="s">
        <v>797</v>
      </c>
      <c r="I22" s="656"/>
      <c r="J22" s="653"/>
      <c r="K22" s="659"/>
    </row>
    <row r="23" spans="1:11" s="652" customFormat="1" ht="11.25">
      <c r="A23" s="651"/>
      <c r="B23" s="702">
        <f>B22+1</f>
        <v>7</v>
      </c>
      <c r="C23" s="703">
        <v>6</v>
      </c>
      <c r="D23" s="704"/>
      <c r="E23" s="705"/>
      <c r="F23" s="704"/>
      <c r="G23" s="705"/>
      <c r="H23" s="660" t="s">
        <v>798</v>
      </c>
      <c r="I23" s="662"/>
      <c r="J23" s="660"/>
      <c r="K23" s="657"/>
    </row>
    <row r="24" spans="1:11" s="652" customFormat="1" ht="12">
      <c r="A24" s="651"/>
      <c r="B24" s="822" t="s">
        <v>1412</v>
      </c>
      <c r="C24" s="822"/>
      <c r="D24" s="822"/>
      <c r="E24" s="822"/>
      <c r="F24" s="822"/>
      <c r="G24" s="822"/>
      <c r="H24" s="822"/>
      <c r="I24" s="822"/>
      <c r="J24" s="822"/>
      <c r="K24" s="822"/>
    </row>
    <row r="25" spans="1:11" s="652" customFormat="1" ht="11.25">
      <c r="A25" s="651"/>
      <c r="B25" s="709">
        <f>B23+1</f>
        <v>8</v>
      </c>
      <c r="C25" s="710">
        <v>6</v>
      </c>
      <c r="D25" s="711"/>
      <c r="E25" s="712"/>
      <c r="F25" s="711"/>
      <c r="G25" s="712"/>
      <c r="H25" s="713" t="s">
        <v>799</v>
      </c>
      <c r="I25" s="654"/>
      <c r="J25" s="654"/>
      <c r="K25" s="714"/>
    </row>
    <row r="26" spans="1:11" s="652" customFormat="1" ht="11.25">
      <c r="A26" s="651"/>
      <c r="B26" s="715">
        <f>B25+1</f>
        <v>9</v>
      </c>
      <c r="C26" s="716">
        <v>6</v>
      </c>
      <c r="D26" s="717"/>
      <c r="E26" s="718"/>
      <c r="F26" s="717"/>
      <c r="G26" s="718"/>
      <c r="H26" s="669" t="s">
        <v>800</v>
      </c>
      <c r="I26" s="660"/>
      <c r="J26" s="660"/>
      <c r="K26" s="698"/>
    </row>
    <row r="27" spans="1:11" s="652" customFormat="1" ht="11.25">
      <c r="A27" s="651"/>
      <c r="B27" s="719">
        <f>B26+1</f>
        <v>10</v>
      </c>
      <c r="C27" s="720">
        <v>6</v>
      </c>
      <c r="D27" s="721"/>
      <c r="E27" s="661"/>
      <c r="F27" s="721"/>
      <c r="G27" s="661"/>
      <c r="H27" s="722" t="s">
        <v>801</v>
      </c>
      <c r="I27" s="662"/>
      <c r="J27" s="662"/>
      <c r="K27" s="663"/>
    </row>
    <row r="28" spans="1:12" s="652" customFormat="1" ht="14.25">
      <c r="A28" s="651"/>
      <c r="B28" s="816" t="s">
        <v>1413</v>
      </c>
      <c r="C28" s="817"/>
      <c r="D28" s="817"/>
      <c r="E28" s="817"/>
      <c r="F28" s="817"/>
      <c r="G28" s="817"/>
      <c r="H28" s="817"/>
      <c r="I28" s="817"/>
      <c r="J28" s="817"/>
      <c r="K28" s="818"/>
      <c r="L28" s="664"/>
    </row>
    <row r="29" spans="1:11" ht="12">
      <c r="A29" s="650"/>
      <c r="B29" s="815" t="s">
        <v>1414</v>
      </c>
      <c r="C29" s="815"/>
      <c r="D29" s="815"/>
      <c r="E29" s="815"/>
      <c r="F29" s="815"/>
      <c r="G29" s="815"/>
      <c r="H29" s="815"/>
      <c r="I29" s="815"/>
      <c r="J29" s="815"/>
      <c r="K29" s="815"/>
    </row>
    <row r="30" spans="1:11" ht="78.75">
      <c r="A30" s="650"/>
      <c r="B30" s="723">
        <f>B26+1</f>
        <v>10</v>
      </c>
      <c r="C30" s="724">
        <v>7</v>
      </c>
      <c r="D30" s="711" t="s">
        <v>802</v>
      </c>
      <c r="E30" s="665" t="s">
        <v>1415</v>
      </c>
      <c r="F30" s="725"/>
      <c r="G30" s="665"/>
      <c r="H30" s="665" t="s">
        <v>803</v>
      </c>
      <c r="I30" s="665"/>
      <c r="J30" s="665"/>
      <c r="K30" s="726"/>
    </row>
    <row r="31" spans="1:11" ht="11.25">
      <c r="A31" s="650"/>
      <c r="B31" s="727">
        <f>B30+1</f>
        <v>11</v>
      </c>
      <c r="C31" s="728">
        <v>8</v>
      </c>
      <c r="D31" s="701" t="s">
        <v>804</v>
      </c>
      <c r="E31" s="666" t="s">
        <v>805</v>
      </c>
      <c r="F31" s="729"/>
      <c r="G31" s="666"/>
      <c r="H31" s="666" t="s">
        <v>974</v>
      </c>
      <c r="I31" s="666"/>
      <c r="J31" s="667"/>
      <c r="K31" s="668"/>
    </row>
    <row r="32" spans="1:11" ht="22.5">
      <c r="A32" s="650"/>
      <c r="B32" s="730">
        <f>B31+1</f>
        <v>12</v>
      </c>
      <c r="C32" s="731">
        <v>8</v>
      </c>
      <c r="D32" s="721" t="s">
        <v>806</v>
      </c>
      <c r="E32" s="675" t="s">
        <v>1416</v>
      </c>
      <c r="F32" s="732" t="s">
        <v>807</v>
      </c>
      <c r="G32" s="675" t="s">
        <v>975</v>
      </c>
      <c r="H32" s="675" t="s">
        <v>976</v>
      </c>
      <c r="I32" s="675"/>
      <c r="J32" s="733"/>
      <c r="K32" s="676"/>
    </row>
    <row r="33" spans="1:11" ht="12">
      <c r="A33" s="650"/>
      <c r="B33" s="815" t="s">
        <v>1417</v>
      </c>
      <c r="C33" s="815"/>
      <c r="D33" s="815"/>
      <c r="E33" s="815"/>
      <c r="F33" s="815"/>
      <c r="G33" s="815"/>
      <c r="H33" s="815"/>
      <c r="I33" s="815"/>
      <c r="J33" s="815"/>
      <c r="K33" s="815"/>
    </row>
    <row r="34" spans="1:11" ht="22.5">
      <c r="A34" s="650"/>
      <c r="B34" s="723">
        <f>B32+1</f>
        <v>13</v>
      </c>
      <c r="C34" s="724">
        <v>9</v>
      </c>
      <c r="D34" s="711" t="s">
        <v>808</v>
      </c>
      <c r="E34" s="665" t="s">
        <v>1418</v>
      </c>
      <c r="F34" s="725" t="s">
        <v>809</v>
      </c>
      <c r="G34" s="665" t="s">
        <v>810</v>
      </c>
      <c r="H34" s="665" t="s">
        <v>811</v>
      </c>
      <c r="I34" s="665"/>
      <c r="J34" s="665"/>
      <c r="K34" s="726"/>
    </row>
    <row r="35" spans="1:11" ht="11.25">
      <c r="A35" s="650"/>
      <c r="B35" s="727">
        <f aca="true" t="shared" si="0" ref="B35:B50">B34+1</f>
        <v>14</v>
      </c>
      <c r="C35" s="728">
        <v>9</v>
      </c>
      <c r="D35" s="734"/>
      <c r="E35" s="656"/>
      <c r="F35" s="735"/>
      <c r="G35" s="656"/>
      <c r="H35" s="666" t="s">
        <v>812</v>
      </c>
      <c r="I35" s="666"/>
      <c r="J35" s="666"/>
      <c r="K35" s="668"/>
    </row>
    <row r="36" spans="1:11" ht="11.25">
      <c r="A36" s="650"/>
      <c r="B36" s="727">
        <f t="shared" si="0"/>
        <v>15</v>
      </c>
      <c r="C36" s="728">
        <v>9</v>
      </c>
      <c r="D36" s="734"/>
      <c r="E36" s="666"/>
      <c r="F36" s="729"/>
      <c r="G36" s="666"/>
      <c r="H36" s="666" t="s">
        <v>813</v>
      </c>
      <c r="I36" s="666"/>
      <c r="J36" s="666"/>
      <c r="K36" s="668"/>
    </row>
    <row r="37" spans="1:11" ht="11.25">
      <c r="A37" s="650"/>
      <c r="B37" s="727">
        <f t="shared" si="0"/>
        <v>16</v>
      </c>
      <c r="C37" s="728">
        <v>9</v>
      </c>
      <c r="D37" s="734"/>
      <c r="E37" s="666"/>
      <c r="F37" s="729" t="s">
        <v>814</v>
      </c>
      <c r="G37" s="666" t="s">
        <v>1419</v>
      </c>
      <c r="H37" s="666" t="s">
        <v>815</v>
      </c>
      <c r="I37" s="666"/>
      <c r="J37" s="666"/>
      <c r="K37" s="668"/>
    </row>
    <row r="38" spans="1:11" ht="11.25">
      <c r="A38" s="650"/>
      <c r="B38" s="727">
        <f t="shared" si="0"/>
        <v>17</v>
      </c>
      <c r="C38" s="728">
        <v>9</v>
      </c>
      <c r="D38" s="734"/>
      <c r="E38" s="666"/>
      <c r="F38" s="729"/>
      <c r="G38" s="666"/>
      <c r="H38" s="666" t="s">
        <v>816</v>
      </c>
      <c r="I38" s="666"/>
      <c r="J38" s="666"/>
      <c r="K38" s="668"/>
    </row>
    <row r="39" spans="1:11" ht="33.75" customHeight="1">
      <c r="A39" s="650"/>
      <c r="B39" s="727">
        <f t="shared" si="0"/>
        <v>18</v>
      </c>
      <c r="C39" s="728">
        <v>9</v>
      </c>
      <c r="D39" s="734"/>
      <c r="E39" s="666"/>
      <c r="F39" s="729"/>
      <c r="G39" s="666"/>
      <c r="H39" s="666" t="s">
        <v>817</v>
      </c>
      <c r="I39" s="666"/>
      <c r="J39" s="666"/>
      <c r="K39" s="668"/>
    </row>
    <row r="40" spans="1:11" ht="11.25">
      <c r="A40" s="650"/>
      <c r="B40" s="727">
        <f t="shared" si="0"/>
        <v>19</v>
      </c>
      <c r="C40" s="728">
        <v>9</v>
      </c>
      <c r="D40" s="734"/>
      <c r="E40" s="666"/>
      <c r="F40" s="729" t="s">
        <v>818</v>
      </c>
      <c r="G40" s="666" t="s">
        <v>1420</v>
      </c>
      <c r="H40" s="666" t="s">
        <v>819</v>
      </c>
      <c r="I40" s="666"/>
      <c r="J40" s="666"/>
      <c r="K40" s="668"/>
    </row>
    <row r="41" spans="1:11" ht="22.5" customHeight="1">
      <c r="A41" s="650"/>
      <c r="B41" s="727">
        <f t="shared" si="0"/>
        <v>20</v>
      </c>
      <c r="C41" s="728">
        <v>9</v>
      </c>
      <c r="D41" s="734"/>
      <c r="E41" s="666"/>
      <c r="F41" s="729"/>
      <c r="G41" s="666"/>
      <c r="H41" s="666" t="s">
        <v>820</v>
      </c>
      <c r="I41" s="666"/>
      <c r="J41" s="666"/>
      <c r="K41" s="668"/>
    </row>
    <row r="42" spans="1:11" ht="11.25">
      <c r="A42" s="650"/>
      <c r="B42" s="727">
        <f t="shared" si="0"/>
        <v>21</v>
      </c>
      <c r="C42" s="728">
        <v>9</v>
      </c>
      <c r="D42" s="734"/>
      <c r="E42" s="666"/>
      <c r="F42" s="729"/>
      <c r="G42" s="666"/>
      <c r="H42" s="656" t="s">
        <v>821</v>
      </c>
      <c r="I42" s="666"/>
      <c r="J42" s="666"/>
      <c r="K42" s="668"/>
    </row>
    <row r="43" spans="1:11" ht="11.25">
      <c r="A43" s="650"/>
      <c r="B43" s="727">
        <f t="shared" si="0"/>
        <v>22</v>
      </c>
      <c r="C43" s="728">
        <v>9</v>
      </c>
      <c r="D43" s="734"/>
      <c r="E43" s="666"/>
      <c r="F43" s="729"/>
      <c r="G43" s="666"/>
      <c r="H43" s="666" t="s">
        <v>822</v>
      </c>
      <c r="I43" s="666"/>
      <c r="J43" s="666"/>
      <c r="K43" s="668"/>
    </row>
    <row r="44" spans="1:11" ht="11.25">
      <c r="A44" s="650"/>
      <c r="B44" s="727">
        <f t="shared" si="0"/>
        <v>23</v>
      </c>
      <c r="C44" s="728">
        <v>9</v>
      </c>
      <c r="D44" s="734"/>
      <c r="E44" s="666"/>
      <c r="F44" s="729"/>
      <c r="G44" s="666"/>
      <c r="H44" s="666" t="s">
        <v>823</v>
      </c>
      <c r="I44" s="666"/>
      <c r="J44" s="666"/>
      <c r="K44" s="668"/>
    </row>
    <row r="45" spans="1:11" ht="11.25">
      <c r="A45" s="650"/>
      <c r="B45" s="727">
        <f t="shared" si="0"/>
        <v>24</v>
      </c>
      <c r="C45" s="728">
        <v>9</v>
      </c>
      <c r="D45" s="734"/>
      <c r="E45" s="666"/>
      <c r="F45" s="729"/>
      <c r="G45" s="666"/>
      <c r="H45" s="666" t="s">
        <v>824</v>
      </c>
      <c r="I45" s="666"/>
      <c r="J45" s="666"/>
      <c r="K45" s="668"/>
    </row>
    <row r="46" spans="1:11" ht="11.25">
      <c r="A46" s="650"/>
      <c r="B46" s="727">
        <f t="shared" si="0"/>
        <v>25</v>
      </c>
      <c r="C46" s="728">
        <v>10</v>
      </c>
      <c r="D46" s="734"/>
      <c r="E46" s="666"/>
      <c r="F46" s="729" t="s">
        <v>825</v>
      </c>
      <c r="G46" s="666" t="s">
        <v>1421</v>
      </c>
      <c r="H46" s="666" t="s">
        <v>826</v>
      </c>
      <c r="I46" s="666"/>
      <c r="J46" s="666"/>
      <c r="K46" s="668"/>
    </row>
    <row r="47" spans="1:11" ht="11.25">
      <c r="A47" s="650"/>
      <c r="B47" s="727">
        <f t="shared" si="0"/>
        <v>26</v>
      </c>
      <c r="C47" s="728">
        <v>10</v>
      </c>
      <c r="D47" s="734"/>
      <c r="E47" s="666"/>
      <c r="F47" s="729"/>
      <c r="G47" s="666"/>
      <c r="H47" s="666" t="s">
        <v>827</v>
      </c>
      <c r="I47" s="666"/>
      <c r="J47" s="666"/>
      <c r="K47" s="668"/>
    </row>
    <row r="48" spans="1:11" ht="22.5">
      <c r="A48" s="650"/>
      <c r="B48" s="727">
        <f t="shared" si="0"/>
        <v>27</v>
      </c>
      <c r="C48" s="728">
        <v>10</v>
      </c>
      <c r="D48" s="734"/>
      <c r="E48" s="666"/>
      <c r="F48" s="729"/>
      <c r="G48" s="666"/>
      <c r="H48" s="666" t="s">
        <v>828</v>
      </c>
      <c r="I48" s="666"/>
      <c r="J48" s="666"/>
      <c r="K48" s="668"/>
    </row>
    <row r="49" spans="1:11" ht="11.25">
      <c r="A49" s="650"/>
      <c r="B49" s="727">
        <f t="shared" si="0"/>
        <v>28</v>
      </c>
      <c r="C49" s="728">
        <v>10</v>
      </c>
      <c r="D49" s="734"/>
      <c r="E49" s="666"/>
      <c r="F49" s="729"/>
      <c r="G49" s="666"/>
      <c r="H49" s="666" t="s">
        <v>0</v>
      </c>
      <c r="I49" s="666"/>
      <c r="J49" s="666"/>
      <c r="K49" s="668"/>
    </row>
    <row r="50" spans="1:11" ht="101.25">
      <c r="A50" s="650"/>
      <c r="B50" s="719">
        <f t="shared" si="0"/>
        <v>29</v>
      </c>
      <c r="C50" s="720">
        <v>10</v>
      </c>
      <c r="D50" s="736"/>
      <c r="E50" s="675"/>
      <c r="F50" s="732" t="s">
        <v>1</v>
      </c>
      <c r="G50" s="675" t="s">
        <v>2</v>
      </c>
      <c r="H50" s="675" t="s">
        <v>977</v>
      </c>
      <c r="I50" s="675"/>
      <c r="J50" s="675"/>
      <c r="K50" s="676"/>
    </row>
    <row r="51" spans="1:11" ht="12">
      <c r="A51" s="650"/>
      <c r="B51" s="815" t="s">
        <v>1422</v>
      </c>
      <c r="C51" s="815"/>
      <c r="D51" s="815"/>
      <c r="E51" s="815"/>
      <c r="F51" s="815"/>
      <c r="G51" s="815"/>
      <c r="H51" s="815"/>
      <c r="I51" s="815"/>
      <c r="J51" s="815"/>
      <c r="K51" s="815"/>
    </row>
    <row r="52" spans="1:11" ht="11.25">
      <c r="A52" s="650"/>
      <c r="B52" s="723">
        <f>B50+1</f>
        <v>30</v>
      </c>
      <c r="C52" s="724">
        <v>10</v>
      </c>
      <c r="D52" s="711" t="s">
        <v>3</v>
      </c>
      <c r="E52" s="665" t="s">
        <v>1423</v>
      </c>
      <c r="F52" s="725"/>
      <c r="G52" s="654"/>
      <c r="H52" s="665" t="s">
        <v>4</v>
      </c>
      <c r="I52" s="665"/>
      <c r="J52" s="665"/>
      <c r="K52" s="726"/>
    </row>
    <row r="53" spans="1:11" ht="22.5">
      <c r="A53" s="650"/>
      <c r="B53" s="727">
        <f aca="true" t="shared" si="1" ref="B53:B68">B52+1</f>
        <v>31</v>
      </c>
      <c r="C53" s="728">
        <v>10</v>
      </c>
      <c r="D53" s="734"/>
      <c r="E53" s="666"/>
      <c r="F53" s="729"/>
      <c r="G53" s="656"/>
      <c r="H53" s="666" t="s">
        <v>5</v>
      </c>
      <c r="I53" s="666"/>
      <c r="J53" s="666"/>
      <c r="K53" s="668"/>
    </row>
    <row r="54" spans="1:11" ht="33.75" customHeight="1">
      <c r="A54" s="650"/>
      <c r="B54" s="727">
        <f t="shared" si="1"/>
        <v>32</v>
      </c>
      <c r="C54" s="728">
        <v>10</v>
      </c>
      <c r="D54" s="734"/>
      <c r="E54" s="666"/>
      <c r="F54" s="729"/>
      <c r="G54" s="666"/>
      <c r="H54" s="666" t="s">
        <v>978</v>
      </c>
      <c r="I54" s="666"/>
      <c r="J54" s="666"/>
      <c r="K54" s="668"/>
    </row>
    <row r="55" spans="1:11" ht="22.5">
      <c r="A55" s="650"/>
      <c r="B55" s="727">
        <f t="shared" si="1"/>
        <v>33</v>
      </c>
      <c r="C55" s="728">
        <v>10</v>
      </c>
      <c r="D55" s="734"/>
      <c r="E55" s="666"/>
      <c r="F55" s="729"/>
      <c r="G55" s="666"/>
      <c r="H55" s="666" t="s">
        <v>6</v>
      </c>
      <c r="I55" s="666"/>
      <c r="J55" s="666"/>
      <c r="K55" s="668"/>
    </row>
    <row r="56" spans="1:11" ht="33.75" customHeight="1">
      <c r="A56" s="650"/>
      <c r="B56" s="727">
        <f t="shared" si="1"/>
        <v>34</v>
      </c>
      <c r="C56" s="728">
        <v>11</v>
      </c>
      <c r="D56" s="734"/>
      <c r="E56" s="666"/>
      <c r="F56" s="729"/>
      <c r="G56" s="666"/>
      <c r="H56" s="666" t="s">
        <v>7</v>
      </c>
      <c r="I56" s="666"/>
      <c r="J56" s="666"/>
      <c r="K56" s="668"/>
    </row>
    <row r="57" spans="1:11" ht="11.25">
      <c r="A57" s="650"/>
      <c r="B57" s="727">
        <f t="shared" si="1"/>
        <v>35</v>
      </c>
      <c r="C57" s="728">
        <v>11</v>
      </c>
      <c r="D57" s="734"/>
      <c r="E57" s="666"/>
      <c r="F57" s="729"/>
      <c r="G57" s="666"/>
      <c r="H57" s="666" t="s">
        <v>8</v>
      </c>
      <c r="I57" s="666"/>
      <c r="J57" s="666"/>
      <c r="K57" s="668"/>
    </row>
    <row r="58" spans="1:11" ht="11.25">
      <c r="A58" s="650"/>
      <c r="B58" s="727">
        <f t="shared" si="1"/>
        <v>36</v>
      </c>
      <c r="C58" s="728">
        <v>11</v>
      </c>
      <c r="D58" s="734"/>
      <c r="E58" s="666"/>
      <c r="F58" s="729"/>
      <c r="G58" s="666"/>
      <c r="H58" s="666" t="s">
        <v>9</v>
      </c>
      <c r="I58" s="666"/>
      <c r="J58" s="666"/>
      <c r="K58" s="668"/>
    </row>
    <row r="59" spans="1:11" ht="33.75">
      <c r="A59" s="650"/>
      <c r="B59" s="727">
        <f t="shared" si="1"/>
        <v>37</v>
      </c>
      <c r="C59" s="728">
        <v>11</v>
      </c>
      <c r="D59" s="701" t="s">
        <v>10</v>
      </c>
      <c r="E59" s="666" t="s">
        <v>1424</v>
      </c>
      <c r="F59" s="729" t="s">
        <v>11</v>
      </c>
      <c r="G59" s="666" t="s">
        <v>979</v>
      </c>
      <c r="H59" s="666" t="s">
        <v>980</v>
      </c>
      <c r="I59" s="666"/>
      <c r="J59" s="666"/>
      <c r="K59" s="668"/>
    </row>
    <row r="60" spans="1:11" ht="33.75">
      <c r="A60" s="650"/>
      <c r="B60" s="727">
        <f t="shared" si="1"/>
        <v>38</v>
      </c>
      <c r="C60" s="728">
        <v>11</v>
      </c>
      <c r="D60" s="734"/>
      <c r="E60" s="666"/>
      <c r="F60" s="729" t="s">
        <v>12</v>
      </c>
      <c r="G60" s="666" t="s">
        <v>13</v>
      </c>
      <c r="H60" s="666" t="s">
        <v>14</v>
      </c>
      <c r="I60" s="666"/>
      <c r="J60" s="666"/>
      <c r="K60" s="668"/>
    </row>
    <row r="61" spans="1:11" ht="22.5">
      <c r="A61" s="650"/>
      <c r="B61" s="727">
        <f t="shared" si="1"/>
        <v>39</v>
      </c>
      <c r="C61" s="728">
        <v>11</v>
      </c>
      <c r="D61" s="734"/>
      <c r="E61" s="666"/>
      <c r="F61" s="729" t="s">
        <v>15</v>
      </c>
      <c r="G61" s="666" t="s">
        <v>1425</v>
      </c>
      <c r="H61" s="666" t="s">
        <v>16</v>
      </c>
      <c r="I61" s="666"/>
      <c r="J61" s="666"/>
      <c r="K61" s="668"/>
    </row>
    <row r="62" spans="1:11" ht="11.25">
      <c r="A62" s="650"/>
      <c r="B62" s="727">
        <f t="shared" si="1"/>
        <v>40</v>
      </c>
      <c r="C62" s="728">
        <v>11</v>
      </c>
      <c r="D62" s="734"/>
      <c r="E62" s="666"/>
      <c r="F62" s="729" t="s">
        <v>17</v>
      </c>
      <c r="G62" s="666" t="s">
        <v>1426</v>
      </c>
      <c r="H62" s="666" t="s">
        <v>18</v>
      </c>
      <c r="I62" s="666"/>
      <c r="J62" s="666"/>
      <c r="K62" s="668"/>
    </row>
    <row r="63" spans="1:11" ht="22.5">
      <c r="A63" s="650"/>
      <c r="B63" s="727">
        <f t="shared" si="1"/>
        <v>41</v>
      </c>
      <c r="C63" s="728">
        <v>11</v>
      </c>
      <c r="D63" s="734"/>
      <c r="E63" s="666"/>
      <c r="F63" s="729" t="s">
        <v>19</v>
      </c>
      <c r="G63" s="666" t="s">
        <v>981</v>
      </c>
      <c r="H63" s="666" t="s">
        <v>20</v>
      </c>
      <c r="I63" s="666"/>
      <c r="J63" s="666"/>
      <c r="K63" s="668"/>
    </row>
    <row r="64" spans="1:11" ht="45">
      <c r="A64" s="650"/>
      <c r="B64" s="727">
        <f t="shared" si="1"/>
        <v>42</v>
      </c>
      <c r="C64" s="728">
        <v>12</v>
      </c>
      <c r="D64" s="701" t="s">
        <v>21</v>
      </c>
      <c r="E64" s="666" t="s">
        <v>1427</v>
      </c>
      <c r="F64" s="729"/>
      <c r="G64" s="666"/>
      <c r="H64" s="666" t="s">
        <v>22</v>
      </c>
      <c r="I64" s="666"/>
      <c r="J64" s="666"/>
      <c r="K64" s="668"/>
    </row>
    <row r="65" spans="1:11" ht="33.75" customHeight="1">
      <c r="A65" s="650"/>
      <c r="B65" s="727">
        <f t="shared" si="1"/>
        <v>43</v>
      </c>
      <c r="C65" s="728">
        <v>12</v>
      </c>
      <c r="D65" s="734"/>
      <c r="E65" s="666"/>
      <c r="F65" s="729"/>
      <c r="G65" s="666"/>
      <c r="H65" s="666" t="s">
        <v>982</v>
      </c>
      <c r="I65" s="666"/>
      <c r="J65" s="666"/>
      <c r="K65" s="668"/>
    </row>
    <row r="66" spans="1:11" ht="22.5">
      <c r="A66" s="650"/>
      <c r="B66" s="727">
        <f t="shared" si="1"/>
        <v>44</v>
      </c>
      <c r="C66" s="728">
        <v>12</v>
      </c>
      <c r="D66" s="734"/>
      <c r="E66" s="666"/>
      <c r="F66" s="729"/>
      <c r="G66" s="666"/>
      <c r="H66" s="666" t="s">
        <v>23</v>
      </c>
      <c r="I66" s="666"/>
      <c r="J66" s="666"/>
      <c r="K66" s="668"/>
    </row>
    <row r="67" spans="1:11" ht="11.25">
      <c r="A67" s="650"/>
      <c r="B67" s="727">
        <f t="shared" si="1"/>
        <v>45</v>
      </c>
      <c r="C67" s="728">
        <v>12</v>
      </c>
      <c r="D67" s="734"/>
      <c r="E67" s="666"/>
      <c r="F67" s="729"/>
      <c r="G67" s="666"/>
      <c r="H67" s="666" t="s">
        <v>24</v>
      </c>
      <c r="I67" s="666"/>
      <c r="J67" s="666"/>
      <c r="K67" s="668"/>
    </row>
    <row r="68" spans="1:11" ht="22.5">
      <c r="A68" s="650"/>
      <c r="B68" s="727">
        <f t="shared" si="1"/>
        <v>46</v>
      </c>
      <c r="C68" s="728">
        <v>12</v>
      </c>
      <c r="D68" s="734"/>
      <c r="E68" s="666"/>
      <c r="F68" s="729"/>
      <c r="G68" s="666"/>
      <c r="H68" s="666" t="s">
        <v>25</v>
      </c>
      <c r="I68" s="666"/>
      <c r="J68" s="666"/>
      <c r="K68" s="668"/>
    </row>
    <row r="69" spans="1:11" ht="11.25">
      <c r="A69" s="650"/>
      <c r="B69" s="727"/>
      <c r="C69" s="728"/>
      <c r="D69" s="701" t="s">
        <v>26</v>
      </c>
      <c r="E69" s="666" t="s">
        <v>1428</v>
      </c>
      <c r="F69" s="729" t="s">
        <v>807</v>
      </c>
      <c r="G69" s="666" t="s">
        <v>27</v>
      </c>
      <c r="H69" s="666"/>
      <c r="I69" s="666"/>
      <c r="J69" s="666"/>
      <c r="K69" s="668"/>
    </row>
    <row r="70" spans="1:11" ht="11.25">
      <c r="A70" s="650"/>
      <c r="B70" s="727">
        <f>B68+1</f>
        <v>47</v>
      </c>
      <c r="C70" s="728">
        <v>12</v>
      </c>
      <c r="D70" s="734"/>
      <c r="E70" s="666"/>
      <c r="F70" s="729"/>
      <c r="G70" s="666" t="s">
        <v>983</v>
      </c>
      <c r="H70" s="666" t="s">
        <v>28</v>
      </c>
      <c r="I70" s="666"/>
      <c r="J70" s="666"/>
      <c r="K70" s="668"/>
    </row>
    <row r="71" spans="1:11" ht="11.25">
      <c r="A71" s="650"/>
      <c r="B71" s="727">
        <f aca="true" t="shared" si="2" ref="B71:B85">B70+1</f>
        <v>48</v>
      </c>
      <c r="C71" s="728">
        <v>12</v>
      </c>
      <c r="D71" s="734"/>
      <c r="E71" s="666"/>
      <c r="F71" s="729"/>
      <c r="G71" s="666"/>
      <c r="H71" s="666" t="s">
        <v>29</v>
      </c>
      <c r="I71" s="666"/>
      <c r="J71" s="666"/>
      <c r="K71" s="668"/>
    </row>
    <row r="72" spans="1:11" ht="11.25">
      <c r="A72" s="650"/>
      <c r="B72" s="727">
        <f t="shared" si="2"/>
        <v>49</v>
      </c>
      <c r="C72" s="728">
        <v>12</v>
      </c>
      <c r="D72" s="734"/>
      <c r="E72" s="666"/>
      <c r="F72" s="729"/>
      <c r="G72" s="666"/>
      <c r="H72" s="666" t="s">
        <v>30</v>
      </c>
      <c r="I72" s="666"/>
      <c r="J72" s="666"/>
      <c r="K72" s="668"/>
    </row>
    <row r="73" spans="1:11" ht="11.25">
      <c r="A73" s="650"/>
      <c r="B73" s="727">
        <f t="shared" si="2"/>
        <v>50</v>
      </c>
      <c r="C73" s="728">
        <v>12</v>
      </c>
      <c r="D73" s="734"/>
      <c r="E73" s="666"/>
      <c r="F73" s="729"/>
      <c r="G73" s="666"/>
      <c r="H73" s="666" t="s">
        <v>31</v>
      </c>
      <c r="I73" s="666"/>
      <c r="J73" s="666"/>
      <c r="K73" s="668"/>
    </row>
    <row r="74" spans="1:11" ht="22.5">
      <c r="A74" s="650"/>
      <c r="B74" s="727">
        <f t="shared" si="2"/>
        <v>51</v>
      </c>
      <c r="C74" s="728">
        <v>12</v>
      </c>
      <c r="D74" s="734"/>
      <c r="E74" s="666"/>
      <c r="F74" s="729"/>
      <c r="G74" s="666" t="s">
        <v>984</v>
      </c>
      <c r="H74" s="666" t="s">
        <v>32</v>
      </c>
      <c r="I74" s="666"/>
      <c r="J74" s="666"/>
      <c r="K74" s="668"/>
    </row>
    <row r="75" spans="1:11" ht="11.25">
      <c r="A75" s="650"/>
      <c r="B75" s="727">
        <f t="shared" si="2"/>
        <v>52</v>
      </c>
      <c r="C75" s="728">
        <v>12</v>
      </c>
      <c r="D75" s="734"/>
      <c r="E75" s="666"/>
      <c r="F75" s="729"/>
      <c r="G75" s="666"/>
      <c r="H75" s="666" t="s">
        <v>985</v>
      </c>
      <c r="I75" s="666"/>
      <c r="J75" s="666"/>
      <c r="K75" s="668"/>
    </row>
    <row r="76" spans="1:11" ht="22.5">
      <c r="A76" s="650"/>
      <c r="B76" s="727">
        <f t="shared" si="2"/>
        <v>53</v>
      </c>
      <c r="C76" s="728">
        <v>13</v>
      </c>
      <c r="D76" s="734"/>
      <c r="E76" s="666"/>
      <c r="F76" s="729" t="s">
        <v>33</v>
      </c>
      <c r="G76" s="666" t="s">
        <v>34</v>
      </c>
      <c r="H76" s="666" t="s">
        <v>35</v>
      </c>
      <c r="I76" s="666"/>
      <c r="J76" s="666"/>
      <c r="K76" s="668"/>
    </row>
    <row r="77" spans="1:11" ht="11.25">
      <c r="A77" s="650"/>
      <c r="B77" s="727">
        <f t="shared" si="2"/>
        <v>54</v>
      </c>
      <c r="C77" s="728">
        <v>13</v>
      </c>
      <c r="D77" s="734"/>
      <c r="E77" s="666"/>
      <c r="F77" s="729"/>
      <c r="G77" s="666" t="s">
        <v>36</v>
      </c>
      <c r="H77" s="666" t="s">
        <v>37</v>
      </c>
      <c r="I77" s="666"/>
      <c r="J77" s="666"/>
      <c r="K77" s="668"/>
    </row>
    <row r="78" spans="1:11" ht="11.25">
      <c r="A78" s="650"/>
      <c r="B78" s="727">
        <f t="shared" si="2"/>
        <v>55</v>
      </c>
      <c r="C78" s="728">
        <v>13</v>
      </c>
      <c r="D78" s="734"/>
      <c r="E78" s="666"/>
      <c r="F78" s="729"/>
      <c r="G78" s="666"/>
      <c r="H78" s="666" t="s">
        <v>38</v>
      </c>
      <c r="I78" s="666"/>
      <c r="J78" s="666"/>
      <c r="K78" s="668"/>
    </row>
    <row r="79" spans="1:11" ht="11.25">
      <c r="A79" s="650"/>
      <c r="B79" s="727">
        <f t="shared" si="2"/>
        <v>56</v>
      </c>
      <c r="C79" s="728">
        <v>13</v>
      </c>
      <c r="D79" s="734"/>
      <c r="E79" s="666"/>
      <c r="F79" s="729"/>
      <c r="G79" s="666"/>
      <c r="H79" s="666" t="s">
        <v>39</v>
      </c>
      <c r="I79" s="666"/>
      <c r="J79" s="666"/>
      <c r="K79" s="668"/>
    </row>
    <row r="80" spans="1:11" ht="11.25">
      <c r="A80" s="650"/>
      <c r="B80" s="727">
        <f t="shared" si="2"/>
        <v>57</v>
      </c>
      <c r="C80" s="728">
        <v>13</v>
      </c>
      <c r="D80" s="734"/>
      <c r="E80" s="666"/>
      <c r="F80" s="729"/>
      <c r="G80" s="666" t="s">
        <v>40</v>
      </c>
      <c r="H80" s="666" t="s">
        <v>986</v>
      </c>
      <c r="I80" s="666"/>
      <c r="J80" s="666"/>
      <c r="K80" s="668"/>
    </row>
    <row r="81" spans="1:11" ht="11.25">
      <c r="A81" s="650"/>
      <c r="B81" s="727">
        <f t="shared" si="2"/>
        <v>58</v>
      </c>
      <c r="C81" s="728">
        <v>13</v>
      </c>
      <c r="D81" s="734"/>
      <c r="E81" s="666"/>
      <c r="F81" s="729"/>
      <c r="G81" s="666"/>
      <c r="H81" s="666" t="s">
        <v>41</v>
      </c>
      <c r="I81" s="666"/>
      <c r="J81" s="666"/>
      <c r="K81" s="668"/>
    </row>
    <row r="82" spans="1:11" ht="11.25">
      <c r="A82" s="650"/>
      <c r="B82" s="727">
        <f t="shared" si="2"/>
        <v>59</v>
      </c>
      <c r="C82" s="728">
        <v>13</v>
      </c>
      <c r="D82" s="734"/>
      <c r="E82" s="666"/>
      <c r="F82" s="729"/>
      <c r="G82" s="666"/>
      <c r="H82" s="666" t="s">
        <v>42</v>
      </c>
      <c r="I82" s="666"/>
      <c r="J82" s="666"/>
      <c r="K82" s="668"/>
    </row>
    <row r="83" spans="1:11" ht="11.25">
      <c r="A83" s="650"/>
      <c r="B83" s="727">
        <f t="shared" si="2"/>
        <v>60</v>
      </c>
      <c r="C83" s="728">
        <v>13</v>
      </c>
      <c r="D83" s="734"/>
      <c r="E83" s="666"/>
      <c r="F83" s="729"/>
      <c r="G83" s="666"/>
      <c r="H83" s="666" t="s">
        <v>43</v>
      </c>
      <c r="I83" s="666"/>
      <c r="J83" s="666"/>
      <c r="K83" s="668"/>
    </row>
    <row r="84" spans="1:11" ht="11.25">
      <c r="A84" s="650"/>
      <c r="B84" s="727">
        <f t="shared" si="2"/>
        <v>61</v>
      </c>
      <c r="C84" s="728">
        <v>13</v>
      </c>
      <c r="D84" s="734"/>
      <c r="E84" s="666"/>
      <c r="F84" s="729"/>
      <c r="G84" s="666"/>
      <c r="H84" s="666" t="s">
        <v>987</v>
      </c>
      <c r="I84" s="666"/>
      <c r="J84" s="666"/>
      <c r="K84" s="668"/>
    </row>
    <row r="85" spans="1:11" ht="11.25">
      <c r="A85" s="650"/>
      <c r="B85" s="727">
        <f t="shared" si="2"/>
        <v>62</v>
      </c>
      <c r="C85" s="728">
        <v>13</v>
      </c>
      <c r="D85" s="734"/>
      <c r="E85" s="666"/>
      <c r="F85" s="729" t="s">
        <v>44</v>
      </c>
      <c r="G85" s="666" t="s">
        <v>45</v>
      </c>
      <c r="H85" s="666" t="s">
        <v>46</v>
      </c>
      <c r="I85" s="666"/>
      <c r="J85" s="666"/>
      <c r="K85" s="668"/>
    </row>
    <row r="86" spans="1:11" ht="11.25">
      <c r="A86" s="650"/>
      <c r="B86" s="727">
        <f aca="true" t="shared" si="3" ref="B86:B98">B85+1</f>
        <v>63</v>
      </c>
      <c r="C86" s="728">
        <v>13</v>
      </c>
      <c r="D86" s="734"/>
      <c r="E86" s="666"/>
      <c r="F86" s="729"/>
      <c r="G86" s="666"/>
      <c r="H86" s="666" t="s">
        <v>47</v>
      </c>
      <c r="I86" s="666"/>
      <c r="J86" s="666"/>
      <c r="K86" s="668"/>
    </row>
    <row r="87" spans="1:11" ht="11.25">
      <c r="A87" s="650"/>
      <c r="B87" s="727">
        <f t="shared" si="3"/>
        <v>64</v>
      </c>
      <c r="C87" s="728">
        <v>13</v>
      </c>
      <c r="D87" s="734"/>
      <c r="E87" s="656"/>
      <c r="F87" s="735"/>
      <c r="G87" s="666" t="s">
        <v>988</v>
      </c>
      <c r="H87" s="666" t="s">
        <v>48</v>
      </c>
      <c r="I87" s="666"/>
      <c r="J87" s="666"/>
      <c r="K87" s="668"/>
    </row>
    <row r="88" spans="1:11" ht="11.25">
      <c r="A88" s="650"/>
      <c r="B88" s="727">
        <f t="shared" si="3"/>
        <v>65</v>
      </c>
      <c r="C88" s="728">
        <v>13</v>
      </c>
      <c r="D88" s="734"/>
      <c r="E88" s="656"/>
      <c r="F88" s="735"/>
      <c r="G88" s="666"/>
      <c r="H88" s="666" t="s">
        <v>49</v>
      </c>
      <c r="I88" s="666"/>
      <c r="J88" s="666"/>
      <c r="K88" s="668"/>
    </row>
    <row r="89" spans="1:11" ht="11.25">
      <c r="A89" s="650"/>
      <c r="B89" s="727">
        <f t="shared" si="3"/>
        <v>66</v>
      </c>
      <c r="C89" s="728">
        <v>13</v>
      </c>
      <c r="D89" s="734"/>
      <c r="E89" s="666"/>
      <c r="F89" s="729"/>
      <c r="G89" s="666"/>
      <c r="H89" s="666" t="s">
        <v>989</v>
      </c>
      <c r="I89" s="666"/>
      <c r="J89" s="666"/>
      <c r="K89" s="668"/>
    </row>
    <row r="90" spans="1:11" ht="11.25">
      <c r="A90" s="650"/>
      <c r="B90" s="727">
        <f t="shared" si="3"/>
        <v>67</v>
      </c>
      <c r="C90" s="728">
        <v>13</v>
      </c>
      <c r="D90" s="734"/>
      <c r="E90" s="666"/>
      <c r="F90" s="729"/>
      <c r="G90" s="666"/>
      <c r="H90" s="666" t="s">
        <v>50</v>
      </c>
      <c r="I90" s="666"/>
      <c r="J90" s="666"/>
      <c r="K90" s="668"/>
    </row>
    <row r="91" spans="1:11" ht="11.25">
      <c r="A91" s="650"/>
      <c r="B91" s="727">
        <f t="shared" si="3"/>
        <v>68</v>
      </c>
      <c r="C91" s="728">
        <v>13</v>
      </c>
      <c r="D91" s="734"/>
      <c r="E91" s="666"/>
      <c r="F91" s="729"/>
      <c r="G91" s="666" t="s">
        <v>990</v>
      </c>
      <c r="H91" s="666" t="s">
        <v>51</v>
      </c>
      <c r="I91" s="666"/>
      <c r="J91" s="666"/>
      <c r="K91" s="668"/>
    </row>
    <row r="92" spans="1:11" ht="11.25">
      <c r="A92" s="650"/>
      <c r="B92" s="727">
        <f t="shared" si="3"/>
        <v>69</v>
      </c>
      <c r="C92" s="728">
        <v>13</v>
      </c>
      <c r="D92" s="734"/>
      <c r="E92" s="666"/>
      <c r="F92" s="729"/>
      <c r="G92" s="666"/>
      <c r="H92" s="666" t="s">
        <v>52</v>
      </c>
      <c r="I92" s="666"/>
      <c r="J92" s="666"/>
      <c r="K92" s="668"/>
    </row>
    <row r="93" spans="1:11" ht="11.25">
      <c r="A93" s="650"/>
      <c r="B93" s="727">
        <f t="shared" si="3"/>
        <v>70</v>
      </c>
      <c r="C93" s="728">
        <v>13</v>
      </c>
      <c r="D93" s="734"/>
      <c r="E93" s="666"/>
      <c r="F93" s="729"/>
      <c r="G93" s="666"/>
      <c r="H93" s="666" t="s">
        <v>53</v>
      </c>
      <c r="I93" s="670"/>
      <c r="J93" s="670"/>
      <c r="K93" s="668"/>
    </row>
    <row r="94" spans="1:11" ht="11.25">
      <c r="A94" s="650"/>
      <c r="B94" s="727">
        <f t="shared" si="3"/>
        <v>71</v>
      </c>
      <c r="C94" s="728">
        <v>13</v>
      </c>
      <c r="D94" s="734"/>
      <c r="E94" s="666"/>
      <c r="F94" s="729"/>
      <c r="G94" s="666"/>
      <c r="H94" s="666" t="s">
        <v>54</v>
      </c>
      <c r="I94" s="670"/>
      <c r="J94" s="670"/>
      <c r="K94" s="668"/>
    </row>
    <row r="95" spans="1:11" ht="11.25">
      <c r="A95" s="650"/>
      <c r="B95" s="727">
        <f t="shared" si="3"/>
        <v>72</v>
      </c>
      <c r="C95" s="728">
        <v>14</v>
      </c>
      <c r="D95" s="734"/>
      <c r="E95" s="666"/>
      <c r="F95" s="729"/>
      <c r="G95" s="666" t="s">
        <v>55</v>
      </c>
      <c r="H95" s="666" t="s">
        <v>991</v>
      </c>
      <c r="I95" s="670"/>
      <c r="J95" s="670"/>
      <c r="K95" s="668"/>
    </row>
    <row r="96" spans="1:11" ht="11.25">
      <c r="A96" s="650"/>
      <c r="B96" s="727">
        <f t="shared" si="3"/>
        <v>73</v>
      </c>
      <c r="C96" s="728">
        <v>14</v>
      </c>
      <c r="D96" s="734"/>
      <c r="E96" s="666"/>
      <c r="F96" s="729"/>
      <c r="G96" s="666"/>
      <c r="H96" s="666" t="s">
        <v>56</v>
      </c>
      <c r="I96" s="670"/>
      <c r="J96" s="670"/>
      <c r="K96" s="668"/>
    </row>
    <row r="97" spans="1:11" ht="11.25">
      <c r="A97" s="650"/>
      <c r="B97" s="727">
        <f t="shared" si="3"/>
        <v>74</v>
      </c>
      <c r="C97" s="728">
        <v>14</v>
      </c>
      <c r="D97" s="734"/>
      <c r="E97" s="666"/>
      <c r="F97" s="729"/>
      <c r="G97" s="666"/>
      <c r="H97" s="666" t="s">
        <v>57</v>
      </c>
      <c r="I97" s="666"/>
      <c r="J97" s="666"/>
      <c r="K97" s="668"/>
    </row>
    <row r="98" spans="1:11" ht="11.25">
      <c r="A98" s="650"/>
      <c r="B98" s="727">
        <f t="shared" si="3"/>
        <v>75</v>
      </c>
      <c r="C98" s="728">
        <v>14</v>
      </c>
      <c r="D98" s="734"/>
      <c r="E98" s="666"/>
      <c r="F98" s="729"/>
      <c r="G98" s="666"/>
      <c r="H98" s="666" t="s">
        <v>58</v>
      </c>
      <c r="I98" s="666"/>
      <c r="J98" s="666"/>
      <c r="K98" s="668"/>
    </row>
    <row r="99" spans="1:11" ht="11.25">
      <c r="A99" s="650"/>
      <c r="B99" s="727">
        <f aca="true" t="shared" si="4" ref="B99:B116">B98+1</f>
        <v>76</v>
      </c>
      <c r="C99" s="728">
        <v>14</v>
      </c>
      <c r="D99" s="734"/>
      <c r="E99" s="666"/>
      <c r="F99" s="729"/>
      <c r="G99" s="666" t="s">
        <v>992</v>
      </c>
      <c r="H99" s="666" t="s">
        <v>59</v>
      </c>
      <c r="I99" s="666"/>
      <c r="J99" s="666"/>
      <c r="K99" s="668"/>
    </row>
    <row r="100" spans="1:11" ht="11.25">
      <c r="A100" s="650"/>
      <c r="B100" s="727">
        <f t="shared" si="4"/>
        <v>77</v>
      </c>
      <c r="C100" s="728">
        <v>14</v>
      </c>
      <c r="D100" s="734"/>
      <c r="E100" s="666"/>
      <c r="F100" s="729"/>
      <c r="G100" s="666"/>
      <c r="H100" s="666" t="s">
        <v>60</v>
      </c>
      <c r="I100" s="666"/>
      <c r="J100" s="666"/>
      <c r="K100" s="668"/>
    </row>
    <row r="101" spans="1:11" ht="11.25">
      <c r="A101" s="650"/>
      <c r="B101" s="727">
        <f t="shared" si="4"/>
        <v>78</v>
      </c>
      <c r="C101" s="728">
        <v>14</v>
      </c>
      <c r="D101" s="734"/>
      <c r="E101" s="666"/>
      <c r="F101" s="729"/>
      <c r="G101" s="666"/>
      <c r="H101" s="666" t="s">
        <v>61</v>
      </c>
      <c r="I101" s="666"/>
      <c r="J101" s="666"/>
      <c r="K101" s="668"/>
    </row>
    <row r="102" spans="1:11" ht="22.5">
      <c r="A102" s="650"/>
      <c r="B102" s="727">
        <f t="shared" si="4"/>
        <v>79</v>
      </c>
      <c r="C102" s="728">
        <v>14</v>
      </c>
      <c r="D102" s="734"/>
      <c r="E102" s="666"/>
      <c r="F102" s="729" t="s">
        <v>62</v>
      </c>
      <c r="G102" s="666" t="s">
        <v>63</v>
      </c>
      <c r="H102" s="666" t="s">
        <v>64</v>
      </c>
      <c r="I102" s="666"/>
      <c r="J102" s="666"/>
      <c r="K102" s="668"/>
    </row>
    <row r="103" spans="1:11" ht="11.25">
      <c r="A103" s="650"/>
      <c r="B103" s="727">
        <f t="shared" si="4"/>
        <v>80</v>
      </c>
      <c r="C103" s="728">
        <v>14</v>
      </c>
      <c r="D103" s="734"/>
      <c r="E103" s="666"/>
      <c r="F103" s="729"/>
      <c r="G103" s="666"/>
      <c r="H103" s="666" t="s">
        <v>65</v>
      </c>
      <c r="I103" s="666"/>
      <c r="J103" s="666"/>
      <c r="K103" s="668"/>
    </row>
    <row r="104" spans="1:11" ht="22.5">
      <c r="A104" s="650"/>
      <c r="B104" s="727">
        <f t="shared" si="4"/>
        <v>81</v>
      </c>
      <c r="C104" s="728">
        <v>14</v>
      </c>
      <c r="D104" s="734"/>
      <c r="E104" s="666"/>
      <c r="F104" s="729"/>
      <c r="G104" s="666" t="s">
        <v>993</v>
      </c>
      <c r="H104" s="666" t="s">
        <v>66</v>
      </c>
      <c r="I104" s="666"/>
      <c r="J104" s="666"/>
      <c r="K104" s="668"/>
    </row>
    <row r="105" spans="1:11" ht="11.25">
      <c r="A105" s="650"/>
      <c r="B105" s="727">
        <f t="shared" si="4"/>
        <v>82</v>
      </c>
      <c r="C105" s="728">
        <v>14</v>
      </c>
      <c r="D105" s="734"/>
      <c r="E105" s="666"/>
      <c r="F105" s="729"/>
      <c r="G105" s="666"/>
      <c r="H105" s="666" t="s">
        <v>67</v>
      </c>
      <c r="I105" s="666"/>
      <c r="J105" s="666"/>
      <c r="K105" s="668"/>
    </row>
    <row r="106" spans="1:11" ht="11.25">
      <c r="A106" s="650"/>
      <c r="B106" s="727">
        <f t="shared" si="4"/>
        <v>83</v>
      </c>
      <c r="C106" s="728">
        <v>14</v>
      </c>
      <c r="D106" s="734"/>
      <c r="E106" s="666"/>
      <c r="F106" s="729"/>
      <c r="G106" s="666"/>
      <c r="H106" s="666" t="s">
        <v>68</v>
      </c>
      <c r="I106" s="666"/>
      <c r="J106" s="666"/>
      <c r="K106" s="668"/>
    </row>
    <row r="107" spans="1:11" ht="11.25">
      <c r="A107" s="650"/>
      <c r="B107" s="727">
        <f t="shared" si="4"/>
        <v>84</v>
      </c>
      <c r="C107" s="728">
        <v>14</v>
      </c>
      <c r="D107" s="734"/>
      <c r="E107" s="666"/>
      <c r="F107" s="729"/>
      <c r="G107" s="666"/>
      <c r="H107" s="666" t="s">
        <v>69</v>
      </c>
      <c r="I107" s="666"/>
      <c r="J107" s="666"/>
      <c r="K107" s="668"/>
    </row>
    <row r="108" spans="1:11" ht="11.25">
      <c r="A108" s="650"/>
      <c r="B108" s="727">
        <f t="shared" si="4"/>
        <v>85</v>
      </c>
      <c r="C108" s="728">
        <v>14</v>
      </c>
      <c r="D108" s="734"/>
      <c r="E108" s="666"/>
      <c r="F108" s="729"/>
      <c r="G108" s="666"/>
      <c r="H108" s="666" t="s">
        <v>70</v>
      </c>
      <c r="I108" s="670"/>
      <c r="J108" s="670"/>
      <c r="K108" s="668"/>
    </row>
    <row r="109" spans="1:11" ht="11.25">
      <c r="A109" s="650"/>
      <c r="B109" s="727">
        <f t="shared" si="4"/>
        <v>86</v>
      </c>
      <c r="C109" s="728">
        <v>14</v>
      </c>
      <c r="D109" s="734"/>
      <c r="E109" s="666"/>
      <c r="F109" s="729"/>
      <c r="G109" s="666" t="s">
        <v>994</v>
      </c>
      <c r="H109" s="666" t="s">
        <v>71</v>
      </c>
      <c r="I109" s="670"/>
      <c r="J109" s="670"/>
      <c r="K109" s="668"/>
    </row>
    <row r="110" spans="1:11" ht="11.25">
      <c r="A110" s="650"/>
      <c r="B110" s="727">
        <f t="shared" si="4"/>
        <v>87</v>
      </c>
      <c r="C110" s="728">
        <v>14</v>
      </c>
      <c r="D110" s="734"/>
      <c r="E110" s="666"/>
      <c r="F110" s="729"/>
      <c r="G110" s="666"/>
      <c r="H110" s="666" t="s">
        <v>72</v>
      </c>
      <c r="I110" s="666"/>
      <c r="J110" s="666"/>
      <c r="K110" s="668"/>
    </row>
    <row r="111" spans="1:11" ht="11.25">
      <c r="A111" s="650"/>
      <c r="B111" s="727">
        <f t="shared" si="4"/>
        <v>88</v>
      </c>
      <c r="C111" s="728">
        <v>14</v>
      </c>
      <c r="D111" s="734"/>
      <c r="E111" s="666"/>
      <c r="F111" s="729"/>
      <c r="G111" s="666" t="s">
        <v>73</v>
      </c>
      <c r="H111" s="666" t="s">
        <v>74</v>
      </c>
      <c r="I111" s="666"/>
      <c r="J111" s="666"/>
      <c r="K111" s="668"/>
    </row>
    <row r="112" spans="1:11" ht="11.25">
      <c r="A112" s="650"/>
      <c r="B112" s="727">
        <f t="shared" si="4"/>
        <v>89</v>
      </c>
      <c r="C112" s="728">
        <v>14</v>
      </c>
      <c r="D112" s="734"/>
      <c r="E112" s="666"/>
      <c r="F112" s="729"/>
      <c r="G112" s="666"/>
      <c r="H112" s="666" t="s">
        <v>75</v>
      </c>
      <c r="I112" s="666"/>
      <c r="J112" s="666"/>
      <c r="K112" s="668"/>
    </row>
    <row r="113" spans="1:11" ht="11.25">
      <c r="A113" s="650"/>
      <c r="B113" s="727">
        <f t="shared" si="4"/>
        <v>90</v>
      </c>
      <c r="C113" s="728">
        <v>15</v>
      </c>
      <c r="D113" s="734"/>
      <c r="E113" s="666"/>
      <c r="F113" s="729"/>
      <c r="G113" s="666" t="s">
        <v>995</v>
      </c>
      <c r="H113" s="666" t="s">
        <v>76</v>
      </c>
      <c r="I113" s="666"/>
      <c r="J113" s="666"/>
      <c r="K113" s="668"/>
    </row>
    <row r="114" spans="1:11" ht="11.25">
      <c r="A114" s="650"/>
      <c r="B114" s="727">
        <f t="shared" si="4"/>
        <v>91</v>
      </c>
      <c r="C114" s="728">
        <v>15</v>
      </c>
      <c r="D114" s="734"/>
      <c r="E114" s="666"/>
      <c r="F114" s="729"/>
      <c r="G114" s="666"/>
      <c r="H114" s="666" t="s">
        <v>77</v>
      </c>
      <c r="I114" s="666"/>
      <c r="J114" s="666"/>
      <c r="K114" s="668"/>
    </row>
    <row r="115" spans="1:11" ht="11.25">
      <c r="A115" s="650"/>
      <c r="B115" s="727">
        <f t="shared" si="4"/>
        <v>92</v>
      </c>
      <c r="C115" s="728">
        <v>15</v>
      </c>
      <c r="D115" s="734"/>
      <c r="E115" s="666"/>
      <c r="F115" s="729"/>
      <c r="G115" s="666" t="s">
        <v>996</v>
      </c>
      <c r="H115" s="666" t="s">
        <v>78</v>
      </c>
      <c r="I115" s="666"/>
      <c r="J115" s="666"/>
      <c r="K115" s="668"/>
    </row>
    <row r="116" spans="1:11" ht="11.25">
      <c r="A116" s="650"/>
      <c r="B116" s="727">
        <f t="shared" si="4"/>
        <v>93</v>
      </c>
      <c r="C116" s="728">
        <v>15</v>
      </c>
      <c r="D116" s="734"/>
      <c r="E116" s="666"/>
      <c r="F116" s="729"/>
      <c r="G116" s="666" t="s">
        <v>997</v>
      </c>
      <c r="H116" s="666" t="s">
        <v>79</v>
      </c>
      <c r="I116" s="666"/>
      <c r="J116" s="666"/>
      <c r="K116" s="668"/>
    </row>
    <row r="117" spans="1:11" ht="11.25">
      <c r="A117" s="650"/>
      <c r="B117" s="727"/>
      <c r="C117" s="728">
        <v>15</v>
      </c>
      <c r="D117" s="734"/>
      <c r="E117" s="666"/>
      <c r="F117" s="729"/>
      <c r="G117" s="666"/>
      <c r="H117" s="666" t="s">
        <v>888</v>
      </c>
      <c r="I117" s="666"/>
      <c r="J117" s="666"/>
      <c r="K117" s="668"/>
    </row>
    <row r="118" spans="1:11" ht="11.25">
      <c r="A118" s="650"/>
      <c r="B118" s="727">
        <f>B116+1</f>
        <v>94</v>
      </c>
      <c r="C118" s="728">
        <v>15</v>
      </c>
      <c r="D118" s="734"/>
      <c r="E118" s="666"/>
      <c r="F118" s="729"/>
      <c r="G118" s="666"/>
      <c r="H118" s="666" t="s">
        <v>80</v>
      </c>
      <c r="I118" s="666"/>
      <c r="J118" s="666"/>
      <c r="K118" s="668"/>
    </row>
    <row r="119" spans="1:11" ht="22.5">
      <c r="A119" s="650"/>
      <c r="B119" s="727">
        <f aca="true" t="shared" si="5" ref="B119:B150">B118+1</f>
        <v>95</v>
      </c>
      <c r="C119" s="728">
        <v>15</v>
      </c>
      <c r="D119" s="734"/>
      <c r="E119" s="666"/>
      <c r="F119" s="729"/>
      <c r="G119" s="666" t="s">
        <v>889</v>
      </c>
      <c r="H119" s="666" t="s">
        <v>81</v>
      </c>
      <c r="I119" s="666"/>
      <c r="J119" s="666"/>
      <c r="K119" s="668"/>
    </row>
    <row r="120" spans="1:11" ht="11.25">
      <c r="A120" s="650"/>
      <c r="B120" s="727">
        <f t="shared" si="5"/>
        <v>96</v>
      </c>
      <c r="C120" s="728">
        <v>15</v>
      </c>
      <c r="D120" s="734"/>
      <c r="E120" s="666"/>
      <c r="F120" s="729"/>
      <c r="G120" s="666"/>
      <c r="H120" s="666" t="s">
        <v>82</v>
      </c>
      <c r="I120" s="666"/>
      <c r="J120" s="666"/>
      <c r="K120" s="668"/>
    </row>
    <row r="121" spans="1:11" ht="11.25">
      <c r="A121" s="650"/>
      <c r="B121" s="727">
        <f t="shared" si="5"/>
        <v>97</v>
      </c>
      <c r="C121" s="728">
        <v>15</v>
      </c>
      <c r="D121" s="734"/>
      <c r="E121" s="666"/>
      <c r="F121" s="729"/>
      <c r="G121" s="666" t="s">
        <v>890</v>
      </c>
      <c r="H121" s="666" t="s">
        <v>83</v>
      </c>
      <c r="I121" s="666"/>
      <c r="J121" s="666"/>
      <c r="K121" s="668"/>
    </row>
    <row r="122" spans="1:11" ht="22.5">
      <c r="A122" s="650"/>
      <c r="B122" s="727">
        <f t="shared" si="5"/>
        <v>98</v>
      </c>
      <c r="C122" s="728">
        <v>15</v>
      </c>
      <c r="D122" s="734"/>
      <c r="E122" s="666"/>
      <c r="F122" s="729"/>
      <c r="G122" s="666"/>
      <c r="H122" s="666" t="s">
        <v>891</v>
      </c>
      <c r="I122" s="666"/>
      <c r="J122" s="666"/>
      <c r="K122" s="668"/>
    </row>
    <row r="123" spans="1:11" ht="11.25">
      <c r="A123" s="650"/>
      <c r="B123" s="727">
        <f t="shared" si="5"/>
        <v>99</v>
      </c>
      <c r="C123" s="728">
        <v>15</v>
      </c>
      <c r="D123" s="734"/>
      <c r="E123" s="666"/>
      <c r="F123" s="729"/>
      <c r="G123" s="666" t="s">
        <v>84</v>
      </c>
      <c r="H123" s="666" t="s">
        <v>85</v>
      </c>
      <c r="I123" s="666"/>
      <c r="J123" s="666"/>
      <c r="K123" s="668"/>
    </row>
    <row r="124" spans="1:11" ht="22.5">
      <c r="A124" s="650"/>
      <c r="B124" s="727">
        <f t="shared" si="5"/>
        <v>100</v>
      </c>
      <c r="C124" s="728">
        <v>15</v>
      </c>
      <c r="D124" s="734"/>
      <c r="E124" s="666"/>
      <c r="F124" s="729"/>
      <c r="G124" s="666" t="s">
        <v>892</v>
      </c>
      <c r="H124" s="666" t="s">
        <v>86</v>
      </c>
      <c r="I124" s="666"/>
      <c r="J124" s="666"/>
      <c r="K124" s="668"/>
    </row>
    <row r="125" spans="1:11" ht="22.5">
      <c r="A125" s="650"/>
      <c r="B125" s="727">
        <f t="shared" si="5"/>
        <v>101</v>
      </c>
      <c r="C125" s="728">
        <v>15</v>
      </c>
      <c r="D125" s="734"/>
      <c r="E125" s="666"/>
      <c r="F125" s="729" t="s">
        <v>87</v>
      </c>
      <c r="G125" s="666" t="s">
        <v>88</v>
      </c>
      <c r="H125" s="666" t="s">
        <v>89</v>
      </c>
      <c r="I125" s="666"/>
      <c r="J125" s="666"/>
      <c r="K125" s="668"/>
    </row>
    <row r="126" spans="1:11" ht="11.25">
      <c r="A126" s="650"/>
      <c r="B126" s="727">
        <f t="shared" si="5"/>
        <v>102</v>
      </c>
      <c r="C126" s="728">
        <v>15</v>
      </c>
      <c r="D126" s="734"/>
      <c r="E126" s="666"/>
      <c r="F126" s="729"/>
      <c r="G126" s="666"/>
      <c r="H126" s="666" t="s">
        <v>90</v>
      </c>
      <c r="I126" s="666"/>
      <c r="J126" s="666"/>
      <c r="K126" s="668"/>
    </row>
    <row r="127" spans="1:11" ht="11.25">
      <c r="A127" s="650"/>
      <c r="B127" s="727">
        <f t="shared" si="5"/>
        <v>103</v>
      </c>
      <c r="C127" s="728">
        <v>15</v>
      </c>
      <c r="D127" s="734"/>
      <c r="E127" s="666"/>
      <c r="F127" s="729"/>
      <c r="G127" s="666" t="s">
        <v>893</v>
      </c>
      <c r="H127" s="671" t="s">
        <v>91</v>
      </c>
      <c r="I127" s="666"/>
      <c r="J127" s="666"/>
      <c r="K127" s="668"/>
    </row>
    <row r="128" spans="1:11" ht="11.25">
      <c r="A128" s="650"/>
      <c r="B128" s="727">
        <f t="shared" si="5"/>
        <v>104</v>
      </c>
      <c r="C128" s="728">
        <v>15</v>
      </c>
      <c r="D128" s="734"/>
      <c r="E128" s="666"/>
      <c r="F128" s="729"/>
      <c r="G128" s="666" t="s">
        <v>894</v>
      </c>
      <c r="H128" s="671" t="s">
        <v>895</v>
      </c>
      <c r="I128" s="666"/>
      <c r="J128" s="666"/>
      <c r="K128" s="668"/>
    </row>
    <row r="129" spans="1:11" ht="11.25">
      <c r="A129" s="650"/>
      <c r="B129" s="727">
        <f t="shared" si="5"/>
        <v>105</v>
      </c>
      <c r="C129" s="728">
        <v>16</v>
      </c>
      <c r="D129" s="734"/>
      <c r="E129" s="666"/>
      <c r="F129" s="729"/>
      <c r="G129" s="666"/>
      <c r="H129" s="672" t="s">
        <v>92</v>
      </c>
      <c r="I129" s="666"/>
      <c r="J129" s="666"/>
      <c r="K129" s="668"/>
    </row>
    <row r="130" spans="1:11" ht="11.25">
      <c r="A130" s="650"/>
      <c r="B130" s="727">
        <f t="shared" si="5"/>
        <v>106</v>
      </c>
      <c r="C130" s="728">
        <v>16</v>
      </c>
      <c r="D130" s="734"/>
      <c r="E130" s="666"/>
      <c r="F130" s="729"/>
      <c r="G130" s="666"/>
      <c r="H130" s="674" t="s">
        <v>896</v>
      </c>
      <c r="I130" s="666"/>
      <c r="J130" s="666"/>
      <c r="K130" s="668"/>
    </row>
    <row r="131" spans="1:11" ht="11.25">
      <c r="A131" s="650"/>
      <c r="B131" s="727">
        <f t="shared" si="5"/>
        <v>107</v>
      </c>
      <c r="C131" s="728">
        <v>16</v>
      </c>
      <c r="D131" s="734"/>
      <c r="E131" s="666"/>
      <c r="F131" s="729"/>
      <c r="G131" s="666" t="s">
        <v>897</v>
      </c>
      <c r="H131" s="666" t="s">
        <v>93</v>
      </c>
      <c r="I131" s="666"/>
      <c r="J131" s="666"/>
      <c r="K131" s="668"/>
    </row>
    <row r="132" spans="1:11" ht="11.25">
      <c r="A132" s="650"/>
      <c r="B132" s="727">
        <f t="shared" si="5"/>
        <v>108</v>
      </c>
      <c r="C132" s="728">
        <v>16</v>
      </c>
      <c r="D132" s="734"/>
      <c r="E132" s="666"/>
      <c r="F132" s="729"/>
      <c r="G132" s="666"/>
      <c r="H132" s="666" t="s">
        <v>94</v>
      </c>
      <c r="I132" s="666"/>
      <c r="J132" s="666"/>
      <c r="K132" s="668"/>
    </row>
    <row r="133" spans="1:11" ht="11.25">
      <c r="A133" s="650"/>
      <c r="B133" s="727">
        <f t="shared" si="5"/>
        <v>109</v>
      </c>
      <c r="C133" s="728">
        <v>16</v>
      </c>
      <c r="D133" s="734"/>
      <c r="E133" s="666"/>
      <c r="F133" s="729"/>
      <c r="G133" s="666" t="s">
        <v>898</v>
      </c>
      <c r="H133" s="666" t="s">
        <v>95</v>
      </c>
      <c r="I133" s="666"/>
      <c r="J133" s="666"/>
      <c r="K133" s="668"/>
    </row>
    <row r="134" spans="1:11" ht="22.5">
      <c r="A134" s="650"/>
      <c r="B134" s="727">
        <f t="shared" si="5"/>
        <v>110</v>
      </c>
      <c r="C134" s="728">
        <v>16</v>
      </c>
      <c r="D134" s="734"/>
      <c r="E134" s="666"/>
      <c r="F134" s="729" t="s">
        <v>96</v>
      </c>
      <c r="G134" s="666" t="s">
        <v>97</v>
      </c>
      <c r="H134" s="666" t="s">
        <v>98</v>
      </c>
      <c r="I134" s="666"/>
      <c r="J134" s="666"/>
      <c r="K134" s="668"/>
    </row>
    <row r="135" spans="1:11" ht="11.25">
      <c r="A135" s="650"/>
      <c r="B135" s="727">
        <f t="shared" si="5"/>
        <v>111</v>
      </c>
      <c r="C135" s="728">
        <v>16</v>
      </c>
      <c r="D135" s="734"/>
      <c r="E135" s="666"/>
      <c r="F135" s="729"/>
      <c r="G135" s="666"/>
      <c r="H135" s="656" t="s">
        <v>899</v>
      </c>
      <c r="I135" s="666"/>
      <c r="J135" s="666"/>
      <c r="K135" s="668"/>
    </row>
    <row r="136" spans="1:11" ht="22.5">
      <c r="A136" s="650"/>
      <c r="B136" s="727">
        <f t="shared" si="5"/>
        <v>112</v>
      </c>
      <c r="C136" s="728">
        <v>16</v>
      </c>
      <c r="D136" s="734"/>
      <c r="E136" s="666"/>
      <c r="F136" s="729"/>
      <c r="G136" s="666" t="s">
        <v>900</v>
      </c>
      <c r="H136" s="671" t="s">
        <v>99</v>
      </c>
      <c r="I136" s="666"/>
      <c r="J136" s="666"/>
      <c r="K136" s="668"/>
    </row>
    <row r="137" spans="1:11" ht="11.25">
      <c r="A137" s="650"/>
      <c r="B137" s="727">
        <f t="shared" si="5"/>
        <v>113</v>
      </c>
      <c r="C137" s="728">
        <v>16</v>
      </c>
      <c r="D137" s="734"/>
      <c r="E137" s="666"/>
      <c r="F137" s="729"/>
      <c r="G137" s="666"/>
      <c r="H137" s="671" t="s">
        <v>100</v>
      </c>
      <c r="I137" s="666"/>
      <c r="J137" s="666"/>
      <c r="K137" s="668"/>
    </row>
    <row r="138" spans="1:11" ht="11.25">
      <c r="A138" s="650"/>
      <c r="B138" s="727">
        <f t="shared" si="5"/>
        <v>114</v>
      </c>
      <c r="C138" s="728">
        <v>16</v>
      </c>
      <c r="D138" s="734"/>
      <c r="E138" s="666"/>
      <c r="F138" s="729"/>
      <c r="G138" s="666"/>
      <c r="H138" s="671" t="s">
        <v>101</v>
      </c>
      <c r="I138" s="666"/>
      <c r="J138" s="666"/>
      <c r="K138" s="668"/>
    </row>
    <row r="139" spans="1:11" s="740" customFormat="1" ht="11.25">
      <c r="A139" s="737"/>
      <c r="B139" s="727">
        <f t="shared" si="5"/>
        <v>115</v>
      </c>
      <c r="C139" s="728">
        <v>16</v>
      </c>
      <c r="D139" s="734"/>
      <c r="E139" s="656"/>
      <c r="F139" s="735"/>
      <c r="G139" s="656" t="s">
        <v>901</v>
      </c>
      <c r="H139" s="738" t="s">
        <v>102</v>
      </c>
      <c r="I139" s="656"/>
      <c r="J139" s="656"/>
      <c r="K139" s="739"/>
    </row>
    <row r="140" spans="1:11" ht="11.25">
      <c r="A140" s="650"/>
      <c r="B140" s="727">
        <f t="shared" si="5"/>
        <v>116</v>
      </c>
      <c r="C140" s="728">
        <v>16</v>
      </c>
      <c r="D140" s="734"/>
      <c r="E140" s="666"/>
      <c r="F140" s="729"/>
      <c r="G140" s="666" t="s">
        <v>902</v>
      </c>
      <c r="H140" s="671" t="s">
        <v>103</v>
      </c>
      <c r="I140" s="666"/>
      <c r="J140" s="666"/>
      <c r="K140" s="668"/>
    </row>
    <row r="141" spans="1:11" ht="11.25">
      <c r="A141" s="650"/>
      <c r="B141" s="727">
        <f t="shared" si="5"/>
        <v>117</v>
      </c>
      <c r="C141" s="728">
        <v>16</v>
      </c>
      <c r="D141" s="734"/>
      <c r="E141" s="666"/>
      <c r="F141" s="729"/>
      <c r="G141" s="666"/>
      <c r="H141" s="671" t="s">
        <v>104</v>
      </c>
      <c r="I141" s="666"/>
      <c r="J141" s="666"/>
      <c r="K141" s="668"/>
    </row>
    <row r="142" spans="1:11" ht="11.25">
      <c r="A142" s="650"/>
      <c r="B142" s="727">
        <f t="shared" si="5"/>
        <v>118</v>
      </c>
      <c r="C142" s="728">
        <v>17</v>
      </c>
      <c r="D142" s="734"/>
      <c r="E142" s="666"/>
      <c r="F142" s="729"/>
      <c r="G142" s="666" t="s">
        <v>903</v>
      </c>
      <c r="H142" s="672" t="s">
        <v>105</v>
      </c>
      <c r="I142" s="666"/>
      <c r="J142" s="666"/>
      <c r="K142" s="668"/>
    </row>
    <row r="143" spans="1:11" ht="11.25">
      <c r="A143" s="650"/>
      <c r="B143" s="727">
        <f t="shared" si="5"/>
        <v>119</v>
      </c>
      <c r="C143" s="728">
        <v>17</v>
      </c>
      <c r="D143" s="734"/>
      <c r="E143" s="666"/>
      <c r="F143" s="729"/>
      <c r="G143" s="666" t="s">
        <v>904</v>
      </c>
      <c r="H143" s="656" t="s">
        <v>106</v>
      </c>
      <c r="I143" s="666"/>
      <c r="J143" s="666"/>
      <c r="K143" s="668"/>
    </row>
    <row r="144" spans="1:11" ht="11.25">
      <c r="A144" s="650"/>
      <c r="B144" s="727">
        <f t="shared" si="5"/>
        <v>120</v>
      </c>
      <c r="C144" s="728">
        <v>17</v>
      </c>
      <c r="D144" s="734"/>
      <c r="E144" s="666"/>
      <c r="F144" s="729"/>
      <c r="G144" s="666" t="s">
        <v>905</v>
      </c>
      <c r="H144" s="666" t="s">
        <v>107</v>
      </c>
      <c r="I144" s="666"/>
      <c r="J144" s="666"/>
      <c r="K144" s="668"/>
    </row>
    <row r="145" spans="1:11" ht="22.5">
      <c r="A145" s="650"/>
      <c r="B145" s="727">
        <f t="shared" si="5"/>
        <v>121</v>
      </c>
      <c r="C145" s="728">
        <v>17</v>
      </c>
      <c r="D145" s="734"/>
      <c r="E145" s="666"/>
      <c r="F145" s="729"/>
      <c r="G145" s="666" t="s">
        <v>906</v>
      </c>
      <c r="H145" s="672" t="s">
        <v>108</v>
      </c>
      <c r="I145" s="666"/>
      <c r="J145" s="666"/>
      <c r="K145" s="668"/>
    </row>
    <row r="146" spans="1:11" ht="11.25">
      <c r="A146" s="650"/>
      <c r="B146" s="727">
        <f t="shared" si="5"/>
        <v>122</v>
      </c>
      <c r="C146" s="728">
        <v>17</v>
      </c>
      <c r="D146" s="734"/>
      <c r="E146" s="666"/>
      <c r="F146" s="729"/>
      <c r="G146" s="666" t="s">
        <v>907</v>
      </c>
      <c r="H146" s="672" t="s">
        <v>109</v>
      </c>
      <c r="I146" s="666"/>
      <c r="J146" s="666"/>
      <c r="K146" s="668"/>
    </row>
    <row r="147" spans="1:11" ht="11.25">
      <c r="A147" s="650"/>
      <c r="B147" s="727">
        <f t="shared" si="5"/>
        <v>123</v>
      </c>
      <c r="C147" s="728">
        <v>17</v>
      </c>
      <c r="D147" s="734"/>
      <c r="E147" s="666"/>
      <c r="F147" s="729"/>
      <c r="G147" s="666"/>
      <c r="H147" s="672" t="s">
        <v>110</v>
      </c>
      <c r="I147" s="666"/>
      <c r="J147" s="666"/>
      <c r="K147" s="668"/>
    </row>
    <row r="148" spans="1:11" ht="11.25">
      <c r="A148" s="650"/>
      <c r="B148" s="727">
        <f t="shared" si="5"/>
        <v>124</v>
      </c>
      <c r="C148" s="728">
        <v>17</v>
      </c>
      <c r="D148" s="734"/>
      <c r="E148" s="666"/>
      <c r="F148" s="729"/>
      <c r="G148" s="666"/>
      <c r="H148" s="672" t="s">
        <v>111</v>
      </c>
      <c r="I148" s="666"/>
      <c r="J148" s="666"/>
      <c r="K148" s="668"/>
    </row>
    <row r="149" spans="1:11" ht="11.25">
      <c r="A149" s="650"/>
      <c r="B149" s="727">
        <f t="shared" si="5"/>
        <v>125</v>
      </c>
      <c r="C149" s="728">
        <v>17</v>
      </c>
      <c r="D149" s="734"/>
      <c r="E149" s="666"/>
      <c r="F149" s="729"/>
      <c r="G149" s="666"/>
      <c r="H149" s="672" t="s">
        <v>112</v>
      </c>
      <c r="I149" s="666"/>
      <c r="J149" s="666"/>
      <c r="K149" s="668"/>
    </row>
    <row r="150" spans="1:11" ht="11.25">
      <c r="A150" s="650"/>
      <c r="B150" s="730">
        <f t="shared" si="5"/>
        <v>126</v>
      </c>
      <c r="C150" s="731">
        <v>17</v>
      </c>
      <c r="D150" s="736"/>
      <c r="E150" s="675"/>
      <c r="F150" s="732"/>
      <c r="G150" s="675"/>
      <c r="H150" s="741" t="s">
        <v>113</v>
      </c>
      <c r="I150" s="675"/>
      <c r="J150" s="675"/>
      <c r="K150" s="676"/>
    </row>
    <row r="151" spans="1:11" ht="12">
      <c r="A151" s="650"/>
      <c r="B151" s="815" t="s">
        <v>1429</v>
      </c>
      <c r="C151" s="815"/>
      <c r="D151" s="815"/>
      <c r="E151" s="815"/>
      <c r="F151" s="815"/>
      <c r="G151" s="815"/>
      <c r="H151" s="815"/>
      <c r="I151" s="815"/>
      <c r="J151" s="815"/>
      <c r="K151" s="815"/>
    </row>
    <row r="152" spans="1:11" ht="22.5">
      <c r="A152" s="650"/>
      <c r="B152" s="723">
        <f>B150+1</f>
        <v>127</v>
      </c>
      <c r="C152" s="724">
        <v>17</v>
      </c>
      <c r="D152" s="742" t="s">
        <v>3</v>
      </c>
      <c r="E152" s="665" t="s">
        <v>1423</v>
      </c>
      <c r="F152" s="725"/>
      <c r="G152" s="665"/>
      <c r="H152" s="743" t="s">
        <v>114</v>
      </c>
      <c r="I152" s="665"/>
      <c r="J152" s="665"/>
      <c r="K152" s="726"/>
    </row>
    <row r="153" spans="1:11" ht="11.25">
      <c r="A153" s="650"/>
      <c r="B153" s="727">
        <f aca="true" t="shared" si="6" ref="B153:B184">B152+1</f>
        <v>128</v>
      </c>
      <c r="C153" s="728">
        <v>17</v>
      </c>
      <c r="D153" s="734"/>
      <c r="E153" s="666"/>
      <c r="F153" s="729"/>
      <c r="G153" s="666"/>
      <c r="H153" s="672" t="s">
        <v>115</v>
      </c>
      <c r="I153" s="666"/>
      <c r="J153" s="666"/>
      <c r="K153" s="668"/>
    </row>
    <row r="154" spans="1:11" ht="11.25">
      <c r="A154" s="650"/>
      <c r="B154" s="727">
        <f t="shared" si="6"/>
        <v>129</v>
      </c>
      <c r="C154" s="728">
        <v>17</v>
      </c>
      <c r="D154" s="734"/>
      <c r="E154" s="666"/>
      <c r="F154" s="729"/>
      <c r="G154" s="666"/>
      <c r="H154" s="672" t="s">
        <v>116</v>
      </c>
      <c r="I154" s="666"/>
      <c r="J154" s="666"/>
      <c r="K154" s="668"/>
    </row>
    <row r="155" spans="1:11" ht="11.25">
      <c r="A155" s="650"/>
      <c r="B155" s="727">
        <f t="shared" si="6"/>
        <v>130</v>
      </c>
      <c r="C155" s="728">
        <v>17</v>
      </c>
      <c r="D155" s="734"/>
      <c r="E155" s="666"/>
      <c r="F155" s="729"/>
      <c r="G155" s="666"/>
      <c r="H155" s="672" t="s">
        <v>117</v>
      </c>
      <c r="I155" s="666"/>
      <c r="J155" s="666"/>
      <c r="K155" s="668"/>
    </row>
    <row r="156" spans="1:11" ht="11.25">
      <c r="A156" s="650"/>
      <c r="B156" s="727">
        <f t="shared" si="6"/>
        <v>131</v>
      </c>
      <c r="C156" s="728">
        <v>17</v>
      </c>
      <c r="D156" s="734"/>
      <c r="E156" s="666"/>
      <c r="F156" s="729"/>
      <c r="G156" s="666"/>
      <c r="H156" s="672" t="s">
        <v>118</v>
      </c>
      <c r="I156" s="666"/>
      <c r="J156" s="666"/>
      <c r="K156" s="668"/>
    </row>
    <row r="157" spans="1:11" ht="11.25">
      <c r="A157" s="650"/>
      <c r="B157" s="727">
        <f t="shared" si="6"/>
        <v>132</v>
      </c>
      <c r="C157" s="728">
        <v>17</v>
      </c>
      <c r="D157" s="734"/>
      <c r="E157" s="666"/>
      <c r="F157" s="729"/>
      <c r="G157" s="666"/>
      <c r="H157" s="672" t="s">
        <v>908</v>
      </c>
      <c r="I157" s="666"/>
      <c r="J157" s="666"/>
      <c r="K157" s="668"/>
    </row>
    <row r="158" spans="1:11" ht="22.5">
      <c r="A158" s="650"/>
      <c r="B158" s="727">
        <f t="shared" si="6"/>
        <v>133</v>
      </c>
      <c r="C158" s="728">
        <v>17</v>
      </c>
      <c r="D158" s="734"/>
      <c r="E158" s="666"/>
      <c r="F158" s="729"/>
      <c r="G158" s="666"/>
      <c r="H158" s="672" t="s">
        <v>119</v>
      </c>
      <c r="I158" s="666"/>
      <c r="J158" s="666"/>
      <c r="K158" s="668"/>
    </row>
    <row r="159" spans="1:11" ht="11.25">
      <c r="A159" s="650"/>
      <c r="B159" s="727">
        <f t="shared" si="6"/>
        <v>134</v>
      </c>
      <c r="C159" s="728">
        <v>18</v>
      </c>
      <c r="D159" s="734" t="s">
        <v>120</v>
      </c>
      <c r="E159" s="666" t="s">
        <v>1328</v>
      </c>
      <c r="F159" s="729"/>
      <c r="G159" s="666"/>
      <c r="H159" s="666" t="s">
        <v>121</v>
      </c>
      <c r="I159" s="666"/>
      <c r="J159" s="666"/>
      <c r="K159" s="668"/>
    </row>
    <row r="160" spans="1:11" ht="11.25">
      <c r="A160" s="650"/>
      <c r="B160" s="727">
        <f t="shared" si="6"/>
        <v>135</v>
      </c>
      <c r="C160" s="728">
        <v>18</v>
      </c>
      <c r="D160" s="734"/>
      <c r="E160" s="666"/>
      <c r="F160" s="729"/>
      <c r="G160" s="666"/>
      <c r="H160" s="672" t="s">
        <v>122</v>
      </c>
      <c r="I160" s="666"/>
      <c r="J160" s="666"/>
      <c r="K160" s="668"/>
    </row>
    <row r="161" spans="1:11" ht="11.25">
      <c r="A161" s="650"/>
      <c r="B161" s="727">
        <f t="shared" si="6"/>
        <v>136</v>
      </c>
      <c r="C161" s="728">
        <v>18</v>
      </c>
      <c r="D161" s="734"/>
      <c r="E161" s="666"/>
      <c r="F161" s="729"/>
      <c r="G161" s="666"/>
      <c r="H161" s="666" t="s">
        <v>123</v>
      </c>
      <c r="I161" s="666"/>
      <c r="J161" s="666"/>
      <c r="K161" s="668"/>
    </row>
    <row r="162" spans="1:11" ht="11.25">
      <c r="A162" s="650"/>
      <c r="B162" s="727">
        <f t="shared" si="6"/>
        <v>137</v>
      </c>
      <c r="C162" s="728">
        <v>18</v>
      </c>
      <c r="D162" s="734"/>
      <c r="E162" s="672"/>
      <c r="F162" s="729"/>
      <c r="G162" s="672"/>
      <c r="H162" s="666" t="s">
        <v>124</v>
      </c>
      <c r="I162" s="666"/>
      <c r="J162" s="666"/>
      <c r="K162" s="668"/>
    </row>
    <row r="163" spans="1:11" ht="11.25">
      <c r="A163" s="650"/>
      <c r="B163" s="727">
        <f t="shared" si="6"/>
        <v>138</v>
      </c>
      <c r="C163" s="728">
        <v>18</v>
      </c>
      <c r="D163" s="734"/>
      <c r="E163" s="672"/>
      <c r="F163" s="729"/>
      <c r="G163" s="672"/>
      <c r="H163" s="666" t="s">
        <v>125</v>
      </c>
      <c r="I163" s="666"/>
      <c r="J163" s="666"/>
      <c r="K163" s="668"/>
    </row>
    <row r="164" spans="1:11" ht="22.5" customHeight="1">
      <c r="A164" s="650"/>
      <c r="B164" s="727">
        <f t="shared" si="6"/>
        <v>139</v>
      </c>
      <c r="C164" s="728">
        <v>18</v>
      </c>
      <c r="D164" s="734"/>
      <c r="E164" s="672"/>
      <c r="F164" s="729" t="s">
        <v>126</v>
      </c>
      <c r="G164" s="672" t="s">
        <v>127</v>
      </c>
      <c r="H164" s="666" t="s">
        <v>128</v>
      </c>
      <c r="I164" s="666"/>
      <c r="J164" s="666"/>
      <c r="K164" s="668"/>
    </row>
    <row r="165" spans="1:11" ht="11.25">
      <c r="A165" s="650"/>
      <c r="B165" s="727">
        <f t="shared" si="6"/>
        <v>140</v>
      </c>
      <c r="C165" s="728">
        <v>18</v>
      </c>
      <c r="D165" s="734"/>
      <c r="E165" s="672"/>
      <c r="F165" s="729"/>
      <c r="G165" s="672"/>
      <c r="H165" s="666" t="s">
        <v>909</v>
      </c>
      <c r="I165" s="666"/>
      <c r="J165" s="666"/>
      <c r="K165" s="668"/>
    </row>
    <row r="166" spans="1:11" ht="11.25">
      <c r="A166" s="650"/>
      <c r="B166" s="727">
        <f t="shared" si="6"/>
        <v>141</v>
      </c>
      <c r="C166" s="728">
        <v>18</v>
      </c>
      <c r="D166" s="734"/>
      <c r="E166" s="666"/>
      <c r="F166" s="729"/>
      <c r="G166" s="666"/>
      <c r="H166" s="666" t="s">
        <v>129</v>
      </c>
      <c r="I166" s="666"/>
      <c r="J166" s="666"/>
      <c r="K166" s="668"/>
    </row>
    <row r="167" spans="1:11" ht="11.25">
      <c r="A167" s="650"/>
      <c r="B167" s="727">
        <f t="shared" si="6"/>
        <v>142</v>
      </c>
      <c r="C167" s="728">
        <v>18</v>
      </c>
      <c r="D167" s="734"/>
      <c r="E167" s="666"/>
      <c r="F167" s="729"/>
      <c r="G167" s="666"/>
      <c r="H167" s="666" t="s">
        <v>910</v>
      </c>
      <c r="I167" s="666"/>
      <c r="J167" s="666"/>
      <c r="K167" s="668"/>
    </row>
    <row r="168" spans="1:11" ht="11.25">
      <c r="A168" s="650"/>
      <c r="B168" s="727">
        <f t="shared" si="6"/>
        <v>143</v>
      </c>
      <c r="C168" s="728">
        <v>18</v>
      </c>
      <c r="D168" s="734"/>
      <c r="E168" s="672"/>
      <c r="F168" s="729"/>
      <c r="G168" s="672"/>
      <c r="H168" s="666" t="s">
        <v>130</v>
      </c>
      <c r="I168" s="666"/>
      <c r="J168" s="666"/>
      <c r="K168" s="668"/>
    </row>
    <row r="169" spans="1:11" ht="11.25">
      <c r="A169" s="650"/>
      <c r="B169" s="727">
        <f t="shared" si="6"/>
        <v>144</v>
      </c>
      <c r="C169" s="728">
        <v>18</v>
      </c>
      <c r="D169" s="734"/>
      <c r="E169" s="666"/>
      <c r="F169" s="729"/>
      <c r="G169" s="666"/>
      <c r="H169" s="666" t="s">
        <v>131</v>
      </c>
      <c r="I169" s="666"/>
      <c r="J169" s="666"/>
      <c r="K169" s="668"/>
    </row>
    <row r="170" spans="1:11" ht="11.25">
      <c r="A170" s="650"/>
      <c r="B170" s="727">
        <f t="shared" si="6"/>
        <v>145</v>
      </c>
      <c r="C170" s="728">
        <v>18</v>
      </c>
      <c r="D170" s="734"/>
      <c r="E170" s="672"/>
      <c r="F170" s="729"/>
      <c r="G170" s="672"/>
      <c r="H170" s="666" t="s">
        <v>132</v>
      </c>
      <c r="I170" s="666"/>
      <c r="J170" s="666"/>
      <c r="K170" s="668"/>
    </row>
    <row r="171" spans="1:11" ht="11.25">
      <c r="A171" s="650"/>
      <c r="B171" s="727">
        <f t="shared" si="6"/>
        <v>146</v>
      </c>
      <c r="C171" s="728">
        <v>18</v>
      </c>
      <c r="D171" s="734"/>
      <c r="E171" s="672"/>
      <c r="F171" s="729" t="s">
        <v>911</v>
      </c>
      <c r="G171" s="672" t="s">
        <v>1430</v>
      </c>
      <c r="H171" s="666" t="s">
        <v>133</v>
      </c>
      <c r="I171" s="666"/>
      <c r="J171" s="666"/>
      <c r="K171" s="668"/>
    </row>
    <row r="172" spans="1:11" ht="11.25">
      <c r="A172" s="650"/>
      <c r="B172" s="727">
        <f t="shared" si="6"/>
        <v>147</v>
      </c>
      <c r="C172" s="728">
        <v>18</v>
      </c>
      <c r="D172" s="734"/>
      <c r="E172" s="672"/>
      <c r="F172" s="729"/>
      <c r="G172" s="672"/>
      <c r="H172" s="666" t="s">
        <v>912</v>
      </c>
      <c r="I172" s="666"/>
      <c r="J172" s="666"/>
      <c r="K172" s="668"/>
    </row>
    <row r="173" spans="1:11" ht="11.25">
      <c r="A173" s="650"/>
      <c r="B173" s="727">
        <f t="shared" si="6"/>
        <v>148</v>
      </c>
      <c r="C173" s="728">
        <v>18</v>
      </c>
      <c r="D173" s="734"/>
      <c r="E173" s="672"/>
      <c r="F173" s="729" t="s">
        <v>134</v>
      </c>
      <c r="G173" s="672" t="s">
        <v>913</v>
      </c>
      <c r="H173" s="666" t="s">
        <v>914</v>
      </c>
      <c r="I173" s="666"/>
      <c r="J173" s="666"/>
      <c r="K173" s="668"/>
    </row>
    <row r="174" spans="1:11" ht="11.25">
      <c r="A174" s="650"/>
      <c r="B174" s="727">
        <f t="shared" si="6"/>
        <v>149</v>
      </c>
      <c r="C174" s="728">
        <v>18</v>
      </c>
      <c r="D174" s="734"/>
      <c r="E174" s="666"/>
      <c r="F174" s="729" t="s">
        <v>915</v>
      </c>
      <c r="G174" s="666" t="s">
        <v>1431</v>
      </c>
      <c r="H174" s="666" t="s">
        <v>135</v>
      </c>
      <c r="I174" s="666"/>
      <c r="J174" s="666"/>
      <c r="K174" s="668"/>
    </row>
    <row r="175" spans="1:11" ht="11.25">
      <c r="A175" s="650"/>
      <c r="B175" s="727">
        <f t="shared" si="6"/>
        <v>150</v>
      </c>
      <c r="C175" s="728">
        <v>18</v>
      </c>
      <c r="D175" s="734"/>
      <c r="E175" s="666"/>
      <c r="F175" s="729"/>
      <c r="G175" s="666"/>
      <c r="H175" s="666" t="s">
        <v>136</v>
      </c>
      <c r="I175" s="666"/>
      <c r="J175" s="666"/>
      <c r="K175" s="668"/>
    </row>
    <row r="176" spans="1:11" ht="11.25">
      <c r="A176" s="650"/>
      <c r="B176" s="727">
        <f t="shared" si="6"/>
        <v>151</v>
      </c>
      <c r="C176" s="728">
        <v>18</v>
      </c>
      <c r="D176" s="734"/>
      <c r="E176" s="666"/>
      <c r="F176" s="729"/>
      <c r="G176" s="666"/>
      <c r="H176" s="666" t="s">
        <v>137</v>
      </c>
      <c r="I176" s="666"/>
      <c r="J176" s="666"/>
      <c r="K176" s="668"/>
    </row>
    <row r="177" spans="1:11" ht="11.25">
      <c r="A177" s="650"/>
      <c r="B177" s="727">
        <f t="shared" si="6"/>
        <v>152</v>
      </c>
      <c r="C177" s="728">
        <v>18</v>
      </c>
      <c r="D177" s="734"/>
      <c r="E177" s="666"/>
      <c r="F177" s="729"/>
      <c r="G177" s="666"/>
      <c r="H177" s="666" t="s">
        <v>138</v>
      </c>
      <c r="I177" s="666"/>
      <c r="J177" s="666"/>
      <c r="K177" s="668"/>
    </row>
    <row r="178" spans="1:11" ht="11.25">
      <c r="A178" s="650"/>
      <c r="B178" s="727">
        <f t="shared" si="6"/>
        <v>153</v>
      </c>
      <c r="C178" s="728">
        <v>18</v>
      </c>
      <c r="D178" s="734"/>
      <c r="E178" s="672"/>
      <c r="F178" s="729"/>
      <c r="G178" s="672"/>
      <c r="H178" s="666" t="s">
        <v>139</v>
      </c>
      <c r="I178" s="666"/>
      <c r="J178" s="666"/>
      <c r="K178" s="668"/>
    </row>
    <row r="179" spans="1:11" ht="11.25">
      <c r="A179" s="650"/>
      <c r="B179" s="727">
        <f t="shared" si="6"/>
        <v>154</v>
      </c>
      <c r="C179" s="728">
        <v>18</v>
      </c>
      <c r="D179" s="734"/>
      <c r="E179" s="666"/>
      <c r="F179" s="729" t="s">
        <v>140</v>
      </c>
      <c r="G179" s="666" t="s">
        <v>1432</v>
      </c>
      <c r="H179" s="666" t="s">
        <v>141</v>
      </c>
      <c r="I179" s="666"/>
      <c r="J179" s="666"/>
      <c r="K179" s="668"/>
    </row>
    <row r="180" spans="1:11" ht="11.25">
      <c r="A180" s="650"/>
      <c r="B180" s="727">
        <f t="shared" si="6"/>
        <v>155</v>
      </c>
      <c r="C180" s="728">
        <v>19</v>
      </c>
      <c r="D180" s="734"/>
      <c r="E180" s="666"/>
      <c r="F180" s="729"/>
      <c r="G180" s="666"/>
      <c r="H180" s="666" t="s">
        <v>142</v>
      </c>
      <c r="I180" s="666"/>
      <c r="J180" s="666"/>
      <c r="K180" s="668"/>
    </row>
    <row r="181" spans="1:11" ht="33.75">
      <c r="A181" s="650"/>
      <c r="B181" s="727">
        <f t="shared" si="6"/>
        <v>156</v>
      </c>
      <c r="C181" s="728">
        <v>19</v>
      </c>
      <c r="D181" s="734"/>
      <c r="E181" s="666"/>
      <c r="F181" s="729" t="s">
        <v>143</v>
      </c>
      <c r="G181" s="666" t="s">
        <v>1433</v>
      </c>
      <c r="H181" s="666" t="s">
        <v>144</v>
      </c>
      <c r="I181" s="666"/>
      <c r="J181" s="666"/>
      <c r="K181" s="668"/>
    </row>
    <row r="182" spans="1:11" ht="22.5">
      <c r="A182" s="650"/>
      <c r="B182" s="727">
        <f t="shared" si="6"/>
        <v>157</v>
      </c>
      <c r="C182" s="728">
        <v>19</v>
      </c>
      <c r="D182" s="734"/>
      <c r="E182" s="666"/>
      <c r="F182" s="729"/>
      <c r="G182" s="666"/>
      <c r="H182" s="666" t="s">
        <v>145</v>
      </c>
      <c r="I182" s="666"/>
      <c r="J182" s="666"/>
      <c r="K182" s="668"/>
    </row>
    <row r="183" spans="1:11" ht="11.25">
      <c r="A183" s="650"/>
      <c r="B183" s="727">
        <f t="shared" si="6"/>
        <v>158</v>
      </c>
      <c r="C183" s="728">
        <v>19</v>
      </c>
      <c r="D183" s="734"/>
      <c r="E183" s="666"/>
      <c r="F183" s="729"/>
      <c r="G183" s="666"/>
      <c r="H183" s="666" t="s">
        <v>146</v>
      </c>
      <c r="I183" s="666"/>
      <c r="J183" s="666"/>
      <c r="K183" s="668"/>
    </row>
    <row r="184" spans="1:11" ht="11.25">
      <c r="A184" s="650"/>
      <c r="B184" s="727">
        <f t="shared" si="6"/>
        <v>159</v>
      </c>
      <c r="C184" s="728">
        <v>19</v>
      </c>
      <c r="D184" s="734"/>
      <c r="E184" s="672"/>
      <c r="F184" s="729" t="s">
        <v>147</v>
      </c>
      <c r="G184" s="672" t="s">
        <v>1434</v>
      </c>
      <c r="H184" s="656" t="s">
        <v>148</v>
      </c>
      <c r="I184" s="666"/>
      <c r="J184" s="666"/>
      <c r="K184" s="668"/>
    </row>
    <row r="185" spans="1:11" ht="11.25">
      <c r="A185" s="650"/>
      <c r="B185" s="727">
        <f aca="true" t="shared" si="7" ref="B185:B216">B184+1</f>
        <v>160</v>
      </c>
      <c r="C185" s="728">
        <v>19</v>
      </c>
      <c r="D185" s="734"/>
      <c r="E185" s="666"/>
      <c r="F185" s="729" t="s">
        <v>149</v>
      </c>
      <c r="G185" s="666" t="s">
        <v>1435</v>
      </c>
      <c r="H185" s="656" t="s">
        <v>150</v>
      </c>
      <c r="I185" s="666"/>
      <c r="J185" s="666"/>
      <c r="K185" s="668"/>
    </row>
    <row r="186" spans="1:11" s="740" customFormat="1" ht="11.25">
      <c r="A186" s="737"/>
      <c r="B186" s="727">
        <f t="shared" si="7"/>
        <v>161</v>
      </c>
      <c r="C186" s="728">
        <v>19</v>
      </c>
      <c r="D186" s="734"/>
      <c r="E186" s="656"/>
      <c r="F186" s="735"/>
      <c r="G186" s="656"/>
      <c r="H186" s="656" t="s">
        <v>151</v>
      </c>
      <c r="I186" s="656"/>
      <c r="J186" s="656"/>
      <c r="K186" s="739"/>
    </row>
    <row r="187" spans="1:11" ht="11.25">
      <c r="A187" s="650"/>
      <c r="B187" s="727">
        <f t="shared" si="7"/>
        <v>162</v>
      </c>
      <c r="C187" s="728">
        <v>19</v>
      </c>
      <c r="D187" s="734"/>
      <c r="E187" s="666"/>
      <c r="F187" s="729" t="s">
        <v>152</v>
      </c>
      <c r="G187" s="666" t="s">
        <v>1436</v>
      </c>
      <c r="H187" s="666" t="s">
        <v>153</v>
      </c>
      <c r="I187" s="666"/>
      <c r="J187" s="666"/>
      <c r="K187" s="668"/>
    </row>
    <row r="188" spans="1:11" ht="11.25">
      <c r="A188" s="650"/>
      <c r="B188" s="727">
        <f t="shared" si="7"/>
        <v>163</v>
      </c>
      <c r="C188" s="728">
        <v>19</v>
      </c>
      <c r="D188" s="734"/>
      <c r="E188" s="672"/>
      <c r="F188" s="729" t="s">
        <v>154</v>
      </c>
      <c r="G188" s="672" t="s">
        <v>1437</v>
      </c>
      <c r="H188" s="666" t="s">
        <v>155</v>
      </c>
      <c r="I188" s="666"/>
      <c r="J188" s="666"/>
      <c r="K188" s="668"/>
    </row>
    <row r="189" spans="1:11" ht="11.25">
      <c r="A189" s="650"/>
      <c r="B189" s="727">
        <f t="shared" si="7"/>
        <v>164</v>
      </c>
      <c r="C189" s="728">
        <v>19</v>
      </c>
      <c r="D189" s="734"/>
      <c r="E189" s="672"/>
      <c r="F189" s="729"/>
      <c r="G189" s="672"/>
      <c r="H189" s="666" t="s">
        <v>156</v>
      </c>
      <c r="I189" s="666"/>
      <c r="J189" s="666"/>
      <c r="K189" s="668"/>
    </row>
    <row r="190" spans="1:11" ht="11.25">
      <c r="A190" s="650"/>
      <c r="B190" s="727">
        <f t="shared" si="7"/>
        <v>165</v>
      </c>
      <c r="C190" s="728">
        <v>19</v>
      </c>
      <c r="D190" s="734"/>
      <c r="E190" s="672"/>
      <c r="F190" s="729"/>
      <c r="G190" s="672"/>
      <c r="H190" s="666" t="s">
        <v>157</v>
      </c>
      <c r="I190" s="666"/>
      <c r="J190" s="666"/>
      <c r="K190" s="668"/>
    </row>
    <row r="191" spans="1:11" ht="22.5">
      <c r="A191" s="650"/>
      <c r="B191" s="727">
        <f t="shared" si="7"/>
        <v>166</v>
      </c>
      <c r="C191" s="728">
        <v>19</v>
      </c>
      <c r="D191" s="734"/>
      <c r="E191" s="666"/>
      <c r="F191" s="729" t="s">
        <v>158</v>
      </c>
      <c r="G191" s="666" t="s">
        <v>1438</v>
      </c>
      <c r="H191" s="666" t="s">
        <v>916</v>
      </c>
      <c r="I191" s="666"/>
      <c r="J191" s="666"/>
      <c r="K191" s="668"/>
    </row>
    <row r="192" spans="1:11" ht="22.5">
      <c r="A192" s="650"/>
      <c r="B192" s="727">
        <f t="shared" si="7"/>
        <v>167</v>
      </c>
      <c r="C192" s="728">
        <v>19</v>
      </c>
      <c r="D192" s="734"/>
      <c r="E192" s="666"/>
      <c r="F192" s="729"/>
      <c r="G192" s="666"/>
      <c r="H192" s="666" t="s">
        <v>159</v>
      </c>
      <c r="I192" s="666"/>
      <c r="J192" s="666"/>
      <c r="K192" s="668"/>
    </row>
    <row r="193" spans="1:11" ht="22.5" customHeight="1">
      <c r="A193" s="650"/>
      <c r="B193" s="727">
        <f t="shared" si="7"/>
        <v>168</v>
      </c>
      <c r="C193" s="728">
        <v>19</v>
      </c>
      <c r="D193" s="734"/>
      <c r="E193" s="672"/>
      <c r="F193" s="729" t="s">
        <v>160</v>
      </c>
      <c r="G193" s="672" t="s">
        <v>1439</v>
      </c>
      <c r="H193" s="666" t="s">
        <v>161</v>
      </c>
      <c r="I193" s="666"/>
      <c r="J193" s="666"/>
      <c r="K193" s="668"/>
    </row>
    <row r="194" spans="1:11" ht="11.25">
      <c r="A194" s="650"/>
      <c r="B194" s="727">
        <f t="shared" si="7"/>
        <v>169</v>
      </c>
      <c r="C194" s="728">
        <v>20</v>
      </c>
      <c r="D194" s="734"/>
      <c r="E194" s="672"/>
      <c r="F194" s="729" t="s">
        <v>162</v>
      </c>
      <c r="G194" s="672" t="s">
        <v>1440</v>
      </c>
      <c r="H194" s="666" t="s">
        <v>163</v>
      </c>
      <c r="I194" s="666"/>
      <c r="J194" s="666"/>
      <c r="K194" s="668"/>
    </row>
    <row r="195" spans="1:11" ht="11.25">
      <c r="A195" s="650"/>
      <c r="B195" s="727">
        <f t="shared" si="7"/>
        <v>170</v>
      </c>
      <c r="C195" s="728">
        <v>20</v>
      </c>
      <c r="D195" s="734"/>
      <c r="E195" s="666"/>
      <c r="F195" s="729" t="s">
        <v>164</v>
      </c>
      <c r="G195" s="666" t="s">
        <v>1441</v>
      </c>
      <c r="H195" s="666" t="s">
        <v>165</v>
      </c>
      <c r="I195" s="666"/>
      <c r="J195" s="666"/>
      <c r="K195" s="668"/>
    </row>
    <row r="196" spans="1:11" ht="22.5">
      <c r="A196" s="650"/>
      <c r="B196" s="727">
        <f t="shared" si="7"/>
        <v>171</v>
      </c>
      <c r="C196" s="728">
        <v>20</v>
      </c>
      <c r="D196" s="734"/>
      <c r="E196" s="666"/>
      <c r="F196" s="729"/>
      <c r="G196" s="666" t="s">
        <v>166</v>
      </c>
      <c r="H196" s="666" t="s">
        <v>167</v>
      </c>
      <c r="I196" s="666"/>
      <c r="J196" s="666"/>
      <c r="K196" s="668"/>
    </row>
    <row r="197" spans="1:11" ht="22.5">
      <c r="A197" s="650"/>
      <c r="B197" s="727">
        <f t="shared" si="7"/>
        <v>172</v>
      </c>
      <c r="C197" s="728">
        <v>20</v>
      </c>
      <c r="D197" s="734"/>
      <c r="E197" s="672"/>
      <c r="F197" s="729" t="s">
        <v>168</v>
      </c>
      <c r="G197" s="672" t="s">
        <v>1442</v>
      </c>
      <c r="H197" s="666" t="s">
        <v>169</v>
      </c>
      <c r="I197" s="666"/>
      <c r="J197" s="666"/>
      <c r="K197" s="668"/>
    </row>
    <row r="198" spans="1:11" ht="11.25">
      <c r="A198" s="650"/>
      <c r="B198" s="727">
        <f t="shared" si="7"/>
        <v>173</v>
      </c>
      <c r="C198" s="728">
        <v>20</v>
      </c>
      <c r="D198" s="734"/>
      <c r="E198" s="672"/>
      <c r="F198" s="729"/>
      <c r="G198" s="672"/>
      <c r="H198" s="666" t="s">
        <v>170</v>
      </c>
      <c r="I198" s="666"/>
      <c r="J198" s="666"/>
      <c r="K198" s="668"/>
    </row>
    <row r="199" spans="1:11" ht="11.25">
      <c r="A199" s="650"/>
      <c r="B199" s="727">
        <f t="shared" si="7"/>
        <v>174</v>
      </c>
      <c r="C199" s="728">
        <v>20</v>
      </c>
      <c r="D199" s="734"/>
      <c r="E199" s="666"/>
      <c r="F199" s="729" t="s">
        <v>171</v>
      </c>
      <c r="G199" s="666" t="s">
        <v>1443</v>
      </c>
      <c r="H199" s="666" t="s">
        <v>172</v>
      </c>
      <c r="I199" s="666"/>
      <c r="J199" s="666"/>
      <c r="K199" s="668"/>
    </row>
    <row r="200" spans="1:11" ht="11.25">
      <c r="A200" s="650"/>
      <c r="B200" s="727">
        <f t="shared" si="7"/>
        <v>175</v>
      </c>
      <c r="C200" s="728">
        <v>20</v>
      </c>
      <c r="D200" s="734"/>
      <c r="E200" s="666"/>
      <c r="F200" s="729"/>
      <c r="G200" s="666"/>
      <c r="H200" s="666" t="s">
        <v>173</v>
      </c>
      <c r="I200" s="666"/>
      <c r="J200" s="666"/>
      <c r="K200" s="668"/>
    </row>
    <row r="201" spans="1:11" ht="22.5">
      <c r="A201" s="650"/>
      <c r="B201" s="727">
        <f t="shared" si="7"/>
        <v>176</v>
      </c>
      <c r="C201" s="728">
        <v>20</v>
      </c>
      <c r="D201" s="734"/>
      <c r="E201" s="672"/>
      <c r="F201" s="729" t="s">
        <v>174</v>
      </c>
      <c r="G201" s="672" t="s">
        <v>1444</v>
      </c>
      <c r="H201" s="666" t="s">
        <v>175</v>
      </c>
      <c r="I201" s="666"/>
      <c r="J201" s="666"/>
      <c r="K201" s="668"/>
    </row>
    <row r="202" spans="1:11" ht="11.25">
      <c r="A202" s="650"/>
      <c r="B202" s="727">
        <f t="shared" si="7"/>
        <v>177</v>
      </c>
      <c r="C202" s="728">
        <v>20</v>
      </c>
      <c r="D202" s="734"/>
      <c r="E202" s="666"/>
      <c r="F202" s="729"/>
      <c r="G202" s="666"/>
      <c r="H202" s="666" t="s">
        <v>176</v>
      </c>
      <c r="I202" s="666"/>
      <c r="J202" s="666"/>
      <c r="K202" s="668"/>
    </row>
    <row r="203" spans="1:11" ht="11.25">
      <c r="A203" s="650"/>
      <c r="B203" s="727">
        <f t="shared" si="7"/>
        <v>178</v>
      </c>
      <c r="C203" s="728">
        <v>20</v>
      </c>
      <c r="D203" s="734"/>
      <c r="E203" s="666"/>
      <c r="F203" s="729" t="s">
        <v>177</v>
      </c>
      <c r="G203" s="666" t="s">
        <v>178</v>
      </c>
      <c r="H203" s="666" t="s">
        <v>179</v>
      </c>
      <c r="I203" s="666"/>
      <c r="J203" s="666"/>
      <c r="K203" s="668"/>
    </row>
    <row r="204" spans="1:11" ht="11.25">
      <c r="A204" s="650"/>
      <c r="B204" s="727">
        <f t="shared" si="7"/>
        <v>179</v>
      </c>
      <c r="C204" s="728">
        <v>20</v>
      </c>
      <c r="D204" s="734"/>
      <c r="E204" s="666"/>
      <c r="F204" s="729"/>
      <c r="G204" s="666"/>
      <c r="H204" s="666" t="s">
        <v>180</v>
      </c>
      <c r="I204" s="666"/>
      <c r="J204" s="666"/>
      <c r="K204" s="668"/>
    </row>
    <row r="205" spans="1:11" ht="11.25">
      <c r="A205" s="650"/>
      <c r="B205" s="727">
        <f t="shared" si="7"/>
        <v>180</v>
      </c>
      <c r="C205" s="728">
        <v>21</v>
      </c>
      <c r="D205" s="734" t="s">
        <v>181</v>
      </c>
      <c r="E205" s="666" t="s">
        <v>1445</v>
      </c>
      <c r="F205" s="729"/>
      <c r="G205" s="666"/>
      <c r="H205" s="666" t="s">
        <v>182</v>
      </c>
      <c r="I205" s="666"/>
      <c r="J205" s="666"/>
      <c r="K205" s="668"/>
    </row>
    <row r="206" spans="1:11" ht="11.25">
      <c r="A206" s="650"/>
      <c r="B206" s="727">
        <f t="shared" si="7"/>
        <v>181</v>
      </c>
      <c r="C206" s="728">
        <v>21</v>
      </c>
      <c r="D206" s="734"/>
      <c r="E206" s="672"/>
      <c r="F206" s="729"/>
      <c r="G206" s="672"/>
      <c r="H206" s="666" t="s">
        <v>183</v>
      </c>
      <c r="I206" s="666"/>
      <c r="J206" s="666"/>
      <c r="K206" s="668"/>
    </row>
    <row r="207" spans="1:11" ht="11.25">
      <c r="A207" s="650"/>
      <c r="B207" s="727">
        <f t="shared" si="7"/>
        <v>182</v>
      </c>
      <c r="C207" s="728">
        <v>21</v>
      </c>
      <c r="D207" s="734"/>
      <c r="E207" s="672"/>
      <c r="F207" s="729"/>
      <c r="G207" s="672"/>
      <c r="H207" s="666" t="s">
        <v>184</v>
      </c>
      <c r="I207" s="666"/>
      <c r="J207" s="666"/>
      <c r="K207" s="668"/>
    </row>
    <row r="208" spans="1:11" ht="11.25">
      <c r="A208" s="650"/>
      <c r="B208" s="727">
        <f t="shared" si="7"/>
        <v>183</v>
      </c>
      <c r="C208" s="728">
        <v>21</v>
      </c>
      <c r="D208" s="734"/>
      <c r="E208" s="672"/>
      <c r="F208" s="729"/>
      <c r="G208" s="672"/>
      <c r="H208" s="666" t="s">
        <v>185</v>
      </c>
      <c r="I208" s="666"/>
      <c r="J208" s="666"/>
      <c r="K208" s="668"/>
    </row>
    <row r="209" spans="1:11" ht="11.25">
      <c r="A209" s="650"/>
      <c r="B209" s="727">
        <f t="shared" si="7"/>
        <v>184</v>
      </c>
      <c r="C209" s="728">
        <v>21</v>
      </c>
      <c r="D209" s="734"/>
      <c r="E209" s="666"/>
      <c r="F209" s="729" t="s">
        <v>809</v>
      </c>
      <c r="G209" s="666" t="s">
        <v>1329</v>
      </c>
      <c r="H209" s="666" t="s">
        <v>186</v>
      </c>
      <c r="I209" s="666"/>
      <c r="J209" s="666"/>
      <c r="K209" s="668"/>
    </row>
    <row r="210" spans="1:11" ht="22.5" customHeight="1">
      <c r="A210" s="650"/>
      <c r="B210" s="727">
        <f t="shared" si="7"/>
        <v>185</v>
      </c>
      <c r="C210" s="728">
        <v>21</v>
      </c>
      <c r="D210" s="734"/>
      <c r="E210" s="666"/>
      <c r="F210" s="729"/>
      <c r="G210" s="666"/>
      <c r="H210" s="666" t="s">
        <v>187</v>
      </c>
      <c r="I210" s="666"/>
      <c r="J210" s="666"/>
      <c r="K210" s="668"/>
    </row>
    <row r="211" spans="1:11" ht="11.25">
      <c r="A211" s="650"/>
      <c r="B211" s="727">
        <f t="shared" si="7"/>
        <v>186</v>
      </c>
      <c r="C211" s="728">
        <v>21</v>
      </c>
      <c r="D211" s="734"/>
      <c r="E211" s="666"/>
      <c r="F211" s="729"/>
      <c r="G211" s="666"/>
      <c r="H211" s="666" t="s">
        <v>188</v>
      </c>
      <c r="I211" s="666"/>
      <c r="J211" s="666"/>
      <c r="K211" s="668"/>
    </row>
    <row r="212" spans="1:11" ht="22.5">
      <c r="A212" s="650"/>
      <c r="B212" s="727">
        <f t="shared" si="7"/>
        <v>187</v>
      </c>
      <c r="C212" s="728">
        <v>21</v>
      </c>
      <c r="D212" s="734"/>
      <c r="E212" s="666"/>
      <c r="F212" s="729"/>
      <c r="G212" s="666"/>
      <c r="H212" s="656" t="s">
        <v>189</v>
      </c>
      <c r="I212" s="666"/>
      <c r="J212" s="666"/>
      <c r="K212" s="668"/>
    </row>
    <row r="213" spans="1:11" ht="11.25">
      <c r="A213" s="650"/>
      <c r="B213" s="727">
        <f t="shared" si="7"/>
        <v>188</v>
      </c>
      <c r="C213" s="728">
        <v>21</v>
      </c>
      <c r="D213" s="734"/>
      <c r="E213" s="672"/>
      <c r="F213" s="729"/>
      <c r="G213" s="672"/>
      <c r="H213" s="666" t="s">
        <v>190</v>
      </c>
      <c r="I213" s="666"/>
      <c r="J213" s="666"/>
      <c r="K213" s="668"/>
    </row>
    <row r="214" spans="1:11" ht="11.25">
      <c r="A214" s="650"/>
      <c r="B214" s="727">
        <f t="shared" si="7"/>
        <v>189</v>
      </c>
      <c r="C214" s="728">
        <v>21</v>
      </c>
      <c r="D214" s="734"/>
      <c r="E214" s="672"/>
      <c r="F214" s="729"/>
      <c r="G214" s="672"/>
      <c r="H214" s="666" t="s">
        <v>191</v>
      </c>
      <c r="I214" s="666"/>
      <c r="J214" s="666"/>
      <c r="K214" s="668"/>
    </row>
    <row r="215" spans="1:11" ht="11.25">
      <c r="A215" s="650"/>
      <c r="B215" s="727">
        <f t="shared" si="7"/>
        <v>190</v>
      </c>
      <c r="C215" s="728">
        <v>21</v>
      </c>
      <c r="D215" s="734"/>
      <c r="E215" s="672"/>
      <c r="F215" s="729"/>
      <c r="G215" s="672"/>
      <c r="H215" s="666" t="s">
        <v>192</v>
      </c>
      <c r="I215" s="666"/>
      <c r="J215" s="666"/>
      <c r="K215" s="668"/>
    </row>
    <row r="216" spans="1:11" ht="11.25">
      <c r="A216" s="650"/>
      <c r="B216" s="727">
        <f t="shared" si="7"/>
        <v>191</v>
      </c>
      <c r="C216" s="728">
        <v>21</v>
      </c>
      <c r="D216" s="734"/>
      <c r="E216" s="666"/>
      <c r="F216" s="729" t="s">
        <v>193</v>
      </c>
      <c r="G216" s="666" t="s">
        <v>1446</v>
      </c>
      <c r="H216" s="666" t="s">
        <v>194</v>
      </c>
      <c r="I216" s="666"/>
      <c r="J216" s="666"/>
      <c r="K216" s="668"/>
    </row>
    <row r="217" spans="1:11" ht="22.5">
      <c r="A217" s="650"/>
      <c r="B217" s="727">
        <f aca="true" t="shared" si="8" ref="B217:B246">B216+1</f>
        <v>192</v>
      </c>
      <c r="C217" s="728">
        <v>21</v>
      </c>
      <c r="D217" s="734"/>
      <c r="E217" s="666"/>
      <c r="F217" s="729"/>
      <c r="G217" s="666"/>
      <c r="H217" s="666" t="s">
        <v>195</v>
      </c>
      <c r="I217" s="666"/>
      <c r="J217" s="666"/>
      <c r="K217" s="668"/>
    </row>
    <row r="218" spans="1:11" ht="11.25">
      <c r="A218" s="650"/>
      <c r="B218" s="727">
        <f t="shared" si="8"/>
        <v>193</v>
      </c>
      <c r="C218" s="728">
        <v>21</v>
      </c>
      <c r="D218" s="734"/>
      <c r="E218" s="666"/>
      <c r="F218" s="729"/>
      <c r="G218" s="666"/>
      <c r="H218" s="666" t="s">
        <v>196</v>
      </c>
      <c r="I218" s="666"/>
      <c r="J218" s="666"/>
      <c r="K218" s="668"/>
    </row>
    <row r="219" spans="1:11" ht="11.25">
      <c r="A219" s="650"/>
      <c r="B219" s="727">
        <f t="shared" si="8"/>
        <v>194</v>
      </c>
      <c r="C219" s="728">
        <v>21</v>
      </c>
      <c r="D219" s="734"/>
      <c r="E219" s="672"/>
      <c r="F219" s="729"/>
      <c r="G219" s="672"/>
      <c r="H219" s="666" t="s">
        <v>197</v>
      </c>
      <c r="I219" s="666"/>
      <c r="J219" s="666"/>
      <c r="K219" s="668"/>
    </row>
    <row r="220" spans="1:11" ht="11.25">
      <c r="A220" s="650"/>
      <c r="B220" s="727">
        <f t="shared" si="8"/>
        <v>195</v>
      </c>
      <c r="C220" s="728">
        <v>21</v>
      </c>
      <c r="D220" s="734"/>
      <c r="E220" s="672"/>
      <c r="F220" s="729"/>
      <c r="G220" s="672"/>
      <c r="H220" s="666" t="s">
        <v>198</v>
      </c>
      <c r="I220" s="666"/>
      <c r="J220" s="666"/>
      <c r="K220" s="668"/>
    </row>
    <row r="221" spans="1:11" ht="11.25">
      <c r="A221" s="650"/>
      <c r="B221" s="727">
        <f t="shared" si="8"/>
        <v>196</v>
      </c>
      <c r="C221" s="728">
        <v>21</v>
      </c>
      <c r="D221" s="734"/>
      <c r="E221" s="666"/>
      <c r="F221" s="729" t="s">
        <v>199</v>
      </c>
      <c r="G221" s="666" t="s">
        <v>1447</v>
      </c>
      <c r="H221" s="666" t="s">
        <v>998</v>
      </c>
      <c r="I221" s="666"/>
      <c r="J221" s="666"/>
      <c r="K221" s="668"/>
    </row>
    <row r="222" spans="1:11" ht="11.25">
      <c r="A222" s="650"/>
      <c r="B222" s="727">
        <f t="shared" si="8"/>
        <v>197</v>
      </c>
      <c r="C222" s="728">
        <v>22</v>
      </c>
      <c r="D222" s="734"/>
      <c r="E222" s="672"/>
      <c r="F222" s="729" t="s">
        <v>999</v>
      </c>
      <c r="G222" s="672" t="s">
        <v>1448</v>
      </c>
      <c r="H222" s="666" t="s">
        <v>1000</v>
      </c>
      <c r="I222" s="666"/>
      <c r="J222" s="666"/>
      <c r="K222" s="668"/>
    </row>
    <row r="223" spans="1:11" ht="11.25">
      <c r="A223" s="650"/>
      <c r="B223" s="727">
        <f t="shared" si="8"/>
        <v>198</v>
      </c>
      <c r="C223" s="728">
        <v>22</v>
      </c>
      <c r="D223" s="734"/>
      <c r="E223" s="672"/>
      <c r="F223" s="729"/>
      <c r="G223" s="672"/>
      <c r="H223" s="666" t="s">
        <v>1001</v>
      </c>
      <c r="I223" s="666"/>
      <c r="J223" s="666"/>
      <c r="K223" s="668"/>
    </row>
    <row r="224" spans="1:11" ht="11.25">
      <c r="A224" s="650"/>
      <c r="B224" s="727">
        <f t="shared" si="8"/>
        <v>199</v>
      </c>
      <c r="C224" s="728">
        <v>22</v>
      </c>
      <c r="D224" s="734"/>
      <c r="E224" s="672"/>
      <c r="F224" s="729"/>
      <c r="G224" s="672"/>
      <c r="H224" s="666" t="s">
        <v>1002</v>
      </c>
      <c r="I224" s="666"/>
      <c r="J224" s="666"/>
      <c r="K224" s="668"/>
    </row>
    <row r="225" spans="1:11" ht="11.25">
      <c r="A225" s="650"/>
      <c r="B225" s="727">
        <f t="shared" si="8"/>
        <v>200</v>
      </c>
      <c r="C225" s="728">
        <v>22</v>
      </c>
      <c r="D225" s="734"/>
      <c r="E225" s="666"/>
      <c r="F225" s="729"/>
      <c r="G225" s="666"/>
      <c r="H225" s="666" t="s">
        <v>1003</v>
      </c>
      <c r="I225" s="666"/>
      <c r="J225" s="666"/>
      <c r="K225" s="668"/>
    </row>
    <row r="226" spans="1:11" ht="11.25">
      <c r="A226" s="650"/>
      <c r="B226" s="727">
        <f t="shared" si="8"/>
        <v>201</v>
      </c>
      <c r="C226" s="728">
        <v>22</v>
      </c>
      <c r="D226" s="734"/>
      <c r="E226" s="666"/>
      <c r="F226" s="729" t="s">
        <v>1004</v>
      </c>
      <c r="G226" s="672" t="s">
        <v>1449</v>
      </c>
      <c r="H226" s="666" t="s">
        <v>1005</v>
      </c>
      <c r="I226" s="666"/>
      <c r="J226" s="666"/>
      <c r="K226" s="668"/>
    </row>
    <row r="227" spans="1:11" ht="22.5">
      <c r="A227" s="650"/>
      <c r="B227" s="727">
        <f t="shared" si="8"/>
        <v>202</v>
      </c>
      <c r="C227" s="728">
        <v>22</v>
      </c>
      <c r="D227" s="734"/>
      <c r="E227" s="666"/>
      <c r="F227" s="729"/>
      <c r="G227" s="672"/>
      <c r="H227" s="666" t="s">
        <v>1006</v>
      </c>
      <c r="I227" s="666"/>
      <c r="J227" s="666"/>
      <c r="K227" s="668"/>
    </row>
    <row r="228" spans="1:11" ht="11.25">
      <c r="A228" s="650"/>
      <c r="B228" s="727">
        <f t="shared" si="8"/>
        <v>203</v>
      </c>
      <c r="C228" s="728">
        <v>22</v>
      </c>
      <c r="D228" s="734"/>
      <c r="E228" s="666"/>
      <c r="F228" s="729"/>
      <c r="G228" s="672"/>
      <c r="H228" s="666" t="s">
        <v>1007</v>
      </c>
      <c r="I228" s="666"/>
      <c r="J228" s="666"/>
      <c r="K228" s="668"/>
    </row>
    <row r="229" spans="1:11" ht="22.5">
      <c r="A229" s="650"/>
      <c r="B229" s="727">
        <f t="shared" si="8"/>
        <v>204</v>
      </c>
      <c r="C229" s="728">
        <v>22</v>
      </c>
      <c r="D229" s="734"/>
      <c r="E229" s="672"/>
      <c r="F229" s="729"/>
      <c r="G229" s="666"/>
      <c r="H229" s="666" t="s">
        <v>1008</v>
      </c>
      <c r="I229" s="666"/>
      <c r="J229" s="666"/>
      <c r="K229" s="668"/>
    </row>
    <row r="230" spans="1:11" ht="11.25">
      <c r="A230" s="650"/>
      <c r="B230" s="727">
        <f t="shared" si="8"/>
        <v>205</v>
      </c>
      <c r="C230" s="728">
        <v>22</v>
      </c>
      <c r="D230" s="734"/>
      <c r="E230" s="672"/>
      <c r="F230" s="729" t="s">
        <v>1009</v>
      </c>
      <c r="G230" s="666" t="s">
        <v>1450</v>
      </c>
      <c r="H230" s="666" t="s">
        <v>1010</v>
      </c>
      <c r="I230" s="666"/>
      <c r="J230" s="666"/>
      <c r="K230" s="668"/>
    </row>
    <row r="231" spans="1:11" ht="11.25">
      <c r="A231" s="650"/>
      <c r="B231" s="727">
        <f t="shared" si="8"/>
        <v>206</v>
      </c>
      <c r="C231" s="728">
        <v>22</v>
      </c>
      <c r="D231" s="734"/>
      <c r="E231" s="672"/>
      <c r="F231" s="729"/>
      <c r="G231" s="666"/>
      <c r="H231" s="666" t="s">
        <v>1007</v>
      </c>
      <c r="I231" s="666"/>
      <c r="J231" s="666"/>
      <c r="K231" s="668"/>
    </row>
    <row r="232" spans="1:11" ht="11.25">
      <c r="A232" s="650"/>
      <c r="B232" s="727">
        <f t="shared" si="8"/>
        <v>207</v>
      </c>
      <c r="C232" s="728">
        <v>22</v>
      </c>
      <c r="D232" s="734"/>
      <c r="E232" s="672"/>
      <c r="F232" s="729"/>
      <c r="G232" s="666"/>
      <c r="H232" s="666" t="s">
        <v>1011</v>
      </c>
      <c r="I232" s="666"/>
      <c r="J232" s="666"/>
      <c r="K232" s="668"/>
    </row>
    <row r="233" spans="1:11" ht="11.25">
      <c r="A233" s="650"/>
      <c r="B233" s="727">
        <f t="shared" si="8"/>
        <v>208</v>
      </c>
      <c r="C233" s="728">
        <v>22</v>
      </c>
      <c r="D233" s="734"/>
      <c r="E233" s="666"/>
      <c r="F233" s="729"/>
      <c r="G233" s="666"/>
      <c r="H233" s="666" t="s">
        <v>1012</v>
      </c>
      <c r="I233" s="666"/>
      <c r="J233" s="666"/>
      <c r="K233" s="668"/>
    </row>
    <row r="234" spans="1:11" ht="11.25">
      <c r="A234" s="650"/>
      <c r="B234" s="727">
        <f t="shared" si="8"/>
        <v>209</v>
      </c>
      <c r="C234" s="728">
        <v>22</v>
      </c>
      <c r="D234" s="734"/>
      <c r="E234" s="666"/>
      <c r="F234" s="729" t="s">
        <v>1013</v>
      </c>
      <c r="G234" s="666" t="s">
        <v>1451</v>
      </c>
      <c r="H234" s="666" t="s">
        <v>1014</v>
      </c>
      <c r="I234" s="666"/>
      <c r="J234" s="666"/>
      <c r="K234" s="668"/>
    </row>
    <row r="235" spans="1:11" ht="11.25">
      <c r="A235" s="650"/>
      <c r="B235" s="727">
        <f t="shared" si="8"/>
        <v>210</v>
      </c>
      <c r="C235" s="728">
        <v>22</v>
      </c>
      <c r="D235" s="734"/>
      <c r="E235" s="666"/>
      <c r="F235" s="729"/>
      <c r="G235" s="666"/>
      <c r="H235" s="666" t="s">
        <v>1015</v>
      </c>
      <c r="I235" s="666"/>
      <c r="J235" s="666"/>
      <c r="K235" s="668"/>
    </row>
    <row r="236" spans="1:11" ht="22.5" customHeight="1">
      <c r="A236" s="650"/>
      <c r="B236" s="727">
        <f t="shared" si="8"/>
        <v>211</v>
      </c>
      <c r="C236" s="728">
        <v>22</v>
      </c>
      <c r="D236" s="734"/>
      <c r="E236" s="666"/>
      <c r="F236" s="729"/>
      <c r="G236" s="666"/>
      <c r="H236" s="666" t="s">
        <v>1016</v>
      </c>
      <c r="I236" s="666"/>
      <c r="J236" s="666"/>
      <c r="K236" s="668"/>
    </row>
    <row r="237" spans="1:11" ht="11.25">
      <c r="A237" s="650"/>
      <c r="B237" s="727">
        <f t="shared" si="8"/>
        <v>212</v>
      </c>
      <c r="C237" s="728">
        <v>22</v>
      </c>
      <c r="D237" s="734"/>
      <c r="E237" s="666"/>
      <c r="F237" s="729" t="s">
        <v>1017</v>
      </c>
      <c r="G237" s="666" t="s">
        <v>1452</v>
      </c>
      <c r="H237" s="666" t="s">
        <v>1018</v>
      </c>
      <c r="I237" s="666"/>
      <c r="J237" s="666"/>
      <c r="K237" s="668"/>
    </row>
    <row r="238" spans="1:11" ht="11.25">
      <c r="A238" s="650"/>
      <c r="B238" s="727">
        <f t="shared" si="8"/>
        <v>213</v>
      </c>
      <c r="C238" s="728">
        <v>22</v>
      </c>
      <c r="D238" s="734"/>
      <c r="E238" s="666"/>
      <c r="F238" s="729"/>
      <c r="G238" s="666"/>
      <c r="H238" s="666" t="s">
        <v>1019</v>
      </c>
      <c r="I238" s="666"/>
      <c r="J238" s="666"/>
      <c r="K238" s="668"/>
    </row>
    <row r="239" spans="1:11" ht="22.5">
      <c r="A239" s="650"/>
      <c r="B239" s="727">
        <f t="shared" si="8"/>
        <v>214</v>
      </c>
      <c r="C239" s="728">
        <v>22</v>
      </c>
      <c r="D239" s="734"/>
      <c r="E239" s="672"/>
      <c r="F239" s="729"/>
      <c r="G239" s="672"/>
      <c r="H239" s="666" t="s">
        <v>1020</v>
      </c>
      <c r="I239" s="666"/>
      <c r="J239" s="666"/>
      <c r="K239" s="668"/>
    </row>
    <row r="240" spans="1:11" ht="11.25">
      <c r="A240" s="650"/>
      <c r="B240" s="727">
        <f t="shared" si="8"/>
        <v>215</v>
      </c>
      <c r="C240" s="728">
        <v>22</v>
      </c>
      <c r="D240" s="734"/>
      <c r="E240" s="666"/>
      <c r="F240" s="729" t="s">
        <v>1021</v>
      </c>
      <c r="G240" s="666" t="s">
        <v>1453</v>
      </c>
      <c r="H240" s="666" t="s">
        <v>1022</v>
      </c>
      <c r="I240" s="666"/>
      <c r="J240" s="666"/>
      <c r="K240" s="668"/>
    </row>
    <row r="241" spans="1:11" ht="11.25">
      <c r="A241" s="650"/>
      <c r="B241" s="727">
        <f t="shared" si="8"/>
        <v>216</v>
      </c>
      <c r="C241" s="728">
        <v>23</v>
      </c>
      <c r="D241" s="734" t="s">
        <v>1023</v>
      </c>
      <c r="E241" s="666" t="s">
        <v>1454</v>
      </c>
      <c r="F241" s="729"/>
      <c r="G241" s="666"/>
      <c r="H241" s="666" t="s">
        <v>1024</v>
      </c>
      <c r="I241" s="666"/>
      <c r="J241" s="666"/>
      <c r="K241" s="668"/>
    </row>
    <row r="242" spans="1:11" ht="22.5">
      <c r="A242" s="650"/>
      <c r="B242" s="727">
        <f t="shared" si="8"/>
        <v>217</v>
      </c>
      <c r="C242" s="728">
        <v>23</v>
      </c>
      <c r="D242" s="734"/>
      <c r="E242" s="672"/>
      <c r="F242" s="729"/>
      <c r="G242" s="672"/>
      <c r="H242" s="666" t="s">
        <v>1025</v>
      </c>
      <c r="I242" s="666"/>
      <c r="J242" s="666"/>
      <c r="K242" s="668"/>
    </row>
    <row r="243" spans="1:11" ht="11.25">
      <c r="A243" s="650"/>
      <c r="B243" s="727">
        <f t="shared" si="8"/>
        <v>218</v>
      </c>
      <c r="C243" s="728">
        <v>23</v>
      </c>
      <c r="D243" s="734"/>
      <c r="E243" s="672"/>
      <c r="F243" s="729"/>
      <c r="G243" s="672"/>
      <c r="H243" s="666" t="s">
        <v>1026</v>
      </c>
      <c r="I243" s="666"/>
      <c r="J243" s="666"/>
      <c r="K243" s="668"/>
    </row>
    <row r="244" spans="1:11" ht="11.25">
      <c r="A244" s="650"/>
      <c r="B244" s="727">
        <f t="shared" si="8"/>
        <v>219</v>
      </c>
      <c r="C244" s="728">
        <v>23</v>
      </c>
      <c r="D244" s="734" t="s">
        <v>1027</v>
      </c>
      <c r="E244" s="666" t="s">
        <v>1455</v>
      </c>
      <c r="F244" s="729"/>
      <c r="G244" s="666"/>
      <c r="H244" s="666" t="s">
        <v>1028</v>
      </c>
      <c r="I244" s="666"/>
      <c r="J244" s="666"/>
      <c r="K244" s="668"/>
    </row>
    <row r="245" spans="1:11" ht="11.25">
      <c r="A245" s="650"/>
      <c r="B245" s="727">
        <f t="shared" si="8"/>
        <v>220</v>
      </c>
      <c r="C245" s="728">
        <v>23</v>
      </c>
      <c r="D245" s="734"/>
      <c r="E245" s="666"/>
      <c r="F245" s="729"/>
      <c r="G245" s="666"/>
      <c r="H245" s="666" t="s">
        <v>1029</v>
      </c>
      <c r="I245" s="666"/>
      <c r="J245" s="666"/>
      <c r="K245" s="668"/>
    </row>
    <row r="246" spans="1:11" ht="11.25">
      <c r="A246" s="650"/>
      <c r="B246" s="730">
        <f t="shared" si="8"/>
        <v>221</v>
      </c>
      <c r="C246" s="731">
        <v>23</v>
      </c>
      <c r="D246" s="736"/>
      <c r="E246" s="675"/>
      <c r="F246" s="732"/>
      <c r="G246" s="675"/>
      <c r="H246" s="675" t="s">
        <v>1030</v>
      </c>
      <c r="I246" s="675"/>
      <c r="J246" s="675"/>
      <c r="K246" s="676"/>
    </row>
    <row r="247" spans="1:11" ht="12">
      <c r="A247" s="650"/>
      <c r="B247" s="815" t="s">
        <v>1456</v>
      </c>
      <c r="C247" s="815"/>
      <c r="D247" s="815"/>
      <c r="E247" s="815"/>
      <c r="F247" s="815"/>
      <c r="G247" s="815"/>
      <c r="H247" s="815"/>
      <c r="I247" s="815"/>
      <c r="J247" s="815"/>
      <c r="K247" s="815"/>
    </row>
    <row r="248" spans="1:11" ht="22.5">
      <c r="A248" s="650"/>
      <c r="B248" s="723">
        <f>B246+1</f>
        <v>222</v>
      </c>
      <c r="C248" s="724">
        <v>23</v>
      </c>
      <c r="D248" s="742" t="s">
        <v>1031</v>
      </c>
      <c r="E248" s="743" t="s">
        <v>1423</v>
      </c>
      <c r="F248" s="725" t="s">
        <v>809</v>
      </c>
      <c r="G248" s="743" t="s">
        <v>1457</v>
      </c>
      <c r="H248" s="665" t="s">
        <v>1032</v>
      </c>
      <c r="I248" s="665"/>
      <c r="J248" s="665"/>
      <c r="K248" s="726"/>
    </row>
    <row r="249" spans="1:11" ht="11.25">
      <c r="A249" s="650"/>
      <c r="B249" s="727">
        <f aca="true" t="shared" si="9" ref="B249:B257">B248+1</f>
        <v>223</v>
      </c>
      <c r="C249" s="728">
        <v>23</v>
      </c>
      <c r="D249" s="734"/>
      <c r="E249" s="672"/>
      <c r="F249" s="729"/>
      <c r="G249" s="672"/>
      <c r="H249" s="666" t="s">
        <v>1033</v>
      </c>
      <c r="I249" s="666"/>
      <c r="J249" s="666"/>
      <c r="K249" s="668"/>
    </row>
    <row r="250" spans="1:11" ht="11.25">
      <c r="A250" s="650"/>
      <c r="B250" s="727">
        <f t="shared" si="9"/>
        <v>224</v>
      </c>
      <c r="C250" s="728">
        <v>23</v>
      </c>
      <c r="D250" s="734"/>
      <c r="E250" s="672"/>
      <c r="F250" s="729"/>
      <c r="G250" s="672"/>
      <c r="H250" s="666" t="s">
        <v>1034</v>
      </c>
      <c r="I250" s="666"/>
      <c r="J250" s="666"/>
      <c r="K250" s="668"/>
    </row>
    <row r="251" spans="1:11" ht="11.25">
      <c r="A251" s="650"/>
      <c r="B251" s="727">
        <f t="shared" si="9"/>
        <v>225</v>
      </c>
      <c r="C251" s="728">
        <v>23</v>
      </c>
      <c r="D251" s="734"/>
      <c r="E251" s="672"/>
      <c r="F251" s="729"/>
      <c r="G251" s="672"/>
      <c r="H251" s="666" t="s">
        <v>1035</v>
      </c>
      <c r="I251" s="666"/>
      <c r="J251" s="666"/>
      <c r="K251" s="668"/>
    </row>
    <row r="252" spans="1:11" ht="11.25">
      <c r="A252" s="650"/>
      <c r="B252" s="727">
        <f t="shared" si="9"/>
        <v>226</v>
      </c>
      <c r="C252" s="728">
        <v>23</v>
      </c>
      <c r="D252" s="734"/>
      <c r="E252" s="672"/>
      <c r="F252" s="729"/>
      <c r="G252" s="672"/>
      <c r="H252" s="666" t="s">
        <v>1036</v>
      </c>
      <c r="I252" s="666"/>
      <c r="J252" s="666"/>
      <c r="K252" s="668"/>
    </row>
    <row r="253" spans="1:11" ht="11.25">
      <c r="A253" s="650"/>
      <c r="B253" s="727">
        <f t="shared" si="9"/>
        <v>227</v>
      </c>
      <c r="C253" s="728">
        <v>23</v>
      </c>
      <c r="D253" s="734"/>
      <c r="E253" s="672"/>
      <c r="F253" s="729"/>
      <c r="G253" s="672"/>
      <c r="H253" s="666" t="s">
        <v>1037</v>
      </c>
      <c r="I253" s="666"/>
      <c r="J253" s="666"/>
      <c r="K253" s="668"/>
    </row>
    <row r="254" spans="1:11" ht="11.25">
      <c r="A254" s="650"/>
      <c r="B254" s="727">
        <f t="shared" si="9"/>
        <v>228</v>
      </c>
      <c r="C254" s="728">
        <v>23</v>
      </c>
      <c r="D254" s="734"/>
      <c r="E254" s="672"/>
      <c r="F254" s="729"/>
      <c r="G254" s="672"/>
      <c r="H254" s="666" t="s">
        <v>1038</v>
      </c>
      <c r="I254" s="666"/>
      <c r="J254" s="666"/>
      <c r="K254" s="668"/>
    </row>
    <row r="255" spans="1:11" ht="11.25">
      <c r="A255" s="650"/>
      <c r="B255" s="727">
        <f t="shared" si="9"/>
        <v>229</v>
      </c>
      <c r="C255" s="728">
        <v>23</v>
      </c>
      <c r="D255" s="734"/>
      <c r="E255" s="672"/>
      <c r="F255" s="729"/>
      <c r="G255" s="672"/>
      <c r="H255" s="666" t="s">
        <v>1039</v>
      </c>
      <c r="I255" s="666"/>
      <c r="J255" s="666"/>
      <c r="K255" s="668"/>
    </row>
    <row r="256" spans="1:11" ht="22.5">
      <c r="A256" s="650"/>
      <c r="B256" s="727">
        <f t="shared" si="9"/>
        <v>230</v>
      </c>
      <c r="C256" s="728">
        <v>23</v>
      </c>
      <c r="D256" s="734"/>
      <c r="E256" s="666"/>
      <c r="F256" s="729"/>
      <c r="G256" s="666"/>
      <c r="H256" s="666" t="s">
        <v>1040</v>
      </c>
      <c r="I256" s="666"/>
      <c r="J256" s="666"/>
      <c r="K256" s="668"/>
    </row>
    <row r="257" spans="1:11" ht="22.5">
      <c r="A257" s="650"/>
      <c r="B257" s="727">
        <f t="shared" si="9"/>
        <v>231</v>
      </c>
      <c r="C257" s="728">
        <v>24</v>
      </c>
      <c r="D257" s="734"/>
      <c r="E257" s="666"/>
      <c r="F257" s="729"/>
      <c r="G257" s="666"/>
      <c r="H257" s="666" t="s">
        <v>1041</v>
      </c>
      <c r="I257" s="666"/>
      <c r="J257" s="666"/>
      <c r="K257" s="668"/>
    </row>
    <row r="258" spans="1:11" ht="11.25">
      <c r="A258" s="650"/>
      <c r="B258" s="727"/>
      <c r="C258" s="728"/>
      <c r="D258" s="734"/>
      <c r="E258" s="666"/>
      <c r="F258" s="729" t="s">
        <v>1042</v>
      </c>
      <c r="G258" s="666" t="s">
        <v>1043</v>
      </c>
      <c r="H258" s="666"/>
      <c r="I258" s="666"/>
      <c r="J258" s="666"/>
      <c r="K258" s="668"/>
    </row>
    <row r="259" spans="1:11" ht="11.25">
      <c r="A259" s="650"/>
      <c r="B259" s="727">
        <f>B257+1</f>
        <v>232</v>
      </c>
      <c r="C259" s="728">
        <v>24</v>
      </c>
      <c r="D259" s="734"/>
      <c r="E259" s="666"/>
      <c r="F259" s="729"/>
      <c r="G259" s="666" t="s">
        <v>917</v>
      </c>
      <c r="H259" s="656" t="s">
        <v>918</v>
      </c>
      <c r="I259" s="666"/>
      <c r="J259" s="666"/>
      <c r="K259" s="668"/>
    </row>
    <row r="260" spans="1:11" ht="11.25">
      <c r="A260" s="650"/>
      <c r="B260" s="727">
        <f aca="true" t="shared" si="10" ref="B260:B278">B259+1</f>
        <v>233</v>
      </c>
      <c r="C260" s="728">
        <v>24</v>
      </c>
      <c r="D260" s="734"/>
      <c r="E260" s="666"/>
      <c r="F260" s="729"/>
      <c r="G260" s="666" t="s">
        <v>919</v>
      </c>
      <c r="H260" s="656" t="s">
        <v>920</v>
      </c>
      <c r="I260" s="666"/>
      <c r="J260" s="666"/>
      <c r="K260" s="668"/>
    </row>
    <row r="261" spans="1:11" ht="11.25">
      <c r="A261" s="650"/>
      <c r="B261" s="727">
        <f t="shared" si="10"/>
        <v>234</v>
      </c>
      <c r="C261" s="728">
        <v>24</v>
      </c>
      <c r="D261" s="734"/>
      <c r="E261" s="666"/>
      <c r="F261" s="729"/>
      <c r="G261" s="666" t="s">
        <v>921</v>
      </c>
      <c r="H261" s="666" t="s">
        <v>1044</v>
      </c>
      <c r="I261" s="666"/>
      <c r="J261" s="666"/>
      <c r="K261" s="668"/>
    </row>
    <row r="262" spans="1:11" ht="22.5">
      <c r="A262" s="650"/>
      <c r="B262" s="727">
        <f t="shared" si="10"/>
        <v>235</v>
      </c>
      <c r="C262" s="728">
        <v>24</v>
      </c>
      <c r="D262" s="734"/>
      <c r="E262" s="672"/>
      <c r="F262" s="729"/>
      <c r="G262" s="672"/>
      <c r="H262" s="666" t="s">
        <v>1045</v>
      </c>
      <c r="I262" s="666"/>
      <c r="J262" s="666"/>
      <c r="K262" s="668"/>
    </row>
    <row r="263" spans="1:11" ht="11.25">
      <c r="A263" s="650"/>
      <c r="B263" s="727">
        <f t="shared" si="10"/>
        <v>236</v>
      </c>
      <c r="C263" s="728">
        <v>24</v>
      </c>
      <c r="D263" s="734"/>
      <c r="E263" s="672"/>
      <c r="F263" s="729"/>
      <c r="G263" s="672" t="s">
        <v>922</v>
      </c>
      <c r="H263" s="666" t="s">
        <v>1046</v>
      </c>
      <c r="I263" s="666"/>
      <c r="J263" s="666"/>
      <c r="K263" s="668"/>
    </row>
    <row r="264" spans="1:11" ht="22.5">
      <c r="A264" s="650"/>
      <c r="B264" s="727">
        <f t="shared" si="10"/>
        <v>237</v>
      </c>
      <c r="C264" s="728">
        <v>24</v>
      </c>
      <c r="D264" s="734"/>
      <c r="E264" s="672"/>
      <c r="F264" s="729"/>
      <c r="G264" s="672" t="s">
        <v>923</v>
      </c>
      <c r="H264" s="666" t="s">
        <v>1047</v>
      </c>
      <c r="I264" s="666"/>
      <c r="J264" s="666"/>
      <c r="K264" s="668"/>
    </row>
    <row r="265" spans="1:11" ht="11.25">
      <c r="A265" s="650"/>
      <c r="B265" s="727">
        <f t="shared" si="10"/>
        <v>238</v>
      </c>
      <c r="C265" s="728">
        <v>24</v>
      </c>
      <c r="D265" s="734"/>
      <c r="E265" s="666"/>
      <c r="F265" s="729"/>
      <c r="G265" s="666" t="s">
        <v>924</v>
      </c>
      <c r="H265" s="666" t="s">
        <v>1458</v>
      </c>
      <c r="I265" s="666"/>
      <c r="J265" s="666"/>
      <c r="K265" s="668"/>
    </row>
    <row r="266" spans="1:11" ht="11.25">
      <c r="A266" s="650"/>
      <c r="B266" s="727">
        <f t="shared" si="10"/>
        <v>239</v>
      </c>
      <c r="C266" s="728">
        <v>24</v>
      </c>
      <c r="D266" s="734"/>
      <c r="E266" s="666"/>
      <c r="F266" s="729"/>
      <c r="G266" s="666"/>
      <c r="H266" s="666" t="s">
        <v>1459</v>
      </c>
      <c r="I266" s="666"/>
      <c r="J266" s="666"/>
      <c r="K266" s="668"/>
    </row>
    <row r="267" spans="1:11" ht="22.5">
      <c r="A267" s="650"/>
      <c r="B267" s="727">
        <f t="shared" si="10"/>
        <v>240</v>
      </c>
      <c r="C267" s="728">
        <v>24</v>
      </c>
      <c r="D267" s="734"/>
      <c r="E267" s="666"/>
      <c r="F267" s="729"/>
      <c r="G267" s="666"/>
      <c r="H267" s="666" t="s">
        <v>1460</v>
      </c>
      <c r="I267" s="666"/>
      <c r="J267" s="666"/>
      <c r="K267" s="668"/>
    </row>
    <row r="268" spans="1:11" ht="11.25">
      <c r="A268" s="650"/>
      <c r="B268" s="727">
        <f t="shared" si="10"/>
        <v>241</v>
      </c>
      <c r="C268" s="728">
        <v>24</v>
      </c>
      <c r="D268" s="734"/>
      <c r="E268" s="666"/>
      <c r="F268" s="729"/>
      <c r="G268" s="666"/>
      <c r="H268" s="666" t="s">
        <v>925</v>
      </c>
      <c r="I268" s="666"/>
      <c r="J268" s="666"/>
      <c r="K268" s="668"/>
    </row>
    <row r="269" spans="1:11" ht="33.75">
      <c r="A269" s="650"/>
      <c r="B269" s="727">
        <f t="shared" si="10"/>
        <v>242</v>
      </c>
      <c r="C269" s="728">
        <v>25</v>
      </c>
      <c r="D269" s="734"/>
      <c r="E269" s="666"/>
      <c r="F269" s="729"/>
      <c r="G269" s="666" t="s">
        <v>926</v>
      </c>
      <c r="H269" s="666" t="s">
        <v>1048</v>
      </c>
      <c r="I269" s="666"/>
      <c r="J269" s="666"/>
      <c r="K269" s="668"/>
    </row>
    <row r="270" spans="1:11" ht="22.5">
      <c r="A270" s="650"/>
      <c r="B270" s="727">
        <f t="shared" si="10"/>
        <v>243</v>
      </c>
      <c r="C270" s="728">
        <v>25</v>
      </c>
      <c r="D270" s="734"/>
      <c r="E270" s="672"/>
      <c r="F270" s="729"/>
      <c r="G270" s="672" t="s">
        <v>927</v>
      </c>
      <c r="H270" s="666" t="s">
        <v>1049</v>
      </c>
      <c r="I270" s="666"/>
      <c r="J270" s="666"/>
      <c r="K270" s="668"/>
    </row>
    <row r="271" spans="1:11" ht="11.25">
      <c r="A271" s="650"/>
      <c r="B271" s="727">
        <f t="shared" si="10"/>
        <v>244</v>
      </c>
      <c r="C271" s="728">
        <v>25</v>
      </c>
      <c r="D271" s="734"/>
      <c r="E271" s="672"/>
      <c r="F271" s="729"/>
      <c r="G271" s="672"/>
      <c r="H271" s="666" t="s">
        <v>1050</v>
      </c>
      <c r="I271" s="666"/>
      <c r="J271" s="666"/>
      <c r="K271" s="668"/>
    </row>
    <row r="272" spans="1:11" ht="22.5">
      <c r="A272" s="650"/>
      <c r="B272" s="727">
        <f t="shared" si="10"/>
        <v>245</v>
      </c>
      <c r="C272" s="728">
        <v>25</v>
      </c>
      <c r="D272" s="734"/>
      <c r="E272" s="666"/>
      <c r="F272" s="729"/>
      <c r="G272" s="666"/>
      <c r="H272" s="666" t="s">
        <v>1051</v>
      </c>
      <c r="I272" s="666"/>
      <c r="J272" s="666"/>
      <c r="K272" s="668"/>
    </row>
    <row r="273" spans="1:11" ht="11.25">
      <c r="A273" s="650"/>
      <c r="B273" s="727">
        <f t="shared" si="10"/>
        <v>246</v>
      </c>
      <c r="C273" s="728">
        <v>25</v>
      </c>
      <c r="D273" s="734"/>
      <c r="E273" s="666"/>
      <c r="F273" s="729"/>
      <c r="G273" s="666"/>
      <c r="H273" s="666" t="s">
        <v>1052</v>
      </c>
      <c r="I273" s="666"/>
      <c r="J273" s="666"/>
      <c r="K273" s="668"/>
    </row>
    <row r="274" spans="1:11" ht="22.5">
      <c r="A274" s="650"/>
      <c r="B274" s="727">
        <f t="shared" si="10"/>
        <v>247</v>
      </c>
      <c r="C274" s="728">
        <v>25</v>
      </c>
      <c r="D274" s="734"/>
      <c r="E274" s="666"/>
      <c r="F274" s="729"/>
      <c r="G274" s="666" t="s">
        <v>928</v>
      </c>
      <c r="H274" s="666" t="s">
        <v>1053</v>
      </c>
      <c r="I274" s="666"/>
      <c r="J274" s="666"/>
      <c r="K274" s="668"/>
    </row>
    <row r="275" spans="1:11" ht="11.25">
      <c r="A275" s="650"/>
      <c r="B275" s="727">
        <f t="shared" si="10"/>
        <v>248</v>
      </c>
      <c r="C275" s="728">
        <v>25</v>
      </c>
      <c r="D275" s="734"/>
      <c r="E275" s="666"/>
      <c r="F275" s="729"/>
      <c r="G275" s="666"/>
      <c r="H275" s="666" t="s">
        <v>1054</v>
      </c>
      <c r="I275" s="666"/>
      <c r="J275" s="666"/>
      <c r="K275" s="668"/>
    </row>
    <row r="276" spans="1:11" ht="11.25">
      <c r="A276" s="650"/>
      <c r="B276" s="727">
        <f t="shared" si="10"/>
        <v>249</v>
      </c>
      <c r="C276" s="728">
        <v>25</v>
      </c>
      <c r="D276" s="734"/>
      <c r="E276" s="672"/>
      <c r="F276" s="729"/>
      <c r="G276" s="672"/>
      <c r="H276" s="666" t="s">
        <v>1055</v>
      </c>
      <c r="I276" s="666"/>
      <c r="J276" s="666"/>
      <c r="K276" s="668"/>
    </row>
    <row r="277" spans="1:11" ht="22.5">
      <c r="A277" s="650"/>
      <c r="B277" s="727">
        <f t="shared" si="10"/>
        <v>250</v>
      </c>
      <c r="C277" s="728">
        <v>25</v>
      </c>
      <c r="D277" s="734"/>
      <c r="E277" s="672"/>
      <c r="F277" s="729"/>
      <c r="G277" s="672"/>
      <c r="H277" s="666" t="s">
        <v>1056</v>
      </c>
      <c r="I277" s="666"/>
      <c r="J277" s="666"/>
      <c r="K277" s="668"/>
    </row>
    <row r="278" spans="1:11" ht="22.5">
      <c r="A278" s="650"/>
      <c r="B278" s="727">
        <f t="shared" si="10"/>
        <v>251</v>
      </c>
      <c r="C278" s="728">
        <v>25</v>
      </c>
      <c r="D278" s="734"/>
      <c r="E278" s="672"/>
      <c r="F278" s="729"/>
      <c r="G278" s="672" t="s">
        <v>929</v>
      </c>
      <c r="H278" s="666" t="s">
        <v>1057</v>
      </c>
      <c r="I278" s="666"/>
      <c r="J278" s="666"/>
      <c r="K278" s="668"/>
    </row>
    <row r="279" spans="1:11" ht="11.25">
      <c r="A279" s="650"/>
      <c r="B279" s="727">
        <f aca="true" t="shared" si="11" ref="B279:B309">B278+1</f>
        <v>252</v>
      </c>
      <c r="C279" s="728">
        <v>25</v>
      </c>
      <c r="D279" s="734"/>
      <c r="E279" s="672"/>
      <c r="F279" s="729"/>
      <c r="G279" s="672"/>
      <c r="H279" s="666" t="s">
        <v>1058</v>
      </c>
      <c r="I279" s="666"/>
      <c r="J279" s="666"/>
      <c r="K279" s="668"/>
    </row>
    <row r="280" spans="1:11" ht="11.25">
      <c r="A280" s="650"/>
      <c r="B280" s="727">
        <f t="shared" si="11"/>
        <v>253</v>
      </c>
      <c r="C280" s="728">
        <v>25</v>
      </c>
      <c r="D280" s="734"/>
      <c r="E280" s="672"/>
      <c r="F280" s="729"/>
      <c r="G280" s="672"/>
      <c r="H280" s="666" t="s">
        <v>1059</v>
      </c>
      <c r="I280" s="666"/>
      <c r="J280" s="666"/>
      <c r="K280" s="668"/>
    </row>
    <row r="281" spans="1:11" ht="22.5">
      <c r="A281" s="650"/>
      <c r="B281" s="727">
        <f t="shared" si="11"/>
        <v>254</v>
      </c>
      <c r="C281" s="728">
        <v>25</v>
      </c>
      <c r="D281" s="734"/>
      <c r="E281" s="672"/>
      <c r="F281" s="729" t="s">
        <v>1060</v>
      </c>
      <c r="G281" s="672" t="s">
        <v>1061</v>
      </c>
      <c r="H281" s="666" t="s">
        <v>1062</v>
      </c>
      <c r="I281" s="666"/>
      <c r="J281" s="666"/>
      <c r="K281" s="668"/>
    </row>
    <row r="282" spans="1:11" ht="11.25">
      <c r="A282" s="650"/>
      <c r="B282" s="727">
        <f t="shared" si="11"/>
        <v>255</v>
      </c>
      <c r="C282" s="728">
        <v>25</v>
      </c>
      <c r="D282" s="734"/>
      <c r="E282" s="672"/>
      <c r="F282" s="729"/>
      <c r="G282" s="666" t="s">
        <v>930</v>
      </c>
      <c r="H282" s="666" t="s">
        <v>1063</v>
      </c>
      <c r="I282" s="666"/>
      <c r="J282" s="666"/>
      <c r="K282" s="668"/>
    </row>
    <row r="283" spans="1:11" ht="11.25">
      <c r="A283" s="650"/>
      <c r="B283" s="727">
        <f t="shared" si="11"/>
        <v>256</v>
      </c>
      <c r="C283" s="728">
        <v>25</v>
      </c>
      <c r="D283" s="734"/>
      <c r="E283" s="666"/>
      <c r="F283" s="729"/>
      <c r="G283" s="666"/>
      <c r="H283" s="656" t="s">
        <v>1064</v>
      </c>
      <c r="I283" s="666"/>
      <c r="J283" s="666"/>
      <c r="K283" s="668"/>
    </row>
    <row r="284" spans="1:11" ht="11.25">
      <c r="A284" s="650"/>
      <c r="B284" s="727">
        <f t="shared" si="11"/>
        <v>257</v>
      </c>
      <c r="C284" s="728">
        <v>26</v>
      </c>
      <c r="D284" s="734"/>
      <c r="E284" s="666"/>
      <c r="F284" s="729"/>
      <c r="G284" s="666"/>
      <c r="H284" s="656" t="s">
        <v>1065</v>
      </c>
      <c r="I284" s="666"/>
      <c r="J284" s="666"/>
      <c r="K284" s="668"/>
    </row>
    <row r="285" spans="1:11" ht="11.25">
      <c r="A285" s="650"/>
      <c r="B285" s="727">
        <f t="shared" si="11"/>
        <v>258</v>
      </c>
      <c r="C285" s="728">
        <v>26</v>
      </c>
      <c r="D285" s="734"/>
      <c r="E285" s="666"/>
      <c r="F285" s="729"/>
      <c r="G285" s="666"/>
      <c r="H285" s="656" t="s">
        <v>1066</v>
      </c>
      <c r="I285" s="666"/>
      <c r="J285" s="666"/>
      <c r="K285" s="668"/>
    </row>
    <row r="286" spans="1:11" ht="22.5" customHeight="1">
      <c r="A286" s="650"/>
      <c r="B286" s="727">
        <f t="shared" si="11"/>
        <v>259</v>
      </c>
      <c r="C286" s="728">
        <v>26</v>
      </c>
      <c r="D286" s="734"/>
      <c r="E286" s="666"/>
      <c r="F286" s="729"/>
      <c r="G286" s="666" t="s">
        <v>931</v>
      </c>
      <c r="H286" s="666" t="s">
        <v>201</v>
      </c>
      <c r="I286" s="656"/>
      <c r="J286" s="666"/>
      <c r="K286" s="668"/>
    </row>
    <row r="287" spans="1:11" ht="11.25">
      <c r="A287" s="650"/>
      <c r="B287" s="727">
        <f t="shared" si="11"/>
        <v>260</v>
      </c>
      <c r="C287" s="728">
        <v>26</v>
      </c>
      <c r="D287" s="734"/>
      <c r="E287" s="666"/>
      <c r="F287" s="729"/>
      <c r="G287" s="666"/>
      <c r="H287" s="666" t="s">
        <v>932</v>
      </c>
      <c r="I287" s="666"/>
      <c r="J287" s="666"/>
      <c r="K287" s="668"/>
    </row>
    <row r="288" spans="1:11" ht="22.5">
      <c r="A288" s="650"/>
      <c r="B288" s="727">
        <f t="shared" si="11"/>
        <v>261</v>
      </c>
      <c r="C288" s="728">
        <v>26</v>
      </c>
      <c r="D288" s="734"/>
      <c r="E288" s="666"/>
      <c r="F288" s="729"/>
      <c r="G288" s="666" t="s">
        <v>933</v>
      </c>
      <c r="H288" s="666" t="s">
        <v>1067</v>
      </c>
      <c r="I288" s="656"/>
      <c r="J288" s="666"/>
      <c r="K288" s="668"/>
    </row>
    <row r="289" spans="1:11" ht="22.5">
      <c r="A289" s="650"/>
      <c r="B289" s="727">
        <f t="shared" si="11"/>
        <v>262</v>
      </c>
      <c r="C289" s="728">
        <v>26</v>
      </c>
      <c r="D289" s="734"/>
      <c r="E289" s="666"/>
      <c r="F289" s="729"/>
      <c r="G289" s="666"/>
      <c r="H289" s="666" t="s">
        <v>1068</v>
      </c>
      <c r="I289" s="666"/>
      <c r="J289" s="666"/>
      <c r="K289" s="668"/>
    </row>
    <row r="290" spans="1:11" ht="22.5" customHeight="1">
      <c r="A290" s="650"/>
      <c r="B290" s="727">
        <f t="shared" si="11"/>
        <v>263</v>
      </c>
      <c r="C290" s="728">
        <v>26</v>
      </c>
      <c r="D290" s="734"/>
      <c r="E290" s="672"/>
      <c r="F290" s="729"/>
      <c r="G290" s="672"/>
      <c r="H290" s="666" t="s">
        <v>202</v>
      </c>
      <c r="I290" s="666"/>
      <c r="J290" s="666"/>
      <c r="K290" s="668"/>
    </row>
    <row r="291" spans="1:11" ht="11.25">
      <c r="A291" s="650"/>
      <c r="B291" s="727">
        <f t="shared" si="11"/>
        <v>264</v>
      </c>
      <c r="C291" s="728">
        <v>26</v>
      </c>
      <c r="D291" s="734"/>
      <c r="E291" s="666"/>
      <c r="F291" s="729"/>
      <c r="G291" s="666"/>
      <c r="H291" s="666" t="s">
        <v>934</v>
      </c>
      <c r="I291" s="666"/>
      <c r="J291" s="666"/>
      <c r="K291" s="668"/>
    </row>
    <row r="292" spans="1:11" ht="22.5">
      <c r="A292" s="650"/>
      <c r="B292" s="727">
        <f t="shared" si="11"/>
        <v>265</v>
      </c>
      <c r="C292" s="728">
        <v>26</v>
      </c>
      <c r="D292" s="734"/>
      <c r="E292" s="666"/>
      <c r="F292" s="729"/>
      <c r="G292" s="666" t="s">
        <v>935</v>
      </c>
      <c r="H292" s="666" t="s">
        <v>1069</v>
      </c>
      <c r="I292" s="656"/>
      <c r="J292" s="666"/>
      <c r="K292" s="668"/>
    </row>
    <row r="293" spans="1:11" ht="11.25">
      <c r="A293" s="650"/>
      <c r="B293" s="727">
        <f t="shared" si="11"/>
        <v>266</v>
      </c>
      <c r="C293" s="728">
        <v>26</v>
      </c>
      <c r="D293" s="734"/>
      <c r="E293" s="666"/>
      <c r="F293" s="729"/>
      <c r="G293" s="666"/>
      <c r="H293" s="666" t="s">
        <v>1070</v>
      </c>
      <c r="I293" s="666"/>
      <c r="J293" s="666"/>
      <c r="K293" s="668"/>
    </row>
    <row r="294" spans="1:11" ht="22.5">
      <c r="A294" s="650"/>
      <c r="B294" s="727">
        <f t="shared" si="11"/>
        <v>267</v>
      </c>
      <c r="C294" s="728">
        <v>26</v>
      </c>
      <c r="D294" s="734"/>
      <c r="E294" s="666"/>
      <c r="F294" s="729"/>
      <c r="G294" s="666"/>
      <c r="H294" s="666" t="s">
        <v>1071</v>
      </c>
      <c r="I294" s="666"/>
      <c r="J294" s="666"/>
      <c r="K294" s="668"/>
    </row>
    <row r="295" spans="1:11" ht="11.25">
      <c r="A295" s="650"/>
      <c r="B295" s="727">
        <f t="shared" si="11"/>
        <v>268</v>
      </c>
      <c r="C295" s="728">
        <v>26</v>
      </c>
      <c r="D295" s="734"/>
      <c r="E295" s="666"/>
      <c r="F295" s="729"/>
      <c r="G295" s="666" t="s">
        <v>936</v>
      </c>
      <c r="H295" s="666" t="s">
        <v>1072</v>
      </c>
      <c r="I295" s="666"/>
      <c r="J295" s="666"/>
      <c r="K295" s="668"/>
    </row>
    <row r="296" spans="1:11" ht="11.25">
      <c r="A296" s="650"/>
      <c r="B296" s="727">
        <f t="shared" si="11"/>
        <v>269</v>
      </c>
      <c r="C296" s="728">
        <v>26</v>
      </c>
      <c r="D296" s="734"/>
      <c r="E296" s="666"/>
      <c r="F296" s="729" t="s">
        <v>1073</v>
      </c>
      <c r="G296" s="666" t="s">
        <v>1461</v>
      </c>
      <c r="H296" s="666" t="s">
        <v>1074</v>
      </c>
      <c r="I296" s="666"/>
      <c r="J296" s="666"/>
      <c r="K296" s="668"/>
    </row>
    <row r="297" spans="1:11" s="740" customFormat="1" ht="22.5">
      <c r="A297" s="737"/>
      <c r="B297" s="727">
        <f t="shared" si="11"/>
        <v>270</v>
      </c>
      <c r="C297" s="728">
        <v>26</v>
      </c>
      <c r="D297" s="734"/>
      <c r="E297" s="656"/>
      <c r="F297" s="735" t="s">
        <v>1075</v>
      </c>
      <c r="G297" s="656" t="s">
        <v>1462</v>
      </c>
      <c r="H297" s="656" t="s">
        <v>1076</v>
      </c>
      <c r="I297" s="656"/>
      <c r="J297" s="656"/>
      <c r="K297" s="739"/>
    </row>
    <row r="298" spans="1:11" ht="33.75">
      <c r="A298" s="650"/>
      <c r="B298" s="727">
        <f t="shared" si="11"/>
        <v>271</v>
      </c>
      <c r="C298" s="728">
        <v>26</v>
      </c>
      <c r="D298" s="734"/>
      <c r="E298" s="666"/>
      <c r="F298" s="729"/>
      <c r="G298" s="666"/>
      <c r="H298" s="666" t="s">
        <v>1077</v>
      </c>
      <c r="I298" s="666"/>
      <c r="J298" s="666"/>
      <c r="K298" s="668"/>
    </row>
    <row r="299" spans="1:11" ht="22.5">
      <c r="A299" s="650"/>
      <c r="B299" s="727">
        <f t="shared" si="11"/>
        <v>272</v>
      </c>
      <c r="C299" s="728">
        <v>26</v>
      </c>
      <c r="D299" s="734"/>
      <c r="E299" s="666"/>
      <c r="F299" s="729"/>
      <c r="G299" s="666"/>
      <c r="H299" s="666" t="s">
        <v>1078</v>
      </c>
      <c r="I299" s="666"/>
      <c r="J299" s="666"/>
      <c r="K299" s="668"/>
    </row>
    <row r="300" spans="1:11" ht="11.25">
      <c r="A300" s="650"/>
      <c r="B300" s="727">
        <f t="shared" si="11"/>
        <v>273</v>
      </c>
      <c r="C300" s="728">
        <v>27</v>
      </c>
      <c r="D300" s="734"/>
      <c r="E300" s="666"/>
      <c r="F300" s="729"/>
      <c r="G300" s="666"/>
      <c r="H300" s="666" t="s">
        <v>1079</v>
      </c>
      <c r="I300" s="666"/>
      <c r="J300" s="666"/>
      <c r="K300" s="668"/>
    </row>
    <row r="301" spans="1:11" ht="11.25">
      <c r="A301" s="650"/>
      <c r="B301" s="727">
        <f t="shared" si="11"/>
        <v>274</v>
      </c>
      <c r="C301" s="728">
        <v>27</v>
      </c>
      <c r="D301" s="734"/>
      <c r="E301" s="666"/>
      <c r="F301" s="729"/>
      <c r="G301" s="666"/>
      <c r="H301" s="666" t="s">
        <v>1080</v>
      </c>
      <c r="I301" s="666"/>
      <c r="J301" s="666"/>
      <c r="K301" s="668"/>
    </row>
    <row r="302" spans="1:11" ht="11.25">
      <c r="A302" s="650"/>
      <c r="B302" s="727">
        <f t="shared" si="11"/>
        <v>275</v>
      </c>
      <c r="C302" s="728">
        <v>27</v>
      </c>
      <c r="D302" s="734"/>
      <c r="E302" s="666"/>
      <c r="F302" s="729"/>
      <c r="G302" s="666"/>
      <c r="H302" s="666" t="s">
        <v>1081</v>
      </c>
      <c r="I302" s="666"/>
      <c r="J302" s="666"/>
      <c r="K302" s="668"/>
    </row>
    <row r="303" spans="1:11" ht="11.25">
      <c r="A303" s="650"/>
      <c r="B303" s="727">
        <f t="shared" si="11"/>
        <v>276</v>
      </c>
      <c r="C303" s="728">
        <v>27</v>
      </c>
      <c r="D303" s="734"/>
      <c r="E303" s="666"/>
      <c r="F303" s="729"/>
      <c r="G303" s="666"/>
      <c r="H303" s="666" t="s">
        <v>1082</v>
      </c>
      <c r="I303" s="666"/>
      <c r="J303" s="666"/>
      <c r="K303" s="668"/>
    </row>
    <row r="304" spans="1:11" s="740" customFormat="1" ht="11.25">
      <c r="A304" s="737"/>
      <c r="B304" s="727">
        <f t="shared" si="11"/>
        <v>277</v>
      </c>
      <c r="C304" s="728">
        <v>27</v>
      </c>
      <c r="D304" s="734"/>
      <c r="E304" s="656"/>
      <c r="F304" s="735"/>
      <c r="G304" s="656"/>
      <c r="H304" s="656" t="s">
        <v>1083</v>
      </c>
      <c r="I304" s="656"/>
      <c r="J304" s="656"/>
      <c r="K304" s="739"/>
    </row>
    <row r="305" spans="1:11" ht="22.5">
      <c r="A305" s="650"/>
      <c r="B305" s="727">
        <f t="shared" si="11"/>
        <v>278</v>
      </c>
      <c r="C305" s="728">
        <v>27</v>
      </c>
      <c r="D305" s="734"/>
      <c r="E305" s="666"/>
      <c r="F305" s="729" t="s">
        <v>1084</v>
      </c>
      <c r="G305" s="666" t="s">
        <v>1463</v>
      </c>
      <c r="H305" s="666" t="s">
        <v>1085</v>
      </c>
      <c r="I305" s="666"/>
      <c r="J305" s="666"/>
      <c r="K305" s="668"/>
    </row>
    <row r="306" spans="1:11" ht="22.5">
      <c r="A306" s="650"/>
      <c r="B306" s="727">
        <f t="shared" si="11"/>
        <v>279</v>
      </c>
      <c r="C306" s="728">
        <v>27</v>
      </c>
      <c r="D306" s="734"/>
      <c r="E306" s="666"/>
      <c r="F306" s="729"/>
      <c r="G306" s="666" t="s">
        <v>937</v>
      </c>
      <c r="H306" s="666" t="s">
        <v>1086</v>
      </c>
      <c r="I306" s="666"/>
      <c r="J306" s="666"/>
      <c r="K306" s="668"/>
    </row>
    <row r="307" spans="1:11" ht="11.25">
      <c r="A307" s="650"/>
      <c r="B307" s="727">
        <f t="shared" si="11"/>
        <v>280</v>
      </c>
      <c r="C307" s="728">
        <v>27</v>
      </c>
      <c r="D307" s="734"/>
      <c r="E307" s="666"/>
      <c r="F307" s="729"/>
      <c r="G307" s="666" t="s">
        <v>938</v>
      </c>
      <c r="H307" s="666" t="s">
        <v>1087</v>
      </c>
      <c r="I307" s="666"/>
      <c r="J307" s="666"/>
      <c r="K307" s="668"/>
    </row>
    <row r="308" spans="1:11" ht="22.5">
      <c r="A308" s="650"/>
      <c r="B308" s="727">
        <f t="shared" si="11"/>
        <v>281</v>
      </c>
      <c r="C308" s="728">
        <v>27</v>
      </c>
      <c r="D308" s="734"/>
      <c r="E308" s="666"/>
      <c r="F308" s="729"/>
      <c r="G308" s="666"/>
      <c r="H308" s="666" t="s">
        <v>1088</v>
      </c>
      <c r="I308" s="666"/>
      <c r="J308" s="666"/>
      <c r="K308" s="668"/>
    </row>
    <row r="309" spans="1:11" ht="22.5">
      <c r="A309" s="650"/>
      <c r="B309" s="727">
        <f t="shared" si="11"/>
        <v>282</v>
      </c>
      <c r="C309" s="728">
        <v>27</v>
      </c>
      <c r="D309" s="734"/>
      <c r="E309" s="666"/>
      <c r="F309" s="729"/>
      <c r="G309" s="666"/>
      <c r="H309" s="666" t="s">
        <v>1089</v>
      </c>
      <c r="I309" s="666"/>
      <c r="J309" s="666"/>
      <c r="K309" s="668"/>
    </row>
    <row r="310" spans="1:11" ht="11.25">
      <c r="A310" s="650"/>
      <c r="B310" s="727"/>
      <c r="C310" s="728"/>
      <c r="D310" s="734" t="s">
        <v>1090</v>
      </c>
      <c r="E310" s="672" t="s">
        <v>1445</v>
      </c>
      <c r="F310" s="729" t="s">
        <v>809</v>
      </c>
      <c r="G310" s="666" t="s">
        <v>1091</v>
      </c>
      <c r="H310" s="666"/>
      <c r="I310" s="666"/>
      <c r="J310" s="666"/>
      <c r="K310" s="668"/>
    </row>
    <row r="311" spans="1:11" ht="22.5">
      <c r="A311" s="650"/>
      <c r="B311" s="727">
        <f>B309+1</f>
        <v>283</v>
      </c>
      <c r="C311" s="728">
        <v>27</v>
      </c>
      <c r="D311" s="734"/>
      <c r="E311" s="666"/>
      <c r="F311" s="729"/>
      <c r="G311" s="672" t="s">
        <v>939</v>
      </c>
      <c r="H311" s="666" t="s">
        <v>1092</v>
      </c>
      <c r="I311" s="666"/>
      <c r="J311" s="666"/>
      <c r="K311" s="668"/>
    </row>
    <row r="312" spans="1:11" ht="22.5">
      <c r="A312" s="650"/>
      <c r="B312" s="727">
        <f aca="true" t="shared" si="12" ref="B312:B338">B311+1</f>
        <v>284</v>
      </c>
      <c r="C312" s="728">
        <v>27</v>
      </c>
      <c r="D312" s="734"/>
      <c r="E312" s="672"/>
      <c r="F312" s="729"/>
      <c r="G312" s="672"/>
      <c r="H312" s="666" t="s">
        <v>1093</v>
      </c>
      <c r="I312" s="666"/>
      <c r="J312" s="666"/>
      <c r="K312" s="668"/>
    </row>
    <row r="313" spans="1:11" ht="22.5" customHeight="1">
      <c r="A313" s="650"/>
      <c r="B313" s="727">
        <f t="shared" si="12"/>
        <v>285</v>
      </c>
      <c r="C313" s="728">
        <v>27</v>
      </c>
      <c r="D313" s="734"/>
      <c r="E313" s="672"/>
      <c r="F313" s="729"/>
      <c r="G313" s="672"/>
      <c r="H313" s="666" t="s">
        <v>1094</v>
      </c>
      <c r="I313" s="666"/>
      <c r="J313" s="666"/>
      <c r="K313" s="668"/>
    </row>
    <row r="314" spans="1:11" ht="11.25">
      <c r="A314" s="650"/>
      <c r="B314" s="727">
        <f t="shared" si="12"/>
        <v>286</v>
      </c>
      <c r="C314" s="728">
        <v>27</v>
      </c>
      <c r="D314" s="734"/>
      <c r="E314" s="672"/>
      <c r="F314" s="729"/>
      <c r="G314" s="672"/>
      <c r="H314" s="666" t="s">
        <v>1095</v>
      </c>
      <c r="I314" s="666"/>
      <c r="J314" s="666"/>
      <c r="K314" s="668"/>
    </row>
    <row r="315" spans="1:11" ht="11.25">
      <c r="A315" s="650"/>
      <c r="B315" s="727">
        <f t="shared" si="12"/>
        <v>287</v>
      </c>
      <c r="C315" s="728">
        <v>27</v>
      </c>
      <c r="D315" s="734"/>
      <c r="E315" s="666"/>
      <c r="F315" s="729"/>
      <c r="G315" s="666"/>
      <c r="H315" s="666" t="s">
        <v>1096</v>
      </c>
      <c r="I315" s="666"/>
      <c r="J315" s="666"/>
      <c r="K315" s="668"/>
    </row>
    <row r="316" spans="1:11" ht="11.25">
      <c r="A316" s="650"/>
      <c r="B316" s="727">
        <f t="shared" si="12"/>
        <v>288</v>
      </c>
      <c r="C316" s="728">
        <v>27</v>
      </c>
      <c r="D316" s="734"/>
      <c r="E316" s="672"/>
      <c r="F316" s="729"/>
      <c r="G316" s="672" t="s">
        <v>940</v>
      </c>
      <c r="H316" s="666" t="s">
        <v>1097</v>
      </c>
      <c r="I316" s="666"/>
      <c r="J316" s="666"/>
      <c r="K316" s="668"/>
    </row>
    <row r="317" spans="1:11" ht="11.25">
      <c r="A317" s="650"/>
      <c r="B317" s="727">
        <f t="shared" si="12"/>
        <v>289</v>
      </c>
      <c r="C317" s="728">
        <v>28</v>
      </c>
      <c r="D317" s="734"/>
      <c r="E317" s="672"/>
      <c r="F317" s="729"/>
      <c r="G317" s="672"/>
      <c r="H317" s="666" t="s">
        <v>1098</v>
      </c>
      <c r="I317" s="666"/>
      <c r="J317" s="666"/>
      <c r="K317" s="668"/>
    </row>
    <row r="318" spans="1:11" ht="11.25">
      <c r="A318" s="650"/>
      <c r="B318" s="727">
        <f t="shared" si="12"/>
        <v>290</v>
      </c>
      <c r="C318" s="728">
        <v>28</v>
      </c>
      <c r="D318" s="734"/>
      <c r="E318" s="672"/>
      <c r="F318" s="729"/>
      <c r="G318" s="672"/>
      <c r="H318" s="666" t="s">
        <v>1099</v>
      </c>
      <c r="I318" s="666"/>
      <c r="J318" s="666"/>
      <c r="K318" s="668"/>
    </row>
    <row r="319" spans="1:11" ht="11.25">
      <c r="A319" s="650"/>
      <c r="B319" s="727">
        <f t="shared" si="12"/>
        <v>291</v>
      </c>
      <c r="C319" s="728">
        <v>28</v>
      </c>
      <c r="D319" s="734"/>
      <c r="E319" s="666"/>
      <c r="F319" s="729"/>
      <c r="G319" s="666"/>
      <c r="H319" s="666" t="s">
        <v>1100</v>
      </c>
      <c r="I319" s="666"/>
      <c r="J319" s="666"/>
      <c r="K319" s="668"/>
    </row>
    <row r="320" spans="1:11" ht="11.25">
      <c r="A320" s="650"/>
      <c r="B320" s="727">
        <f t="shared" si="12"/>
        <v>292</v>
      </c>
      <c r="C320" s="728">
        <v>28</v>
      </c>
      <c r="D320" s="734"/>
      <c r="E320" s="666"/>
      <c r="F320" s="729"/>
      <c r="G320" s="666" t="s">
        <v>941</v>
      </c>
      <c r="H320" s="666" t="s">
        <v>1101</v>
      </c>
      <c r="I320" s="666"/>
      <c r="J320" s="666"/>
      <c r="K320" s="668"/>
    </row>
    <row r="321" spans="1:11" ht="11.25">
      <c r="A321" s="650"/>
      <c r="B321" s="727">
        <f t="shared" si="12"/>
        <v>293</v>
      </c>
      <c r="C321" s="728">
        <v>28</v>
      </c>
      <c r="D321" s="734"/>
      <c r="E321" s="666"/>
      <c r="F321" s="729"/>
      <c r="G321" s="666"/>
      <c r="H321" s="666" t="s">
        <v>1102</v>
      </c>
      <c r="I321" s="666"/>
      <c r="J321" s="666"/>
      <c r="K321" s="668"/>
    </row>
    <row r="322" spans="1:11" ht="11.25">
      <c r="A322" s="650"/>
      <c r="B322" s="727">
        <f t="shared" si="12"/>
        <v>294</v>
      </c>
      <c r="C322" s="728">
        <v>28</v>
      </c>
      <c r="D322" s="734"/>
      <c r="E322" s="666"/>
      <c r="F322" s="729"/>
      <c r="G322" s="666"/>
      <c r="H322" s="666" t="s">
        <v>1103</v>
      </c>
      <c r="I322" s="666"/>
      <c r="J322" s="666"/>
      <c r="K322" s="668"/>
    </row>
    <row r="323" spans="1:11" ht="11.25">
      <c r="A323" s="650"/>
      <c r="B323" s="727">
        <f t="shared" si="12"/>
        <v>295</v>
      </c>
      <c r="C323" s="728">
        <v>28</v>
      </c>
      <c r="D323" s="734"/>
      <c r="E323" s="666"/>
      <c r="F323" s="729"/>
      <c r="G323" s="666"/>
      <c r="H323" s="666" t="s">
        <v>1104</v>
      </c>
      <c r="I323" s="666"/>
      <c r="J323" s="666"/>
      <c r="K323" s="668"/>
    </row>
    <row r="324" spans="1:11" ht="11.25">
      <c r="A324" s="650"/>
      <c r="B324" s="727">
        <f t="shared" si="12"/>
        <v>296</v>
      </c>
      <c r="C324" s="728">
        <v>28</v>
      </c>
      <c r="D324" s="734"/>
      <c r="E324" s="666"/>
      <c r="F324" s="729"/>
      <c r="G324" s="666" t="s">
        <v>1105</v>
      </c>
      <c r="H324" s="666" t="s">
        <v>1106</v>
      </c>
      <c r="I324" s="666"/>
      <c r="J324" s="666"/>
      <c r="K324" s="668"/>
    </row>
    <row r="325" spans="1:11" ht="11.25">
      <c r="A325" s="650"/>
      <c r="B325" s="727">
        <f t="shared" si="12"/>
        <v>297</v>
      </c>
      <c r="C325" s="728">
        <v>28</v>
      </c>
      <c r="D325" s="734"/>
      <c r="E325" s="666"/>
      <c r="F325" s="729"/>
      <c r="G325" s="666"/>
      <c r="H325" s="666" t="s">
        <v>1107</v>
      </c>
      <c r="I325" s="666"/>
      <c r="J325" s="666"/>
      <c r="K325" s="668"/>
    </row>
    <row r="326" spans="1:11" ht="11.25">
      <c r="A326" s="650"/>
      <c r="B326" s="727">
        <f t="shared" si="12"/>
        <v>298</v>
      </c>
      <c r="C326" s="728">
        <v>28</v>
      </c>
      <c r="D326" s="734"/>
      <c r="E326" s="666"/>
      <c r="F326" s="729"/>
      <c r="G326" s="672"/>
      <c r="H326" s="666" t="s">
        <v>1108</v>
      </c>
      <c r="I326" s="666"/>
      <c r="J326" s="666"/>
      <c r="K326" s="668"/>
    </row>
    <row r="327" spans="1:11" ht="11.25">
      <c r="A327" s="650"/>
      <c r="B327" s="727">
        <f t="shared" si="12"/>
        <v>299</v>
      </c>
      <c r="C327" s="728">
        <v>28</v>
      </c>
      <c r="D327" s="734"/>
      <c r="E327" s="672"/>
      <c r="F327" s="729"/>
      <c r="G327" s="666"/>
      <c r="H327" s="666" t="s">
        <v>1109</v>
      </c>
      <c r="I327" s="666"/>
      <c r="J327" s="666"/>
      <c r="K327" s="668"/>
    </row>
    <row r="328" spans="1:11" ht="11.25">
      <c r="A328" s="650"/>
      <c r="B328" s="727">
        <f t="shared" si="12"/>
        <v>300</v>
      </c>
      <c r="C328" s="728">
        <v>28</v>
      </c>
      <c r="D328" s="734"/>
      <c r="E328" s="672"/>
      <c r="F328" s="729"/>
      <c r="G328" s="672" t="s">
        <v>942</v>
      </c>
      <c r="H328" s="666" t="s">
        <v>1110</v>
      </c>
      <c r="I328" s="666"/>
      <c r="J328" s="666"/>
      <c r="K328" s="668"/>
    </row>
    <row r="329" spans="1:11" ht="11.25">
      <c r="A329" s="650"/>
      <c r="B329" s="727">
        <f t="shared" si="12"/>
        <v>301</v>
      </c>
      <c r="C329" s="728">
        <v>28</v>
      </c>
      <c r="D329" s="734"/>
      <c r="E329" s="672"/>
      <c r="F329" s="729"/>
      <c r="G329" s="672"/>
      <c r="H329" s="666" t="s">
        <v>1111</v>
      </c>
      <c r="I329" s="666"/>
      <c r="J329" s="666"/>
      <c r="K329" s="668"/>
    </row>
    <row r="330" spans="1:11" ht="11.25">
      <c r="A330" s="650"/>
      <c r="B330" s="727">
        <f t="shared" si="12"/>
        <v>302</v>
      </c>
      <c r="C330" s="728">
        <v>28</v>
      </c>
      <c r="D330" s="734"/>
      <c r="E330" s="672"/>
      <c r="F330" s="729"/>
      <c r="G330" s="672"/>
      <c r="H330" s="666" t="s">
        <v>1112</v>
      </c>
      <c r="I330" s="666"/>
      <c r="J330" s="666"/>
      <c r="K330" s="668"/>
    </row>
    <row r="331" spans="1:11" ht="11.25">
      <c r="A331" s="650"/>
      <c r="B331" s="727">
        <f t="shared" si="12"/>
        <v>303</v>
      </c>
      <c r="C331" s="728">
        <v>28</v>
      </c>
      <c r="D331" s="734"/>
      <c r="E331" s="672"/>
      <c r="F331" s="729"/>
      <c r="G331" s="672"/>
      <c r="H331" s="666" t="s">
        <v>1113</v>
      </c>
      <c r="I331" s="666"/>
      <c r="J331" s="666"/>
      <c r="K331" s="668"/>
    </row>
    <row r="332" spans="1:11" ht="11.25">
      <c r="A332" s="650"/>
      <c r="B332" s="727">
        <f t="shared" si="12"/>
        <v>304</v>
      </c>
      <c r="C332" s="728">
        <v>28</v>
      </c>
      <c r="D332" s="734"/>
      <c r="E332" s="672"/>
      <c r="F332" s="729"/>
      <c r="G332" s="672"/>
      <c r="H332" s="666" t="s">
        <v>1114</v>
      </c>
      <c r="I332" s="666"/>
      <c r="J332" s="666"/>
      <c r="K332" s="668"/>
    </row>
    <row r="333" spans="1:11" ht="11.25">
      <c r="A333" s="650"/>
      <c r="B333" s="727">
        <f t="shared" si="12"/>
        <v>305</v>
      </c>
      <c r="C333" s="728">
        <v>28</v>
      </c>
      <c r="D333" s="734"/>
      <c r="E333" s="666"/>
      <c r="F333" s="729"/>
      <c r="G333" s="666"/>
      <c r="H333" s="666" t="s">
        <v>1115</v>
      </c>
      <c r="I333" s="666"/>
      <c r="J333" s="666"/>
      <c r="K333" s="668"/>
    </row>
    <row r="334" spans="1:11" ht="11.25">
      <c r="A334" s="650"/>
      <c r="B334" s="727">
        <f t="shared" si="12"/>
        <v>306</v>
      </c>
      <c r="C334" s="728">
        <v>28</v>
      </c>
      <c r="D334" s="734"/>
      <c r="E334" s="666"/>
      <c r="F334" s="729"/>
      <c r="G334" s="672" t="s">
        <v>943</v>
      </c>
      <c r="H334" s="666" t="s">
        <v>1116</v>
      </c>
      <c r="I334" s="666"/>
      <c r="J334" s="666"/>
      <c r="K334" s="668"/>
    </row>
    <row r="335" spans="1:11" ht="11.25">
      <c r="A335" s="650"/>
      <c r="B335" s="727">
        <f t="shared" si="12"/>
        <v>307</v>
      </c>
      <c r="C335" s="728">
        <v>28</v>
      </c>
      <c r="D335" s="734"/>
      <c r="E335" s="666"/>
      <c r="F335" s="729"/>
      <c r="G335" s="672"/>
      <c r="H335" s="666" t="s">
        <v>1117</v>
      </c>
      <c r="I335" s="666"/>
      <c r="J335" s="666"/>
      <c r="K335" s="668"/>
    </row>
    <row r="336" spans="1:11" ht="11.25">
      <c r="A336" s="650"/>
      <c r="B336" s="727">
        <f t="shared" si="12"/>
        <v>308</v>
      </c>
      <c r="C336" s="728">
        <v>28</v>
      </c>
      <c r="D336" s="734"/>
      <c r="E336" s="666"/>
      <c r="F336" s="729"/>
      <c r="G336" s="672"/>
      <c r="H336" s="666" t="s">
        <v>1118</v>
      </c>
      <c r="I336" s="666"/>
      <c r="J336" s="666"/>
      <c r="K336" s="668"/>
    </row>
    <row r="337" spans="1:11" ht="11.25">
      <c r="A337" s="650"/>
      <c r="B337" s="727">
        <f t="shared" si="12"/>
        <v>309</v>
      </c>
      <c r="C337" s="728">
        <v>28</v>
      </c>
      <c r="D337" s="734"/>
      <c r="E337" s="666"/>
      <c r="F337" s="729"/>
      <c r="G337" s="672"/>
      <c r="H337" s="666" t="s">
        <v>1119</v>
      </c>
      <c r="I337" s="666"/>
      <c r="J337" s="666"/>
      <c r="K337" s="668"/>
    </row>
    <row r="338" spans="1:11" ht="11.25">
      <c r="A338" s="650"/>
      <c r="B338" s="727">
        <f t="shared" si="12"/>
        <v>310</v>
      </c>
      <c r="C338" s="728">
        <v>28</v>
      </c>
      <c r="D338" s="734"/>
      <c r="E338" s="672"/>
      <c r="F338" s="729"/>
      <c r="G338" s="666"/>
      <c r="H338" s="672" t="s">
        <v>1120</v>
      </c>
      <c r="I338" s="666"/>
      <c r="J338" s="666"/>
      <c r="K338" s="668"/>
    </row>
    <row r="339" spans="1:11" ht="11.25">
      <c r="A339" s="650"/>
      <c r="B339" s="727"/>
      <c r="C339" s="728"/>
      <c r="D339" s="734"/>
      <c r="E339" s="672"/>
      <c r="F339" s="729" t="s">
        <v>1121</v>
      </c>
      <c r="G339" s="666" t="s">
        <v>1122</v>
      </c>
      <c r="H339" s="672"/>
      <c r="I339" s="666"/>
      <c r="J339" s="666"/>
      <c r="K339" s="668"/>
    </row>
    <row r="340" spans="1:11" ht="33.75">
      <c r="A340" s="650"/>
      <c r="B340" s="727">
        <f>B338+1</f>
        <v>311</v>
      </c>
      <c r="C340" s="728">
        <v>28</v>
      </c>
      <c r="D340" s="734"/>
      <c r="E340" s="666"/>
      <c r="F340" s="729"/>
      <c r="G340" s="666" t="s">
        <v>944</v>
      </c>
      <c r="H340" s="672" t="s">
        <v>945</v>
      </c>
      <c r="I340" s="666"/>
      <c r="J340" s="666"/>
      <c r="K340" s="668"/>
    </row>
    <row r="341" spans="1:11" ht="11.25">
      <c r="A341" s="650"/>
      <c r="B341" s="727">
        <f aca="true" t="shared" si="13" ref="B341:B380">B340+1</f>
        <v>312</v>
      </c>
      <c r="C341" s="728">
        <v>29</v>
      </c>
      <c r="D341" s="734"/>
      <c r="E341" s="666"/>
      <c r="F341" s="729"/>
      <c r="G341" s="666"/>
      <c r="H341" s="672" t="s">
        <v>1123</v>
      </c>
      <c r="I341" s="666"/>
      <c r="J341" s="666"/>
      <c r="K341" s="668"/>
    </row>
    <row r="342" spans="1:11" ht="11.25">
      <c r="A342" s="650"/>
      <c r="B342" s="727">
        <f t="shared" si="13"/>
        <v>313</v>
      </c>
      <c r="C342" s="728">
        <v>29</v>
      </c>
      <c r="D342" s="734"/>
      <c r="E342" s="666"/>
      <c r="F342" s="729"/>
      <c r="G342" s="666"/>
      <c r="H342" s="672" t="s">
        <v>1124</v>
      </c>
      <c r="I342" s="666"/>
      <c r="J342" s="666"/>
      <c r="K342" s="668"/>
    </row>
    <row r="343" spans="1:11" ht="22.5">
      <c r="A343" s="650"/>
      <c r="B343" s="727">
        <f t="shared" si="13"/>
        <v>314</v>
      </c>
      <c r="C343" s="728">
        <v>29</v>
      </c>
      <c r="D343" s="734"/>
      <c r="E343" s="666"/>
      <c r="F343" s="729"/>
      <c r="G343" s="666"/>
      <c r="H343" s="672" t="s">
        <v>1125</v>
      </c>
      <c r="I343" s="666"/>
      <c r="J343" s="666"/>
      <c r="K343" s="668"/>
    </row>
    <row r="344" spans="1:11" ht="11.25">
      <c r="A344" s="650"/>
      <c r="B344" s="727">
        <f t="shared" si="13"/>
        <v>315</v>
      </c>
      <c r="C344" s="728">
        <v>29</v>
      </c>
      <c r="D344" s="734"/>
      <c r="E344" s="666"/>
      <c r="F344" s="729"/>
      <c r="G344" s="666"/>
      <c r="H344" s="672" t="s">
        <v>1126</v>
      </c>
      <c r="I344" s="666"/>
      <c r="J344" s="666"/>
      <c r="K344" s="668"/>
    </row>
    <row r="345" spans="1:11" ht="22.5" customHeight="1">
      <c r="A345" s="650"/>
      <c r="B345" s="727">
        <f t="shared" si="13"/>
        <v>316</v>
      </c>
      <c r="C345" s="728">
        <v>29</v>
      </c>
      <c r="D345" s="734"/>
      <c r="E345" s="666"/>
      <c r="F345" s="729"/>
      <c r="G345" s="666"/>
      <c r="H345" s="672" t="s">
        <v>1127</v>
      </c>
      <c r="I345" s="666"/>
      <c r="J345" s="666"/>
      <c r="K345" s="668"/>
    </row>
    <row r="346" spans="1:11" ht="11.25">
      <c r="A346" s="650"/>
      <c r="B346" s="727">
        <f t="shared" si="13"/>
        <v>317</v>
      </c>
      <c r="C346" s="728">
        <v>29</v>
      </c>
      <c r="D346" s="734"/>
      <c r="E346" s="666"/>
      <c r="F346" s="729"/>
      <c r="G346" s="666"/>
      <c r="H346" s="672" t="s">
        <v>1128</v>
      </c>
      <c r="I346" s="666"/>
      <c r="J346" s="666"/>
      <c r="K346" s="668"/>
    </row>
    <row r="347" spans="1:11" ht="11.25">
      <c r="A347" s="650"/>
      <c r="B347" s="727">
        <f t="shared" si="13"/>
        <v>318</v>
      </c>
      <c r="C347" s="728">
        <v>29</v>
      </c>
      <c r="D347" s="734"/>
      <c r="E347" s="666"/>
      <c r="F347" s="729"/>
      <c r="G347" s="666"/>
      <c r="H347" s="672" t="s">
        <v>1129</v>
      </c>
      <c r="I347" s="666"/>
      <c r="J347" s="666"/>
      <c r="K347" s="668"/>
    </row>
    <row r="348" spans="1:11" ht="11.25">
      <c r="A348" s="650"/>
      <c r="B348" s="727">
        <f t="shared" si="13"/>
        <v>319</v>
      </c>
      <c r="C348" s="728">
        <v>29</v>
      </c>
      <c r="D348" s="734"/>
      <c r="E348" s="666"/>
      <c r="F348" s="729"/>
      <c r="G348" s="666"/>
      <c r="H348" s="672" t="s">
        <v>1130</v>
      </c>
      <c r="I348" s="666"/>
      <c r="J348" s="666"/>
      <c r="K348" s="668"/>
    </row>
    <row r="349" spans="1:11" ht="11.25">
      <c r="A349" s="650"/>
      <c r="B349" s="727">
        <f t="shared" si="13"/>
        <v>320</v>
      </c>
      <c r="C349" s="728">
        <v>29</v>
      </c>
      <c r="D349" s="734"/>
      <c r="E349" s="666"/>
      <c r="F349" s="729"/>
      <c r="G349" s="666" t="s">
        <v>946</v>
      </c>
      <c r="H349" s="666" t="s">
        <v>947</v>
      </c>
      <c r="I349" s="666"/>
      <c r="J349" s="666"/>
      <c r="K349" s="668"/>
    </row>
    <row r="350" spans="1:11" ht="11.25">
      <c r="A350" s="650"/>
      <c r="B350" s="727">
        <f t="shared" si="13"/>
        <v>321</v>
      </c>
      <c r="C350" s="728">
        <v>29</v>
      </c>
      <c r="D350" s="734"/>
      <c r="E350" s="666"/>
      <c r="F350" s="729"/>
      <c r="G350" s="666"/>
      <c r="H350" s="666" t="s">
        <v>1131</v>
      </c>
      <c r="I350" s="666"/>
      <c r="J350" s="666"/>
      <c r="K350" s="668"/>
    </row>
    <row r="351" spans="1:11" ht="11.25">
      <c r="A351" s="650"/>
      <c r="B351" s="727">
        <f t="shared" si="13"/>
        <v>322</v>
      </c>
      <c r="C351" s="728">
        <v>29</v>
      </c>
      <c r="D351" s="734"/>
      <c r="E351" s="666"/>
      <c r="F351" s="729"/>
      <c r="G351" s="666"/>
      <c r="H351" s="666" t="s">
        <v>1132</v>
      </c>
      <c r="I351" s="666"/>
      <c r="J351" s="666"/>
      <c r="K351" s="668"/>
    </row>
    <row r="352" spans="1:11" ht="45">
      <c r="A352" s="650"/>
      <c r="B352" s="727">
        <f t="shared" si="13"/>
        <v>323</v>
      </c>
      <c r="C352" s="728">
        <v>29</v>
      </c>
      <c r="D352" s="734"/>
      <c r="E352" s="666"/>
      <c r="F352" s="729"/>
      <c r="G352" s="666" t="s">
        <v>948</v>
      </c>
      <c r="H352" s="666" t="s">
        <v>949</v>
      </c>
      <c r="I352" s="666"/>
      <c r="J352" s="666"/>
      <c r="K352" s="668"/>
    </row>
    <row r="353" spans="1:11" ht="11.25">
      <c r="A353" s="650"/>
      <c r="B353" s="727">
        <f t="shared" si="13"/>
        <v>324</v>
      </c>
      <c r="C353" s="728">
        <v>29</v>
      </c>
      <c r="D353" s="734"/>
      <c r="E353" s="666"/>
      <c r="F353" s="729"/>
      <c r="G353" s="666"/>
      <c r="H353" s="666" t="s">
        <v>1133</v>
      </c>
      <c r="I353" s="666"/>
      <c r="J353" s="666"/>
      <c r="K353" s="668"/>
    </row>
    <row r="354" spans="1:11" ht="11.25">
      <c r="A354" s="650"/>
      <c r="B354" s="727">
        <f t="shared" si="13"/>
        <v>325</v>
      </c>
      <c r="C354" s="728">
        <v>29</v>
      </c>
      <c r="D354" s="734"/>
      <c r="E354" s="666"/>
      <c r="F354" s="729"/>
      <c r="G354" s="666"/>
      <c r="H354" s="666" t="s">
        <v>1134</v>
      </c>
      <c r="I354" s="666"/>
      <c r="J354" s="666"/>
      <c r="K354" s="668"/>
    </row>
    <row r="355" spans="1:11" ht="11.25">
      <c r="A355" s="650"/>
      <c r="B355" s="727">
        <f t="shared" si="13"/>
        <v>326</v>
      </c>
      <c r="C355" s="728">
        <v>29</v>
      </c>
      <c r="D355" s="734"/>
      <c r="E355" s="666"/>
      <c r="F355" s="729"/>
      <c r="G355" s="666"/>
      <c r="H355" s="672" t="s">
        <v>1135</v>
      </c>
      <c r="I355" s="666"/>
      <c r="J355" s="666"/>
      <c r="K355" s="668"/>
    </row>
    <row r="356" spans="1:11" ht="22.5">
      <c r="A356" s="650"/>
      <c r="B356" s="727">
        <f t="shared" si="13"/>
        <v>327</v>
      </c>
      <c r="C356" s="728">
        <v>29</v>
      </c>
      <c r="D356" s="734"/>
      <c r="E356" s="666"/>
      <c r="F356" s="729"/>
      <c r="G356" s="666" t="s">
        <v>950</v>
      </c>
      <c r="H356" s="672" t="s">
        <v>951</v>
      </c>
      <c r="I356" s="666"/>
      <c r="J356" s="666"/>
      <c r="K356" s="668"/>
    </row>
    <row r="357" spans="1:11" ht="11.25">
      <c r="A357" s="650"/>
      <c r="B357" s="727">
        <f t="shared" si="13"/>
        <v>328</v>
      </c>
      <c r="C357" s="728">
        <v>29</v>
      </c>
      <c r="D357" s="734"/>
      <c r="E357" s="666"/>
      <c r="F357" s="729"/>
      <c r="G357" s="666"/>
      <c r="H357" s="672" t="s">
        <v>952</v>
      </c>
      <c r="I357" s="666"/>
      <c r="J357" s="666"/>
      <c r="K357" s="668"/>
    </row>
    <row r="358" spans="1:11" ht="11.25">
      <c r="A358" s="650"/>
      <c r="B358" s="727">
        <f t="shared" si="13"/>
        <v>329</v>
      </c>
      <c r="C358" s="728">
        <v>29</v>
      </c>
      <c r="D358" s="734"/>
      <c r="E358" s="666"/>
      <c r="F358" s="729"/>
      <c r="G358" s="666"/>
      <c r="H358" s="672" t="s">
        <v>1136</v>
      </c>
      <c r="I358" s="666"/>
      <c r="J358" s="666"/>
      <c r="K358" s="668"/>
    </row>
    <row r="359" spans="1:11" ht="11.25">
      <c r="A359" s="650"/>
      <c r="B359" s="727">
        <f t="shared" si="13"/>
        <v>330</v>
      </c>
      <c r="C359" s="728">
        <v>29</v>
      </c>
      <c r="D359" s="734"/>
      <c r="E359" s="666"/>
      <c r="F359" s="729"/>
      <c r="G359" s="666"/>
      <c r="H359" s="672" t="s">
        <v>1137</v>
      </c>
      <c r="I359" s="666"/>
      <c r="J359" s="666"/>
      <c r="K359" s="668"/>
    </row>
    <row r="360" spans="1:11" ht="11.25">
      <c r="A360" s="650"/>
      <c r="B360" s="727">
        <f t="shared" si="13"/>
        <v>331</v>
      </c>
      <c r="C360" s="728">
        <v>29</v>
      </c>
      <c r="D360" s="734"/>
      <c r="E360" s="666"/>
      <c r="F360" s="729"/>
      <c r="G360" s="666"/>
      <c r="H360" s="672" t="s">
        <v>1138</v>
      </c>
      <c r="I360" s="666"/>
      <c r="J360" s="666"/>
      <c r="K360" s="668"/>
    </row>
    <row r="361" spans="1:11" ht="11.25">
      <c r="A361" s="650"/>
      <c r="B361" s="727">
        <f t="shared" si="13"/>
        <v>332</v>
      </c>
      <c r="C361" s="728">
        <v>29</v>
      </c>
      <c r="D361" s="734"/>
      <c r="E361" s="666"/>
      <c r="F361" s="729"/>
      <c r="G361" s="666"/>
      <c r="H361" s="672" t="s">
        <v>1139</v>
      </c>
      <c r="I361" s="666"/>
      <c r="J361" s="666"/>
      <c r="K361" s="668"/>
    </row>
    <row r="362" spans="1:11" ht="33.75">
      <c r="A362" s="650"/>
      <c r="B362" s="727">
        <f t="shared" si="13"/>
        <v>333</v>
      </c>
      <c r="C362" s="728">
        <v>29</v>
      </c>
      <c r="D362" s="734"/>
      <c r="E362" s="666"/>
      <c r="F362" s="729"/>
      <c r="G362" s="666" t="s">
        <v>953</v>
      </c>
      <c r="H362" s="672" t="s">
        <v>954</v>
      </c>
      <c r="I362" s="666"/>
      <c r="J362" s="666"/>
      <c r="K362" s="668"/>
    </row>
    <row r="363" spans="1:11" ht="11.25">
      <c r="A363" s="650"/>
      <c r="B363" s="727">
        <f t="shared" si="13"/>
        <v>334</v>
      </c>
      <c r="C363" s="728">
        <v>30</v>
      </c>
      <c r="D363" s="734"/>
      <c r="E363" s="666"/>
      <c r="F363" s="729"/>
      <c r="G363" s="666"/>
      <c r="H363" s="672" t="s">
        <v>1140</v>
      </c>
      <c r="I363" s="666"/>
      <c r="J363" s="666"/>
      <c r="K363" s="668"/>
    </row>
    <row r="364" spans="1:11" ht="11.25">
      <c r="A364" s="650"/>
      <c r="B364" s="727">
        <f t="shared" si="13"/>
        <v>335</v>
      </c>
      <c r="C364" s="728">
        <v>30</v>
      </c>
      <c r="D364" s="734"/>
      <c r="E364" s="666"/>
      <c r="F364" s="729"/>
      <c r="G364" s="666"/>
      <c r="H364" s="672" t="s">
        <v>1141</v>
      </c>
      <c r="I364" s="666"/>
      <c r="J364" s="666"/>
      <c r="K364" s="668"/>
    </row>
    <row r="365" spans="1:11" ht="11.25">
      <c r="A365" s="650"/>
      <c r="B365" s="727">
        <f t="shared" si="13"/>
        <v>336</v>
      </c>
      <c r="C365" s="728">
        <v>30</v>
      </c>
      <c r="D365" s="734"/>
      <c r="E365" s="666"/>
      <c r="F365" s="729"/>
      <c r="G365" s="666"/>
      <c r="H365" s="672" t="s">
        <v>1142</v>
      </c>
      <c r="I365" s="666"/>
      <c r="J365" s="666"/>
      <c r="K365" s="668"/>
    </row>
    <row r="366" spans="1:11" ht="22.5">
      <c r="A366" s="650"/>
      <c r="B366" s="727">
        <f t="shared" si="13"/>
        <v>337</v>
      </c>
      <c r="C366" s="728">
        <v>30</v>
      </c>
      <c r="D366" s="734"/>
      <c r="E366" s="672"/>
      <c r="F366" s="729"/>
      <c r="G366" s="672"/>
      <c r="H366" s="672" t="s">
        <v>1143</v>
      </c>
      <c r="I366" s="666"/>
      <c r="J366" s="666"/>
      <c r="K366" s="668"/>
    </row>
    <row r="367" spans="1:11" ht="11.25">
      <c r="A367" s="650"/>
      <c r="B367" s="727">
        <f t="shared" si="13"/>
        <v>338</v>
      </c>
      <c r="C367" s="728">
        <v>30</v>
      </c>
      <c r="D367" s="734"/>
      <c r="E367" s="672"/>
      <c r="F367" s="729"/>
      <c r="G367" s="672"/>
      <c r="H367" s="672" t="s">
        <v>1144</v>
      </c>
      <c r="I367" s="666"/>
      <c r="J367" s="666"/>
      <c r="K367" s="668"/>
    </row>
    <row r="368" spans="1:11" ht="67.5">
      <c r="A368" s="650"/>
      <c r="B368" s="727">
        <f t="shared" si="13"/>
        <v>339</v>
      </c>
      <c r="C368" s="728">
        <v>30</v>
      </c>
      <c r="D368" s="734"/>
      <c r="E368" s="672"/>
      <c r="F368" s="729"/>
      <c r="G368" s="672" t="s">
        <v>955</v>
      </c>
      <c r="H368" s="672" t="s">
        <v>1145</v>
      </c>
      <c r="I368" s="666"/>
      <c r="J368" s="666"/>
      <c r="K368" s="668"/>
    </row>
    <row r="369" spans="1:11" ht="11.25">
      <c r="A369" s="650"/>
      <c r="B369" s="727">
        <f t="shared" si="13"/>
        <v>340</v>
      </c>
      <c r="C369" s="728">
        <v>30</v>
      </c>
      <c r="D369" s="734"/>
      <c r="E369" s="666"/>
      <c r="F369" s="729"/>
      <c r="G369" s="666"/>
      <c r="H369" s="744" t="s">
        <v>956</v>
      </c>
      <c r="I369" s="666"/>
      <c r="J369" s="666"/>
      <c r="K369" s="668"/>
    </row>
    <row r="370" spans="1:11" ht="11.25">
      <c r="A370" s="650"/>
      <c r="B370" s="727">
        <f t="shared" si="13"/>
        <v>341</v>
      </c>
      <c r="C370" s="728">
        <v>30</v>
      </c>
      <c r="D370" s="734"/>
      <c r="E370" s="666"/>
      <c r="F370" s="729"/>
      <c r="G370" s="666"/>
      <c r="H370" s="672" t="s">
        <v>1146</v>
      </c>
      <c r="I370" s="666"/>
      <c r="J370" s="666"/>
      <c r="K370" s="668"/>
    </row>
    <row r="371" spans="1:11" ht="11.25">
      <c r="A371" s="650"/>
      <c r="B371" s="727">
        <f t="shared" si="13"/>
        <v>342</v>
      </c>
      <c r="C371" s="728">
        <v>30</v>
      </c>
      <c r="D371" s="734"/>
      <c r="E371" s="666"/>
      <c r="F371" s="729"/>
      <c r="G371" s="666"/>
      <c r="H371" s="672" t="s">
        <v>1147</v>
      </c>
      <c r="I371" s="666"/>
      <c r="J371" s="666"/>
      <c r="K371" s="668"/>
    </row>
    <row r="372" spans="1:11" ht="11.25">
      <c r="A372" s="650"/>
      <c r="B372" s="727">
        <f t="shared" si="13"/>
        <v>343</v>
      </c>
      <c r="C372" s="728">
        <v>30</v>
      </c>
      <c r="D372" s="734"/>
      <c r="E372" s="666"/>
      <c r="F372" s="729"/>
      <c r="G372" s="666"/>
      <c r="H372" s="672" t="s">
        <v>1148</v>
      </c>
      <c r="I372" s="666"/>
      <c r="J372" s="666"/>
      <c r="K372" s="668"/>
    </row>
    <row r="373" spans="1:11" ht="56.25">
      <c r="A373" s="650"/>
      <c r="B373" s="727">
        <f t="shared" si="13"/>
        <v>344</v>
      </c>
      <c r="C373" s="728">
        <v>30</v>
      </c>
      <c r="D373" s="734"/>
      <c r="E373" s="672"/>
      <c r="F373" s="729"/>
      <c r="G373" s="672" t="s">
        <v>957</v>
      </c>
      <c r="H373" s="672" t="s">
        <v>1149</v>
      </c>
      <c r="I373" s="666"/>
      <c r="J373" s="666"/>
      <c r="K373" s="668"/>
    </row>
    <row r="374" spans="1:11" ht="11.25">
      <c r="A374" s="650"/>
      <c r="B374" s="727">
        <f t="shared" si="13"/>
        <v>345</v>
      </c>
      <c r="C374" s="728">
        <v>30</v>
      </c>
      <c r="D374" s="734"/>
      <c r="E374" s="666"/>
      <c r="F374" s="729"/>
      <c r="G374" s="666"/>
      <c r="H374" s="672" t="s">
        <v>1150</v>
      </c>
      <c r="I374" s="666"/>
      <c r="J374" s="666"/>
      <c r="K374" s="668"/>
    </row>
    <row r="375" spans="1:11" ht="11.25">
      <c r="A375" s="650"/>
      <c r="B375" s="727">
        <f t="shared" si="13"/>
        <v>346</v>
      </c>
      <c r="C375" s="728">
        <v>30</v>
      </c>
      <c r="D375" s="734"/>
      <c r="E375" s="666"/>
      <c r="F375" s="729"/>
      <c r="G375" s="666"/>
      <c r="H375" s="672" t="s">
        <v>1151</v>
      </c>
      <c r="I375" s="666"/>
      <c r="J375" s="666"/>
      <c r="K375" s="668"/>
    </row>
    <row r="376" spans="1:11" ht="11.25">
      <c r="A376" s="650"/>
      <c r="B376" s="727">
        <f t="shared" si="13"/>
        <v>347</v>
      </c>
      <c r="C376" s="728">
        <v>30</v>
      </c>
      <c r="D376" s="734"/>
      <c r="E376" s="666"/>
      <c r="F376" s="729"/>
      <c r="G376" s="666"/>
      <c r="H376" s="672" t="s">
        <v>1146</v>
      </c>
      <c r="I376" s="666"/>
      <c r="J376" s="666"/>
      <c r="K376" s="668"/>
    </row>
    <row r="377" spans="1:11" ht="11.25">
      <c r="A377" s="650"/>
      <c r="B377" s="727">
        <f t="shared" si="13"/>
        <v>348</v>
      </c>
      <c r="C377" s="728">
        <v>30</v>
      </c>
      <c r="D377" s="734"/>
      <c r="E377" s="666"/>
      <c r="F377" s="729"/>
      <c r="G377" s="666"/>
      <c r="H377" s="672" t="s">
        <v>958</v>
      </c>
      <c r="I377" s="666"/>
      <c r="J377" s="666"/>
      <c r="K377" s="668"/>
    </row>
    <row r="378" spans="1:11" ht="22.5">
      <c r="A378" s="650"/>
      <c r="B378" s="727">
        <f t="shared" si="13"/>
        <v>349</v>
      </c>
      <c r="C378" s="728">
        <v>30</v>
      </c>
      <c r="D378" s="734"/>
      <c r="E378" s="672"/>
      <c r="F378" s="729"/>
      <c r="G378" s="672" t="s">
        <v>959</v>
      </c>
      <c r="H378" s="672" t="s">
        <v>960</v>
      </c>
      <c r="I378" s="666"/>
      <c r="J378" s="666"/>
      <c r="K378" s="668"/>
    </row>
    <row r="379" spans="1:11" ht="11.25">
      <c r="A379" s="650"/>
      <c r="B379" s="727">
        <f t="shared" si="13"/>
        <v>350</v>
      </c>
      <c r="C379" s="728">
        <v>31</v>
      </c>
      <c r="D379" s="734"/>
      <c r="E379" s="672"/>
      <c r="F379" s="729"/>
      <c r="G379" s="672"/>
      <c r="H379" s="672" t="s">
        <v>1152</v>
      </c>
      <c r="I379" s="666"/>
      <c r="J379" s="666"/>
      <c r="K379" s="668"/>
    </row>
    <row r="380" spans="1:11" ht="11.25">
      <c r="A380" s="650"/>
      <c r="B380" s="727">
        <f t="shared" si="13"/>
        <v>351</v>
      </c>
      <c r="C380" s="728">
        <v>31</v>
      </c>
      <c r="D380" s="734"/>
      <c r="E380" s="672"/>
      <c r="F380" s="729"/>
      <c r="G380" s="672"/>
      <c r="H380" s="672" t="s">
        <v>1153</v>
      </c>
      <c r="I380" s="666"/>
      <c r="J380" s="666"/>
      <c r="K380" s="668"/>
    </row>
    <row r="381" spans="1:11" ht="11.25">
      <c r="A381" s="650"/>
      <c r="B381" s="727"/>
      <c r="C381" s="728"/>
      <c r="D381" s="734"/>
      <c r="E381" s="672"/>
      <c r="F381" s="729" t="s">
        <v>1154</v>
      </c>
      <c r="G381" s="672" t="s">
        <v>1155</v>
      </c>
      <c r="H381" s="672"/>
      <c r="I381" s="666"/>
      <c r="J381" s="666"/>
      <c r="K381" s="668"/>
    </row>
    <row r="382" spans="1:11" ht="11.25">
      <c r="A382" s="650"/>
      <c r="B382" s="727">
        <f>B380+1</f>
        <v>352</v>
      </c>
      <c r="C382" s="728">
        <v>31</v>
      </c>
      <c r="D382" s="734"/>
      <c r="E382" s="672"/>
      <c r="F382" s="729"/>
      <c r="G382" s="672" t="s">
        <v>1156</v>
      </c>
      <c r="H382" s="672" t="s">
        <v>1157</v>
      </c>
      <c r="I382" s="666"/>
      <c r="J382" s="666"/>
      <c r="K382" s="668"/>
    </row>
    <row r="383" spans="1:11" ht="11.25">
      <c r="A383" s="650"/>
      <c r="B383" s="727">
        <f aca="true" t="shared" si="14" ref="B383:B398">B382+1</f>
        <v>353</v>
      </c>
      <c r="C383" s="728">
        <v>31</v>
      </c>
      <c r="D383" s="734"/>
      <c r="E383" s="672"/>
      <c r="F383" s="729"/>
      <c r="G383" s="672"/>
      <c r="H383" s="672" t="s">
        <v>1158</v>
      </c>
      <c r="I383" s="666"/>
      <c r="J383" s="666"/>
      <c r="K383" s="668"/>
    </row>
    <row r="384" spans="1:11" ht="11.25">
      <c r="A384" s="650"/>
      <c r="B384" s="727">
        <f t="shared" si="14"/>
        <v>354</v>
      </c>
      <c r="C384" s="728">
        <v>31</v>
      </c>
      <c r="D384" s="734"/>
      <c r="E384" s="672"/>
      <c r="F384" s="729"/>
      <c r="G384" s="672"/>
      <c r="H384" s="672" t="s">
        <v>1159</v>
      </c>
      <c r="I384" s="666"/>
      <c r="J384" s="666"/>
      <c r="K384" s="668"/>
    </row>
    <row r="385" spans="1:11" ht="11.25">
      <c r="A385" s="650"/>
      <c r="B385" s="727">
        <f t="shared" si="14"/>
        <v>355</v>
      </c>
      <c r="C385" s="728">
        <v>31</v>
      </c>
      <c r="D385" s="734"/>
      <c r="E385" s="672"/>
      <c r="F385" s="729"/>
      <c r="G385" s="672" t="s">
        <v>961</v>
      </c>
      <c r="H385" s="666" t="s">
        <v>1160</v>
      </c>
      <c r="I385" s="666"/>
      <c r="J385" s="666"/>
      <c r="K385" s="668"/>
    </row>
    <row r="386" spans="1:11" ht="11.25">
      <c r="A386" s="650"/>
      <c r="B386" s="727">
        <f t="shared" si="14"/>
        <v>356</v>
      </c>
      <c r="C386" s="728">
        <v>31</v>
      </c>
      <c r="D386" s="734"/>
      <c r="E386" s="672"/>
      <c r="F386" s="729"/>
      <c r="G386" s="672"/>
      <c r="H386" s="666" t="s">
        <v>1161</v>
      </c>
      <c r="I386" s="666"/>
      <c r="J386" s="666"/>
      <c r="K386" s="668"/>
    </row>
    <row r="387" spans="1:11" ht="11.25">
      <c r="A387" s="650"/>
      <c r="B387" s="727">
        <f t="shared" si="14"/>
        <v>357</v>
      </c>
      <c r="C387" s="728">
        <v>31</v>
      </c>
      <c r="D387" s="734"/>
      <c r="E387" s="672"/>
      <c r="F387" s="729"/>
      <c r="G387" s="672"/>
      <c r="H387" s="672" t="s">
        <v>1162</v>
      </c>
      <c r="I387" s="666"/>
      <c r="J387" s="666"/>
      <c r="K387" s="668"/>
    </row>
    <row r="388" spans="1:11" ht="11.25">
      <c r="A388" s="650"/>
      <c r="B388" s="727">
        <f t="shared" si="14"/>
        <v>358</v>
      </c>
      <c r="C388" s="728">
        <v>31</v>
      </c>
      <c r="D388" s="734"/>
      <c r="E388" s="672"/>
      <c r="F388" s="729"/>
      <c r="G388" s="672"/>
      <c r="H388" s="672" t="s">
        <v>1163</v>
      </c>
      <c r="I388" s="666"/>
      <c r="J388" s="666"/>
      <c r="K388" s="668"/>
    </row>
    <row r="389" spans="1:11" ht="11.25">
      <c r="A389" s="650"/>
      <c r="B389" s="727">
        <f t="shared" si="14"/>
        <v>359</v>
      </c>
      <c r="C389" s="728">
        <v>31</v>
      </c>
      <c r="D389" s="734"/>
      <c r="E389" s="672"/>
      <c r="F389" s="729"/>
      <c r="G389" s="672"/>
      <c r="H389" s="672" t="s">
        <v>1164</v>
      </c>
      <c r="I389" s="666"/>
      <c r="J389" s="666"/>
      <c r="K389" s="668"/>
    </row>
    <row r="390" spans="1:11" ht="11.25">
      <c r="A390" s="650"/>
      <c r="B390" s="727">
        <f t="shared" si="14"/>
        <v>360</v>
      </c>
      <c r="C390" s="728">
        <v>31</v>
      </c>
      <c r="D390" s="734"/>
      <c r="E390" s="672"/>
      <c r="F390" s="729"/>
      <c r="G390" s="672" t="s">
        <v>962</v>
      </c>
      <c r="H390" s="672" t="s">
        <v>963</v>
      </c>
      <c r="I390" s="666"/>
      <c r="J390" s="666"/>
      <c r="K390" s="668"/>
    </row>
    <row r="391" spans="1:11" ht="11.25">
      <c r="A391" s="650"/>
      <c r="B391" s="727">
        <f t="shared" si="14"/>
        <v>361</v>
      </c>
      <c r="C391" s="728">
        <v>31</v>
      </c>
      <c r="D391" s="734"/>
      <c r="E391" s="672"/>
      <c r="F391" s="729"/>
      <c r="G391" s="672"/>
      <c r="H391" s="672" t="s">
        <v>1165</v>
      </c>
      <c r="I391" s="666"/>
      <c r="J391" s="666"/>
      <c r="K391" s="668"/>
    </row>
    <row r="392" spans="1:11" ht="11.25">
      <c r="A392" s="650"/>
      <c r="B392" s="727">
        <f t="shared" si="14"/>
        <v>362</v>
      </c>
      <c r="C392" s="728">
        <v>31</v>
      </c>
      <c r="D392" s="734"/>
      <c r="E392" s="666"/>
      <c r="F392" s="729"/>
      <c r="G392" s="666"/>
      <c r="H392" s="672" t="s">
        <v>1166</v>
      </c>
      <c r="I392" s="666"/>
      <c r="J392" s="666"/>
      <c r="K392" s="668"/>
    </row>
    <row r="393" spans="1:11" ht="11.25">
      <c r="A393" s="650"/>
      <c r="B393" s="727">
        <f t="shared" si="14"/>
        <v>363</v>
      </c>
      <c r="C393" s="728">
        <v>31</v>
      </c>
      <c r="D393" s="734"/>
      <c r="E393" s="666"/>
      <c r="F393" s="729"/>
      <c r="G393" s="666"/>
      <c r="H393" s="672" t="s">
        <v>1167</v>
      </c>
      <c r="I393" s="666"/>
      <c r="J393" s="666"/>
      <c r="K393" s="668"/>
    </row>
    <row r="394" spans="1:11" ht="11.25">
      <c r="A394" s="650"/>
      <c r="B394" s="727">
        <f t="shared" si="14"/>
        <v>364</v>
      </c>
      <c r="C394" s="728">
        <v>31</v>
      </c>
      <c r="D394" s="734"/>
      <c r="E394" s="666"/>
      <c r="F394" s="729"/>
      <c r="G394" s="666"/>
      <c r="H394" s="672" t="s">
        <v>1168</v>
      </c>
      <c r="I394" s="666"/>
      <c r="J394" s="666"/>
      <c r="K394" s="668"/>
    </row>
    <row r="395" spans="1:11" ht="11.25">
      <c r="A395" s="650"/>
      <c r="B395" s="727">
        <f t="shared" si="14"/>
        <v>365</v>
      </c>
      <c r="C395" s="728">
        <v>31</v>
      </c>
      <c r="D395" s="734"/>
      <c r="E395" s="666"/>
      <c r="F395" s="729"/>
      <c r="G395" s="666" t="s">
        <v>1169</v>
      </c>
      <c r="H395" s="672" t="s">
        <v>1170</v>
      </c>
      <c r="I395" s="666"/>
      <c r="J395" s="666"/>
      <c r="K395" s="668"/>
    </row>
    <row r="396" spans="1:11" ht="11.25">
      <c r="A396" s="650"/>
      <c r="B396" s="727">
        <f t="shared" si="14"/>
        <v>366</v>
      </c>
      <c r="C396" s="728">
        <v>31</v>
      </c>
      <c r="D396" s="734"/>
      <c r="E396" s="672"/>
      <c r="F396" s="729"/>
      <c r="G396" s="672"/>
      <c r="H396" s="672" t="s">
        <v>1171</v>
      </c>
      <c r="I396" s="666"/>
      <c r="J396" s="666"/>
      <c r="K396" s="668"/>
    </row>
    <row r="397" spans="1:11" ht="11.25">
      <c r="A397" s="650"/>
      <c r="B397" s="727">
        <f t="shared" si="14"/>
        <v>367</v>
      </c>
      <c r="C397" s="728">
        <v>31</v>
      </c>
      <c r="D397" s="734"/>
      <c r="E397" s="672"/>
      <c r="F397" s="729"/>
      <c r="G397" s="672"/>
      <c r="H397" s="672" t="s">
        <v>1172</v>
      </c>
      <c r="I397" s="666"/>
      <c r="J397" s="666"/>
      <c r="K397" s="668"/>
    </row>
    <row r="398" spans="1:11" ht="11.25">
      <c r="A398" s="650"/>
      <c r="B398" s="727">
        <f t="shared" si="14"/>
        <v>368</v>
      </c>
      <c r="C398" s="728">
        <v>31</v>
      </c>
      <c r="D398" s="734"/>
      <c r="E398" s="666"/>
      <c r="F398" s="729"/>
      <c r="G398" s="666"/>
      <c r="H398" s="671" t="s">
        <v>1173</v>
      </c>
      <c r="I398" s="666"/>
      <c r="J398" s="666"/>
      <c r="K398" s="668"/>
    </row>
    <row r="399" spans="1:11" ht="11.25">
      <c r="A399" s="650"/>
      <c r="B399" s="727"/>
      <c r="C399" s="728"/>
      <c r="D399" s="734"/>
      <c r="E399" s="666"/>
      <c r="F399" s="729" t="s">
        <v>62</v>
      </c>
      <c r="G399" s="666" t="s">
        <v>1468</v>
      </c>
      <c r="H399" s="666"/>
      <c r="I399" s="666"/>
      <c r="J399" s="666"/>
      <c r="K399" s="668"/>
    </row>
    <row r="400" spans="1:11" ht="11.25">
      <c r="A400" s="650"/>
      <c r="B400" s="727">
        <f>B398+1</f>
        <v>369</v>
      </c>
      <c r="C400" s="728">
        <v>31</v>
      </c>
      <c r="D400" s="734"/>
      <c r="E400" s="666"/>
      <c r="F400" s="729"/>
      <c r="G400" s="666" t="s">
        <v>734</v>
      </c>
      <c r="H400" s="671" t="s">
        <v>1174</v>
      </c>
      <c r="I400" s="666"/>
      <c r="J400" s="666"/>
      <c r="K400" s="668"/>
    </row>
    <row r="401" spans="1:11" ht="11.25">
      <c r="A401" s="650"/>
      <c r="B401" s="727">
        <f aca="true" t="shared" si="15" ref="B401:B406">B400+1</f>
        <v>370</v>
      </c>
      <c r="C401" s="728">
        <v>31</v>
      </c>
      <c r="D401" s="734"/>
      <c r="E401" s="666"/>
      <c r="F401" s="729"/>
      <c r="G401" s="666"/>
      <c r="H401" s="671" t="s">
        <v>1175</v>
      </c>
      <c r="I401" s="666"/>
      <c r="J401" s="666"/>
      <c r="K401" s="668"/>
    </row>
    <row r="402" spans="1:11" ht="11.25">
      <c r="A402" s="650"/>
      <c r="B402" s="727">
        <f t="shared" si="15"/>
        <v>371</v>
      </c>
      <c r="C402" s="728">
        <v>31</v>
      </c>
      <c r="D402" s="734"/>
      <c r="E402" s="666"/>
      <c r="F402" s="729"/>
      <c r="G402" s="666"/>
      <c r="H402" s="671" t="s">
        <v>1176</v>
      </c>
      <c r="I402" s="666"/>
      <c r="J402" s="666"/>
      <c r="K402" s="668"/>
    </row>
    <row r="403" spans="1:11" ht="11.25">
      <c r="A403" s="650"/>
      <c r="B403" s="727">
        <f t="shared" si="15"/>
        <v>372</v>
      </c>
      <c r="C403" s="728">
        <v>32</v>
      </c>
      <c r="D403" s="734"/>
      <c r="E403" s="666"/>
      <c r="F403" s="729"/>
      <c r="G403" s="666"/>
      <c r="H403" s="671" t="s">
        <v>1177</v>
      </c>
      <c r="I403" s="666"/>
      <c r="J403" s="666"/>
      <c r="K403" s="668"/>
    </row>
    <row r="404" spans="1:11" ht="11.25">
      <c r="A404" s="650"/>
      <c r="B404" s="727">
        <f t="shared" si="15"/>
        <v>373</v>
      </c>
      <c r="C404" s="728">
        <v>32</v>
      </c>
      <c r="D404" s="734"/>
      <c r="E404" s="666"/>
      <c r="F404" s="729"/>
      <c r="G404" s="666"/>
      <c r="H404" s="672" t="s">
        <v>1178</v>
      </c>
      <c r="I404" s="666"/>
      <c r="J404" s="666"/>
      <c r="K404" s="668"/>
    </row>
    <row r="405" spans="1:11" ht="11.25">
      <c r="A405" s="650"/>
      <c r="B405" s="727">
        <f t="shared" si="15"/>
        <v>374</v>
      </c>
      <c r="C405" s="728">
        <v>32</v>
      </c>
      <c r="D405" s="734"/>
      <c r="E405" s="666"/>
      <c r="F405" s="729"/>
      <c r="G405" s="666" t="s">
        <v>1179</v>
      </c>
      <c r="H405" s="672" t="s">
        <v>1180</v>
      </c>
      <c r="I405" s="666"/>
      <c r="J405" s="666"/>
      <c r="K405" s="668"/>
    </row>
    <row r="406" spans="1:11" ht="11.25">
      <c r="A406" s="650"/>
      <c r="B406" s="727">
        <f t="shared" si="15"/>
        <v>375</v>
      </c>
      <c r="C406" s="728">
        <v>32</v>
      </c>
      <c r="D406" s="734"/>
      <c r="E406" s="666"/>
      <c r="F406" s="729"/>
      <c r="G406" s="666"/>
      <c r="H406" s="672" t="s">
        <v>1181</v>
      </c>
      <c r="I406" s="666"/>
      <c r="J406" s="666"/>
      <c r="K406" s="668"/>
    </row>
    <row r="407" spans="1:11" ht="11.25">
      <c r="A407" s="650"/>
      <c r="B407" s="727"/>
      <c r="C407" s="728"/>
      <c r="D407" s="734"/>
      <c r="E407" s="666"/>
      <c r="F407" s="729" t="s">
        <v>1182</v>
      </c>
      <c r="G407" s="666" t="s">
        <v>1183</v>
      </c>
      <c r="H407" s="672"/>
      <c r="I407" s="666"/>
      <c r="J407" s="666"/>
      <c r="K407" s="668"/>
    </row>
    <row r="408" spans="1:11" ht="56.25">
      <c r="A408" s="650"/>
      <c r="B408" s="727">
        <f>B406+1</f>
        <v>376</v>
      </c>
      <c r="C408" s="728">
        <v>32</v>
      </c>
      <c r="D408" s="734"/>
      <c r="E408" s="672"/>
      <c r="F408" s="729"/>
      <c r="G408" s="672" t="s">
        <v>735</v>
      </c>
      <c r="H408" s="672" t="s">
        <v>1184</v>
      </c>
      <c r="I408" s="666"/>
      <c r="J408" s="666"/>
      <c r="K408" s="668"/>
    </row>
    <row r="409" spans="1:11" ht="11.25">
      <c r="A409" s="650"/>
      <c r="B409" s="727">
        <f aca="true" t="shared" si="16" ref="B409:B424">B408+1</f>
        <v>377</v>
      </c>
      <c r="C409" s="728">
        <v>32</v>
      </c>
      <c r="D409" s="734"/>
      <c r="E409" s="666"/>
      <c r="F409" s="729"/>
      <c r="G409" s="666"/>
      <c r="H409" s="672" t="s">
        <v>1185</v>
      </c>
      <c r="I409" s="666"/>
      <c r="J409" s="666"/>
      <c r="K409" s="668"/>
    </row>
    <row r="410" spans="1:11" ht="11.25">
      <c r="A410" s="650"/>
      <c r="B410" s="727">
        <f t="shared" si="16"/>
        <v>378</v>
      </c>
      <c r="C410" s="728">
        <v>32</v>
      </c>
      <c r="D410" s="734"/>
      <c r="E410" s="666"/>
      <c r="F410" s="729"/>
      <c r="G410" s="666"/>
      <c r="H410" s="672" t="s">
        <v>1186</v>
      </c>
      <c r="I410" s="666"/>
      <c r="J410" s="666"/>
      <c r="K410" s="668"/>
    </row>
    <row r="411" spans="1:11" ht="11.25">
      <c r="A411" s="650"/>
      <c r="B411" s="727">
        <f t="shared" si="16"/>
        <v>379</v>
      </c>
      <c r="C411" s="728">
        <v>32</v>
      </c>
      <c r="D411" s="734"/>
      <c r="E411" s="666"/>
      <c r="F411" s="729"/>
      <c r="G411" s="666"/>
      <c r="H411" s="672" t="s">
        <v>1187</v>
      </c>
      <c r="I411" s="666"/>
      <c r="J411" s="666"/>
      <c r="K411" s="668"/>
    </row>
    <row r="412" spans="1:11" ht="11.25">
      <c r="A412" s="650"/>
      <c r="B412" s="727">
        <f t="shared" si="16"/>
        <v>380</v>
      </c>
      <c r="C412" s="728">
        <v>32</v>
      </c>
      <c r="D412" s="734"/>
      <c r="E412" s="666"/>
      <c r="F412" s="729"/>
      <c r="G412" s="666"/>
      <c r="H412" s="672" t="s">
        <v>1188</v>
      </c>
      <c r="I412" s="666"/>
      <c r="J412" s="666"/>
      <c r="K412" s="668"/>
    </row>
    <row r="413" spans="1:11" ht="11.25">
      <c r="A413" s="650"/>
      <c r="B413" s="727">
        <f t="shared" si="16"/>
        <v>381</v>
      </c>
      <c r="C413" s="728">
        <v>32</v>
      </c>
      <c r="D413" s="734"/>
      <c r="E413" s="666"/>
      <c r="F413" s="729"/>
      <c r="G413" s="666"/>
      <c r="H413" s="672" t="s">
        <v>1189</v>
      </c>
      <c r="I413" s="666"/>
      <c r="J413" s="666"/>
      <c r="K413" s="668"/>
    </row>
    <row r="414" spans="1:11" ht="11.25">
      <c r="A414" s="650"/>
      <c r="B414" s="727">
        <f t="shared" si="16"/>
        <v>382</v>
      </c>
      <c r="C414" s="728">
        <v>32</v>
      </c>
      <c r="D414" s="734"/>
      <c r="E414" s="666"/>
      <c r="F414" s="729"/>
      <c r="G414" s="666"/>
      <c r="H414" s="672" t="s">
        <v>1190</v>
      </c>
      <c r="I414" s="666"/>
      <c r="J414" s="666"/>
      <c r="K414" s="668"/>
    </row>
    <row r="415" spans="1:11" ht="22.5">
      <c r="A415" s="650"/>
      <c r="B415" s="727">
        <f t="shared" si="16"/>
        <v>383</v>
      </c>
      <c r="C415" s="728">
        <v>32</v>
      </c>
      <c r="D415" s="734"/>
      <c r="E415" s="666"/>
      <c r="F415" s="729"/>
      <c r="G415" s="666"/>
      <c r="H415" s="672" t="s">
        <v>1191</v>
      </c>
      <c r="I415" s="666"/>
      <c r="J415" s="666"/>
      <c r="K415" s="668"/>
    </row>
    <row r="416" spans="1:11" ht="11.25">
      <c r="A416" s="650"/>
      <c r="B416" s="727">
        <f t="shared" si="16"/>
        <v>384</v>
      </c>
      <c r="C416" s="728">
        <v>32</v>
      </c>
      <c r="D416" s="734"/>
      <c r="E416" s="666"/>
      <c r="F416" s="729"/>
      <c r="G416" s="666"/>
      <c r="H416" s="672" t="s">
        <v>1192</v>
      </c>
      <c r="I416" s="666"/>
      <c r="J416" s="666"/>
      <c r="K416" s="668"/>
    </row>
    <row r="417" spans="1:11" ht="11.25">
      <c r="A417" s="650"/>
      <c r="B417" s="727">
        <f t="shared" si="16"/>
        <v>385</v>
      </c>
      <c r="C417" s="728">
        <v>32</v>
      </c>
      <c r="D417" s="734"/>
      <c r="E417" s="666"/>
      <c r="F417" s="729"/>
      <c r="G417" s="666"/>
      <c r="H417" s="672" t="s">
        <v>1193</v>
      </c>
      <c r="I417" s="666"/>
      <c r="J417" s="666"/>
      <c r="K417" s="668"/>
    </row>
    <row r="418" spans="1:11" ht="11.25">
      <c r="A418" s="650"/>
      <c r="B418" s="727">
        <f t="shared" si="16"/>
        <v>386</v>
      </c>
      <c r="C418" s="728">
        <v>32</v>
      </c>
      <c r="D418" s="734"/>
      <c r="E418" s="666"/>
      <c r="F418" s="729"/>
      <c r="G418" s="666"/>
      <c r="H418" s="672" t="s">
        <v>1194</v>
      </c>
      <c r="I418" s="666"/>
      <c r="J418" s="666"/>
      <c r="K418" s="668"/>
    </row>
    <row r="419" spans="1:11" ht="11.25">
      <c r="A419" s="650"/>
      <c r="B419" s="727">
        <f t="shared" si="16"/>
        <v>387</v>
      </c>
      <c r="C419" s="728">
        <v>32</v>
      </c>
      <c r="D419" s="734"/>
      <c r="E419" s="666"/>
      <c r="F419" s="729"/>
      <c r="G419" s="666"/>
      <c r="H419" s="672" t="s">
        <v>1195</v>
      </c>
      <c r="I419" s="666"/>
      <c r="J419" s="666"/>
      <c r="K419" s="668"/>
    </row>
    <row r="420" spans="1:11" ht="22.5">
      <c r="A420" s="650"/>
      <c r="B420" s="727">
        <f t="shared" si="16"/>
        <v>388</v>
      </c>
      <c r="C420" s="728">
        <v>32</v>
      </c>
      <c r="D420" s="734"/>
      <c r="E420" s="666"/>
      <c r="F420" s="729"/>
      <c r="G420" s="666" t="s">
        <v>736</v>
      </c>
      <c r="H420" s="672" t="s">
        <v>1196</v>
      </c>
      <c r="I420" s="666"/>
      <c r="J420" s="666"/>
      <c r="K420" s="668"/>
    </row>
    <row r="421" spans="1:11" ht="11.25">
      <c r="A421" s="650"/>
      <c r="B421" s="727">
        <f t="shared" si="16"/>
        <v>389</v>
      </c>
      <c r="C421" s="728">
        <v>32</v>
      </c>
      <c r="D421" s="734"/>
      <c r="E421" s="666"/>
      <c r="F421" s="729"/>
      <c r="G421" s="666"/>
      <c r="H421" s="672" t="s">
        <v>1197</v>
      </c>
      <c r="I421" s="666"/>
      <c r="J421" s="666"/>
      <c r="K421" s="668"/>
    </row>
    <row r="422" spans="1:11" ht="22.5">
      <c r="A422" s="650"/>
      <c r="B422" s="727">
        <f t="shared" si="16"/>
        <v>390</v>
      </c>
      <c r="C422" s="728">
        <v>32</v>
      </c>
      <c r="D422" s="734"/>
      <c r="E422" s="666"/>
      <c r="F422" s="729"/>
      <c r="G422" s="666" t="s">
        <v>737</v>
      </c>
      <c r="H422" s="672" t="s">
        <v>738</v>
      </c>
      <c r="I422" s="666"/>
      <c r="J422" s="666"/>
      <c r="K422" s="668"/>
    </row>
    <row r="423" spans="1:11" ht="22.5">
      <c r="A423" s="650"/>
      <c r="B423" s="727">
        <f t="shared" si="16"/>
        <v>391</v>
      </c>
      <c r="C423" s="728">
        <v>33</v>
      </c>
      <c r="D423" s="734"/>
      <c r="E423" s="666"/>
      <c r="F423" s="729"/>
      <c r="G423" s="666"/>
      <c r="H423" s="672" t="s">
        <v>739</v>
      </c>
      <c r="I423" s="666"/>
      <c r="J423" s="666"/>
      <c r="K423" s="668"/>
    </row>
    <row r="424" spans="1:11" ht="11.25">
      <c r="A424" s="650"/>
      <c r="B424" s="727">
        <f t="shared" si="16"/>
        <v>392</v>
      </c>
      <c r="C424" s="728">
        <v>33</v>
      </c>
      <c r="D424" s="734"/>
      <c r="E424" s="666"/>
      <c r="F424" s="729"/>
      <c r="G424" s="666"/>
      <c r="H424" s="672" t="s">
        <v>1198</v>
      </c>
      <c r="I424" s="666"/>
      <c r="J424" s="666"/>
      <c r="K424" s="668"/>
    </row>
    <row r="425" spans="1:11" ht="11.25">
      <c r="A425" s="650"/>
      <c r="B425" s="727"/>
      <c r="C425" s="728"/>
      <c r="D425" s="734"/>
      <c r="E425" s="666"/>
      <c r="F425" s="729" t="s">
        <v>1199</v>
      </c>
      <c r="G425" s="666" t="s">
        <v>1469</v>
      </c>
      <c r="H425" s="672"/>
      <c r="I425" s="666"/>
      <c r="J425" s="666"/>
      <c r="K425" s="668"/>
    </row>
    <row r="426" spans="1:11" ht="22.5">
      <c r="A426" s="650"/>
      <c r="B426" s="727">
        <f>B424+1</f>
        <v>393</v>
      </c>
      <c r="C426" s="728">
        <v>33</v>
      </c>
      <c r="D426" s="734"/>
      <c r="E426" s="666"/>
      <c r="F426" s="729"/>
      <c r="G426" s="666" t="s">
        <v>740</v>
      </c>
      <c r="H426" s="672" t="s">
        <v>741</v>
      </c>
      <c r="I426" s="666"/>
      <c r="J426" s="666"/>
      <c r="K426" s="668"/>
    </row>
    <row r="427" spans="1:11" ht="11.25">
      <c r="A427" s="650"/>
      <c r="B427" s="727">
        <f aca="true" t="shared" si="17" ref="B427:B468">B426+1</f>
        <v>394</v>
      </c>
      <c r="C427" s="728">
        <v>33</v>
      </c>
      <c r="D427" s="734"/>
      <c r="E427" s="666"/>
      <c r="F427" s="729"/>
      <c r="G427" s="666"/>
      <c r="H427" s="672" t="s">
        <v>1200</v>
      </c>
      <c r="I427" s="666"/>
      <c r="J427" s="666"/>
      <c r="K427" s="668"/>
    </row>
    <row r="428" spans="1:11" ht="11.25">
      <c r="A428" s="650"/>
      <c r="B428" s="727">
        <f t="shared" si="17"/>
        <v>395</v>
      </c>
      <c r="C428" s="728">
        <v>33</v>
      </c>
      <c r="D428" s="734"/>
      <c r="E428" s="666"/>
      <c r="F428" s="729"/>
      <c r="G428" s="666"/>
      <c r="H428" s="671" t="s">
        <v>1201</v>
      </c>
      <c r="I428" s="666"/>
      <c r="J428" s="666"/>
      <c r="K428" s="668"/>
    </row>
    <row r="429" spans="1:11" ht="22.5">
      <c r="A429" s="650"/>
      <c r="B429" s="727">
        <f t="shared" si="17"/>
        <v>396</v>
      </c>
      <c r="C429" s="728">
        <v>33</v>
      </c>
      <c r="D429" s="734"/>
      <c r="E429" s="666"/>
      <c r="F429" s="729"/>
      <c r="G429" s="666" t="s">
        <v>742</v>
      </c>
      <c r="H429" s="671" t="s">
        <v>743</v>
      </c>
      <c r="I429" s="666"/>
      <c r="J429" s="666"/>
      <c r="K429" s="668"/>
    </row>
    <row r="430" spans="1:11" ht="11.25">
      <c r="A430" s="650"/>
      <c r="B430" s="727">
        <f t="shared" si="17"/>
        <v>397</v>
      </c>
      <c r="C430" s="728">
        <v>33</v>
      </c>
      <c r="D430" s="734"/>
      <c r="E430" s="666"/>
      <c r="F430" s="729"/>
      <c r="G430" s="666"/>
      <c r="H430" s="671" t="s">
        <v>1202</v>
      </c>
      <c r="I430" s="666"/>
      <c r="J430" s="666"/>
      <c r="K430" s="668"/>
    </row>
    <row r="431" spans="1:11" ht="11.25">
      <c r="A431" s="650"/>
      <c r="B431" s="727">
        <f t="shared" si="17"/>
        <v>398</v>
      </c>
      <c r="C431" s="728">
        <v>33</v>
      </c>
      <c r="D431" s="734"/>
      <c r="E431" s="666"/>
      <c r="F431" s="729"/>
      <c r="G431" s="666"/>
      <c r="H431" s="671" t="s">
        <v>1203</v>
      </c>
      <c r="I431" s="666"/>
      <c r="J431" s="666"/>
      <c r="K431" s="668"/>
    </row>
    <row r="432" spans="1:11" ht="11.25">
      <c r="A432" s="650"/>
      <c r="B432" s="727">
        <f t="shared" si="17"/>
        <v>399</v>
      </c>
      <c r="C432" s="728">
        <v>33</v>
      </c>
      <c r="D432" s="734"/>
      <c r="E432" s="666"/>
      <c r="F432" s="729"/>
      <c r="G432" s="666"/>
      <c r="H432" s="671" t="s">
        <v>1204</v>
      </c>
      <c r="I432" s="666"/>
      <c r="J432" s="666"/>
      <c r="K432" s="668"/>
    </row>
    <row r="433" spans="1:11" ht="11.25">
      <c r="A433" s="650"/>
      <c r="B433" s="727">
        <f t="shared" si="17"/>
        <v>400</v>
      </c>
      <c r="C433" s="728">
        <v>33</v>
      </c>
      <c r="D433" s="734"/>
      <c r="E433" s="666"/>
      <c r="F433" s="729"/>
      <c r="G433" s="666"/>
      <c r="H433" s="671" t="s">
        <v>1205</v>
      </c>
      <c r="I433" s="666"/>
      <c r="J433" s="666"/>
      <c r="K433" s="668"/>
    </row>
    <row r="434" spans="1:11" ht="22.5">
      <c r="A434" s="650"/>
      <c r="B434" s="699">
        <f t="shared" si="17"/>
        <v>401</v>
      </c>
      <c r="C434" s="700">
        <v>34</v>
      </c>
      <c r="D434" s="701"/>
      <c r="E434" s="656"/>
      <c r="F434" s="735"/>
      <c r="G434" s="656" t="s">
        <v>744</v>
      </c>
      <c r="H434" s="738" t="s">
        <v>1206</v>
      </c>
      <c r="I434" s="666"/>
      <c r="J434" s="666"/>
      <c r="K434" s="668"/>
    </row>
    <row r="435" spans="1:11" ht="11.25">
      <c r="A435" s="650"/>
      <c r="B435" s="699">
        <f t="shared" si="17"/>
        <v>402</v>
      </c>
      <c r="C435" s="700">
        <v>34</v>
      </c>
      <c r="D435" s="701"/>
      <c r="E435" s="656"/>
      <c r="F435" s="735"/>
      <c r="G435" s="656"/>
      <c r="H435" s="738" t="s">
        <v>1207</v>
      </c>
      <c r="I435" s="666"/>
      <c r="J435" s="666"/>
      <c r="K435" s="668"/>
    </row>
    <row r="436" spans="1:11" ht="11.25">
      <c r="A436" s="650"/>
      <c r="B436" s="699">
        <f t="shared" si="17"/>
        <v>403</v>
      </c>
      <c r="C436" s="700">
        <v>34</v>
      </c>
      <c r="D436" s="701"/>
      <c r="E436" s="656"/>
      <c r="F436" s="735"/>
      <c r="G436" s="656"/>
      <c r="H436" s="674" t="s">
        <v>1208</v>
      </c>
      <c r="I436" s="666"/>
      <c r="J436" s="666"/>
      <c r="K436" s="668"/>
    </row>
    <row r="437" spans="1:11" ht="11.25">
      <c r="A437" s="650"/>
      <c r="B437" s="699">
        <f t="shared" si="17"/>
        <v>404</v>
      </c>
      <c r="C437" s="700">
        <v>34</v>
      </c>
      <c r="D437" s="701"/>
      <c r="E437" s="656"/>
      <c r="F437" s="735"/>
      <c r="G437" s="656"/>
      <c r="H437" s="674" t="s">
        <v>1209</v>
      </c>
      <c r="I437" s="666"/>
      <c r="J437" s="666"/>
      <c r="K437" s="668"/>
    </row>
    <row r="438" spans="1:11" ht="11.25">
      <c r="A438" s="650"/>
      <c r="B438" s="699">
        <f t="shared" si="17"/>
        <v>405</v>
      </c>
      <c r="C438" s="700">
        <v>34</v>
      </c>
      <c r="D438" s="701"/>
      <c r="E438" s="656"/>
      <c r="F438" s="735"/>
      <c r="G438" s="656"/>
      <c r="H438" s="674" t="s">
        <v>1210</v>
      </c>
      <c r="I438" s="666"/>
      <c r="J438" s="666"/>
      <c r="K438" s="668"/>
    </row>
    <row r="439" spans="1:11" ht="22.5">
      <c r="A439" s="650"/>
      <c r="B439" s="699">
        <f t="shared" si="17"/>
        <v>406</v>
      </c>
      <c r="C439" s="700">
        <v>33</v>
      </c>
      <c r="D439" s="701"/>
      <c r="E439" s="656"/>
      <c r="F439" s="735"/>
      <c r="G439" s="656" t="s">
        <v>745</v>
      </c>
      <c r="H439" s="674" t="s">
        <v>746</v>
      </c>
      <c r="I439" s="666"/>
      <c r="J439" s="666"/>
      <c r="K439" s="668"/>
    </row>
    <row r="440" spans="1:11" ht="22.5">
      <c r="A440" s="650"/>
      <c r="B440" s="699">
        <f t="shared" si="17"/>
        <v>407</v>
      </c>
      <c r="C440" s="700">
        <v>33</v>
      </c>
      <c r="D440" s="701"/>
      <c r="E440" s="656"/>
      <c r="F440" s="735"/>
      <c r="G440" s="656" t="s">
        <v>747</v>
      </c>
      <c r="H440" s="674" t="s">
        <v>748</v>
      </c>
      <c r="I440" s="666"/>
      <c r="J440" s="666"/>
      <c r="K440" s="668"/>
    </row>
    <row r="441" spans="1:11" ht="45">
      <c r="A441" s="650"/>
      <c r="B441" s="699">
        <f t="shared" si="17"/>
        <v>408</v>
      </c>
      <c r="C441" s="700">
        <v>33</v>
      </c>
      <c r="D441" s="701"/>
      <c r="E441" s="656"/>
      <c r="F441" s="735"/>
      <c r="G441" s="656" t="s">
        <v>749</v>
      </c>
      <c r="H441" s="674" t="s">
        <v>750</v>
      </c>
      <c r="I441" s="666"/>
      <c r="J441" s="666"/>
      <c r="K441" s="668"/>
    </row>
    <row r="442" spans="1:11" ht="33.75">
      <c r="A442" s="650"/>
      <c r="B442" s="727">
        <f t="shared" si="17"/>
        <v>409</v>
      </c>
      <c r="C442" s="728">
        <v>34</v>
      </c>
      <c r="D442" s="734"/>
      <c r="E442" s="666"/>
      <c r="F442" s="729"/>
      <c r="G442" s="744" t="s">
        <v>1211</v>
      </c>
      <c r="H442" s="672" t="s">
        <v>751</v>
      </c>
      <c r="I442" s="666"/>
      <c r="J442" s="666"/>
      <c r="K442" s="668"/>
    </row>
    <row r="443" spans="1:11" ht="22.5">
      <c r="A443" s="650"/>
      <c r="B443" s="727">
        <f t="shared" si="17"/>
        <v>410</v>
      </c>
      <c r="C443" s="728">
        <v>34</v>
      </c>
      <c r="D443" s="734"/>
      <c r="E443" s="666"/>
      <c r="F443" s="729"/>
      <c r="G443" s="744"/>
      <c r="H443" s="672" t="s">
        <v>1212</v>
      </c>
      <c r="I443" s="666"/>
      <c r="J443" s="666"/>
      <c r="K443" s="668"/>
    </row>
    <row r="444" spans="1:11" ht="11.25">
      <c r="A444" s="650"/>
      <c r="B444" s="727">
        <f t="shared" si="17"/>
        <v>411</v>
      </c>
      <c r="C444" s="728">
        <v>34</v>
      </c>
      <c r="D444" s="734"/>
      <c r="E444" s="666"/>
      <c r="F444" s="729"/>
      <c r="G444" s="666"/>
      <c r="H444" s="672" t="s">
        <v>1213</v>
      </c>
      <c r="I444" s="666"/>
      <c r="J444" s="666"/>
      <c r="K444" s="668"/>
    </row>
    <row r="445" spans="1:11" ht="11.25">
      <c r="A445" s="650"/>
      <c r="B445" s="727">
        <f t="shared" si="17"/>
        <v>412</v>
      </c>
      <c r="C445" s="728">
        <v>34</v>
      </c>
      <c r="D445" s="734"/>
      <c r="E445" s="666"/>
      <c r="F445" s="729"/>
      <c r="G445" s="666"/>
      <c r="H445" s="672" t="s">
        <v>1214</v>
      </c>
      <c r="I445" s="666"/>
      <c r="J445" s="666"/>
      <c r="K445" s="668"/>
    </row>
    <row r="446" spans="1:11" ht="11.25">
      <c r="A446" s="650"/>
      <c r="B446" s="727">
        <f t="shared" si="17"/>
        <v>413</v>
      </c>
      <c r="C446" s="728">
        <v>34</v>
      </c>
      <c r="D446" s="734"/>
      <c r="E446" s="666"/>
      <c r="F446" s="729"/>
      <c r="G446" s="666"/>
      <c r="H446" s="672" t="s">
        <v>1215</v>
      </c>
      <c r="I446" s="666"/>
      <c r="J446" s="666"/>
      <c r="K446" s="668"/>
    </row>
    <row r="447" spans="1:11" ht="45">
      <c r="A447" s="650"/>
      <c r="B447" s="727">
        <f t="shared" si="17"/>
        <v>414</v>
      </c>
      <c r="C447" s="728">
        <v>34</v>
      </c>
      <c r="D447" s="734"/>
      <c r="E447" s="672"/>
      <c r="F447" s="729"/>
      <c r="G447" s="672" t="s">
        <v>752</v>
      </c>
      <c r="H447" s="672" t="s">
        <v>732</v>
      </c>
      <c r="I447" s="666"/>
      <c r="J447" s="666"/>
      <c r="K447" s="668"/>
    </row>
    <row r="448" spans="1:11" ht="11.25">
      <c r="A448" s="650"/>
      <c r="B448" s="727">
        <f t="shared" si="17"/>
        <v>415</v>
      </c>
      <c r="C448" s="728">
        <v>34</v>
      </c>
      <c r="D448" s="734"/>
      <c r="E448" s="672"/>
      <c r="F448" s="729"/>
      <c r="G448" s="672"/>
      <c r="H448" s="672" t="s">
        <v>1216</v>
      </c>
      <c r="I448" s="666"/>
      <c r="J448" s="666"/>
      <c r="K448" s="668"/>
    </row>
    <row r="449" spans="1:11" ht="11.25">
      <c r="A449" s="650"/>
      <c r="B449" s="727">
        <f t="shared" si="17"/>
        <v>416</v>
      </c>
      <c r="C449" s="728">
        <v>34</v>
      </c>
      <c r="D449" s="734"/>
      <c r="E449" s="672"/>
      <c r="F449" s="729"/>
      <c r="G449" s="672"/>
      <c r="H449" s="672" t="s">
        <v>1213</v>
      </c>
      <c r="I449" s="666"/>
      <c r="J449" s="666"/>
      <c r="K449" s="668"/>
    </row>
    <row r="450" spans="1:11" ht="11.25">
      <c r="A450" s="650"/>
      <c r="B450" s="727">
        <f t="shared" si="17"/>
        <v>417</v>
      </c>
      <c r="C450" s="728">
        <v>34</v>
      </c>
      <c r="D450" s="734"/>
      <c r="E450" s="672"/>
      <c r="F450" s="729"/>
      <c r="G450" s="672"/>
      <c r="H450" s="672" t="s">
        <v>1217</v>
      </c>
      <c r="I450" s="666"/>
      <c r="J450" s="666"/>
      <c r="K450" s="668"/>
    </row>
    <row r="451" spans="1:11" ht="11.25">
      <c r="A451" s="650"/>
      <c r="B451" s="727">
        <f t="shared" si="17"/>
        <v>418</v>
      </c>
      <c r="C451" s="728">
        <v>34</v>
      </c>
      <c r="D451" s="734"/>
      <c r="E451" s="666"/>
      <c r="F451" s="729"/>
      <c r="G451" s="666"/>
      <c r="H451" s="672" t="s">
        <v>1218</v>
      </c>
      <c r="I451" s="666"/>
      <c r="J451" s="666"/>
      <c r="K451" s="668"/>
    </row>
    <row r="452" spans="1:11" ht="11.25">
      <c r="A452" s="650"/>
      <c r="B452" s="727">
        <f t="shared" si="17"/>
        <v>419</v>
      </c>
      <c r="C452" s="728">
        <v>34</v>
      </c>
      <c r="D452" s="734"/>
      <c r="E452" s="666"/>
      <c r="F452" s="729"/>
      <c r="G452" s="666"/>
      <c r="H452" s="672" t="s">
        <v>1215</v>
      </c>
      <c r="I452" s="666"/>
      <c r="J452" s="666"/>
      <c r="K452" s="668"/>
    </row>
    <row r="453" spans="1:11" ht="11.25">
      <c r="A453" s="650"/>
      <c r="B453" s="727">
        <f t="shared" si="17"/>
        <v>420</v>
      </c>
      <c r="C453" s="728">
        <v>34</v>
      </c>
      <c r="D453" s="734"/>
      <c r="E453" s="666"/>
      <c r="F453" s="729"/>
      <c r="G453" s="666"/>
      <c r="H453" s="672" t="s">
        <v>1219</v>
      </c>
      <c r="I453" s="666"/>
      <c r="J453" s="666"/>
      <c r="K453" s="668"/>
    </row>
    <row r="454" spans="1:11" ht="11.25">
      <c r="A454" s="650"/>
      <c r="B454" s="727">
        <f t="shared" si="17"/>
        <v>421</v>
      </c>
      <c r="C454" s="728">
        <v>34</v>
      </c>
      <c r="D454" s="734"/>
      <c r="E454" s="666"/>
      <c r="F454" s="729"/>
      <c r="G454" s="666" t="s">
        <v>753</v>
      </c>
      <c r="H454" s="672" t="s">
        <v>1220</v>
      </c>
      <c r="I454" s="666"/>
      <c r="J454" s="666"/>
      <c r="K454" s="668"/>
    </row>
    <row r="455" spans="1:11" ht="45">
      <c r="A455" s="650"/>
      <c r="B455" s="727">
        <f t="shared" si="17"/>
        <v>422</v>
      </c>
      <c r="C455" s="728">
        <v>34</v>
      </c>
      <c r="D455" s="734"/>
      <c r="E455" s="666"/>
      <c r="F455" s="729"/>
      <c r="G455" s="666" t="s">
        <v>1221</v>
      </c>
      <c r="H455" s="671" t="s">
        <v>754</v>
      </c>
      <c r="I455" s="666"/>
      <c r="J455" s="666"/>
      <c r="K455" s="668"/>
    </row>
    <row r="456" spans="1:11" ht="11.25">
      <c r="A456" s="650"/>
      <c r="B456" s="727">
        <f t="shared" si="17"/>
        <v>423</v>
      </c>
      <c r="C456" s="728">
        <v>35</v>
      </c>
      <c r="D456" s="734"/>
      <c r="E456" s="666"/>
      <c r="F456" s="729"/>
      <c r="G456" s="666" t="s">
        <v>755</v>
      </c>
      <c r="H456" s="672" t="s">
        <v>1222</v>
      </c>
      <c r="I456" s="666"/>
      <c r="J456" s="666"/>
      <c r="K456" s="668"/>
    </row>
    <row r="457" spans="1:11" ht="11.25">
      <c r="A457" s="650"/>
      <c r="B457" s="727">
        <f t="shared" si="17"/>
        <v>424</v>
      </c>
      <c r="C457" s="728">
        <v>35</v>
      </c>
      <c r="D457" s="734"/>
      <c r="E457" s="666"/>
      <c r="F457" s="729"/>
      <c r="G457" s="666"/>
      <c r="H457" s="672" t="s">
        <v>1223</v>
      </c>
      <c r="I457" s="666"/>
      <c r="J457" s="666"/>
      <c r="K457" s="668"/>
    </row>
    <row r="458" spans="1:11" ht="11.25">
      <c r="A458" s="650"/>
      <c r="B458" s="727">
        <f t="shared" si="17"/>
        <v>425</v>
      </c>
      <c r="C458" s="728">
        <v>35</v>
      </c>
      <c r="D458" s="734" t="s">
        <v>1224</v>
      </c>
      <c r="E458" s="672" t="s">
        <v>1470</v>
      </c>
      <c r="F458" s="729" t="s">
        <v>126</v>
      </c>
      <c r="G458" s="666" t="s">
        <v>1471</v>
      </c>
      <c r="H458" s="672" t="s">
        <v>1225</v>
      </c>
      <c r="I458" s="666"/>
      <c r="J458" s="666"/>
      <c r="K458" s="668"/>
    </row>
    <row r="459" spans="1:11" ht="11.25">
      <c r="A459" s="650"/>
      <c r="B459" s="727">
        <f t="shared" si="17"/>
        <v>426</v>
      </c>
      <c r="C459" s="728">
        <v>35</v>
      </c>
      <c r="D459" s="734"/>
      <c r="E459" s="672"/>
      <c r="F459" s="729"/>
      <c r="G459" s="666"/>
      <c r="H459" s="672" t="s">
        <v>1226</v>
      </c>
      <c r="I459" s="666"/>
      <c r="J459" s="666"/>
      <c r="K459" s="668"/>
    </row>
    <row r="460" spans="1:11" ht="22.5">
      <c r="A460" s="650"/>
      <c r="B460" s="727">
        <f t="shared" si="17"/>
        <v>427</v>
      </c>
      <c r="C460" s="728">
        <v>35</v>
      </c>
      <c r="D460" s="734"/>
      <c r="E460" s="672"/>
      <c r="F460" s="729"/>
      <c r="G460" s="666"/>
      <c r="H460" s="672" t="s">
        <v>1227</v>
      </c>
      <c r="I460" s="666"/>
      <c r="J460" s="666"/>
      <c r="K460" s="668"/>
    </row>
    <row r="461" spans="1:11" ht="11.25">
      <c r="A461" s="650"/>
      <c r="B461" s="727">
        <f t="shared" si="17"/>
        <v>428</v>
      </c>
      <c r="C461" s="728">
        <v>35</v>
      </c>
      <c r="D461" s="734"/>
      <c r="E461" s="672"/>
      <c r="F461" s="729"/>
      <c r="G461" s="666"/>
      <c r="H461" s="672" t="s">
        <v>1228</v>
      </c>
      <c r="I461" s="666"/>
      <c r="J461" s="666"/>
      <c r="K461" s="668"/>
    </row>
    <row r="462" spans="1:11" ht="11.25">
      <c r="A462" s="650"/>
      <c r="B462" s="727">
        <f t="shared" si="17"/>
        <v>429</v>
      </c>
      <c r="C462" s="728">
        <v>35</v>
      </c>
      <c r="D462" s="734"/>
      <c r="E462" s="672"/>
      <c r="F462" s="729"/>
      <c r="G462" s="666"/>
      <c r="H462" s="672" t="s">
        <v>1229</v>
      </c>
      <c r="I462" s="666"/>
      <c r="J462" s="666"/>
      <c r="K462" s="668"/>
    </row>
    <row r="463" spans="1:11" ht="11.25">
      <c r="A463" s="650"/>
      <c r="B463" s="727">
        <f t="shared" si="17"/>
        <v>430</v>
      </c>
      <c r="C463" s="728">
        <v>35</v>
      </c>
      <c r="D463" s="734"/>
      <c r="E463" s="672"/>
      <c r="F463" s="729"/>
      <c r="G463" s="666"/>
      <c r="H463" s="672" t="s">
        <v>756</v>
      </c>
      <c r="I463" s="666"/>
      <c r="J463" s="666"/>
      <c r="K463" s="668"/>
    </row>
    <row r="464" spans="1:11" ht="11.25">
      <c r="A464" s="650"/>
      <c r="B464" s="727"/>
      <c r="C464" s="728"/>
      <c r="D464" s="734"/>
      <c r="E464" s="672"/>
      <c r="F464" s="729" t="s">
        <v>1230</v>
      </c>
      <c r="G464" s="666" t="s">
        <v>1231</v>
      </c>
      <c r="H464" s="672"/>
      <c r="I464" s="666"/>
      <c r="J464" s="666"/>
      <c r="K464" s="668"/>
    </row>
    <row r="465" spans="1:11" ht="22.5">
      <c r="A465" s="650"/>
      <c r="B465" s="727">
        <f>B463+1</f>
        <v>431</v>
      </c>
      <c r="C465" s="728">
        <v>36</v>
      </c>
      <c r="D465" s="734"/>
      <c r="E465" s="672"/>
      <c r="F465" s="729"/>
      <c r="G465" s="672" t="s">
        <v>939</v>
      </c>
      <c r="H465" s="672" t="s">
        <v>1232</v>
      </c>
      <c r="I465" s="666"/>
      <c r="J465" s="666"/>
      <c r="K465" s="668"/>
    </row>
    <row r="466" spans="1:11" ht="11.25">
      <c r="A466" s="650"/>
      <c r="B466" s="727">
        <f t="shared" si="17"/>
        <v>432</v>
      </c>
      <c r="C466" s="728">
        <v>36</v>
      </c>
      <c r="D466" s="734"/>
      <c r="E466" s="672"/>
      <c r="F466" s="729"/>
      <c r="G466" s="672"/>
      <c r="H466" s="672" t="s">
        <v>1233</v>
      </c>
      <c r="I466" s="666"/>
      <c r="J466" s="666"/>
      <c r="K466" s="668"/>
    </row>
    <row r="467" spans="1:11" ht="11.25">
      <c r="A467" s="650"/>
      <c r="B467" s="727">
        <f>B466+1</f>
        <v>433</v>
      </c>
      <c r="C467" s="728">
        <v>36</v>
      </c>
      <c r="D467" s="734"/>
      <c r="E467" s="672"/>
      <c r="F467" s="729"/>
      <c r="G467" s="672"/>
      <c r="H467" s="672" t="s">
        <v>1234</v>
      </c>
      <c r="I467" s="666"/>
      <c r="J467" s="666"/>
      <c r="K467" s="668"/>
    </row>
    <row r="468" spans="1:11" ht="11.25">
      <c r="A468" s="650"/>
      <c r="B468" s="727">
        <f t="shared" si="17"/>
        <v>434</v>
      </c>
      <c r="C468" s="728">
        <v>36</v>
      </c>
      <c r="D468" s="734"/>
      <c r="E468" s="672"/>
      <c r="F468" s="729"/>
      <c r="G468" s="672"/>
      <c r="H468" s="672" t="s">
        <v>1235</v>
      </c>
      <c r="I468" s="666"/>
      <c r="J468" s="666"/>
      <c r="K468" s="668"/>
    </row>
    <row r="469" spans="1:11" ht="11.25">
      <c r="A469" s="650"/>
      <c r="B469" s="727">
        <f>B468+1</f>
        <v>435</v>
      </c>
      <c r="C469" s="728">
        <v>36</v>
      </c>
      <c r="D469" s="734"/>
      <c r="E469" s="672"/>
      <c r="F469" s="729"/>
      <c r="G469" s="672"/>
      <c r="H469" s="672" t="s">
        <v>1236</v>
      </c>
      <c r="I469" s="666"/>
      <c r="J469" s="666"/>
      <c r="K469" s="668"/>
    </row>
    <row r="470" spans="1:11" ht="11.25">
      <c r="A470" s="650"/>
      <c r="B470" s="727">
        <f aca="true" t="shared" si="18" ref="B470:B498">B469+1</f>
        <v>436</v>
      </c>
      <c r="C470" s="728">
        <v>36</v>
      </c>
      <c r="D470" s="734"/>
      <c r="E470" s="672"/>
      <c r="F470" s="729"/>
      <c r="G470" s="672"/>
      <c r="H470" s="672" t="s">
        <v>1237</v>
      </c>
      <c r="I470" s="666"/>
      <c r="J470" s="666"/>
      <c r="K470" s="668"/>
    </row>
    <row r="471" spans="1:11" ht="22.5">
      <c r="A471" s="650"/>
      <c r="B471" s="727">
        <f t="shared" si="18"/>
        <v>437</v>
      </c>
      <c r="C471" s="728">
        <v>36</v>
      </c>
      <c r="D471" s="734"/>
      <c r="E471" s="672"/>
      <c r="F471" s="729"/>
      <c r="G471" s="672"/>
      <c r="H471" s="672" t="s">
        <v>1238</v>
      </c>
      <c r="I471" s="666"/>
      <c r="J471" s="666"/>
      <c r="K471" s="668"/>
    </row>
    <row r="472" spans="1:11" ht="11.25">
      <c r="A472" s="650"/>
      <c r="B472" s="727">
        <f t="shared" si="18"/>
        <v>438</v>
      </c>
      <c r="C472" s="728">
        <v>36</v>
      </c>
      <c r="D472" s="734"/>
      <c r="E472" s="666"/>
      <c r="F472" s="729"/>
      <c r="G472" s="666"/>
      <c r="H472" s="672" t="s">
        <v>1239</v>
      </c>
      <c r="I472" s="666"/>
      <c r="J472" s="666"/>
      <c r="K472" s="668"/>
    </row>
    <row r="473" spans="1:11" ht="11.25">
      <c r="A473" s="650"/>
      <c r="B473" s="727">
        <f t="shared" si="18"/>
        <v>439</v>
      </c>
      <c r="C473" s="728">
        <v>36</v>
      </c>
      <c r="D473" s="734"/>
      <c r="E473" s="666"/>
      <c r="F473" s="729"/>
      <c r="G473" s="666"/>
      <c r="H473" s="672" t="s">
        <v>1240</v>
      </c>
      <c r="I473" s="666"/>
      <c r="J473" s="666"/>
      <c r="K473" s="668"/>
    </row>
    <row r="474" spans="1:11" ht="11.25">
      <c r="A474" s="650"/>
      <c r="B474" s="727">
        <f t="shared" si="18"/>
        <v>440</v>
      </c>
      <c r="C474" s="728">
        <v>36</v>
      </c>
      <c r="D474" s="734"/>
      <c r="E474" s="666"/>
      <c r="F474" s="729"/>
      <c r="G474" s="666"/>
      <c r="H474" s="672" t="s">
        <v>1241</v>
      </c>
      <c r="I474" s="666"/>
      <c r="J474" s="666"/>
      <c r="K474" s="668"/>
    </row>
    <row r="475" spans="1:11" ht="11.25">
      <c r="A475" s="650"/>
      <c r="B475" s="727">
        <f t="shared" si="18"/>
        <v>441</v>
      </c>
      <c r="C475" s="728">
        <v>36</v>
      </c>
      <c r="D475" s="734"/>
      <c r="E475" s="666"/>
      <c r="F475" s="729"/>
      <c r="G475" s="666" t="s">
        <v>757</v>
      </c>
      <c r="H475" s="672" t="s">
        <v>758</v>
      </c>
      <c r="I475" s="666"/>
      <c r="J475" s="666"/>
      <c r="K475" s="668"/>
    </row>
    <row r="476" spans="1:11" ht="11.25">
      <c r="A476" s="650"/>
      <c r="B476" s="727"/>
      <c r="C476" s="728"/>
      <c r="D476" s="734"/>
      <c r="E476" s="666"/>
      <c r="F476" s="729"/>
      <c r="G476" s="666" t="s">
        <v>759</v>
      </c>
      <c r="H476" s="666"/>
      <c r="I476" s="666"/>
      <c r="J476" s="666"/>
      <c r="K476" s="668"/>
    </row>
    <row r="477" spans="1:11" ht="45">
      <c r="A477" s="650"/>
      <c r="B477" s="727">
        <f>B475+1</f>
        <v>442</v>
      </c>
      <c r="C477" s="728">
        <v>36</v>
      </c>
      <c r="D477" s="734"/>
      <c r="E477" s="666"/>
      <c r="F477" s="729"/>
      <c r="G477" s="666" t="s">
        <v>760</v>
      </c>
      <c r="H477" s="672" t="s">
        <v>761</v>
      </c>
      <c r="I477" s="666"/>
      <c r="J477" s="666"/>
      <c r="K477" s="668"/>
    </row>
    <row r="478" spans="1:11" ht="11.25">
      <c r="A478" s="650"/>
      <c r="B478" s="727">
        <f t="shared" si="18"/>
        <v>443</v>
      </c>
      <c r="C478" s="728">
        <v>37</v>
      </c>
      <c r="D478" s="734"/>
      <c r="E478" s="672"/>
      <c r="F478" s="729"/>
      <c r="G478" s="672" t="s">
        <v>762</v>
      </c>
      <c r="H478" s="672" t="s">
        <v>763</v>
      </c>
      <c r="I478" s="666"/>
      <c r="J478" s="666"/>
      <c r="K478" s="668"/>
    </row>
    <row r="479" spans="1:11" ht="22.5">
      <c r="A479" s="650"/>
      <c r="B479" s="727">
        <f t="shared" si="18"/>
        <v>444</v>
      </c>
      <c r="C479" s="728">
        <v>37</v>
      </c>
      <c r="D479" s="734"/>
      <c r="E479" s="666"/>
      <c r="F479" s="729"/>
      <c r="G479" s="666" t="s">
        <v>764</v>
      </c>
      <c r="H479" s="672" t="s">
        <v>765</v>
      </c>
      <c r="I479" s="666"/>
      <c r="J479" s="666"/>
      <c r="K479" s="668"/>
    </row>
    <row r="480" spans="1:11" ht="11.25">
      <c r="A480" s="650"/>
      <c r="B480" s="727">
        <f t="shared" si="18"/>
        <v>445</v>
      </c>
      <c r="C480" s="728">
        <v>37</v>
      </c>
      <c r="D480" s="734"/>
      <c r="E480" s="666"/>
      <c r="F480" s="729"/>
      <c r="G480" s="666" t="s">
        <v>766</v>
      </c>
      <c r="H480" s="672" t="s">
        <v>1242</v>
      </c>
      <c r="I480" s="670"/>
      <c r="J480" s="670"/>
      <c r="K480" s="668"/>
    </row>
    <row r="481" spans="1:11" ht="11.25">
      <c r="A481" s="650"/>
      <c r="B481" s="727">
        <f t="shared" si="18"/>
        <v>446</v>
      </c>
      <c r="C481" s="728">
        <v>37</v>
      </c>
      <c r="D481" s="734"/>
      <c r="E481" s="672"/>
      <c r="F481" s="729"/>
      <c r="G481" s="672"/>
      <c r="H481" s="672" t="s">
        <v>1243</v>
      </c>
      <c r="I481" s="670"/>
      <c r="J481" s="670"/>
      <c r="K481" s="668"/>
    </row>
    <row r="482" spans="1:11" ht="33.75">
      <c r="A482" s="650"/>
      <c r="B482" s="727">
        <f t="shared" si="18"/>
        <v>447</v>
      </c>
      <c r="C482" s="728">
        <v>37</v>
      </c>
      <c r="D482" s="734"/>
      <c r="E482" s="672"/>
      <c r="F482" s="729"/>
      <c r="G482" s="672"/>
      <c r="H482" s="672" t="s">
        <v>1244</v>
      </c>
      <c r="I482" s="670"/>
      <c r="J482" s="670"/>
      <c r="K482" s="668"/>
    </row>
    <row r="483" spans="1:11" ht="22.5">
      <c r="A483" s="650"/>
      <c r="B483" s="727">
        <f t="shared" si="18"/>
        <v>448</v>
      </c>
      <c r="C483" s="728">
        <v>37</v>
      </c>
      <c r="D483" s="734"/>
      <c r="E483" s="672"/>
      <c r="F483" s="729"/>
      <c r="G483" s="672"/>
      <c r="H483" s="672" t="s">
        <v>1245</v>
      </c>
      <c r="I483" s="666"/>
      <c r="J483" s="666"/>
      <c r="K483" s="668"/>
    </row>
    <row r="484" spans="1:11" ht="33.75" customHeight="1">
      <c r="A484" s="650"/>
      <c r="B484" s="727">
        <f t="shared" si="18"/>
        <v>449</v>
      </c>
      <c r="C484" s="728">
        <v>37</v>
      </c>
      <c r="D484" s="734"/>
      <c r="E484" s="672"/>
      <c r="F484" s="729"/>
      <c r="G484" s="672"/>
      <c r="H484" s="672" t="s">
        <v>1246</v>
      </c>
      <c r="I484" s="666"/>
      <c r="J484" s="666"/>
      <c r="K484" s="668"/>
    </row>
    <row r="485" spans="1:11" ht="22.5">
      <c r="A485" s="650"/>
      <c r="B485" s="727">
        <f t="shared" si="18"/>
        <v>450</v>
      </c>
      <c r="C485" s="728">
        <v>37</v>
      </c>
      <c r="D485" s="734"/>
      <c r="E485" s="672"/>
      <c r="F485" s="729"/>
      <c r="G485" s="672"/>
      <c r="H485" s="674" t="s">
        <v>1247</v>
      </c>
      <c r="I485" s="666"/>
      <c r="J485" s="666"/>
      <c r="K485" s="668"/>
    </row>
    <row r="486" spans="1:11" ht="11.25">
      <c r="A486" s="650"/>
      <c r="B486" s="727">
        <f t="shared" si="18"/>
        <v>451</v>
      </c>
      <c r="C486" s="728">
        <v>37</v>
      </c>
      <c r="D486" s="734"/>
      <c r="E486" s="672"/>
      <c r="F486" s="729"/>
      <c r="G486" s="672"/>
      <c r="H486" s="672" t="s">
        <v>767</v>
      </c>
      <c r="I486" s="656"/>
      <c r="J486" s="666"/>
      <c r="K486" s="668"/>
    </row>
    <row r="487" spans="1:11" ht="11.25">
      <c r="A487" s="650"/>
      <c r="B487" s="727">
        <f t="shared" si="18"/>
        <v>452</v>
      </c>
      <c r="C487" s="728">
        <v>37</v>
      </c>
      <c r="D487" s="734"/>
      <c r="E487" s="672"/>
      <c r="F487" s="729"/>
      <c r="G487" s="672"/>
      <c r="H487" s="672" t="s">
        <v>768</v>
      </c>
      <c r="I487" s="656"/>
      <c r="J487" s="666"/>
      <c r="K487" s="668"/>
    </row>
    <row r="488" spans="1:11" ht="22.5">
      <c r="A488" s="650"/>
      <c r="B488" s="727">
        <f t="shared" si="18"/>
        <v>453</v>
      </c>
      <c r="C488" s="728">
        <v>38</v>
      </c>
      <c r="D488" s="734"/>
      <c r="E488" s="666"/>
      <c r="F488" s="729"/>
      <c r="G488" s="666" t="s">
        <v>1248</v>
      </c>
      <c r="H488" s="666" t="s">
        <v>1249</v>
      </c>
      <c r="I488" s="656"/>
      <c r="J488" s="666"/>
      <c r="K488" s="668"/>
    </row>
    <row r="489" spans="1:11" ht="22.5">
      <c r="A489" s="650"/>
      <c r="B489" s="727">
        <f t="shared" si="18"/>
        <v>454</v>
      </c>
      <c r="C489" s="728">
        <v>38</v>
      </c>
      <c r="D489" s="734"/>
      <c r="E489" s="666"/>
      <c r="F489" s="729"/>
      <c r="G489" s="666"/>
      <c r="H489" s="672" t="s">
        <v>769</v>
      </c>
      <c r="I489" s="666"/>
      <c r="J489" s="666"/>
      <c r="K489" s="668"/>
    </row>
    <row r="490" spans="1:11" ht="33.75">
      <c r="A490" s="650"/>
      <c r="B490" s="727">
        <f t="shared" si="18"/>
        <v>455</v>
      </c>
      <c r="C490" s="728">
        <v>38</v>
      </c>
      <c r="D490" s="734"/>
      <c r="E490" s="666"/>
      <c r="F490" s="729"/>
      <c r="G490" s="666" t="s">
        <v>770</v>
      </c>
      <c r="H490" s="672" t="s">
        <v>1250</v>
      </c>
      <c r="I490" s="666"/>
      <c r="J490" s="666"/>
      <c r="K490" s="668"/>
    </row>
    <row r="491" spans="1:11" ht="11.25">
      <c r="A491" s="650"/>
      <c r="B491" s="727">
        <f t="shared" si="18"/>
        <v>456</v>
      </c>
      <c r="C491" s="728">
        <v>38</v>
      </c>
      <c r="D491" s="734"/>
      <c r="E491" s="666"/>
      <c r="F491" s="729"/>
      <c r="G491" s="666" t="s">
        <v>771</v>
      </c>
      <c r="H491" s="672" t="s">
        <v>1251</v>
      </c>
      <c r="I491" s="666"/>
      <c r="J491" s="666"/>
      <c r="K491" s="668"/>
    </row>
    <row r="492" spans="1:11" ht="11.25">
      <c r="A492" s="650"/>
      <c r="B492" s="727">
        <f t="shared" si="18"/>
        <v>457</v>
      </c>
      <c r="C492" s="728">
        <v>38</v>
      </c>
      <c r="D492" s="734"/>
      <c r="E492" s="666"/>
      <c r="F492" s="729"/>
      <c r="G492" s="666"/>
      <c r="H492" s="672" t="s">
        <v>1252</v>
      </c>
      <c r="I492" s="666"/>
      <c r="J492" s="666"/>
      <c r="K492" s="668"/>
    </row>
    <row r="493" spans="1:11" ht="33.75">
      <c r="A493" s="650"/>
      <c r="B493" s="727">
        <f t="shared" si="18"/>
        <v>458</v>
      </c>
      <c r="C493" s="728">
        <v>38</v>
      </c>
      <c r="D493" s="734"/>
      <c r="E493" s="666"/>
      <c r="F493" s="729"/>
      <c r="G493" s="666" t="s">
        <v>772</v>
      </c>
      <c r="H493" s="672" t="s">
        <v>773</v>
      </c>
      <c r="I493" s="666"/>
      <c r="J493" s="666"/>
      <c r="K493" s="668"/>
    </row>
    <row r="494" spans="1:11" ht="22.5">
      <c r="A494" s="650"/>
      <c r="B494" s="727">
        <f t="shared" si="18"/>
        <v>459</v>
      </c>
      <c r="C494" s="728">
        <v>38</v>
      </c>
      <c r="D494" s="734"/>
      <c r="E494" s="672"/>
      <c r="F494" s="729"/>
      <c r="G494" s="666" t="s">
        <v>774</v>
      </c>
      <c r="H494" s="672" t="s">
        <v>775</v>
      </c>
      <c r="I494" s="666"/>
      <c r="J494" s="666"/>
      <c r="K494" s="668"/>
    </row>
    <row r="495" spans="1:11" ht="22.5">
      <c r="A495" s="650"/>
      <c r="B495" s="727">
        <f t="shared" si="18"/>
        <v>460</v>
      </c>
      <c r="C495" s="728">
        <v>38</v>
      </c>
      <c r="D495" s="734"/>
      <c r="E495" s="672"/>
      <c r="F495" s="729"/>
      <c r="G495" s="672" t="s">
        <v>1253</v>
      </c>
      <c r="H495" s="672" t="s">
        <v>776</v>
      </c>
      <c r="I495" s="666"/>
      <c r="J495" s="666"/>
      <c r="K495" s="668"/>
    </row>
    <row r="496" spans="1:11" ht="11.25">
      <c r="A496" s="650"/>
      <c r="B496" s="727">
        <f t="shared" si="18"/>
        <v>461</v>
      </c>
      <c r="C496" s="728">
        <v>38</v>
      </c>
      <c r="D496" s="734" t="s">
        <v>26</v>
      </c>
      <c r="E496" s="656" t="s">
        <v>1254</v>
      </c>
      <c r="F496" s="735" t="s">
        <v>777</v>
      </c>
      <c r="G496" s="666" t="s">
        <v>778</v>
      </c>
      <c r="H496" s="666" t="s">
        <v>1255</v>
      </c>
      <c r="I496" s="666"/>
      <c r="J496" s="666"/>
      <c r="K496" s="668"/>
    </row>
    <row r="497" spans="1:11" ht="11.25">
      <c r="A497" s="650"/>
      <c r="B497" s="727">
        <f t="shared" si="18"/>
        <v>462</v>
      </c>
      <c r="C497" s="728">
        <v>39</v>
      </c>
      <c r="D497" s="734"/>
      <c r="E497" s="666"/>
      <c r="F497" s="729" t="s">
        <v>1256</v>
      </c>
      <c r="G497" s="666" t="s">
        <v>779</v>
      </c>
      <c r="H497" s="666" t="s">
        <v>1257</v>
      </c>
      <c r="I497" s="666"/>
      <c r="J497" s="666"/>
      <c r="K497" s="668"/>
    </row>
    <row r="498" spans="1:11" ht="11.25">
      <c r="A498" s="650"/>
      <c r="B498" s="730">
        <f t="shared" si="18"/>
        <v>463</v>
      </c>
      <c r="C498" s="731">
        <v>39</v>
      </c>
      <c r="D498" s="736"/>
      <c r="E498" s="675"/>
      <c r="F498" s="732" t="s">
        <v>1258</v>
      </c>
      <c r="G498" s="675" t="s">
        <v>780</v>
      </c>
      <c r="H498" s="675" t="s">
        <v>447</v>
      </c>
      <c r="I498" s="675"/>
      <c r="J498" s="675"/>
      <c r="K498" s="676"/>
    </row>
    <row r="499" spans="1:11" s="740" customFormat="1" ht="12">
      <c r="A499" s="737"/>
      <c r="B499" s="815" t="s">
        <v>1472</v>
      </c>
      <c r="C499" s="815"/>
      <c r="D499" s="815"/>
      <c r="E499" s="815"/>
      <c r="F499" s="815"/>
      <c r="G499" s="815"/>
      <c r="H499" s="815"/>
      <c r="I499" s="815"/>
      <c r="J499" s="815"/>
      <c r="K499" s="815"/>
    </row>
    <row r="500" spans="1:11" ht="11.25">
      <c r="A500" s="650"/>
      <c r="B500" s="723">
        <f>B498+1</f>
        <v>464</v>
      </c>
      <c r="C500" s="724">
        <v>39</v>
      </c>
      <c r="D500" s="742" t="s">
        <v>448</v>
      </c>
      <c r="E500" s="665" t="s">
        <v>1473</v>
      </c>
      <c r="F500" s="725" t="s">
        <v>449</v>
      </c>
      <c r="G500" s="665" t="s">
        <v>1474</v>
      </c>
      <c r="H500" s="743" t="s">
        <v>450</v>
      </c>
      <c r="I500" s="665"/>
      <c r="J500" s="665"/>
      <c r="K500" s="726"/>
    </row>
    <row r="501" spans="1:11" ht="22.5">
      <c r="A501" s="650"/>
      <c r="B501" s="727">
        <f aca="true" t="shared" si="19" ref="B501:B512">B500+1</f>
        <v>465</v>
      </c>
      <c r="C501" s="728">
        <v>39</v>
      </c>
      <c r="D501" s="734"/>
      <c r="E501" s="666"/>
      <c r="F501" s="729"/>
      <c r="G501" s="666"/>
      <c r="H501" s="674" t="s">
        <v>451</v>
      </c>
      <c r="I501" s="666"/>
      <c r="J501" s="666"/>
      <c r="K501" s="668"/>
    </row>
    <row r="502" spans="1:11" ht="22.5">
      <c r="A502" s="650"/>
      <c r="B502" s="727">
        <f t="shared" si="19"/>
        <v>466</v>
      </c>
      <c r="C502" s="728">
        <v>39</v>
      </c>
      <c r="D502" s="734"/>
      <c r="E502" s="666"/>
      <c r="F502" s="729"/>
      <c r="G502" s="666"/>
      <c r="H502" s="674" t="s">
        <v>452</v>
      </c>
      <c r="I502" s="666"/>
      <c r="J502" s="666"/>
      <c r="K502" s="668"/>
    </row>
    <row r="503" spans="1:11" ht="22.5">
      <c r="A503" s="650"/>
      <c r="B503" s="727">
        <f t="shared" si="19"/>
        <v>467</v>
      </c>
      <c r="C503" s="728">
        <v>39</v>
      </c>
      <c r="D503" s="734"/>
      <c r="E503" s="666"/>
      <c r="F503" s="729"/>
      <c r="G503" s="666"/>
      <c r="H503" s="674" t="s">
        <v>453</v>
      </c>
      <c r="I503" s="666"/>
      <c r="J503" s="666"/>
      <c r="K503" s="668"/>
    </row>
    <row r="504" spans="1:11" ht="33.75">
      <c r="A504" s="650"/>
      <c r="B504" s="727">
        <f t="shared" si="19"/>
        <v>468</v>
      </c>
      <c r="C504" s="728">
        <v>39</v>
      </c>
      <c r="D504" s="734"/>
      <c r="E504" s="672"/>
      <c r="F504" s="729" t="s">
        <v>1230</v>
      </c>
      <c r="G504" s="672" t="s">
        <v>1475</v>
      </c>
      <c r="H504" s="666" t="s">
        <v>454</v>
      </c>
      <c r="I504" s="666"/>
      <c r="J504" s="666"/>
      <c r="K504" s="668"/>
    </row>
    <row r="505" spans="1:11" ht="78.75">
      <c r="A505" s="650"/>
      <c r="B505" s="727">
        <f t="shared" si="19"/>
        <v>469</v>
      </c>
      <c r="C505" s="728">
        <v>39</v>
      </c>
      <c r="D505" s="734" t="s">
        <v>781</v>
      </c>
      <c r="E505" s="666" t="s">
        <v>1476</v>
      </c>
      <c r="F505" s="729" t="s">
        <v>809</v>
      </c>
      <c r="G505" s="666" t="s">
        <v>782</v>
      </c>
      <c r="H505" s="670" t="s">
        <v>783</v>
      </c>
      <c r="I505" s="666"/>
      <c r="J505" s="666"/>
      <c r="K505" s="668"/>
    </row>
    <row r="506" spans="1:11" ht="11.25">
      <c r="A506" s="650"/>
      <c r="B506" s="727">
        <f t="shared" si="19"/>
        <v>470</v>
      </c>
      <c r="C506" s="728">
        <v>40</v>
      </c>
      <c r="D506" s="734"/>
      <c r="E506" s="666"/>
      <c r="F506" s="729" t="s">
        <v>455</v>
      </c>
      <c r="G506" s="666" t="s">
        <v>1477</v>
      </c>
      <c r="H506" s="670" t="s">
        <v>456</v>
      </c>
      <c r="I506" s="666"/>
      <c r="J506" s="666"/>
      <c r="K506" s="668"/>
    </row>
    <row r="507" spans="1:11" ht="11.25">
      <c r="A507" s="650"/>
      <c r="B507" s="727">
        <f t="shared" si="19"/>
        <v>471</v>
      </c>
      <c r="C507" s="728">
        <v>40</v>
      </c>
      <c r="D507" s="734"/>
      <c r="E507" s="666"/>
      <c r="F507" s="729"/>
      <c r="G507" s="666"/>
      <c r="H507" s="670" t="s">
        <v>784</v>
      </c>
      <c r="I507" s="666"/>
      <c r="J507" s="666"/>
      <c r="K507" s="668"/>
    </row>
    <row r="508" spans="1:11" ht="22.5">
      <c r="A508" s="650"/>
      <c r="B508" s="727">
        <f t="shared" si="19"/>
        <v>472</v>
      </c>
      <c r="C508" s="728">
        <v>40</v>
      </c>
      <c r="D508" s="734"/>
      <c r="E508" s="666"/>
      <c r="F508" s="729"/>
      <c r="G508" s="666"/>
      <c r="H508" s="670" t="s">
        <v>785</v>
      </c>
      <c r="I508" s="666"/>
      <c r="J508" s="666"/>
      <c r="K508" s="668"/>
    </row>
    <row r="509" spans="1:11" ht="11.25">
      <c r="A509" s="650"/>
      <c r="B509" s="727">
        <f t="shared" si="19"/>
        <v>473</v>
      </c>
      <c r="C509" s="728">
        <v>40</v>
      </c>
      <c r="D509" s="734"/>
      <c r="E509" s="666"/>
      <c r="F509" s="729" t="s">
        <v>457</v>
      </c>
      <c r="G509" s="666" t="s">
        <v>1275</v>
      </c>
      <c r="H509" s="666" t="s">
        <v>458</v>
      </c>
      <c r="I509" s="666"/>
      <c r="J509" s="666"/>
      <c r="K509" s="668"/>
    </row>
    <row r="510" spans="1:11" ht="11.25">
      <c r="A510" s="650"/>
      <c r="B510" s="727">
        <f t="shared" si="19"/>
        <v>474</v>
      </c>
      <c r="C510" s="728">
        <v>40</v>
      </c>
      <c r="D510" s="734"/>
      <c r="E510" s="666"/>
      <c r="F510" s="729"/>
      <c r="G510" s="666"/>
      <c r="H510" s="666" t="s">
        <v>786</v>
      </c>
      <c r="I510" s="666"/>
      <c r="J510" s="666"/>
      <c r="K510" s="668"/>
    </row>
    <row r="511" spans="1:11" ht="11.25">
      <c r="A511" s="650"/>
      <c r="B511" s="727">
        <f t="shared" si="19"/>
        <v>475</v>
      </c>
      <c r="C511" s="728">
        <v>40</v>
      </c>
      <c r="D511" s="734"/>
      <c r="E511" s="666"/>
      <c r="F511" s="729"/>
      <c r="G511" s="666"/>
      <c r="H511" s="671" t="s">
        <v>459</v>
      </c>
      <c r="I511" s="666"/>
      <c r="J511" s="666"/>
      <c r="K511" s="668"/>
    </row>
    <row r="512" spans="1:11" ht="11.25">
      <c r="A512" s="650"/>
      <c r="B512" s="730">
        <f t="shared" si="19"/>
        <v>476</v>
      </c>
      <c r="C512" s="731">
        <v>40</v>
      </c>
      <c r="D512" s="736"/>
      <c r="E512" s="675"/>
      <c r="F512" s="732"/>
      <c r="G512" s="675"/>
      <c r="H512" s="745" t="s">
        <v>460</v>
      </c>
      <c r="I512" s="675"/>
      <c r="J512" s="675"/>
      <c r="K512" s="676"/>
    </row>
    <row r="513" spans="1:11" ht="12">
      <c r="A513" s="650"/>
      <c r="B513" s="815" t="s">
        <v>1478</v>
      </c>
      <c r="C513" s="815"/>
      <c r="D513" s="815"/>
      <c r="E513" s="815"/>
      <c r="F513" s="815"/>
      <c r="G513" s="815"/>
      <c r="H513" s="815"/>
      <c r="I513" s="815"/>
      <c r="J513" s="815"/>
      <c r="K513" s="815"/>
    </row>
    <row r="514" spans="1:11" ht="22.5">
      <c r="A514" s="650"/>
      <c r="B514" s="723">
        <f>B512+1</f>
        <v>477</v>
      </c>
      <c r="C514" s="724">
        <v>40</v>
      </c>
      <c r="D514" s="742"/>
      <c r="E514" s="665"/>
      <c r="F514" s="725"/>
      <c r="G514" s="665"/>
      <c r="H514" s="665" t="s">
        <v>461</v>
      </c>
      <c r="I514" s="665"/>
      <c r="J514" s="665"/>
      <c r="K514" s="726"/>
    </row>
    <row r="515" spans="1:11" ht="22.5">
      <c r="A515" s="650"/>
      <c r="B515" s="727">
        <f>B514+1</f>
        <v>478</v>
      </c>
      <c r="C515" s="728">
        <v>40</v>
      </c>
      <c r="D515" s="734"/>
      <c r="E515" s="666"/>
      <c r="F515" s="729"/>
      <c r="G515" s="666"/>
      <c r="H515" s="666" t="s">
        <v>462</v>
      </c>
      <c r="I515" s="666"/>
      <c r="J515" s="666"/>
      <c r="K515" s="668"/>
    </row>
    <row r="516" spans="1:11" ht="11.25">
      <c r="A516" s="650"/>
      <c r="B516" s="727">
        <f>B515+1</f>
        <v>479</v>
      </c>
      <c r="C516" s="728">
        <v>40</v>
      </c>
      <c r="D516" s="734"/>
      <c r="E516" s="666"/>
      <c r="F516" s="729"/>
      <c r="G516" s="666"/>
      <c r="H516" s="666" t="s">
        <v>463</v>
      </c>
      <c r="I516" s="666"/>
      <c r="J516" s="666"/>
      <c r="K516" s="668"/>
    </row>
    <row r="517" spans="1:11" ht="11.25">
      <c r="A517" s="650"/>
      <c r="B517" s="727">
        <f>B516+1</f>
        <v>480</v>
      </c>
      <c r="C517" s="728">
        <v>41</v>
      </c>
      <c r="D517" s="734"/>
      <c r="E517" s="666"/>
      <c r="F517" s="729"/>
      <c r="G517" s="666"/>
      <c r="H517" s="672" t="s">
        <v>464</v>
      </c>
      <c r="I517" s="666"/>
      <c r="J517" s="666"/>
      <c r="K517" s="668"/>
    </row>
    <row r="518" spans="1:11" ht="11.25">
      <c r="A518" s="650"/>
      <c r="B518" s="727">
        <f>B517+1</f>
        <v>481</v>
      </c>
      <c r="C518" s="728">
        <v>41</v>
      </c>
      <c r="D518" s="734"/>
      <c r="E518" s="666"/>
      <c r="F518" s="729"/>
      <c r="G518" s="666"/>
      <c r="H518" s="672" t="s">
        <v>465</v>
      </c>
      <c r="I518" s="666"/>
      <c r="J518" s="666"/>
      <c r="K518" s="668"/>
    </row>
    <row r="519" spans="1:11" ht="11.25">
      <c r="A519" s="650"/>
      <c r="B519" s="730">
        <f>B518+1</f>
        <v>482</v>
      </c>
      <c r="C519" s="731">
        <v>41</v>
      </c>
      <c r="D519" s="736"/>
      <c r="E519" s="675"/>
      <c r="F519" s="732"/>
      <c r="G519" s="675"/>
      <c r="H519" s="741" t="s">
        <v>466</v>
      </c>
      <c r="I519" s="675"/>
      <c r="J519" s="675"/>
      <c r="K519" s="676"/>
    </row>
    <row r="520" spans="1:11" ht="12">
      <c r="A520" s="650"/>
      <c r="B520" s="815" t="s">
        <v>1479</v>
      </c>
      <c r="C520" s="815"/>
      <c r="D520" s="815"/>
      <c r="E520" s="815"/>
      <c r="F520" s="815"/>
      <c r="G520" s="815"/>
      <c r="H520" s="815"/>
      <c r="I520" s="815"/>
      <c r="J520" s="815"/>
      <c r="K520" s="815"/>
    </row>
    <row r="521" spans="1:11" ht="22.5">
      <c r="A521" s="650"/>
      <c r="B521" s="723">
        <f>B519+1</f>
        <v>483</v>
      </c>
      <c r="C521" s="724">
        <v>41</v>
      </c>
      <c r="D521" s="742" t="s">
        <v>467</v>
      </c>
      <c r="E521" s="665" t="s">
        <v>787</v>
      </c>
      <c r="F521" s="725"/>
      <c r="G521" s="665"/>
      <c r="H521" s="743" t="s">
        <v>468</v>
      </c>
      <c r="I521" s="665"/>
      <c r="J521" s="665"/>
      <c r="K521" s="726"/>
    </row>
    <row r="522" spans="1:11" ht="22.5">
      <c r="A522" s="650"/>
      <c r="B522" s="727">
        <f aca="true" t="shared" si="20" ref="B522:B530">B521+1</f>
        <v>484</v>
      </c>
      <c r="C522" s="728">
        <v>41</v>
      </c>
      <c r="D522" s="734" t="s">
        <v>469</v>
      </c>
      <c r="E522" s="666" t="s">
        <v>788</v>
      </c>
      <c r="F522" s="729"/>
      <c r="G522" s="666"/>
      <c r="H522" s="672" t="s">
        <v>470</v>
      </c>
      <c r="I522" s="666"/>
      <c r="J522" s="666"/>
      <c r="K522" s="668"/>
    </row>
    <row r="523" spans="1:11" ht="11.25">
      <c r="A523" s="650"/>
      <c r="B523" s="727">
        <f t="shared" si="20"/>
        <v>485</v>
      </c>
      <c r="C523" s="728">
        <v>41</v>
      </c>
      <c r="D523" s="734" t="s">
        <v>789</v>
      </c>
      <c r="E523" s="666" t="s">
        <v>790</v>
      </c>
      <c r="F523" s="729"/>
      <c r="G523" s="666"/>
      <c r="H523" s="672" t="s">
        <v>471</v>
      </c>
      <c r="I523" s="666"/>
      <c r="J523" s="666"/>
      <c r="K523" s="668"/>
    </row>
    <row r="524" spans="1:11" ht="22.5">
      <c r="A524" s="650"/>
      <c r="B524" s="727">
        <f t="shared" si="20"/>
        <v>486</v>
      </c>
      <c r="C524" s="728">
        <v>42</v>
      </c>
      <c r="D524" s="734" t="s">
        <v>472</v>
      </c>
      <c r="E524" s="666" t="s">
        <v>473</v>
      </c>
      <c r="F524" s="729"/>
      <c r="G524" s="666"/>
      <c r="H524" s="672" t="s">
        <v>791</v>
      </c>
      <c r="I524" s="666"/>
      <c r="J524" s="666"/>
      <c r="K524" s="668"/>
    </row>
    <row r="525" spans="1:11" ht="11.25">
      <c r="A525" s="650"/>
      <c r="B525" s="727">
        <f t="shared" si="20"/>
        <v>487</v>
      </c>
      <c r="C525" s="728">
        <v>42</v>
      </c>
      <c r="D525" s="734" t="s">
        <v>474</v>
      </c>
      <c r="E525" s="666" t="s">
        <v>1480</v>
      </c>
      <c r="F525" s="729"/>
      <c r="G525" s="666"/>
      <c r="H525" s="672" t="s">
        <v>475</v>
      </c>
      <c r="I525" s="666"/>
      <c r="J525" s="666"/>
      <c r="K525" s="668"/>
    </row>
    <row r="526" spans="1:11" ht="22.5">
      <c r="A526" s="650"/>
      <c r="B526" s="727">
        <f t="shared" si="20"/>
        <v>488</v>
      </c>
      <c r="C526" s="728">
        <v>43</v>
      </c>
      <c r="D526" s="734"/>
      <c r="E526" s="666"/>
      <c r="F526" s="729"/>
      <c r="G526" s="666"/>
      <c r="H526" s="672" t="s">
        <v>476</v>
      </c>
      <c r="I526" s="666"/>
      <c r="J526" s="666"/>
      <c r="K526" s="668"/>
    </row>
    <row r="527" spans="1:11" ht="22.5">
      <c r="A527" s="650"/>
      <c r="B527" s="727">
        <f t="shared" si="20"/>
        <v>489</v>
      </c>
      <c r="C527" s="728">
        <v>43</v>
      </c>
      <c r="D527" s="734"/>
      <c r="E527" s="666"/>
      <c r="F527" s="729"/>
      <c r="G527" s="666"/>
      <c r="H527" s="672" t="s">
        <v>477</v>
      </c>
      <c r="I527" s="666"/>
      <c r="J527" s="666"/>
      <c r="K527" s="668"/>
    </row>
    <row r="528" spans="1:11" ht="22.5">
      <c r="A528" s="650"/>
      <c r="B528" s="727">
        <f t="shared" si="20"/>
        <v>490</v>
      </c>
      <c r="C528" s="728">
        <v>43</v>
      </c>
      <c r="D528" s="734"/>
      <c r="E528" s="666"/>
      <c r="F528" s="729"/>
      <c r="G528" s="666"/>
      <c r="H528" s="672" t="s">
        <v>478</v>
      </c>
      <c r="I528" s="666"/>
      <c r="J528" s="666"/>
      <c r="K528" s="668"/>
    </row>
    <row r="529" spans="1:11" ht="22.5" customHeight="1">
      <c r="A529" s="650"/>
      <c r="B529" s="727">
        <f t="shared" si="20"/>
        <v>491</v>
      </c>
      <c r="C529" s="728">
        <v>43</v>
      </c>
      <c r="D529" s="734"/>
      <c r="E529" s="666"/>
      <c r="F529" s="729"/>
      <c r="G529" s="666"/>
      <c r="H529" s="672" t="s">
        <v>479</v>
      </c>
      <c r="I529" s="666"/>
      <c r="J529" s="666"/>
      <c r="K529" s="668"/>
    </row>
    <row r="530" spans="1:11" ht="11.25">
      <c r="A530" s="650"/>
      <c r="B530" s="730">
        <f t="shared" si="20"/>
        <v>492</v>
      </c>
      <c r="C530" s="731">
        <v>43</v>
      </c>
      <c r="D530" s="736"/>
      <c r="E530" s="675"/>
      <c r="F530" s="732"/>
      <c r="G530" s="675"/>
      <c r="H530" s="741" t="s">
        <v>480</v>
      </c>
      <c r="I530" s="675"/>
      <c r="J530" s="675"/>
      <c r="K530" s="676"/>
    </row>
    <row r="531" spans="1:11" ht="12">
      <c r="A531" s="650"/>
      <c r="B531" s="815" t="s">
        <v>792</v>
      </c>
      <c r="C531" s="815"/>
      <c r="D531" s="815"/>
      <c r="E531" s="815"/>
      <c r="F531" s="815"/>
      <c r="G531" s="815"/>
      <c r="H531" s="815"/>
      <c r="I531" s="815"/>
      <c r="J531" s="815"/>
      <c r="K531" s="815"/>
    </row>
    <row r="532" spans="1:11" ht="22.5">
      <c r="A532" s="650"/>
      <c r="B532" s="723">
        <f>B530+1</f>
        <v>493</v>
      </c>
      <c r="C532" s="724">
        <v>43</v>
      </c>
      <c r="D532" s="742" t="s">
        <v>481</v>
      </c>
      <c r="E532" s="665" t="s">
        <v>1481</v>
      </c>
      <c r="F532" s="725"/>
      <c r="G532" s="665"/>
      <c r="H532" s="743" t="s">
        <v>482</v>
      </c>
      <c r="I532" s="665"/>
      <c r="J532" s="665"/>
      <c r="K532" s="726"/>
    </row>
    <row r="533" spans="1:11" ht="33.75">
      <c r="A533" s="650"/>
      <c r="B533" s="727">
        <f aca="true" t="shared" si="21" ref="B533:B546">B532+1</f>
        <v>494</v>
      </c>
      <c r="C533" s="728">
        <v>43</v>
      </c>
      <c r="D533" s="734" t="s">
        <v>1224</v>
      </c>
      <c r="E533" s="666" t="s">
        <v>1423</v>
      </c>
      <c r="F533" s="729"/>
      <c r="G533" s="666"/>
      <c r="H533" s="672" t="s">
        <v>483</v>
      </c>
      <c r="I533" s="666"/>
      <c r="J533" s="666"/>
      <c r="K533" s="668"/>
    </row>
    <row r="534" spans="1:11" ht="11.25">
      <c r="A534" s="650"/>
      <c r="B534" s="727">
        <f t="shared" si="21"/>
        <v>495</v>
      </c>
      <c r="C534" s="728">
        <v>43</v>
      </c>
      <c r="D534" s="734"/>
      <c r="E534" s="666"/>
      <c r="F534" s="729"/>
      <c r="G534" s="666"/>
      <c r="H534" s="672" t="s">
        <v>484</v>
      </c>
      <c r="I534" s="666"/>
      <c r="J534" s="666"/>
      <c r="K534" s="668"/>
    </row>
    <row r="535" spans="1:11" ht="22.5">
      <c r="A535" s="650"/>
      <c r="B535" s="727">
        <f t="shared" si="21"/>
        <v>496</v>
      </c>
      <c r="C535" s="728">
        <v>43</v>
      </c>
      <c r="D535" s="734"/>
      <c r="E535" s="666"/>
      <c r="F535" s="729"/>
      <c r="G535" s="666"/>
      <c r="H535" s="672" t="s">
        <v>485</v>
      </c>
      <c r="I535" s="666"/>
      <c r="J535" s="666"/>
      <c r="K535" s="668"/>
    </row>
    <row r="536" spans="1:11" ht="11.25">
      <c r="A536" s="650"/>
      <c r="B536" s="727">
        <f t="shared" si="21"/>
        <v>497</v>
      </c>
      <c r="C536" s="728">
        <v>43</v>
      </c>
      <c r="D536" s="734"/>
      <c r="E536" s="666"/>
      <c r="F536" s="729"/>
      <c r="G536" s="666"/>
      <c r="H536" s="672" t="s">
        <v>486</v>
      </c>
      <c r="I536" s="666"/>
      <c r="J536" s="666"/>
      <c r="K536" s="668"/>
    </row>
    <row r="537" spans="1:11" ht="22.5">
      <c r="A537" s="650"/>
      <c r="B537" s="727">
        <f t="shared" si="21"/>
        <v>498</v>
      </c>
      <c r="C537" s="728">
        <v>44</v>
      </c>
      <c r="D537" s="734" t="s">
        <v>487</v>
      </c>
      <c r="E537" s="666" t="s">
        <v>1482</v>
      </c>
      <c r="F537" s="729" t="s">
        <v>488</v>
      </c>
      <c r="G537" s="666" t="s">
        <v>1483</v>
      </c>
      <c r="H537" s="672" t="s">
        <v>489</v>
      </c>
      <c r="I537" s="666"/>
      <c r="J537" s="666"/>
      <c r="K537" s="668"/>
    </row>
    <row r="538" spans="1:11" ht="22.5">
      <c r="A538" s="650"/>
      <c r="B538" s="727">
        <f t="shared" si="21"/>
        <v>499</v>
      </c>
      <c r="C538" s="728">
        <v>44</v>
      </c>
      <c r="D538" s="734"/>
      <c r="E538" s="666"/>
      <c r="F538" s="729" t="s">
        <v>238</v>
      </c>
      <c r="G538" s="666" t="s">
        <v>239</v>
      </c>
      <c r="H538" s="672" t="s">
        <v>240</v>
      </c>
      <c r="I538" s="666"/>
      <c r="J538" s="666"/>
      <c r="K538" s="668"/>
    </row>
    <row r="539" spans="1:11" ht="11.25">
      <c r="A539" s="650"/>
      <c r="B539" s="727">
        <f t="shared" si="21"/>
        <v>500</v>
      </c>
      <c r="C539" s="728">
        <v>44</v>
      </c>
      <c r="D539" s="734" t="s">
        <v>241</v>
      </c>
      <c r="E539" s="666" t="s">
        <v>1484</v>
      </c>
      <c r="F539" s="729" t="s">
        <v>777</v>
      </c>
      <c r="G539" s="666" t="s">
        <v>1485</v>
      </c>
      <c r="H539" s="672" t="s">
        <v>490</v>
      </c>
      <c r="I539" s="666"/>
      <c r="J539" s="666"/>
      <c r="K539" s="668"/>
    </row>
    <row r="540" spans="1:11" ht="22.5">
      <c r="A540" s="650"/>
      <c r="B540" s="727">
        <f t="shared" si="21"/>
        <v>501</v>
      </c>
      <c r="C540" s="728">
        <v>44</v>
      </c>
      <c r="D540" s="734"/>
      <c r="E540" s="666"/>
      <c r="F540" s="729"/>
      <c r="G540" s="666"/>
      <c r="H540" s="672" t="s">
        <v>491</v>
      </c>
      <c r="I540" s="666"/>
      <c r="J540" s="666"/>
      <c r="K540" s="668"/>
    </row>
    <row r="541" spans="1:11" ht="11.25">
      <c r="A541" s="650"/>
      <c r="B541" s="727">
        <f t="shared" si="21"/>
        <v>502</v>
      </c>
      <c r="C541" s="728">
        <v>44</v>
      </c>
      <c r="D541" s="734"/>
      <c r="E541" s="666"/>
      <c r="F541" s="729"/>
      <c r="G541" s="666"/>
      <c r="H541" s="672" t="s">
        <v>492</v>
      </c>
      <c r="I541" s="666"/>
      <c r="J541" s="666"/>
      <c r="K541" s="668"/>
    </row>
    <row r="542" spans="1:11" ht="11.25">
      <c r="A542" s="650"/>
      <c r="B542" s="727">
        <f t="shared" si="21"/>
        <v>503</v>
      </c>
      <c r="C542" s="728">
        <v>44</v>
      </c>
      <c r="D542" s="734"/>
      <c r="E542" s="666"/>
      <c r="F542" s="729"/>
      <c r="G542" s="666"/>
      <c r="H542" s="672" t="s">
        <v>493</v>
      </c>
      <c r="I542" s="666"/>
      <c r="J542" s="666"/>
      <c r="K542" s="668"/>
    </row>
    <row r="543" spans="1:11" ht="11.25">
      <c r="A543" s="650"/>
      <c r="B543" s="727">
        <f t="shared" si="21"/>
        <v>504</v>
      </c>
      <c r="C543" s="728">
        <v>44</v>
      </c>
      <c r="D543" s="734"/>
      <c r="E543" s="666"/>
      <c r="F543" s="729"/>
      <c r="G543" s="666"/>
      <c r="H543" s="672" t="s">
        <v>494</v>
      </c>
      <c r="I543" s="666"/>
      <c r="J543" s="666"/>
      <c r="K543" s="668"/>
    </row>
    <row r="544" spans="1:11" ht="22.5">
      <c r="A544" s="650"/>
      <c r="B544" s="727">
        <f t="shared" si="21"/>
        <v>505</v>
      </c>
      <c r="C544" s="728">
        <v>44</v>
      </c>
      <c r="D544" s="734"/>
      <c r="E544" s="666"/>
      <c r="F544" s="729"/>
      <c r="G544" s="666"/>
      <c r="H544" s="672" t="s">
        <v>495</v>
      </c>
      <c r="I544" s="666"/>
      <c r="J544" s="666"/>
      <c r="K544" s="668"/>
    </row>
    <row r="545" spans="1:11" ht="33.75">
      <c r="A545" s="650"/>
      <c r="B545" s="727">
        <f t="shared" si="21"/>
        <v>506</v>
      </c>
      <c r="C545" s="728">
        <v>44</v>
      </c>
      <c r="D545" s="734"/>
      <c r="E545" s="666"/>
      <c r="F545" s="729"/>
      <c r="G545" s="666"/>
      <c r="H545" s="672" t="s">
        <v>496</v>
      </c>
      <c r="I545" s="666"/>
      <c r="J545" s="666"/>
      <c r="K545" s="668"/>
    </row>
    <row r="546" spans="1:11" ht="22.5">
      <c r="A546" s="650"/>
      <c r="B546" s="727">
        <f t="shared" si="21"/>
        <v>507</v>
      </c>
      <c r="C546" s="728">
        <v>45</v>
      </c>
      <c r="D546" s="734"/>
      <c r="E546" s="666"/>
      <c r="F546" s="729" t="s">
        <v>242</v>
      </c>
      <c r="G546" s="666" t="s">
        <v>1275</v>
      </c>
      <c r="H546" s="672" t="s">
        <v>243</v>
      </c>
      <c r="I546" s="666"/>
      <c r="J546" s="666"/>
      <c r="K546" s="668"/>
    </row>
    <row r="547" spans="1:11" ht="11.25">
      <c r="A547" s="650"/>
      <c r="B547" s="727"/>
      <c r="C547" s="728"/>
      <c r="D547" s="734" t="s">
        <v>497</v>
      </c>
      <c r="E547" s="666" t="s">
        <v>1486</v>
      </c>
      <c r="F547" s="729" t="s">
        <v>498</v>
      </c>
      <c r="G547" s="666" t="s">
        <v>1487</v>
      </c>
      <c r="H547" s="672"/>
      <c r="I547" s="666"/>
      <c r="J547" s="666"/>
      <c r="K547" s="668"/>
    </row>
    <row r="548" spans="1:11" ht="33.75" customHeight="1">
      <c r="A548" s="650"/>
      <c r="B548" s="727">
        <f>B546+1</f>
        <v>508</v>
      </c>
      <c r="C548" s="728">
        <v>45</v>
      </c>
      <c r="D548" s="734"/>
      <c r="E548" s="666"/>
      <c r="F548" s="729"/>
      <c r="G548" s="666" t="s">
        <v>244</v>
      </c>
      <c r="H548" s="672" t="s">
        <v>499</v>
      </c>
      <c r="I548" s="666"/>
      <c r="J548" s="666"/>
      <c r="K548" s="668"/>
    </row>
    <row r="549" spans="1:11" ht="33.75" customHeight="1">
      <c r="A549" s="650"/>
      <c r="B549" s="727">
        <f aca="true" t="shared" si="22" ref="B549:B559">B548+1</f>
        <v>509</v>
      </c>
      <c r="C549" s="728">
        <v>45</v>
      </c>
      <c r="D549" s="734"/>
      <c r="E549" s="666"/>
      <c r="F549" s="729"/>
      <c r="G549" s="666"/>
      <c r="H549" s="672" t="s">
        <v>500</v>
      </c>
      <c r="I549" s="666"/>
      <c r="J549" s="666"/>
      <c r="K549" s="668"/>
    </row>
    <row r="550" spans="1:11" ht="22.5">
      <c r="A550" s="650"/>
      <c r="B550" s="727">
        <f t="shared" si="22"/>
        <v>510</v>
      </c>
      <c r="C550" s="728">
        <v>46</v>
      </c>
      <c r="D550" s="734"/>
      <c r="E550" s="666"/>
      <c r="F550" s="729"/>
      <c r="G550" s="666" t="s">
        <v>245</v>
      </c>
      <c r="H550" s="671" t="s">
        <v>501</v>
      </c>
      <c r="I550" s="666"/>
      <c r="J550" s="666"/>
      <c r="K550" s="668"/>
    </row>
    <row r="551" spans="1:11" ht="22.5" customHeight="1">
      <c r="A551" s="650"/>
      <c r="B551" s="727">
        <f t="shared" si="22"/>
        <v>511</v>
      </c>
      <c r="C551" s="728">
        <v>46</v>
      </c>
      <c r="D551" s="734"/>
      <c r="E551" s="666"/>
      <c r="F551" s="729"/>
      <c r="G551" s="666"/>
      <c r="H551" s="672" t="s">
        <v>502</v>
      </c>
      <c r="I551" s="666"/>
      <c r="J551" s="666"/>
      <c r="K551" s="668"/>
    </row>
    <row r="552" spans="1:11" ht="22.5">
      <c r="A552" s="650"/>
      <c r="B552" s="727">
        <f t="shared" si="22"/>
        <v>512</v>
      </c>
      <c r="C552" s="728">
        <v>46</v>
      </c>
      <c r="D552" s="734"/>
      <c r="E552" s="666"/>
      <c r="F552" s="729"/>
      <c r="G552" s="666"/>
      <c r="H552" s="672" t="s">
        <v>503</v>
      </c>
      <c r="I552" s="666"/>
      <c r="J552" s="666"/>
      <c r="K552" s="668"/>
    </row>
    <row r="553" spans="1:11" ht="11.25">
      <c r="A553" s="650"/>
      <c r="B553" s="727">
        <f t="shared" si="22"/>
        <v>513</v>
      </c>
      <c r="C553" s="728">
        <v>46</v>
      </c>
      <c r="D553" s="734"/>
      <c r="E553" s="666"/>
      <c r="F553" s="729"/>
      <c r="G553" s="666" t="s">
        <v>246</v>
      </c>
      <c r="H553" s="672" t="s">
        <v>247</v>
      </c>
      <c r="I553" s="666"/>
      <c r="J553" s="666"/>
      <c r="K553" s="668"/>
    </row>
    <row r="554" spans="1:11" ht="22.5">
      <c r="A554" s="650"/>
      <c r="B554" s="727">
        <f t="shared" si="22"/>
        <v>514</v>
      </c>
      <c r="C554" s="728">
        <v>46</v>
      </c>
      <c r="D554" s="734"/>
      <c r="E554" s="666"/>
      <c r="F554" s="729" t="s">
        <v>1042</v>
      </c>
      <c r="G554" s="666" t="s">
        <v>504</v>
      </c>
      <c r="H554" s="672" t="s">
        <v>248</v>
      </c>
      <c r="I554" s="666"/>
      <c r="J554" s="666"/>
      <c r="K554" s="668"/>
    </row>
    <row r="555" spans="1:11" ht="47.25" customHeight="1">
      <c r="A555" s="650"/>
      <c r="B555" s="727">
        <f t="shared" si="22"/>
        <v>515</v>
      </c>
      <c r="C555" s="728">
        <v>47</v>
      </c>
      <c r="D555" s="734"/>
      <c r="E555" s="666"/>
      <c r="F555" s="729"/>
      <c r="G555" s="666"/>
      <c r="H555" s="672" t="s">
        <v>505</v>
      </c>
      <c r="I555" s="666"/>
      <c r="J555" s="666"/>
      <c r="K555" s="668"/>
    </row>
    <row r="556" spans="1:11" ht="22.5">
      <c r="A556" s="650"/>
      <c r="B556" s="727">
        <f t="shared" si="22"/>
        <v>516</v>
      </c>
      <c r="C556" s="728">
        <v>47</v>
      </c>
      <c r="D556" s="734"/>
      <c r="E556" s="666"/>
      <c r="F556" s="729"/>
      <c r="G556" s="666"/>
      <c r="H556" s="672" t="s">
        <v>506</v>
      </c>
      <c r="I556" s="666"/>
      <c r="J556" s="666"/>
      <c r="K556" s="668"/>
    </row>
    <row r="557" spans="1:11" ht="22.5">
      <c r="A557" s="650"/>
      <c r="B557" s="727">
        <f t="shared" si="22"/>
        <v>517</v>
      </c>
      <c r="C557" s="728">
        <v>47</v>
      </c>
      <c r="D557" s="734"/>
      <c r="E557" s="666"/>
      <c r="F557" s="729"/>
      <c r="G557" s="666"/>
      <c r="H557" s="672" t="s">
        <v>507</v>
      </c>
      <c r="I557" s="666"/>
      <c r="J557" s="666"/>
      <c r="K557" s="668"/>
    </row>
    <row r="558" spans="1:11" ht="22.5">
      <c r="A558" s="650"/>
      <c r="B558" s="727">
        <f t="shared" si="22"/>
        <v>518</v>
      </c>
      <c r="C558" s="728">
        <v>47</v>
      </c>
      <c r="D558" s="734" t="s">
        <v>508</v>
      </c>
      <c r="E558" s="666" t="s">
        <v>1488</v>
      </c>
      <c r="F558" s="729"/>
      <c r="G558" s="666"/>
      <c r="H558" s="666" t="s">
        <v>509</v>
      </c>
      <c r="I558" s="666"/>
      <c r="J558" s="666"/>
      <c r="K558" s="668"/>
    </row>
    <row r="559" spans="1:11" ht="11.25">
      <c r="A559" s="650"/>
      <c r="B559" s="730">
        <f t="shared" si="22"/>
        <v>519</v>
      </c>
      <c r="C559" s="731">
        <v>47</v>
      </c>
      <c r="D559" s="736"/>
      <c r="E559" s="675"/>
      <c r="F559" s="732"/>
      <c r="G559" s="675"/>
      <c r="H559" s="745" t="s">
        <v>510</v>
      </c>
      <c r="I559" s="675"/>
      <c r="J559" s="675"/>
      <c r="K559" s="676"/>
    </row>
    <row r="560" spans="1:11" ht="12" customHeight="1">
      <c r="A560" s="650"/>
      <c r="B560" s="815" t="s">
        <v>249</v>
      </c>
      <c r="C560" s="815"/>
      <c r="D560" s="815"/>
      <c r="E560" s="815"/>
      <c r="F560" s="815"/>
      <c r="G560" s="815"/>
      <c r="H560" s="815"/>
      <c r="I560" s="815"/>
      <c r="J560" s="815"/>
      <c r="K560" s="815"/>
    </row>
    <row r="561" spans="1:11" ht="11.25">
      <c r="A561" s="650"/>
      <c r="B561" s="723">
        <f>B559+1</f>
        <v>520</v>
      </c>
      <c r="C561" s="724">
        <v>47</v>
      </c>
      <c r="D561" s="742"/>
      <c r="E561" s="665"/>
      <c r="F561" s="725"/>
      <c r="G561" s="665"/>
      <c r="H561" s="743" t="s">
        <v>511</v>
      </c>
      <c r="I561" s="665"/>
      <c r="J561" s="665"/>
      <c r="K561" s="726"/>
    </row>
    <row r="562" spans="1:11" ht="33.75">
      <c r="A562" s="650"/>
      <c r="B562" s="727">
        <f aca="true" t="shared" si="23" ref="B562:B570">B561+1</f>
        <v>521</v>
      </c>
      <c r="C562" s="728">
        <v>47</v>
      </c>
      <c r="D562" s="734"/>
      <c r="E562" s="666"/>
      <c r="F562" s="729"/>
      <c r="G562" s="666"/>
      <c r="H562" s="672" t="s">
        <v>512</v>
      </c>
      <c r="I562" s="666"/>
      <c r="J562" s="666"/>
      <c r="K562" s="668"/>
    </row>
    <row r="563" spans="1:11" ht="22.5" customHeight="1">
      <c r="A563" s="650"/>
      <c r="B563" s="727">
        <f t="shared" si="23"/>
        <v>522</v>
      </c>
      <c r="C563" s="728">
        <v>47</v>
      </c>
      <c r="D563" s="734"/>
      <c r="E563" s="666"/>
      <c r="F563" s="729"/>
      <c r="G563" s="666"/>
      <c r="H563" s="672" t="s">
        <v>513</v>
      </c>
      <c r="I563" s="666"/>
      <c r="J563" s="666"/>
      <c r="K563" s="668"/>
    </row>
    <row r="564" spans="1:11" ht="22.5">
      <c r="A564" s="650"/>
      <c r="B564" s="727">
        <f t="shared" si="23"/>
        <v>523</v>
      </c>
      <c r="C564" s="728">
        <v>48</v>
      </c>
      <c r="D564" s="734"/>
      <c r="E564" s="666"/>
      <c r="F564" s="729"/>
      <c r="G564" s="666"/>
      <c r="H564" s="672" t="s">
        <v>514</v>
      </c>
      <c r="I564" s="666"/>
      <c r="J564" s="666"/>
      <c r="K564" s="668"/>
    </row>
    <row r="565" spans="1:11" ht="33.75">
      <c r="A565" s="650"/>
      <c r="B565" s="727">
        <f t="shared" si="23"/>
        <v>524</v>
      </c>
      <c r="C565" s="728">
        <v>48</v>
      </c>
      <c r="D565" s="734"/>
      <c r="E565" s="666"/>
      <c r="F565" s="729"/>
      <c r="G565" s="666"/>
      <c r="H565" s="672" t="s">
        <v>515</v>
      </c>
      <c r="I565" s="666"/>
      <c r="J565" s="666"/>
      <c r="K565" s="668"/>
    </row>
    <row r="566" spans="1:11" ht="22.5">
      <c r="A566" s="650"/>
      <c r="B566" s="727">
        <f t="shared" si="23"/>
        <v>525</v>
      </c>
      <c r="C566" s="728">
        <v>48</v>
      </c>
      <c r="D566" s="734"/>
      <c r="E566" s="666"/>
      <c r="F566" s="729"/>
      <c r="G566" s="666"/>
      <c r="H566" s="672" t="s">
        <v>516</v>
      </c>
      <c r="I566" s="666"/>
      <c r="J566" s="666"/>
      <c r="K566" s="668"/>
    </row>
    <row r="567" spans="1:11" ht="11.25">
      <c r="A567" s="650"/>
      <c r="B567" s="727">
        <f t="shared" si="23"/>
        <v>526</v>
      </c>
      <c r="C567" s="728">
        <v>48</v>
      </c>
      <c r="D567" s="734"/>
      <c r="E567" s="666"/>
      <c r="F567" s="729"/>
      <c r="G567" s="666"/>
      <c r="H567" s="672" t="s">
        <v>517</v>
      </c>
      <c r="I567" s="666"/>
      <c r="J567" s="666"/>
      <c r="K567" s="668"/>
    </row>
    <row r="568" spans="1:11" ht="11.25">
      <c r="A568" s="650"/>
      <c r="B568" s="727">
        <f t="shared" si="23"/>
        <v>527</v>
      </c>
      <c r="C568" s="728">
        <v>48</v>
      </c>
      <c r="D568" s="734"/>
      <c r="E568" s="666"/>
      <c r="F568" s="729"/>
      <c r="G568" s="666"/>
      <c r="H568" s="672" t="s">
        <v>518</v>
      </c>
      <c r="I568" s="666"/>
      <c r="J568" s="666"/>
      <c r="K568" s="668"/>
    </row>
    <row r="569" spans="1:11" ht="11.25">
      <c r="A569" s="650"/>
      <c r="B569" s="727">
        <f t="shared" si="23"/>
        <v>528</v>
      </c>
      <c r="C569" s="728">
        <v>48</v>
      </c>
      <c r="D569" s="734"/>
      <c r="E569" s="666"/>
      <c r="F569" s="729"/>
      <c r="G569" s="666"/>
      <c r="H569" s="672" t="s">
        <v>519</v>
      </c>
      <c r="I569" s="666"/>
      <c r="J569" s="666"/>
      <c r="K569" s="668"/>
    </row>
    <row r="570" spans="1:11" ht="22.5">
      <c r="A570" s="650"/>
      <c r="B570" s="730">
        <f t="shared" si="23"/>
        <v>529</v>
      </c>
      <c r="C570" s="731">
        <v>48</v>
      </c>
      <c r="D570" s="736"/>
      <c r="E570" s="675"/>
      <c r="F570" s="732"/>
      <c r="G570" s="675"/>
      <c r="H570" s="741" t="s">
        <v>520</v>
      </c>
      <c r="I570" s="675"/>
      <c r="J570" s="675"/>
      <c r="K570" s="676"/>
    </row>
    <row r="571" spans="1:11" ht="12" customHeight="1">
      <c r="A571" s="650"/>
      <c r="B571" s="815" t="s">
        <v>250</v>
      </c>
      <c r="C571" s="815"/>
      <c r="D571" s="815"/>
      <c r="E571" s="815"/>
      <c r="F571" s="815"/>
      <c r="G571" s="815"/>
      <c r="H571" s="815"/>
      <c r="I571" s="815"/>
      <c r="J571" s="815"/>
      <c r="K571" s="815"/>
    </row>
    <row r="572" spans="1:11" ht="11.25">
      <c r="A572" s="650"/>
      <c r="B572" s="723">
        <f>B570+1</f>
        <v>530</v>
      </c>
      <c r="C572" s="724">
        <v>48</v>
      </c>
      <c r="D572" s="742"/>
      <c r="E572" s="665"/>
      <c r="F572" s="725"/>
      <c r="G572" s="665"/>
      <c r="H572" s="746" t="s">
        <v>521</v>
      </c>
      <c r="I572" s="665"/>
      <c r="J572" s="665"/>
      <c r="K572" s="726"/>
    </row>
    <row r="573" spans="1:11" ht="22.5">
      <c r="A573" s="650"/>
      <c r="B573" s="727">
        <f aca="true" t="shared" si="24" ref="B573:B578">B572+1</f>
        <v>531</v>
      </c>
      <c r="C573" s="728">
        <v>48</v>
      </c>
      <c r="D573" s="734"/>
      <c r="E573" s="666"/>
      <c r="F573" s="729"/>
      <c r="G573" s="666"/>
      <c r="H573" s="666" t="s">
        <v>522</v>
      </c>
      <c r="I573" s="666"/>
      <c r="J573" s="666"/>
      <c r="K573" s="668"/>
    </row>
    <row r="574" spans="1:11" ht="11.25">
      <c r="A574" s="650"/>
      <c r="B574" s="727">
        <f t="shared" si="24"/>
        <v>532</v>
      </c>
      <c r="C574" s="728">
        <v>48</v>
      </c>
      <c r="D574" s="734"/>
      <c r="E574" s="666"/>
      <c r="F574" s="729"/>
      <c r="G574" s="666"/>
      <c r="H574" s="666" t="s">
        <v>523</v>
      </c>
      <c r="I574" s="666"/>
      <c r="J574" s="666"/>
      <c r="K574" s="668"/>
    </row>
    <row r="575" spans="1:11" ht="22.5">
      <c r="A575" s="650"/>
      <c r="B575" s="727">
        <f t="shared" si="24"/>
        <v>533</v>
      </c>
      <c r="C575" s="728">
        <v>48</v>
      </c>
      <c r="D575" s="734"/>
      <c r="E575" s="666"/>
      <c r="F575" s="729"/>
      <c r="G575" s="666"/>
      <c r="H575" s="666" t="s">
        <v>524</v>
      </c>
      <c r="I575" s="666"/>
      <c r="J575" s="666"/>
      <c r="K575" s="668"/>
    </row>
    <row r="576" spans="1:11" ht="11.25">
      <c r="A576" s="650"/>
      <c r="B576" s="727">
        <f t="shared" si="24"/>
        <v>534</v>
      </c>
      <c r="C576" s="728">
        <v>48</v>
      </c>
      <c r="D576" s="734"/>
      <c r="E576" s="666"/>
      <c r="F576" s="729"/>
      <c r="G576" s="666"/>
      <c r="H576" s="666" t="s">
        <v>525</v>
      </c>
      <c r="I576" s="666"/>
      <c r="J576" s="666"/>
      <c r="K576" s="668"/>
    </row>
    <row r="577" spans="1:11" ht="11.25">
      <c r="A577" s="650"/>
      <c r="B577" s="727">
        <f t="shared" si="24"/>
        <v>535</v>
      </c>
      <c r="C577" s="728">
        <v>48</v>
      </c>
      <c r="D577" s="734"/>
      <c r="E577" s="666"/>
      <c r="F577" s="729"/>
      <c r="G577" s="666"/>
      <c r="H577" s="666" t="s">
        <v>526</v>
      </c>
      <c r="I577" s="666"/>
      <c r="J577" s="666"/>
      <c r="K577" s="668"/>
    </row>
    <row r="578" spans="1:11" ht="11.25">
      <c r="A578" s="650"/>
      <c r="B578" s="730">
        <f t="shared" si="24"/>
        <v>536</v>
      </c>
      <c r="C578" s="731">
        <v>48</v>
      </c>
      <c r="D578" s="736"/>
      <c r="E578" s="741"/>
      <c r="F578" s="732"/>
      <c r="G578" s="741"/>
      <c r="H578" s="741" t="s">
        <v>527</v>
      </c>
      <c r="I578" s="675"/>
      <c r="J578" s="675"/>
      <c r="K578" s="676"/>
    </row>
    <row r="579" spans="1:11" ht="12">
      <c r="A579" s="650"/>
      <c r="B579" s="815" t="s">
        <v>251</v>
      </c>
      <c r="C579" s="815"/>
      <c r="D579" s="815"/>
      <c r="E579" s="815"/>
      <c r="F579" s="815"/>
      <c r="G579" s="815"/>
      <c r="H579" s="815"/>
      <c r="I579" s="815"/>
      <c r="J579" s="815"/>
      <c r="K579" s="815"/>
    </row>
    <row r="580" spans="1:11" ht="33.75">
      <c r="A580" s="650"/>
      <c r="B580" s="723">
        <f>B578+1</f>
        <v>537</v>
      </c>
      <c r="C580" s="724">
        <v>48</v>
      </c>
      <c r="D580" s="742" t="s">
        <v>1031</v>
      </c>
      <c r="E580" s="665" t="s">
        <v>1489</v>
      </c>
      <c r="F580" s="725"/>
      <c r="G580" s="665"/>
      <c r="H580" s="743" t="s">
        <v>733</v>
      </c>
      <c r="I580" s="665"/>
      <c r="J580" s="665"/>
      <c r="K580" s="726"/>
    </row>
    <row r="581" spans="1:11" ht="11.25">
      <c r="A581" s="650"/>
      <c r="B581" s="727">
        <f aca="true" t="shared" si="25" ref="B581:B600">B580+1</f>
        <v>538</v>
      </c>
      <c r="C581" s="728">
        <v>49</v>
      </c>
      <c r="D581" s="734" t="s">
        <v>528</v>
      </c>
      <c r="E581" s="666" t="s">
        <v>1423</v>
      </c>
      <c r="F581" s="729"/>
      <c r="G581" s="666"/>
      <c r="H581" s="672" t="s">
        <v>529</v>
      </c>
      <c r="I581" s="666"/>
      <c r="J581" s="666"/>
      <c r="K581" s="668"/>
    </row>
    <row r="582" spans="1:11" ht="22.5" customHeight="1">
      <c r="A582" s="650"/>
      <c r="B582" s="727">
        <f t="shared" si="25"/>
        <v>539</v>
      </c>
      <c r="C582" s="728">
        <v>49</v>
      </c>
      <c r="D582" s="734"/>
      <c r="E582" s="666"/>
      <c r="F582" s="729"/>
      <c r="G582" s="666"/>
      <c r="H582" s="672" t="s">
        <v>964</v>
      </c>
      <c r="I582" s="666"/>
      <c r="J582" s="666"/>
      <c r="K582" s="668"/>
    </row>
    <row r="583" spans="1:11" ht="22.5">
      <c r="A583" s="650"/>
      <c r="B583" s="727">
        <f t="shared" si="25"/>
        <v>540</v>
      </c>
      <c r="C583" s="728">
        <v>49</v>
      </c>
      <c r="D583" s="734"/>
      <c r="E583" s="666"/>
      <c r="F583" s="729"/>
      <c r="G583" s="666"/>
      <c r="H583" s="672" t="s">
        <v>530</v>
      </c>
      <c r="I583" s="666"/>
      <c r="J583" s="666"/>
      <c r="K583" s="668"/>
    </row>
    <row r="584" spans="1:11" ht="11.25">
      <c r="A584" s="650"/>
      <c r="B584" s="727">
        <f t="shared" si="25"/>
        <v>541</v>
      </c>
      <c r="C584" s="728">
        <v>49</v>
      </c>
      <c r="D584" s="734"/>
      <c r="E584" s="666"/>
      <c r="F584" s="729"/>
      <c r="G584" s="666"/>
      <c r="H584" s="672" t="s">
        <v>531</v>
      </c>
      <c r="I584" s="666"/>
      <c r="J584" s="666"/>
      <c r="K584" s="668"/>
    </row>
    <row r="585" spans="1:11" ht="22.5">
      <c r="A585" s="650"/>
      <c r="B585" s="727">
        <f t="shared" si="25"/>
        <v>542</v>
      </c>
      <c r="C585" s="728">
        <v>49</v>
      </c>
      <c r="D585" s="734"/>
      <c r="E585" s="666"/>
      <c r="F585" s="729"/>
      <c r="G585" s="666"/>
      <c r="H585" s="672" t="s">
        <v>532</v>
      </c>
      <c r="I585" s="666"/>
      <c r="J585" s="666"/>
      <c r="K585" s="668"/>
    </row>
    <row r="586" spans="1:11" ht="22.5">
      <c r="A586" s="650"/>
      <c r="B586" s="727">
        <f t="shared" si="25"/>
        <v>543</v>
      </c>
      <c r="C586" s="728">
        <v>49</v>
      </c>
      <c r="D586" s="734" t="s">
        <v>252</v>
      </c>
      <c r="E586" s="666" t="s">
        <v>1490</v>
      </c>
      <c r="F586" s="729"/>
      <c r="G586" s="666"/>
      <c r="H586" s="672" t="s">
        <v>533</v>
      </c>
      <c r="I586" s="666"/>
      <c r="J586" s="666"/>
      <c r="K586" s="668"/>
    </row>
    <row r="587" spans="1:11" ht="11.25">
      <c r="A587" s="650"/>
      <c r="B587" s="727">
        <f t="shared" si="25"/>
        <v>544</v>
      </c>
      <c r="C587" s="728">
        <v>49</v>
      </c>
      <c r="D587" s="734"/>
      <c r="E587" s="666"/>
      <c r="F587" s="729"/>
      <c r="G587" s="666"/>
      <c r="H587" s="672" t="s">
        <v>534</v>
      </c>
      <c r="I587" s="666"/>
      <c r="J587" s="666"/>
      <c r="K587" s="668"/>
    </row>
    <row r="588" spans="1:11" ht="22.5" customHeight="1">
      <c r="A588" s="650"/>
      <c r="B588" s="727">
        <f t="shared" si="25"/>
        <v>545</v>
      </c>
      <c r="C588" s="728">
        <v>49</v>
      </c>
      <c r="D588" s="734"/>
      <c r="E588" s="666"/>
      <c r="F588" s="729"/>
      <c r="G588" s="666"/>
      <c r="H588" s="672" t="s">
        <v>535</v>
      </c>
      <c r="I588" s="666"/>
      <c r="J588" s="666"/>
      <c r="K588" s="668"/>
    </row>
    <row r="589" spans="1:11" ht="11.25">
      <c r="A589" s="650"/>
      <c r="B589" s="727">
        <f t="shared" si="25"/>
        <v>546</v>
      </c>
      <c r="C589" s="728">
        <v>49</v>
      </c>
      <c r="D589" s="734"/>
      <c r="E589" s="672"/>
      <c r="F589" s="729"/>
      <c r="G589" s="672"/>
      <c r="H589" s="672" t="s">
        <v>1541</v>
      </c>
      <c r="I589" s="666"/>
      <c r="J589" s="666"/>
      <c r="K589" s="668"/>
    </row>
    <row r="590" spans="1:11" ht="57.75" customHeight="1">
      <c r="A590" s="650"/>
      <c r="B590" s="727">
        <f t="shared" si="25"/>
        <v>547</v>
      </c>
      <c r="C590" s="728">
        <v>49</v>
      </c>
      <c r="D590" s="734"/>
      <c r="E590" s="666"/>
      <c r="F590" s="729"/>
      <c r="G590" s="666"/>
      <c r="H590" s="672" t="s">
        <v>1542</v>
      </c>
      <c r="I590" s="656"/>
      <c r="J590" s="666"/>
      <c r="K590" s="668"/>
    </row>
    <row r="591" spans="1:11" ht="33.75">
      <c r="A591" s="650"/>
      <c r="B591" s="727">
        <f t="shared" si="25"/>
        <v>548</v>
      </c>
      <c r="C591" s="728">
        <v>50</v>
      </c>
      <c r="D591" s="734"/>
      <c r="E591" s="666"/>
      <c r="F591" s="729"/>
      <c r="G591" s="666"/>
      <c r="H591" s="672" t="s">
        <v>536</v>
      </c>
      <c r="I591" s="666"/>
      <c r="J591" s="666"/>
      <c r="K591" s="668"/>
    </row>
    <row r="592" spans="1:11" ht="22.5">
      <c r="A592" s="650"/>
      <c r="B592" s="727">
        <f t="shared" si="25"/>
        <v>549</v>
      </c>
      <c r="C592" s="728">
        <v>50</v>
      </c>
      <c r="D592" s="734"/>
      <c r="E592" s="666"/>
      <c r="F592" s="729"/>
      <c r="G592" s="666"/>
      <c r="H592" s="672" t="s">
        <v>537</v>
      </c>
      <c r="I592" s="666"/>
      <c r="J592" s="666"/>
      <c r="K592" s="668"/>
    </row>
    <row r="593" spans="1:11" ht="11.25">
      <c r="A593" s="650"/>
      <c r="B593" s="727">
        <f t="shared" si="25"/>
        <v>550</v>
      </c>
      <c r="C593" s="728">
        <v>50</v>
      </c>
      <c r="D593" s="734"/>
      <c r="E593" s="666"/>
      <c r="F593" s="729"/>
      <c r="G593" s="666"/>
      <c r="H593" s="672" t="s">
        <v>538</v>
      </c>
      <c r="I593" s="666"/>
      <c r="J593" s="666"/>
      <c r="K593" s="668"/>
    </row>
    <row r="594" spans="1:11" ht="11.25">
      <c r="A594" s="650"/>
      <c r="B594" s="727">
        <f t="shared" si="25"/>
        <v>551</v>
      </c>
      <c r="C594" s="728">
        <v>50</v>
      </c>
      <c r="D594" s="734"/>
      <c r="E594" s="666"/>
      <c r="F594" s="729" t="s">
        <v>807</v>
      </c>
      <c r="G594" s="666" t="s">
        <v>1491</v>
      </c>
      <c r="H594" s="672" t="s">
        <v>70</v>
      </c>
      <c r="I594" s="666"/>
      <c r="J594" s="666"/>
      <c r="K594" s="668"/>
    </row>
    <row r="595" spans="1:11" ht="11.25">
      <c r="A595" s="650"/>
      <c r="B595" s="727">
        <f t="shared" si="25"/>
        <v>552</v>
      </c>
      <c r="C595" s="728">
        <v>50</v>
      </c>
      <c r="D595" s="734"/>
      <c r="E595" s="666"/>
      <c r="F595" s="729" t="s">
        <v>539</v>
      </c>
      <c r="G595" s="666" t="s">
        <v>540</v>
      </c>
      <c r="H595" s="671" t="s">
        <v>71</v>
      </c>
      <c r="I595" s="666"/>
      <c r="J595" s="666"/>
      <c r="K595" s="668"/>
    </row>
    <row r="596" spans="1:11" ht="11.25">
      <c r="A596" s="650"/>
      <c r="B596" s="727">
        <f t="shared" si="25"/>
        <v>553</v>
      </c>
      <c r="C596" s="728">
        <v>50</v>
      </c>
      <c r="D596" s="734"/>
      <c r="E596" s="666"/>
      <c r="F596" s="729"/>
      <c r="G596" s="666"/>
      <c r="H596" s="671" t="s">
        <v>541</v>
      </c>
      <c r="I596" s="666"/>
      <c r="J596" s="666"/>
      <c r="K596" s="668"/>
    </row>
    <row r="597" spans="1:11" ht="11.25">
      <c r="A597" s="650"/>
      <c r="B597" s="727">
        <f t="shared" si="25"/>
        <v>554</v>
      </c>
      <c r="C597" s="728">
        <v>50</v>
      </c>
      <c r="D597" s="734"/>
      <c r="E597" s="666"/>
      <c r="F597" s="729" t="s">
        <v>542</v>
      </c>
      <c r="G597" s="666" t="s">
        <v>1492</v>
      </c>
      <c r="H597" s="672" t="s">
        <v>543</v>
      </c>
      <c r="I597" s="666"/>
      <c r="J597" s="666"/>
      <c r="K597" s="668"/>
    </row>
    <row r="598" spans="1:11" ht="11.25">
      <c r="A598" s="650"/>
      <c r="B598" s="727">
        <f t="shared" si="25"/>
        <v>555</v>
      </c>
      <c r="C598" s="728">
        <v>50</v>
      </c>
      <c r="D598" s="734"/>
      <c r="E598" s="666"/>
      <c r="F598" s="729" t="s">
        <v>544</v>
      </c>
      <c r="G598" s="666" t="s">
        <v>1493</v>
      </c>
      <c r="H598" s="672" t="s">
        <v>79</v>
      </c>
      <c r="I598" s="666"/>
      <c r="J598" s="666"/>
      <c r="K598" s="668"/>
    </row>
    <row r="599" spans="1:11" ht="11.25">
      <c r="A599" s="650"/>
      <c r="B599" s="727">
        <f t="shared" si="25"/>
        <v>556</v>
      </c>
      <c r="C599" s="728">
        <v>50</v>
      </c>
      <c r="D599" s="734"/>
      <c r="E599" s="666"/>
      <c r="F599" s="729"/>
      <c r="G599" s="666"/>
      <c r="H599" s="672" t="s">
        <v>545</v>
      </c>
      <c r="I599" s="666"/>
      <c r="J599" s="666"/>
      <c r="K599" s="668"/>
    </row>
    <row r="600" spans="1:11" ht="11.25">
      <c r="A600" s="650"/>
      <c r="B600" s="727">
        <f t="shared" si="25"/>
        <v>557</v>
      </c>
      <c r="C600" s="728">
        <v>50</v>
      </c>
      <c r="D600" s="734"/>
      <c r="E600" s="666"/>
      <c r="F600" s="729" t="s">
        <v>546</v>
      </c>
      <c r="G600" s="666" t="s">
        <v>1494</v>
      </c>
      <c r="H600" s="672" t="s">
        <v>547</v>
      </c>
      <c r="I600" s="666"/>
      <c r="J600" s="666"/>
      <c r="K600" s="668"/>
    </row>
    <row r="601" spans="1:11" ht="22.5">
      <c r="A601" s="650"/>
      <c r="B601" s="727">
        <f>B600+1</f>
        <v>558</v>
      </c>
      <c r="C601" s="728">
        <v>50</v>
      </c>
      <c r="D601" s="734"/>
      <c r="E601" s="672"/>
      <c r="F601" s="729" t="s">
        <v>1009</v>
      </c>
      <c r="G601" s="672" t="s">
        <v>1495</v>
      </c>
      <c r="H601" s="674" t="s">
        <v>548</v>
      </c>
      <c r="I601" s="666"/>
      <c r="J601" s="666"/>
      <c r="K601" s="668"/>
    </row>
    <row r="602" spans="1:11" ht="22.5">
      <c r="A602" s="650"/>
      <c r="B602" s="730">
        <f>B601+1</f>
        <v>559</v>
      </c>
      <c r="C602" s="731">
        <v>50</v>
      </c>
      <c r="D602" s="736"/>
      <c r="E602" s="741"/>
      <c r="F602" s="732"/>
      <c r="G602" s="741"/>
      <c r="H602" s="741" t="s">
        <v>549</v>
      </c>
      <c r="I602" s="675"/>
      <c r="J602" s="675"/>
      <c r="K602" s="676"/>
    </row>
    <row r="603" spans="1:11" ht="12">
      <c r="A603" s="650"/>
      <c r="B603" s="815" t="s">
        <v>1543</v>
      </c>
      <c r="C603" s="815"/>
      <c r="D603" s="815"/>
      <c r="E603" s="815"/>
      <c r="F603" s="815"/>
      <c r="G603" s="815"/>
      <c r="H603" s="815"/>
      <c r="I603" s="815"/>
      <c r="J603" s="815"/>
      <c r="K603" s="815"/>
    </row>
    <row r="604" spans="1:11" ht="11.25">
      <c r="A604" s="650"/>
      <c r="B604" s="723">
        <f>B602+1</f>
        <v>560</v>
      </c>
      <c r="C604" s="724">
        <v>51</v>
      </c>
      <c r="D604" s="742" t="s">
        <v>1031</v>
      </c>
      <c r="E604" s="743" t="s">
        <v>1423</v>
      </c>
      <c r="F604" s="725"/>
      <c r="G604" s="743"/>
      <c r="H604" s="747" t="s">
        <v>550</v>
      </c>
      <c r="I604" s="665"/>
      <c r="J604" s="665"/>
      <c r="K604" s="726"/>
    </row>
    <row r="605" spans="1:11" ht="46.5" customHeight="1">
      <c r="A605" s="650"/>
      <c r="B605" s="727">
        <f aca="true" t="shared" si="26" ref="B605:B613">B604+1</f>
        <v>561</v>
      </c>
      <c r="C605" s="728">
        <v>51</v>
      </c>
      <c r="D605" s="734" t="s">
        <v>1544</v>
      </c>
      <c r="E605" s="672" t="s">
        <v>551</v>
      </c>
      <c r="F605" s="729"/>
      <c r="G605" s="672"/>
      <c r="H605" s="674" t="s">
        <v>552</v>
      </c>
      <c r="I605" s="666"/>
      <c r="J605" s="666"/>
      <c r="K605" s="668"/>
    </row>
    <row r="606" spans="1:11" ht="90">
      <c r="A606" s="650"/>
      <c r="B606" s="727">
        <f t="shared" si="26"/>
        <v>562</v>
      </c>
      <c r="C606" s="728">
        <v>51</v>
      </c>
      <c r="D606" s="734"/>
      <c r="E606" s="666"/>
      <c r="F606" s="729" t="s">
        <v>809</v>
      </c>
      <c r="G606" s="666" t="s">
        <v>1496</v>
      </c>
      <c r="H606" s="672" t="s">
        <v>1545</v>
      </c>
      <c r="I606" s="666"/>
      <c r="J606" s="666"/>
      <c r="K606" s="668"/>
    </row>
    <row r="607" spans="1:11" ht="101.25">
      <c r="A607" s="650"/>
      <c r="B607" s="727">
        <f t="shared" si="26"/>
        <v>563</v>
      </c>
      <c r="C607" s="728">
        <v>51</v>
      </c>
      <c r="D607" s="734"/>
      <c r="E607" s="666"/>
      <c r="F607" s="729" t="s">
        <v>814</v>
      </c>
      <c r="G607" s="666" t="s">
        <v>1497</v>
      </c>
      <c r="H607" s="672" t="s">
        <v>203</v>
      </c>
      <c r="I607" s="666"/>
      <c r="J607" s="666"/>
      <c r="K607" s="668"/>
    </row>
    <row r="608" spans="1:11" ht="33.75">
      <c r="A608" s="650"/>
      <c r="B608" s="727">
        <f t="shared" si="26"/>
        <v>564</v>
      </c>
      <c r="C608" s="728">
        <v>51</v>
      </c>
      <c r="D608" s="734"/>
      <c r="E608" s="666"/>
      <c r="F608" s="729" t="s">
        <v>553</v>
      </c>
      <c r="G608" s="666" t="s">
        <v>1498</v>
      </c>
      <c r="H608" s="672" t="s">
        <v>554</v>
      </c>
      <c r="I608" s="666"/>
      <c r="J608" s="666"/>
      <c r="K608" s="668"/>
    </row>
    <row r="609" spans="1:11" ht="45">
      <c r="A609" s="650"/>
      <c r="B609" s="727">
        <f t="shared" si="26"/>
        <v>565</v>
      </c>
      <c r="C609" s="728">
        <v>52</v>
      </c>
      <c r="D609" s="734"/>
      <c r="E609" s="666"/>
      <c r="F609" s="729" t="s">
        <v>555</v>
      </c>
      <c r="G609" s="666" t="s">
        <v>1499</v>
      </c>
      <c r="H609" s="672" t="s">
        <v>204</v>
      </c>
      <c r="I609" s="666"/>
      <c r="J609" s="666"/>
      <c r="K609" s="668"/>
    </row>
    <row r="610" spans="1:11" ht="67.5">
      <c r="A610" s="650"/>
      <c r="B610" s="727">
        <f t="shared" si="26"/>
        <v>566</v>
      </c>
      <c r="C610" s="728">
        <v>52</v>
      </c>
      <c r="D610" s="734"/>
      <c r="E610" s="666"/>
      <c r="F610" s="729"/>
      <c r="G610" s="666"/>
      <c r="H610" s="672" t="s">
        <v>556</v>
      </c>
      <c r="I610" s="666"/>
      <c r="J610" s="666"/>
      <c r="K610" s="668"/>
    </row>
    <row r="611" spans="1:11" ht="45.75" customHeight="1">
      <c r="A611" s="650"/>
      <c r="B611" s="727">
        <f t="shared" si="26"/>
        <v>567</v>
      </c>
      <c r="C611" s="728">
        <v>52</v>
      </c>
      <c r="D611" s="734"/>
      <c r="E611" s="666"/>
      <c r="F611" s="729" t="s">
        <v>557</v>
      </c>
      <c r="G611" s="666" t="s">
        <v>205</v>
      </c>
      <c r="H611" s="672" t="s">
        <v>558</v>
      </c>
      <c r="I611" s="666"/>
      <c r="J611" s="666"/>
      <c r="K611" s="668"/>
    </row>
    <row r="612" spans="1:11" ht="22.5">
      <c r="A612" s="650"/>
      <c r="B612" s="727">
        <f t="shared" si="26"/>
        <v>568</v>
      </c>
      <c r="C612" s="728">
        <v>52</v>
      </c>
      <c r="D612" s="734"/>
      <c r="E612" s="666"/>
      <c r="F612" s="729" t="s">
        <v>96</v>
      </c>
      <c r="G612" s="666" t="s">
        <v>1500</v>
      </c>
      <c r="H612" s="672" t="s">
        <v>559</v>
      </c>
      <c r="I612" s="666"/>
      <c r="J612" s="666"/>
      <c r="K612" s="668"/>
    </row>
    <row r="613" spans="1:11" ht="22.5">
      <c r="A613" s="650"/>
      <c r="B613" s="730">
        <f t="shared" si="26"/>
        <v>569</v>
      </c>
      <c r="C613" s="731">
        <v>52</v>
      </c>
      <c r="D613" s="736"/>
      <c r="E613" s="675"/>
      <c r="F613" s="732" t="s">
        <v>147</v>
      </c>
      <c r="G613" s="675" t="s">
        <v>1480</v>
      </c>
      <c r="H613" s="741" t="s">
        <v>560</v>
      </c>
      <c r="I613" s="675"/>
      <c r="J613" s="675"/>
      <c r="K613" s="676"/>
    </row>
    <row r="614" spans="1:11" ht="12">
      <c r="A614" s="650"/>
      <c r="B614" s="815" t="s">
        <v>206</v>
      </c>
      <c r="C614" s="815"/>
      <c r="D614" s="815"/>
      <c r="E614" s="815"/>
      <c r="F614" s="815"/>
      <c r="G614" s="815"/>
      <c r="H614" s="815"/>
      <c r="I614" s="815"/>
      <c r="J614" s="815"/>
      <c r="K614" s="815"/>
    </row>
    <row r="615" spans="1:11" ht="22.5">
      <c r="A615" s="650"/>
      <c r="B615" s="748">
        <f>B613+1</f>
        <v>570</v>
      </c>
      <c r="C615" s="749">
        <v>53</v>
      </c>
      <c r="D615" s="750"/>
      <c r="E615" s="751"/>
      <c r="F615" s="752"/>
      <c r="G615" s="751"/>
      <c r="H615" s="753" t="s">
        <v>561</v>
      </c>
      <c r="I615" s="754"/>
      <c r="J615" s="754"/>
      <c r="K615" s="755"/>
    </row>
    <row r="616" spans="1:11" ht="12">
      <c r="A616" s="650"/>
      <c r="B616" s="815" t="s">
        <v>207</v>
      </c>
      <c r="C616" s="815"/>
      <c r="D616" s="815"/>
      <c r="E616" s="815"/>
      <c r="F616" s="815"/>
      <c r="G616" s="815"/>
      <c r="H616" s="815"/>
      <c r="I616" s="815"/>
      <c r="J616" s="815"/>
      <c r="K616" s="815"/>
    </row>
    <row r="617" spans="1:11" ht="22.5">
      <c r="A617" s="650"/>
      <c r="B617" s="723">
        <f>B615+1</f>
        <v>571</v>
      </c>
      <c r="C617" s="724">
        <v>53</v>
      </c>
      <c r="D617" s="742"/>
      <c r="E617" s="743"/>
      <c r="F617" s="725"/>
      <c r="G617" s="743"/>
      <c r="H617" s="746" t="s">
        <v>562</v>
      </c>
      <c r="I617" s="665"/>
      <c r="J617" s="665"/>
      <c r="K617" s="726"/>
    </row>
    <row r="618" spans="1:11" ht="11.25">
      <c r="A618" s="650"/>
      <c r="B618" s="730">
        <f>B617+1</f>
        <v>572</v>
      </c>
      <c r="C618" s="731">
        <v>53</v>
      </c>
      <c r="D618" s="736"/>
      <c r="E618" s="741"/>
      <c r="F618" s="732"/>
      <c r="G618" s="741"/>
      <c r="H618" s="745" t="s">
        <v>563</v>
      </c>
      <c r="I618" s="675"/>
      <c r="J618" s="675"/>
      <c r="K618" s="676"/>
    </row>
    <row r="619" spans="1:11" ht="12">
      <c r="A619" s="650"/>
      <c r="B619" s="815" t="s">
        <v>208</v>
      </c>
      <c r="C619" s="815"/>
      <c r="D619" s="815"/>
      <c r="E619" s="815"/>
      <c r="F619" s="815"/>
      <c r="G619" s="815"/>
      <c r="H619" s="815"/>
      <c r="I619" s="815"/>
      <c r="J619" s="815"/>
      <c r="K619" s="815"/>
    </row>
    <row r="620" spans="1:11" ht="22.5">
      <c r="A620" s="650"/>
      <c r="B620" s="748">
        <f>B618+1</f>
        <v>573</v>
      </c>
      <c r="C620" s="749">
        <v>53</v>
      </c>
      <c r="D620" s="750"/>
      <c r="E620" s="754"/>
      <c r="F620" s="752"/>
      <c r="G620" s="754"/>
      <c r="H620" s="751" t="s">
        <v>564</v>
      </c>
      <c r="I620" s="754"/>
      <c r="J620" s="754"/>
      <c r="K620" s="755"/>
    </row>
    <row r="621" spans="1:11" ht="12">
      <c r="A621" s="650"/>
      <c r="B621" s="815" t="s">
        <v>209</v>
      </c>
      <c r="C621" s="815"/>
      <c r="D621" s="815"/>
      <c r="E621" s="815"/>
      <c r="F621" s="815"/>
      <c r="G621" s="815"/>
      <c r="H621" s="815"/>
      <c r="I621" s="815"/>
      <c r="J621" s="815"/>
      <c r="K621" s="815"/>
    </row>
    <row r="622" spans="1:11" ht="22.5" customHeight="1">
      <c r="A622" s="650"/>
      <c r="B622" s="723">
        <f>B620+1</f>
        <v>574</v>
      </c>
      <c r="C622" s="724">
        <v>53</v>
      </c>
      <c r="D622" s="742"/>
      <c r="E622" s="665"/>
      <c r="F622" s="725"/>
      <c r="G622" s="665"/>
      <c r="H622" s="743" t="s">
        <v>565</v>
      </c>
      <c r="I622" s="665"/>
      <c r="J622" s="665"/>
      <c r="K622" s="726"/>
    </row>
    <row r="623" spans="1:11" ht="11.25">
      <c r="A623" s="650"/>
      <c r="B623" s="727">
        <f>B622+1</f>
        <v>575</v>
      </c>
      <c r="C623" s="728">
        <v>53</v>
      </c>
      <c r="D623" s="734"/>
      <c r="E623" s="666"/>
      <c r="F623" s="729"/>
      <c r="G623" s="666"/>
      <c r="H623" s="672" t="s">
        <v>566</v>
      </c>
      <c r="I623" s="666"/>
      <c r="J623" s="666"/>
      <c r="K623" s="668"/>
    </row>
    <row r="624" spans="1:11" ht="11.25">
      <c r="A624" s="650"/>
      <c r="B624" s="730">
        <f>B623+1</f>
        <v>576</v>
      </c>
      <c r="C624" s="731">
        <v>53</v>
      </c>
      <c r="D624" s="736"/>
      <c r="E624" s="675"/>
      <c r="F624" s="732"/>
      <c r="G624" s="675"/>
      <c r="H624" s="741" t="s">
        <v>567</v>
      </c>
      <c r="I624" s="675"/>
      <c r="J624" s="675"/>
      <c r="K624" s="676"/>
    </row>
    <row r="625" spans="1:11" ht="12">
      <c r="A625" s="650"/>
      <c r="B625" s="815" t="s">
        <v>210</v>
      </c>
      <c r="C625" s="815"/>
      <c r="D625" s="815"/>
      <c r="E625" s="815"/>
      <c r="F625" s="815"/>
      <c r="G625" s="815"/>
      <c r="H625" s="815"/>
      <c r="I625" s="815"/>
      <c r="J625" s="815"/>
      <c r="K625" s="815"/>
    </row>
    <row r="626" spans="1:11" ht="22.5">
      <c r="A626" s="650"/>
      <c r="B626" s="748">
        <f>B624+1</f>
        <v>577</v>
      </c>
      <c r="C626" s="749">
        <v>53</v>
      </c>
      <c r="D626" s="750"/>
      <c r="E626" s="754"/>
      <c r="F626" s="752"/>
      <c r="G626" s="754"/>
      <c r="H626" s="751" t="s">
        <v>568</v>
      </c>
      <c r="I626" s="754"/>
      <c r="J626" s="754"/>
      <c r="K626" s="755"/>
    </row>
    <row r="627" spans="1:11" ht="14.25">
      <c r="A627" s="650"/>
      <c r="B627" s="816" t="s">
        <v>1501</v>
      </c>
      <c r="C627" s="817"/>
      <c r="D627" s="817"/>
      <c r="E627" s="817"/>
      <c r="F627" s="817"/>
      <c r="G627" s="817"/>
      <c r="H627" s="817"/>
      <c r="I627" s="817"/>
      <c r="J627" s="817"/>
      <c r="K627" s="818"/>
    </row>
    <row r="628" spans="1:11" ht="12">
      <c r="A628" s="650"/>
      <c r="B628" s="815" t="s">
        <v>1414</v>
      </c>
      <c r="C628" s="815"/>
      <c r="D628" s="815"/>
      <c r="E628" s="815"/>
      <c r="F628" s="815"/>
      <c r="G628" s="815"/>
      <c r="H628" s="815"/>
      <c r="I628" s="815"/>
      <c r="J628" s="815"/>
      <c r="K628" s="815"/>
    </row>
    <row r="629" spans="1:11" ht="11.25">
      <c r="A629" s="650"/>
      <c r="B629" s="723">
        <f>B626+1</f>
        <v>578</v>
      </c>
      <c r="C629" s="724">
        <v>54</v>
      </c>
      <c r="D629" s="742" t="s">
        <v>569</v>
      </c>
      <c r="E629" s="665" t="s">
        <v>211</v>
      </c>
      <c r="F629" s="725"/>
      <c r="G629" s="665"/>
      <c r="H629" s="743" t="s">
        <v>212</v>
      </c>
      <c r="I629" s="665"/>
      <c r="J629" s="665"/>
      <c r="K629" s="726"/>
    </row>
    <row r="630" spans="1:11" ht="11.25">
      <c r="A630" s="650"/>
      <c r="B630" s="727">
        <f aca="true" t="shared" si="27" ref="B630:B638">B629+1</f>
        <v>579</v>
      </c>
      <c r="C630" s="728">
        <v>55</v>
      </c>
      <c r="D630" s="734"/>
      <c r="E630" s="666"/>
      <c r="F630" s="729"/>
      <c r="G630" s="666"/>
      <c r="H630" s="672" t="s">
        <v>570</v>
      </c>
      <c r="I630" s="666"/>
      <c r="J630" s="666"/>
      <c r="K630" s="668"/>
    </row>
    <row r="631" spans="1:11" ht="22.5">
      <c r="A631" s="650"/>
      <c r="B631" s="727">
        <f t="shared" si="27"/>
        <v>580</v>
      </c>
      <c r="C631" s="728">
        <v>55</v>
      </c>
      <c r="D631" s="734" t="s">
        <v>571</v>
      </c>
      <c r="E631" s="672" t="s">
        <v>1502</v>
      </c>
      <c r="F631" s="729"/>
      <c r="G631" s="672"/>
      <c r="H631" s="738" t="s">
        <v>572</v>
      </c>
      <c r="I631" s="666"/>
      <c r="J631" s="666"/>
      <c r="K631" s="668"/>
    </row>
    <row r="632" spans="1:11" ht="22.5">
      <c r="A632" s="650"/>
      <c r="B632" s="727">
        <f t="shared" si="27"/>
        <v>581</v>
      </c>
      <c r="C632" s="728">
        <v>55</v>
      </c>
      <c r="D632" s="734"/>
      <c r="E632" s="672"/>
      <c r="F632" s="729"/>
      <c r="G632" s="672"/>
      <c r="H632" s="671" t="s">
        <v>573</v>
      </c>
      <c r="I632" s="666"/>
      <c r="J632" s="666"/>
      <c r="K632" s="668"/>
    </row>
    <row r="633" spans="1:11" ht="11.25">
      <c r="A633" s="650"/>
      <c r="B633" s="727">
        <f t="shared" si="27"/>
        <v>582</v>
      </c>
      <c r="C633" s="728">
        <v>55</v>
      </c>
      <c r="D633" s="734"/>
      <c r="E633" s="666"/>
      <c r="F633" s="729"/>
      <c r="G633" s="666"/>
      <c r="H633" s="671" t="s">
        <v>574</v>
      </c>
      <c r="I633" s="666"/>
      <c r="J633" s="666"/>
      <c r="K633" s="668"/>
    </row>
    <row r="634" spans="1:11" ht="11.25">
      <c r="A634" s="650"/>
      <c r="B634" s="727">
        <f t="shared" si="27"/>
        <v>583</v>
      </c>
      <c r="C634" s="728">
        <v>55</v>
      </c>
      <c r="D634" s="734"/>
      <c r="E634" s="666"/>
      <c r="F634" s="729"/>
      <c r="G634" s="666"/>
      <c r="H634" s="672" t="s">
        <v>575</v>
      </c>
      <c r="I634" s="666"/>
      <c r="J634" s="666"/>
      <c r="K634" s="668"/>
    </row>
    <row r="635" spans="1:11" ht="22.5" customHeight="1">
      <c r="A635" s="650"/>
      <c r="B635" s="727">
        <f t="shared" si="27"/>
        <v>584</v>
      </c>
      <c r="C635" s="728">
        <v>55</v>
      </c>
      <c r="D635" s="734"/>
      <c r="E635" s="666"/>
      <c r="F635" s="729"/>
      <c r="G635" s="666"/>
      <c r="H635" s="672" t="s">
        <v>576</v>
      </c>
      <c r="I635" s="666"/>
      <c r="J635" s="666"/>
      <c r="K635" s="668"/>
    </row>
    <row r="636" spans="1:11" ht="11.25">
      <c r="A636" s="650"/>
      <c r="B636" s="727">
        <f t="shared" si="27"/>
        <v>585</v>
      </c>
      <c r="C636" s="728">
        <v>55</v>
      </c>
      <c r="D636" s="734"/>
      <c r="E636" s="672"/>
      <c r="F636" s="729"/>
      <c r="G636" s="672"/>
      <c r="H636" s="671" t="s">
        <v>577</v>
      </c>
      <c r="I636" s="666"/>
      <c r="J636" s="666"/>
      <c r="K636" s="668"/>
    </row>
    <row r="637" spans="1:11" ht="11.25">
      <c r="A637" s="650"/>
      <c r="B637" s="727">
        <f t="shared" si="27"/>
        <v>586</v>
      </c>
      <c r="C637" s="728">
        <v>55</v>
      </c>
      <c r="D637" s="734"/>
      <c r="E637" s="672"/>
      <c r="F637" s="729"/>
      <c r="G637" s="672"/>
      <c r="H637" s="671" t="s">
        <v>578</v>
      </c>
      <c r="I637" s="666"/>
      <c r="J637" s="666"/>
      <c r="K637" s="668"/>
    </row>
    <row r="638" spans="1:11" ht="11.25">
      <c r="A638" s="650"/>
      <c r="B638" s="730">
        <f t="shared" si="27"/>
        <v>587</v>
      </c>
      <c r="C638" s="731">
        <v>55</v>
      </c>
      <c r="D638" s="736"/>
      <c r="E638" s="741"/>
      <c r="F638" s="732"/>
      <c r="G638" s="741"/>
      <c r="H638" s="745" t="s">
        <v>579</v>
      </c>
      <c r="I638" s="675"/>
      <c r="J638" s="675"/>
      <c r="K638" s="676"/>
    </row>
    <row r="639" spans="1:11" ht="12">
      <c r="A639" s="650"/>
      <c r="B639" s="815" t="s">
        <v>1503</v>
      </c>
      <c r="C639" s="815"/>
      <c r="D639" s="815"/>
      <c r="E639" s="815"/>
      <c r="F639" s="815"/>
      <c r="G639" s="815"/>
      <c r="H639" s="815"/>
      <c r="I639" s="815"/>
      <c r="J639" s="815"/>
      <c r="K639" s="815"/>
    </row>
    <row r="640" spans="1:11" ht="33.75" customHeight="1">
      <c r="A640" s="650"/>
      <c r="B640" s="723">
        <f>B638+1</f>
        <v>588</v>
      </c>
      <c r="C640" s="724">
        <v>56</v>
      </c>
      <c r="D640" s="742"/>
      <c r="E640" s="665"/>
      <c r="F640" s="725"/>
      <c r="G640" s="665"/>
      <c r="H640" s="743" t="s">
        <v>213</v>
      </c>
      <c r="I640" s="665"/>
      <c r="J640" s="665"/>
      <c r="K640" s="726"/>
    </row>
    <row r="641" spans="1:11" ht="11.25">
      <c r="A641" s="650"/>
      <c r="B641" s="730">
        <f>B640+1</f>
        <v>589</v>
      </c>
      <c r="C641" s="731">
        <v>56</v>
      </c>
      <c r="D641" s="736"/>
      <c r="E641" s="675"/>
      <c r="F641" s="732"/>
      <c r="G641" s="675"/>
      <c r="H641" s="741" t="s">
        <v>214</v>
      </c>
      <c r="I641" s="675"/>
      <c r="J641" s="675"/>
      <c r="K641" s="676"/>
    </row>
    <row r="642" spans="1:11" ht="12">
      <c r="A642" s="650"/>
      <c r="B642" s="815" t="s">
        <v>1504</v>
      </c>
      <c r="C642" s="815"/>
      <c r="D642" s="815"/>
      <c r="E642" s="815"/>
      <c r="F642" s="815"/>
      <c r="G642" s="815"/>
      <c r="H642" s="815"/>
      <c r="I642" s="815"/>
      <c r="J642" s="815"/>
      <c r="K642" s="815"/>
    </row>
    <row r="643" spans="1:11" ht="22.5">
      <c r="A643" s="650"/>
      <c r="B643" s="723">
        <f>B641+1</f>
        <v>590</v>
      </c>
      <c r="C643" s="724">
        <v>57</v>
      </c>
      <c r="D643" s="742"/>
      <c r="E643" s="665"/>
      <c r="F643" s="725"/>
      <c r="G643" s="665"/>
      <c r="H643" s="743" t="s">
        <v>580</v>
      </c>
      <c r="I643" s="665"/>
      <c r="J643" s="665"/>
      <c r="K643" s="726"/>
    </row>
    <row r="644" spans="1:11" ht="33.75">
      <c r="A644" s="650"/>
      <c r="B644" s="730">
        <f>B643+1</f>
        <v>591</v>
      </c>
      <c r="C644" s="731">
        <v>57</v>
      </c>
      <c r="D644" s="736"/>
      <c r="E644" s="675"/>
      <c r="F644" s="732"/>
      <c r="G644" s="675"/>
      <c r="H644" s="741" t="s">
        <v>581</v>
      </c>
      <c r="I644" s="675"/>
      <c r="J644" s="675"/>
      <c r="K644" s="676"/>
    </row>
    <row r="645" spans="1:11" ht="12">
      <c r="A645" s="650"/>
      <c r="B645" s="815" t="s">
        <v>1505</v>
      </c>
      <c r="C645" s="815"/>
      <c r="D645" s="815"/>
      <c r="E645" s="815"/>
      <c r="F645" s="815"/>
      <c r="G645" s="815"/>
      <c r="H645" s="815"/>
      <c r="I645" s="815"/>
      <c r="J645" s="815"/>
      <c r="K645" s="815"/>
    </row>
    <row r="646" spans="1:11" ht="22.5">
      <c r="A646" s="650"/>
      <c r="B646" s="723">
        <f>B644+1</f>
        <v>592</v>
      </c>
      <c r="C646" s="724">
        <v>58</v>
      </c>
      <c r="D646" s="742"/>
      <c r="E646" s="665"/>
      <c r="F646" s="725"/>
      <c r="G646" s="665"/>
      <c r="H646" s="743" t="s">
        <v>582</v>
      </c>
      <c r="I646" s="654"/>
      <c r="J646" s="665"/>
      <c r="K646" s="726"/>
    </row>
    <row r="647" spans="1:11" ht="22.5">
      <c r="A647" s="650"/>
      <c r="B647" s="727">
        <f aca="true" t="shared" si="28" ref="B647:B652">B646+1</f>
        <v>593</v>
      </c>
      <c r="C647" s="728">
        <v>58</v>
      </c>
      <c r="D647" s="734"/>
      <c r="E647" s="666"/>
      <c r="F647" s="729"/>
      <c r="G647" s="666"/>
      <c r="H647" s="672" t="s">
        <v>583</v>
      </c>
      <c r="I647" s="666"/>
      <c r="J647" s="666"/>
      <c r="K647" s="668"/>
    </row>
    <row r="648" spans="1:11" ht="11.25">
      <c r="A648" s="650"/>
      <c r="B648" s="727">
        <f t="shared" si="28"/>
        <v>594</v>
      </c>
      <c r="C648" s="728">
        <v>58</v>
      </c>
      <c r="D648" s="734"/>
      <c r="E648" s="666"/>
      <c r="F648" s="729"/>
      <c r="G648" s="666"/>
      <c r="H648" s="672" t="s">
        <v>584</v>
      </c>
      <c r="I648" s="666"/>
      <c r="J648" s="666"/>
      <c r="K648" s="668"/>
    </row>
    <row r="649" spans="1:11" ht="11.25">
      <c r="A649" s="650"/>
      <c r="B649" s="727">
        <f t="shared" si="28"/>
        <v>595</v>
      </c>
      <c r="C649" s="728">
        <v>58</v>
      </c>
      <c r="D649" s="734"/>
      <c r="E649" s="666"/>
      <c r="F649" s="729"/>
      <c r="G649" s="666"/>
      <c r="H649" s="672" t="s">
        <v>585</v>
      </c>
      <c r="I649" s="666"/>
      <c r="J649" s="666"/>
      <c r="K649" s="668"/>
    </row>
    <row r="650" spans="1:11" ht="11.25">
      <c r="A650" s="650"/>
      <c r="B650" s="727">
        <f t="shared" si="28"/>
        <v>596</v>
      </c>
      <c r="C650" s="728">
        <v>58</v>
      </c>
      <c r="D650" s="734"/>
      <c r="E650" s="666"/>
      <c r="F650" s="729"/>
      <c r="G650" s="666"/>
      <c r="H650" s="672" t="s">
        <v>586</v>
      </c>
      <c r="I650" s="666"/>
      <c r="J650" s="666"/>
      <c r="K650" s="668"/>
    </row>
    <row r="651" spans="1:11" ht="11.25">
      <c r="A651" s="650"/>
      <c r="B651" s="727">
        <f t="shared" si="28"/>
        <v>597</v>
      </c>
      <c r="C651" s="728">
        <v>58</v>
      </c>
      <c r="D651" s="734"/>
      <c r="E651" s="672"/>
      <c r="F651" s="729"/>
      <c r="G651" s="672"/>
      <c r="H651" s="671" t="s">
        <v>587</v>
      </c>
      <c r="I651" s="666"/>
      <c r="J651" s="666"/>
      <c r="K651" s="668"/>
    </row>
    <row r="652" spans="1:11" ht="11.25">
      <c r="A652" s="650"/>
      <c r="B652" s="730">
        <f t="shared" si="28"/>
        <v>598</v>
      </c>
      <c r="C652" s="731">
        <v>58</v>
      </c>
      <c r="D652" s="736"/>
      <c r="E652" s="675"/>
      <c r="F652" s="732"/>
      <c r="G652" s="675"/>
      <c r="H652" s="741" t="s">
        <v>588</v>
      </c>
      <c r="I652" s="675"/>
      <c r="J652" s="675"/>
      <c r="K652" s="676"/>
    </row>
    <row r="653" spans="1:11" ht="12">
      <c r="A653" s="650"/>
      <c r="B653" s="815" t="s">
        <v>1506</v>
      </c>
      <c r="C653" s="815"/>
      <c r="D653" s="815"/>
      <c r="E653" s="815"/>
      <c r="F653" s="815"/>
      <c r="G653" s="815"/>
      <c r="H653" s="815"/>
      <c r="I653" s="815"/>
      <c r="J653" s="815"/>
      <c r="K653" s="815"/>
    </row>
    <row r="654" spans="1:11" ht="33.75">
      <c r="A654" s="650"/>
      <c r="B654" s="723">
        <f>B652+1</f>
        <v>599</v>
      </c>
      <c r="C654" s="724">
        <v>58</v>
      </c>
      <c r="D654" s="742"/>
      <c r="E654" s="665"/>
      <c r="F654" s="725"/>
      <c r="G654" s="665"/>
      <c r="H654" s="746" t="s">
        <v>589</v>
      </c>
      <c r="I654" s="665"/>
      <c r="J654" s="665"/>
      <c r="K654" s="726"/>
    </row>
    <row r="655" spans="1:11" ht="22.5">
      <c r="A655" s="650"/>
      <c r="B655" s="727">
        <f>B654+1</f>
        <v>600</v>
      </c>
      <c r="C655" s="728">
        <v>58</v>
      </c>
      <c r="D655" s="734"/>
      <c r="E655" s="666"/>
      <c r="F655" s="729"/>
      <c r="G655" s="666"/>
      <c r="H655" s="672" t="s">
        <v>590</v>
      </c>
      <c r="I655" s="656"/>
      <c r="J655" s="666"/>
      <c r="K655" s="668"/>
    </row>
    <row r="656" spans="1:11" ht="11.25">
      <c r="A656" s="650"/>
      <c r="B656" s="727">
        <f>B655+1</f>
        <v>601</v>
      </c>
      <c r="C656" s="728">
        <v>58</v>
      </c>
      <c r="D656" s="734"/>
      <c r="E656" s="666"/>
      <c r="F656" s="729"/>
      <c r="G656" s="666"/>
      <c r="H656" s="672" t="s">
        <v>591</v>
      </c>
      <c r="I656" s="666"/>
      <c r="J656" s="666"/>
      <c r="K656" s="668"/>
    </row>
    <row r="657" spans="1:11" ht="11.25">
      <c r="A657" s="650"/>
      <c r="B657" s="730">
        <f>B656+1</f>
        <v>602</v>
      </c>
      <c r="C657" s="731">
        <v>58</v>
      </c>
      <c r="D657" s="736"/>
      <c r="E657" s="675"/>
      <c r="F657" s="732"/>
      <c r="G657" s="675"/>
      <c r="H657" s="741" t="s">
        <v>592</v>
      </c>
      <c r="I657" s="675"/>
      <c r="J657" s="675"/>
      <c r="K657" s="676"/>
    </row>
    <row r="658" spans="1:11" ht="12">
      <c r="A658" s="650"/>
      <c r="B658" s="815" t="s">
        <v>1507</v>
      </c>
      <c r="C658" s="815"/>
      <c r="D658" s="815"/>
      <c r="E658" s="815"/>
      <c r="F658" s="815"/>
      <c r="G658" s="815"/>
      <c r="H658" s="815"/>
      <c r="I658" s="815"/>
      <c r="J658" s="815"/>
      <c r="K658" s="815"/>
    </row>
    <row r="659" spans="1:11" ht="33.75" customHeight="1">
      <c r="A659" s="650"/>
      <c r="B659" s="723">
        <f>B657+1</f>
        <v>603</v>
      </c>
      <c r="C659" s="724">
        <v>58</v>
      </c>
      <c r="D659" s="742"/>
      <c r="E659" s="665"/>
      <c r="F659" s="725"/>
      <c r="G659" s="665"/>
      <c r="H659" s="746" t="s">
        <v>593</v>
      </c>
      <c r="I659" s="665"/>
      <c r="J659" s="665"/>
      <c r="K659" s="726"/>
    </row>
    <row r="660" spans="1:11" ht="11.25">
      <c r="A660" s="650"/>
      <c r="B660" s="727">
        <f>B659+1</f>
        <v>604</v>
      </c>
      <c r="C660" s="728">
        <v>58</v>
      </c>
      <c r="D660" s="734"/>
      <c r="E660" s="666"/>
      <c r="F660" s="729"/>
      <c r="G660" s="666"/>
      <c r="H660" s="671" t="s">
        <v>594</v>
      </c>
      <c r="I660" s="666"/>
      <c r="J660" s="666"/>
      <c r="K660" s="668"/>
    </row>
    <row r="661" spans="1:11" ht="22.5">
      <c r="A661" s="650"/>
      <c r="B661" s="727">
        <f>B660+1</f>
        <v>605</v>
      </c>
      <c r="C661" s="728">
        <v>58</v>
      </c>
      <c r="D661" s="734"/>
      <c r="E661" s="666"/>
      <c r="F661" s="729"/>
      <c r="G661" s="666"/>
      <c r="H661" s="671" t="s">
        <v>595</v>
      </c>
      <c r="I661" s="666"/>
      <c r="J661" s="666"/>
      <c r="K661" s="668"/>
    </row>
    <row r="662" spans="1:11" ht="22.5">
      <c r="A662" s="650"/>
      <c r="B662" s="727">
        <f>B661+1</f>
        <v>606</v>
      </c>
      <c r="C662" s="728">
        <v>59</v>
      </c>
      <c r="D662" s="734"/>
      <c r="E662" s="666"/>
      <c r="F662" s="729"/>
      <c r="G662" s="666"/>
      <c r="H662" s="672" t="s">
        <v>596</v>
      </c>
      <c r="I662" s="666"/>
      <c r="J662" s="666"/>
      <c r="K662" s="668"/>
    </row>
    <row r="663" spans="1:11" ht="22.5">
      <c r="A663" s="650"/>
      <c r="B663" s="727">
        <f>B662+1</f>
        <v>607</v>
      </c>
      <c r="C663" s="728">
        <v>59</v>
      </c>
      <c r="D663" s="734"/>
      <c r="E663" s="672"/>
      <c r="F663" s="729"/>
      <c r="G663" s="672"/>
      <c r="H663" s="672" t="s">
        <v>597</v>
      </c>
      <c r="I663" s="666"/>
      <c r="J663" s="666"/>
      <c r="K663" s="668"/>
    </row>
    <row r="664" spans="1:11" ht="11.25">
      <c r="A664" s="650"/>
      <c r="B664" s="730">
        <f>B663+1</f>
        <v>608</v>
      </c>
      <c r="C664" s="731">
        <v>59</v>
      </c>
      <c r="D664" s="736"/>
      <c r="E664" s="675"/>
      <c r="F664" s="732"/>
      <c r="G664" s="675"/>
      <c r="H664" s="741" t="s">
        <v>598</v>
      </c>
      <c r="I664" s="675"/>
      <c r="J664" s="675"/>
      <c r="K664" s="676"/>
    </row>
    <row r="665" spans="1:11" ht="12">
      <c r="A665" s="650"/>
      <c r="B665" s="815" t="s">
        <v>1508</v>
      </c>
      <c r="C665" s="815"/>
      <c r="D665" s="815"/>
      <c r="E665" s="815"/>
      <c r="F665" s="815"/>
      <c r="G665" s="815"/>
      <c r="H665" s="815"/>
      <c r="I665" s="815"/>
      <c r="J665" s="815"/>
      <c r="K665" s="815"/>
    </row>
    <row r="666" spans="1:11" ht="22.5">
      <c r="A666" s="650"/>
      <c r="B666" s="723">
        <f>B664+1</f>
        <v>609</v>
      </c>
      <c r="C666" s="724">
        <v>59</v>
      </c>
      <c r="D666" s="742"/>
      <c r="E666" s="743"/>
      <c r="F666" s="725"/>
      <c r="G666" s="743"/>
      <c r="H666" s="743" t="s">
        <v>599</v>
      </c>
      <c r="I666" s="665"/>
      <c r="J666" s="665"/>
      <c r="K666" s="726"/>
    </row>
    <row r="667" spans="1:11" ht="22.5">
      <c r="A667" s="650"/>
      <c r="B667" s="727">
        <f>B666+1</f>
        <v>610</v>
      </c>
      <c r="C667" s="728">
        <v>59</v>
      </c>
      <c r="D667" s="734"/>
      <c r="E667" s="672"/>
      <c r="F667" s="729"/>
      <c r="G667" s="672"/>
      <c r="H667" s="672" t="s">
        <v>600</v>
      </c>
      <c r="I667" s="666"/>
      <c r="J667" s="666"/>
      <c r="K667" s="668"/>
    </row>
    <row r="668" spans="1:11" ht="11.25">
      <c r="A668" s="650"/>
      <c r="B668" s="727">
        <f>B667+1</f>
        <v>611</v>
      </c>
      <c r="C668" s="728">
        <v>59</v>
      </c>
      <c r="D668" s="734"/>
      <c r="E668" s="666"/>
      <c r="F668" s="729"/>
      <c r="G668" s="666"/>
      <c r="H668" s="672" t="s">
        <v>601</v>
      </c>
      <c r="I668" s="666"/>
      <c r="J668" s="666"/>
      <c r="K668" s="668"/>
    </row>
    <row r="669" spans="1:11" ht="11.25">
      <c r="A669" s="650"/>
      <c r="B669" s="730">
        <f>B668+1</f>
        <v>612</v>
      </c>
      <c r="C669" s="731">
        <v>59</v>
      </c>
      <c r="D669" s="736"/>
      <c r="E669" s="675"/>
      <c r="F669" s="732"/>
      <c r="G669" s="675"/>
      <c r="H669" s="741" t="s">
        <v>602</v>
      </c>
      <c r="I669" s="675"/>
      <c r="J669" s="675"/>
      <c r="K669" s="676"/>
    </row>
    <row r="670" spans="1:11" ht="12">
      <c r="A670" s="650"/>
      <c r="B670" s="815" t="s">
        <v>1509</v>
      </c>
      <c r="C670" s="815"/>
      <c r="D670" s="815"/>
      <c r="E670" s="815"/>
      <c r="F670" s="815"/>
      <c r="G670" s="815"/>
      <c r="H670" s="815"/>
      <c r="I670" s="815"/>
      <c r="J670" s="815"/>
      <c r="K670" s="815"/>
    </row>
    <row r="671" spans="1:11" ht="22.5">
      <c r="A671" s="650"/>
      <c r="B671" s="723">
        <f>B669+1</f>
        <v>613</v>
      </c>
      <c r="C671" s="724">
        <v>59</v>
      </c>
      <c r="D671" s="742" t="s">
        <v>1031</v>
      </c>
      <c r="E671" s="665" t="s">
        <v>1510</v>
      </c>
      <c r="F671" s="725"/>
      <c r="G671" s="665"/>
      <c r="H671" s="743" t="s">
        <v>603</v>
      </c>
      <c r="I671" s="665"/>
      <c r="J671" s="665"/>
      <c r="K671" s="726"/>
    </row>
    <row r="672" spans="1:11" ht="11.25">
      <c r="A672" s="650"/>
      <c r="B672" s="727">
        <f>B671+1</f>
        <v>614</v>
      </c>
      <c r="C672" s="728">
        <v>59</v>
      </c>
      <c r="D672" s="734"/>
      <c r="E672" s="666"/>
      <c r="F672" s="729"/>
      <c r="G672" s="666"/>
      <c r="H672" s="672" t="s">
        <v>604</v>
      </c>
      <c r="I672" s="666"/>
      <c r="J672" s="666"/>
      <c r="K672" s="668"/>
    </row>
    <row r="673" spans="1:11" ht="22.5">
      <c r="A673" s="650"/>
      <c r="B673" s="727">
        <f>B672+1</f>
        <v>615</v>
      </c>
      <c r="C673" s="728">
        <v>59</v>
      </c>
      <c r="D673" s="734"/>
      <c r="E673" s="666"/>
      <c r="F673" s="729"/>
      <c r="G673" s="666"/>
      <c r="H673" s="666" t="s">
        <v>605</v>
      </c>
      <c r="I673" s="666"/>
      <c r="J673" s="666"/>
      <c r="K673" s="668"/>
    </row>
    <row r="674" spans="1:11" ht="22.5">
      <c r="A674" s="650"/>
      <c r="B674" s="727">
        <f>B673+1</f>
        <v>616</v>
      </c>
      <c r="C674" s="728">
        <v>59</v>
      </c>
      <c r="D674" s="734" t="s">
        <v>606</v>
      </c>
      <c r="E674" s="666" t="s">
        <v>1511</v>
      </c>
      <c r="F674" s="729"/>
      <c r="G674" s="666"/>
      <c r="H674" s="666" t="s">
        <v>215</v>
      </c>
      <c r="I674" s="666"/>
      <c r="J674" s="666"/>
      <c r="K674" s="668"/>
    </row>
    <row r="675" spans="1:11" ht="11.25">
      <c r="A675" s="650"/>
      <c r="B675" s="727">
        <f>B674+1</f>
        <v>617</v>
      </c>
      <c r="C675" s="728">
        <v>60</v>
      </c>
      <c r="D675" s="734"/>
      <c r="E675" s="666"/>
      <c r="F675" s="729"/>
      <c r="G675" s="666"/>
      <c r="H675" s="666" t="s">
        <v>607</v>
      </c>
      <c r="I675" s="666"/>
      <c r="J675" s="666"/>
      <c r="K675" s="668"/>
    </row>
    <row r="676" spans="1:11" ht="22.5">
      <c r="A676" s="650"/>
      <c r="B676" s="730">
        <f>B675+1</f>
        <v>618</v>
      </c>
      <c r="C676" s="731">
        <v>60</v>
      </c>
      <c r="D676" s="736" t="s">
        <v>608</v>
      </c>
      <c r="E676" s="675" t="s">
        <v>1512</v>
      </c>
      <c r="F676" s="732"/>
      <c r="G676" s="675"/>
      <c r="H676" s="745" t="s">
        <v>609</v>
      </c>
      <c r="I676" s="675"/>
      <c r="J676" s="675"/>
      <c r="K676" s="676"/>
    </row>
    <row r="677" spans="1:11" ht="12">
      <c r="A677" s="650"/>
      <c r="B677" s="815" t="s">
        <v>216</v>
      </c>
      <c r="C677" s="815"/>
      <c r="D677" s="815"/>
      <c r="E677" s="815"/>
      <c r="F677" s="815"/>
      <c r="G677" s="815"/>
      <c r="H677" s="815"/>
      <c r="I677" s="815"/>
      <c r="J677" s="815"/>
      <c r="K677" s="815"/>
    </row>
    <row r="678" spans="1:11" ht="11.25">
      <c r="A678" s="650"/>
      <c r="B678" s="723">
        <f>B676+1</f>
        <v>619</v>
      </c>
      <c r="C678" s="724">
        <v>60</v>
      </c>
      <c r="D678" s="742"/>
      <c r="E678" s="665"/>
      <c r="F678" s="725"/>
      <c r="G678" s="665"/>
      <c r="H678" s="743" t="s">
        <v>610</v>
      </c>
      <c r="I678" s="665"/>
      <c r="J678" s="665"/>
      <c r="K678" s="726"/>
    </row>
    <row r="679" spans="1:11" ht="22.5">
      <c r="A679" s="650"/>
      <c r="B679" s="727">
        <f>B678+1</f>
        <v>620</v>
      </c>
      <c r="C679" s="728">
        <v>60</v>
      </c>
      <c r="D679" s="734"/>
      <c r="E679" s="672"/>
      <c r="F679" s="729"/>
      <c r="G679" s="672"/>
      <c r="H679" s="672" t="s">
        <v>611</v>
      </c>
      <c r="I679" s="666"/>
      <c r="J679" s="666"/>
      <c r="K679" s="668"/>
    </row>
    <row r="680" spans="1:11" ht="22.5">
      <c r="A680" s="650"/>
      <c r="B680" s="730">
        <f>B679+1</f>
        <v>621</v>
      </c>
      <c r="C680" s="731">
        <v>60</v>
      </c>
      <c r="D680" s="736"/>
      <c r="E680" s="675"/>
      <c r="F680" s="732"/>
      <c r="G680" s="675"/>
      <c r="H680" s="741" t="s">
        <v>612</v>
      </c>
      <c r="I680" s="675"/>
      <c r="J680" s="675"/>
      <c r="K680" s="676"/>
    </row>
    <row r="681" spans="1:11" ht="12">
      <c r="A681" s="650"/>
      <c r="B681" s="815" t="s">
        <v>217</v>
      </c>
      <c r="C681" s="815"/>
      <c r="D681" s="815"/>
      <c r="E681" s="815"/>
      <c r="F681" s="815"/>
      <c r="G681" s="815"/>
      <c r="H681" s="815"/>
      <c r="I681" s="815"/>
      <c r="J681" s="815"/>
      <c r="K681" s="815"/>
    </row>
    <row r="682" spans="1:11" ht="22.5">
      <c r="A682" s="650"/>
      <c r="B682" s="723">
        <f>B680+1</f>
        <v>622</v>
      </c>
      <c r="C682" s="724">
        <v>60</v>
      </c>
      <c r="D682" s="742"/>
      <c r="E682" s="743"/>
      <c r="F682" s="725"/>
      <c r="G682" s="743"/>
      <c r="H682" s="743" t="s">
        <v>613</v>
      </c>
      <c r="I682" s="665"/>
      <c r="J682" s="665"/>
      <c r="K682" s="726"/>
    </row>
    <row r="683" spans="1:11" ht="22.5">
      <c r="A683" s="650"/>
      <c r="B683" s="727">
        <f>B682+1</f>
        <v>623</v>
      </c>
      <c r="C683" s="728">
        <v>60</v>
      </c>
      <c r="D683" s="734"/>
      <c r="E683" s="672"/>
      <c r="F683" s="729"/>
      <c r="G683" s="672"/>
      <c r="H683" s="672" t="s">
        <v>614</v>
      </c>
      <c r="I683" s="666"/>
      <c r="J683" s="666"/>
      <c r="K683" s="668"/>
    </row>
    <row r="684" spans="1:11" ht="22.5">
      <c r="A684" s="650"/>
      <c r="B684" s="727">
        <f>B683+1</f>
        <v>624</v>
      </c>
      <c r="C684" s="728">
        <v>60</v>
      </c>
      <c r="D684" s="734"/>
      <c r="E684" s="672"/>
      <c r="F684" s="729"/>
      <c r="G684" s="672"/>
      <c r="H684" s="672" t="s">
        <v>615</v>
      </c>
      <c r="I684" s="666"/>
      <c r="J684" s="666"/>
      <c r="K684" s="668"/>
    </row>
    <row r="685" spans="1:11" ht="11.25">
      <c r="A685" s="650"/>
      <c r="B685" s="730">
        <f>B684+1</f>
        <v>625</v>
      </c>
      <c r="C685" s="731">
        <v>60</v>
      </c>
      <c r="D685" s="736"/>
      <c r="E685" s="675"/>
      <c r="F685" s="732"/>
      <c r="G685" s="675"/>
      <c r="H685" s="745" t="s">
        <v>616</v>
      </c>
      <c r="I685" s="675"/>
      <c r="J685" s="675"/>
      <c r="K685" s="676"/>
    </row>
    <row r="686" spans="1:11" ht="12">
      <c r="A686" s="650"/>
      <c r="B686" s="815" t="s">
        <v>218</v>
      </c>
      <c r="C686" s="815"/>
      <c r="D686" s="815"/>
      <c r="E686" s="815"/>
      <c r="F686" s="815"/>
      <c r="G686" s="815"/>
      <c r="H686" s="815"/>
      <c r="I686" s="815"/>
      <c r="J686" s="815"/>
      <c r="K686" s="815"/>
    </row>
    <row r="687" spans="1:11" ht="22.5">
      <c r="A687" s="650"/>
      <c r="B687" s="748">
        <f>B685+1</f>
        <v>626</v>
      </c>
      <c r="C687" s="749">
        <v>61</v>
      </c>
      <c r="D687" s="750"/>
      <c r="E687" s="751"/>
      <c r="F687" s="752"/>
      <c r="G687" s="751"/>
      <c r="H687" s="756" t="s">
        <v>617</v>
      </c>
      <c r="I687" s="754"/>
      <c r="J687" s="754"/>
      <c r="K687" s="755"/>
    </row>
    <row r="688" spans="1:11" ht="14.25">
      <c r="A688" s="650"/>
      <c r="B688" s="816" t="s">
        <v>219</v>
      </c>
      <c r="C688" s="817"/>
      <c r="D688" s="817"/>
      <c r="E688" s="817"/>
      <c r="F688" s="817"/>
      <c r="G688" s="817"/>
      <c r="H688" s="817"/>
      <c r="I688" s="817"/>
      <c r="J688" s="817"/>
      <c r="K688" s="818"/>
    </row>
    <row r="689" spans="1:11" ht="12">
      <c r="A689" s="650"/>
      <c r="B689" s="815" t="s">
        <v>1414</v>
      </c>
      <c r="C689" s="815"/>
      <c r="D689" s="815"/>
      <c r="E689" s="815"/>
      <c r="F689" s="815"/>
      <c r="G689" s="815"/>
      <c r="H689" s="815"/>
      <c r="I689" s="815"/>
      <c r="J689" s="815"/>
      <c r="K689" s="815"/>
    </row>
    <row r="690" spans="1:11" ht="11.25">
      <c r="A690" s="650"/>
      <c r="B690" s="723">
        <f>B685+1</f>
        <v>626</v>
      </c>
      <c r="C690" s="724">
        <v>62</v>
      </c>
      <c r="D690" s="742" t="s">
        <v>569</v>
      </c>
      <c r="E690" s="743" t="s">
        <v>220</v>
      </c>
      <c r="F690" s="725"/>
      <c r="G690" s="743"/>
      <c r="H690" s="743" t="s">
        <v>221</v>
      </c>
      <c r="I690" s="665"/>
      <c r="J690" s="665"/>
      <c r="K690" s="726"/>
    </row>
    <row r="691" spans="1:11" ht="11.25">
      <c r="A691" s="650"/>
      <c r="B691" s="727">
        <f aca="true" t="shared" si="29" ref="B691:B698">B690+1</f>
        <v>627</v>
      </c>
      <c r="C691" s="728">
        <v>62</v>
      </c>
      <c r="D691" s="734"/>
      <c r="E691" s="672"/>
      <c r="F691" s="729"/>
      <c r="G691" s="672"/>
      <c r="H691" s="672" t="s">
        <v>618</v>
      </c>
      <c r="I691" s="666"/>
      <c r="J691" s="666"/>
      <c r="K691" s="668"/>
    </row>
    <row r="692" spans="1:11" ht="22.5">
      <c r="A692" s="650"/>
      <c r="B692" s="727">
        <f t="shared" si="29"/>
        <v>628</v>
      </c>
      <c r="C692" s="728">
        <v>63</v>
      </c>
      <c r="D692" s="734" t="s">
        <v>619</v>
      </c>
      <c r="E692" s="666" t="s">
        <v>1502</v>
      </c>
      <c r="F692" s="729"/>
      <c r="G692" s="666"/>
      <c r="H692" s="672" t="s">
        <v>620</v>
      </c>
      <c r="I692" s="666"/>
      <c r="J692" s="666"/>
      <c r="K692" s="668"/>
    </row>
    <row r="693" spans="1:11" ht="11.25">
      <c r="A693" s="650"/>
      <c r="B693" s="727">
        <f t="shared" si="29"/>
        <v>629</v>
      </c>
      <c r="C693" s="728">
        <v>63</v>
      </c>
      <c r="D693" s="734"/>
      <c r="E693" s="666"/>
      <c r="F693" s="729"/>
      <c r="G693" s="666"/>
      <c r="H693" s="672" t="s">
        <v>621</v>
      </c>
      <c r="I693" s="666"/>
      <c r="J693" s="666"/>
      <c r="K693" s="668"/>
    </row>
    <row r="694" spans="1:11" ht="11.25">
      <c r="A694" s="650"/>
      <c r="B694" s="727">
        <f t="shared" si="29"/>
        <v>630</v>
      </c>
      <c r="C694" s="728">
        <v>63</v>
      </c>
      <c r="D694" s="734"/>
      <c r="E694" s="666"/>
      <c r="F694" s="729"/>
      <c r="G694" s="666"/>
      <c r="H694" s="672" t="s">
        <v>622</v>
      </c>
      <c r="I694" s="666"/>
      <c r="J694" s="666"/>
      <c r="K694" s="668"/>
    </row>
    <row r="695" spans="1:11" ht="22.5" customHeight="1">
      <c r="A695" s="650"/>
      <c r="B695" s="727">
        <f t="shared" si="29"/>
        <v>631</v>
      </c>
      <c r="C695" s="728">
        <v>63</v>
      </c>
      <c r="D695" s="734"/>
      <c r="E695" s="666"/>
      <c r="F695" s="729"/>
      <c r="G695" s="666"/>
      <c r="H695" s="672" t="s">
        <v>576</v>
      </c>
      <c r="I695" s="666"/>
      <c r="J695" s="666"/>
      <c r="K695" s="668"/>
    </row>
    <row r="696" spans="1:11" ht="22.5">
      <c r="A696" s="650"/>
      <c r="B696" s="727">
        <f t="shared" si="29"/>
        <v>632</v>
      </c>
      <c r="C696" s="728">
        <v>63</v>
      </c>
      <c r="D696" s="734"/>
      <c r="E696" s="666"/>
      <c r="F696" s="729"/>
      <c r="G696" s="666"/>
      <c r="H696" s="672" t="s">
        <v>623</v>
      </c>
      <c r="I696" s="666"/>
      <c r="J696" s="666"/>
      <c r="K696" s="668"/>
    </row>
    <row r="697" spans="1:11" ht="11.25">
      <c r="A697" s="650"/>
      <c r="B697" s="727">
        <f t="shared" si="29"/>
        <v>633</v>
      </c>
      <c r="C697" s="728">
        <v>63</v>
      </c>
      <c r="D697" s="734"/>
      <c r="E697" s="666"/>
      <c r="F697" s="729"/>
      <c r="G697" s="666"/>
      <c r="H697" s="672" t="s">
        <v>578</v>
      </c>
      <c r="I697" s="666"/>
      <c r="J697" s="666"/>
      <c r="K697" s="668"/>
    </row>
    <row r="698" spans="1:11" ht="22.5">
      <c r="A698" s="650"/>
      <c r="B698" s="730">
        <f t="shared" si="29"/>
        <v>634</v>
      </c>
      <c r="C698" s="731">
        <v>63</v>
      </c>
      <c r="D698" s="736"/>
      <c r="E698" s="675"/>
      <c r="F698" s="732"/>
      <c r="G698" s="675"/>
      <c r="H698" s="741" t="s">
        <v>624</v>
      </c>
      <c r="I698" s="675"/>
      <c r="J698" s="675"/>
      <c r="K698" s="676"/>
    </row>
    <row r="699" spans="1:11" ht="12">
      <c r="A699" s="650"/>
      <c r="B699" s="815" t="s">
        <v>1513</v>
      </c>
      <c r="C699" s="815"/>
      <c r="D699" s="815"/>
      <c r="E699" s="815"/>
      <c r="F699" s="815"/>
      <c r="G699" s="815"/>
      <c r="H699" s="815"/>
      <c r="I699" s="815"/>
      <c r="J699" s="815"/>
      <c r="K699" s="815"/>
    </row>
    <row r="700" spans="1:11" ht="11.25">
      <c r="A700" s="650"/>
      <c r="B700" s="723">
        <f>B698+1</f>
        <v>635</v>
      </c>
      <c r="C700" s="724">
        <v>63</v>
      </c>
      <c r="D700" s="742" t="s">
        <v>808</v>
      </c>
      <c r="E700" s="665" t="s">
        <v>222</v>
      </c>
      <c r="F700" s="725"/>
      <c r="G700" s="665"/>
      <c r="H700" s="743" t="s">
        <v>223</v>
      </c>
      <c r="I700" s="665"/>
      <c r="J700" s="665"/>
      <c r="K700" s="726"/>
    </row>
    <row r="701" spans="1:11" ht="11.25">
      <c r="A701" s="650"/>
      <c r="B701" s="727">
        <f>B700+1</f>
        <v>636</v>
      </c>
      <c r="C701" s="728">
        <v>63</v>
      </c>
      <c r="D701" s="734"/>
      <c r="E701" s="666"/>
      <c r="F701" s="729"/>
      <c r="G701" s="666"/>
      <c r="H701" s="672" t="s">
        <v>625</v>
      </c>
      <c r="I701" s="666"/>
      <c r="J701" s="666"/>
      <c r="K701" s="668"/>
    </row>
    <row r="702" spans="1:11" ht="11.25">
      <c r="A702" s="650"/>
      <c r="B702" s="727">
        <f>B701+1</f>
        <v>637</v>
      </c>
      <c r="C702" s="728">
        <v>63</v>
      </c>
      <c r="D702" s="734" t="s">
        <v>1544</v>
      </c>
      <c r="E702" s="666" t="s">
        <v>224</v>
      </c>
      <c r="F702" s="729"/>
      <c r="G702" s="666"/>
      <c r="H702" s="672" t="s">
        <v>626</v>
      </c>
      <c r="I702" s="666"/>
      <c r="J702" s="666"/>
      <c r="K702" s="668"/>
    </row>
    <row r="703" spans="1:11" ht="33.75">
      <c r="A703" s="650"/>
      <c r="B703" s="730">
        <f>B702+1</f>
        <v>638</v>
      </c>
      <c r="C703" s="731">
        <v>63</v>
      </c>
      <c r="D703" s="736" t="s">
        <v>225</v>
      </c>
      <c r="E703" s="675" t="s">
        <v>1514</v>
      </c>
      <c r="F703" s="732"/>
      <c r="G703" s="675"/>
      <c r="H703" s="757" t="s">
        <v>627</v>
      </c>
      <c r="I703" s="758"/>
      <c r="J703" s="758"/>
      <c r="K703" s="676"/>
    </row>
    <row r="704" spans="1:11" ht="12">
      <c r="A704" s="650"/>
      <c r="B704" s="815" t="s">
        <v>1515</v>
      </c>
      <c r="C704" s="815"/>
      <c r="D704" s="815"/>
      <c r="E704" s="815"/>
      <c r="F704" s="815"/>
      <c r="G704" s="815"/>
      <c r="H704" s="815"/>
      <c r="I704" s="815"/>
      <c r="J704" s="815"/>
      <c r="K704" s="815"/>
    </row>
    <row r="705" spans="1:11" ht="11.25">
      <c r="A705" s="650"/>
      <c r="B705" s="723">
        <f>B703+1</f>
        <v>639</v>
      </c>
      <c r="C705" s="724">
        <v>63</v>
      </c>
      <c r="D705" s="742"/>
      <c r="E705" s="665"/>
      <c r="F705" s="725"/>
      <c r="G705" s="665"/>
      <c r="H705" s="743" t="s">
        <v>628</v>
      </c>
      <c r="I705" s="759"/>
      <c r="J705" s="759"/>
      <c r="K705" s="726"/>
    </row>
    <row r="706" spans="1:11" ht="11.25">
      <c r="A706" s="650"/>
      <c r="B706" s="727">
        <f>B705+1</f>
        <v>640</v>
      </c>
      <c r="C706" s="728">
        <v>64</v>
      </c>
      <c r="D706" s="734"/>
      <c r="E706" s="666"/>
      <c r="F706" s="729"/>
      <c r="G706" s="666"/>
      <c r="H706" s="672" t="s">
        <v>629</v>
      </c>
      <c r="I706" s="666"/>
      <c r="J706" s="666"/>
      <c r="K706" s="668"/>
    </row>
    <row r="707" spans="1:11" ht="11.25">
      <c r="A707" s="650"/>
      <c r="B707" s="727">
        <f>B706+1</f>
        <v>641</v>
      </c>
      <c r="C707" s="728">
        <v>64</v>
      </c>
      <c r="D707" s="734"/>
      <c r="E707" s="666"/>
      <c r="F707" s="729"/>
      <c r="G707" s="666"/>
      <c r="H707" s="672" t="s">
        <v>630</v>
      </c>
      <c r="I707" s="666"/>
      <c r="J707" s="666"/>
      <c r="K707" s="668"/>
    </row>
    <row r="708" spans="1:11" ht="11.25">
      <c r="A708" s="650"/>
      <c r="B708" s="730">
        <f>B707+1</f>
        <v>642</v>
      </c>
      <c r="C708" s="731">
        <v>64</v>
      </c>
      <c r="D708" s="736"/>
      <c r="E708" s="675"/>
      <c r="F708" s="732"/>
      <c r="G708" s="675"/>
      <c r="H708" s="741" t="s">
        <v>631</v>
      </c>
      <c r="I708" s="675"/>
      <c r="J708" s="675"/>
      <c r="K708" s="676"/>
    </row>
    <row r="709" spans="1:11" ht="12">
      <c r="A709" s="650"/>
      <c r="B709" s="815" t="s">
        <v>1516</v>
      </c>
      <c r="C709" s="815"/>
      <c r="D709" s="815"/>
      <c r="E709" s="815"/>
      <c r="F709" s="815"/>
      <c r="G709" s="815"/>
      <c r="H709" s="815"/>
      <c r="I709" s="815"/>
      <c r="J709" s="815"/>
      <c r="K709" s="815"/>
    </row>
    <row r="710" spans="1:11" ht="11.25">
      <c r="A710" s="650"/>
      <c r="B710" s="723">
        <f>B708+1</f>
        <v>643</v>
      </c>
      <c r="C710" s="724">
        <v>64</v>
      </c>
      <c r="D710" s="742"/>
      <c r="E710" s="743"/>
      <c r="F710" s="725"/>
      <c r="G710" s="743"/>
      <c r="H710" s="743" t="s">
        <v>632</v>
      </c>
      <c r="I710" s="665"/>
      <c r="J710" s="665"/>
      <c r="K710" s="726"/>
    </row>
    <row r="711" spans="1:11" ht="11.25">
      <c r="A711" s="650"/>
      <c r="B711" s="727">
        <f>B710+1</f>
        <v>644</v>
      </c>
      <c r="C711" s="728">
        <v>64</v>
      </c>
      <c r="D711" s="734"/>
      <c r="E711" s="672"/>
      <c r="F711" s="729"/>
      <c r="G711" s="672"/>
      <c r="H711" s="670" t="s">
        <v>633</v>
      </c>
      <c r="I711" s="666"/>
      <c r="J711" s="666"/>
      <c r="K711" s="668"/>
    </row>
    <row r="712" spans="1:11" ht="11.25">
      <c r="A712" s="650"/>
      <c r="B712" s="727">
        <f>B711+1</f>
        <v>645</v>
      </c>
      <c r="C712" s="728">
        <v>64</v>
      </c>
      <c r="D712" s="734"/>
      <c r="E712" s="672"/>
      <c r="F712" s="729"/>
      <c r="G712" s="672"/>
      <c r="H712" s="670" t="s">
        <v>634</v>
      </c>
      <c r="I712" s="666"/>
      <c r="J712" s="666"/>
      <c r="K712" s="668"/>
    </row>
    <row r="713" spans="1:11" ht="11.25">
      <c r="A713" s="650"/>
      <c r="B713" s="727">
        <f>B712+1</f>
        <v>646</v>
      </c>
      <c r="C713" s="728">
        <v>64</v>
      </c>
      <c r="D713" s="734"/>
      <c r="E713" s="672"/>
      <c r="F713" s="729"/>
      <c r="G713" s="672"/>
      <c r="H713" s="672" t="s">
        <v>635</v>
      </c>
      <c r="I713" s="670"/>
      <c r="J713" s="670"/>
      <c r="K713" s="668"/>
    </row>
    <row r="714" spans="1:11" ht="11.25">
      <c r="A714" s="650"/>
      <c r="B714" s="727">
        <f>B713+1</f>
        <v>647</v>
      </c>
      <c r="C714" s="728">
        <v>64</v>
      </c>
      <c r="D714" s="734"/>
      <c r="E714" s="666"/>
      <c r="F714" s="729"/>
      <c r="G714" s="666"/>
      <c r="H714" s="672" t="s">
        <v>636</v>
      </c>
      <c r="I714" s="666"/>
      <c r="J714" s="666"/>
      <c r="K714" s="668"/>
    </row>
    <row r="715" spans="1:11" ht="22.5">
      <c r="A715" s="650"/>
      <c r="B715" s="730">
        <f>B714+1</f>
        <v>648</v>
      </c>
      <c r="C715" s="731">
        <v>64</v>
      </c>
      <c r="D715" s="736"/>
      <c r="E715" s="675"/>
      <c r="F715" s="732"/>
      <c r="G715" s="675"/>
      <c r="H715" s="741" t="s">
        <v>637</v>
      </c>
      <c r="I715" s="675"/>
      <c r="J715" s="675"/>
      <c r="K715" s="676"/>
    </row>
    <row r="716" spans="1:11" ht="12">
      <c r="A716" s="650"/>
      <c r="B716" s="815" t="s">
        <v>1517</v>
      </c>
      <c r="C716" s="815"/>
      <c r="D716" s="815"/>
      <c r="E716" s="815"/>
      <c r="F716" s="815"/>
      <c r="G716" s="815"/>
      <c r="H716" s="815"/>
      <c r="I716" s="815"/>
      <c r="J716" s="815"/>
      <c r="K716" s="815"/>
    </row>
    <row r="717" spans="1:11" ht="11.25">
      <c r="A717" s="650"/>
      <c r="B717" s="723">
        <f>B715+1</f>
        <v>649</v>
      </c>
      <c r="C717" s="724">
        <v>64</v>
      </c>
      <c r="D717" s="742"/>
      <c r="E717" s="743"/>
      <c r="F717" s="725"/>
      <c r="G717" s="743"/>
      <c r="H717" s="743" t="s">
        <v>638</v>
      </c>
      <c r="I717" s="665"/>
      <c r="J717" s="665"/>
      <c r="K717" s="726"/>
    </row>
    <row r="718" spans="1:11" ht="11.25">
      <c r="A718" s="650"/>
      <c r="B718" s="727">
        <f>B717+1</f>
        <v>650</v>
      </c>
      <c r="C718" s="728">
        <v>64</v>
      </c>
      <c r="D718" s="734"/>
      <c r="E718" s="672"/>
      <c r="F718" s="729"/>
      <c r="G718" s="672"/>
      <c r="H718" s="672" t="s">
        <v>639</v>
      </c>
      <c r="I718" s="666"/>
      <c r="J718" s="666"/>
      <c r="K718" s="668"/>
    </row>
    <row r="719" spans="1:11" ht="11.25">
      <c r="A719" s="650"/>
      <c r="B719" s="727">
        <f>B718+1</f>
        <v>651</v>
      </c>
      <c r="C719" s="728">
        <v>64</v>
      </c>
      <c r="D719" s="734"/>
      <c r="E719" s="672"/>
      <c r="F719" s="729"/>
      <c r="G719" s="672"/>
      <c r="H719" s="672" t="s">
        <v>640</v>
      </c>
      <c r="I719" s="666"/>
      <c r="J719" s="666"/>
      <c r="K719" s="668"/>
    </row>
    <row r="720" spans="1:11" ht="11.25">
      <c r="A720" s="650"/>
      <c r="B720" s="730">
        <f>B719+1</f>
        <v>652</v>
      </c>
      <c r="C720" s="731">
        <v>64</v>
      </c>
      <c r="D720" s="736"/>
      <c r="E720" s="675"/>
      <c r="F720" s="732"/>
      <c r="G720" s="675"/>
      <c r="H720" s="741" t="s">
        <v>641</v>
      </c>
      <c r="I720" s="675"/>
      <c r="J720" s="675"/>
      <c r="K720" s="676"/>
    </row>
    <row r="721" spans="1:11" ht="12">
      <c r="A721" s="650"/>
      <c r="B721" s="815" t="s">
        <v>1518</v>
      </c>
      <c r="C721" s="815"/>
      <c r="D721" s="815"/>
      <c r="E721" s="815"/>
      <c r="F721" s="815"/>
      <c r="G721" s="815"/>
      <c r="H721" s="815"/>
      <c r="I721" s="815"/>
      <c r="J721" s="815"/>
      <c r="K721" s="815"/>
    </row>
    <row r="722" spans="1:11" ht="11.25">
      <c r="A722" s="650"/>
      <c r="B722" s="723">
        <f>B720+1</f>
        <v>653</v>
      </c>
      <c r="C722" s="724">
        <v>64</v>
      </c>
      <c r="D722" s="742"/>
      <c r="E722" s="665"/>
      <c r="F722" s="725"/>
      <c r="G722" s="665"/>
      <c r="H722" s="743" t="s">
        <v>642</v>
      </c>
      <c r="I722" s="665"/>
      <c r="J722" s="665"/>
      <c r="K722" s="726"/>
    </row>
    <row r="723" spans="1:11" ht="11.25">
      <c r="A723" s="650"/>
      <c r="B723" s="727">
        <f>B722+1</f>
        <v>654</v>
      </c>
      <c r="C723" s="728">
        <v>64</v>
      </c>
      <c r="D723" s="734"/>
      <c r="E723" s="672"/>
      <c r="F723" s="729"/>
      <c r="G723" s="672"/>
      <c r="H723" s="672" t="s">
        <v>643</v>
      </c>
      <c r="I723" s="666"/>
      <c r="J723" s="666"/>
      <c r="K723" s="668"/>
    </row>
    <row r="724" spans="1:11" ht="11.25">
      <c r="A724" s="650"/>
      <c r="B724" s="727">
        <f>B723+1</f>
        <v>655</v>
      </c>
      <c r="C724" s="728">
        <v>64</v>
      </c>
      <c r="D724" s="734"/>
      <c r="E724" s="672"/>
      <c r="F724" s="729"/>
      <c r="G724" s="672"/>
      <c r="H724" s="672" t="s">
        <v>644</v>
      </c>
      <c r="I724" s="666"/>
      <c r="J724" s="666"/>
      <c r="K724" s="668"/>
    </row>
    <row r="725" spans="1:11" ht="11.25">
      <c r="A725" s="650"/>
      <c r="B725" s="727">
        <f>B724+1</f>
        <v>656</v>
      </c>
      <c r="C725" s="728">
        <v>64</v>
      </c>
      <c r="D725" s="734"/>
      <c r="E725" s="672"/>
      <c r="F725" s="729"/>
      <c r="G725" s="672"/>
      <c r="H725" s="672" t="s">
        <v>645</v>
      </c>
      <c r="I725" s="666"/>
      <c r="J725" s="666"/>
      <c r="K725" s="668"/>
    </row>
    <row r="726" spans="1:11" ht="11.25">
      <c r="A726" s="650"/>
      <c r="B726" s="730">
        <f>B725+1</f>
        <v>657</v>
      </c>
      <c r="C726" s="731">
        <v>64</v>
      </c>
      <c r="D726" s="736"/>
      <c r="E726" s="675"/>
      <c r="F726" s="732"/>
      <c r="G726" s="675"/>
      <c r="H726" s="741" t="s">
        <v>646</v>
      </c>
      <c r="I726" s="675"/>
      <c r="J726" s="675"/>
      <c r="K726" s="676"/>
    </row>
    <row r="727" spans="1:11" ht="12">
      <c r="A727" s="650"/>
      <c r="B727" s="815" t="s">
        <v>1519</v>
      </c>
      <c r="C727" s="815"/>
      <c r="D727" s="815"/>
      <c r="E727" s="815"/>
      <c r="F727" s="815"/>
      <c r="G727" s="815"/>
      <c r="H727" s="815"/>
      <c r="I727" s="815"/>
      <c r="J727" s="815"/>
      <c r="K727" s="815"/>
    </row>
    <row r="728" spans="1:11" ht="11.25">
      <c r="A728" s="650"/>
      <c r="B728" s="723">
        <f>B726+1</f>
        <v>658</v>
      </c>
      <c r="C728" s="724">
        <v>65</v>
      </c>
      <c r="D728" s="742"/>
      <c r="E728" s="743"/>
      <c r="F728" s="725"/>
      <c r="G728" s="743"/>
      <c r="H728" s="743" t="s">
        <v>647</v>
      </c>
      <c r="I728" s="665"/>
      <c r="J728" s="665"/>
      <c r="K728" s="726"/>
    </row>
    <row r="729" spans="1:11" ht="11.25">
      <c r="A729" s="650"/>
      <c r="B729" s="727">
        <f aca="true" t="shared" si="30" ref="B729:B735">B728+1</f>
        <v>659</v>
      </c>
      <c r="C729" s="728">
        <v>65</v>
      </c>
      <c r="D729" s="734"/>
      <c r="E729" s="672"/>
      <c r="F729" s="729"/>
      <c r="G729" s="672"/>
      <c r="H729" s="672" t="s">
        <v>648</v>
      </c>
      <c r="I729" s="666"/>
      <c r="J729" s="666"/>
      <c r="K729" s="668"/>
    </row>
    <row r="730" spans="1:11" ht="11.25">
      <c r="A730" s="650"/>
      <c r="B730" s="727">
        <f t="shared" si="30"/>
        <v>660</v>
      </c>
      <c r="C730" s="728">
        <v>65</v>
      </c>
      <c r="D730" s="734"/>
      <c r="E730" s="672"/>
      <c r="F730" s="729"/>
      <c r="G730" s="672"/>
      <c r="H730" s="672" t="s">
        <v>649</v>
      </c>
      <c r="I730" s="666"/>
      <c r="J730" s="666"/>
      <c r="K730" s="668"/>
    </row>
    <row r="731" spans="1:11" ht="11.25">
      <c r="A731" s="650"/>
      <c r="B731" s="727">
        <f t="shared" si="30"/>
        <v>661</v>
      </c>
      <c r="C731" s="728">
        <v>65</v>
      </c>
      <c r="D731" s="734"/>
      <c r="E731" s="666"/>
      <c r="F731" s="729"/>
      <c r="G731" s="666"/>
      <c r="H731" s="666" t="s">
        <v>650</v>
      </c>
      <c r="I731" s="666"/>
      <c r="J731" s="666"/>
      <c r="K731" s="668"/>
    </row>
    <row r="732" spans="1:11" ht="11.25">
      <c r="A732" s="650"/>
      <c r="B732" s="727">
        <f t="shared" si="30"/>
        <v>662</v>
      </c>
      <c r="C732" s="728">
        <v>65</v>
      </c>
      <c r="D732" s="734"/>
      <c r="E732" s="666"/>
      <c r="F732" s="729"/>
      <c r="G732" s="666"/>
      <c r="H732" s="666" t="s">
        <v>651</v>
      </c>
      <c r="I732" s="666"/>
      <c r="J732" s="666"/>
      <c r="K732" s="668"/>
    </row>
    <row r="733" spans="1:11" ht="11.25">
      <c r="A733" s="650"/>
      <c r="B733" s="727">
        <f t="shared" si="30"/>
        <v>663</v>
      </c>
      <c r="C733" s="728">
        <v>65</v>
      </c>
      <c r="D733" s="734"/>
      <c r="E733" s="666"/>
      <c r="F733" s="729"/>
      <c r="G733" s="666"/>
      <c r="H733" s="666" t="s">
        <v>652</v>
      </c>
      <c r="I733" s="666"/>
      <c r="J733" s="666"/>
      <c r="K733" s="668"/>
    </row>
    <row r="734" spans="1:11" ht="11.25">
      <c r="A734" s="650"/>
      <c r="B734" s="727">
        <f t="shared" si="30"/>
        <v>664</v>
      </c>
      <c r="C734" s="728">
        <v>65</v>
      </c>
      <c r="D734" s="734"/>
      <c r="E734" s="666"/>
      <c r="F734" s="729"/>
      <c r="G734" s="666"/>
      <c r="H734" s="666" t="s">
        <v>653</v>
      </c>
      <c r="I734" s="666"/>
      <c r="J734" s="666"/>
      <c r="K734" s="668"/>
    </row>
    <row r="735" spans="1:11" ht="11.25">
      <c r="A735" s="650"/>
      <c r="B735" s="730">
        <f t="shared" si="30"/>
        <v>665</v>
      </c>
      <c r="C735" s="731">
        <v>65</v>
      </c>
      <c r="D735" s="736"/>
      <c r="E735" s="675"/>
      <c r="F735" s="732"/>
      <c r="G735" s="675"/>
      <c r="H735" s="675" t="s">
        <v>654</v>
      </c>
      <c r="I735" s="675"/>
      <c r="J735" s="675"/>
      <c r="K735" s="676"/>
    </row>
    <row r="736" spans="1:11" ht="12">
      <c r="A736" s="650"/>
      <c r="B736" s="815" t="s">
        <v>1520</v>
      </c>
      <c r="C736" s="815"/>
      <c r="D736" s="815"/>
      <c r="E736" s="815"/>
      <c r="F736" s="815"/>
      <c r="G736" s="815"/>
      <c r="H736" s="815"/>
      <c r="I736" s="815"/>
      <c r="J736" s="815"/>
      <c r="K736" s="815"/>
    </row>
    <row r="737" spans="1:11" ht="11.25">
      <c r="A737" s="650"/>
      <c r="B737" s="723">
        <f>B735+1</f>
        <v>666</v>
      </c>
      <c r="C737" s="724">
        <v>65</v>
      </c>
      <c r="D737" s="742"/>
      <c r="E737" s="665"/>
      <c r="F737" s="725"/>
      <c r="G737" s="665"/>
      <c r="H737" s="665" t="s">
        <v>655</v>
      </c>
      <c r="I737" s="665"/>
      <c r="J737" s="665"/>
      <c r="K737" s="726"/>
    </row>
    <row r="738" spans="1:11" ht="33.75">
      <c r="A738" s="650"/>
      <c r="B738" s="727">
        <f aca="true" t="shared" si="31" ref="B738:B744">B737+1</f>
        <v>667</v>
      </c>
      <c r="C738" s="728">
        <v>65</v>
      </c>
      <c r="D738" s="734"/>
      <c r="E738" s="666"/>
      <c r="F738" s="729"/>
      <c r="G738" s="666"/>
      <c r="H738" s="666" t="s">
        <v>656</v>
      </c>
      <c r="I738" s="666"/>
      <c r="J738" s="666"/>
      <c r="K738" s="668"/>
    </row>
    <row r="739" spans="1:11" ht="22.5">
      <c r="A739" s="650"/>
      <c r="B739" s="727">
        <f t="shared" si="31"/>
        <v>668</v>
      </c>
      <c r="C739" s="728">
        <v>65</v>
      </c>
      <c r="D739" s="734"/>
      <c r="E739" s="666"/>
      <c r="F739" s="729"/>
      <c r="G739" s="666"/>
      <c r="H739" s="666" t="s">
        <v>657</v>
      </c>
      <c r="I739" s="666"/>
      <c r="J739" s="666"/>
      <c r="K739" s="668"/>
    </row>
    <row r="740" spans="1:11" ht="11.25">
      <c r="A740" s="650"/>
      <c r="B740" s="727">
        <f t="shared" si="31"/>
        <v>669</v>
      </c>
      <c r="C740" s="728">
        <v>65</v>
      </c>
      <c r="D740" s="734"/>
      <c r="E740" s="666"/>
      <c r="F740" s="729"/>
      <c r="G740" s="666"/>
      <c r="H740" s="666" t="s">
        <v>658</v>
      </c>
      <c r="I740" s="666"/>
      <c r="J740" s="666"/>
      <c r="K740" s="668"/>
    </row>
    <row r="741" spans="1:11" ht="22.5">
      <c r="A741" s="650"/>
      <c r="B741" s="727">
        <f t="shared" si="31"/>
        <v>670</v>
      </c>
      <c r="C741" s="728">
        <v>65</v>
      </c>
      <c r="D741" s="734"/>
      <c r="E741" s="666"/>
      <c r="F741" s="729"/>
      <c r="G741" s="666"/>
      <c r="H741" s="666" t="s">
        <v>659</v>
      </c>
      <c r="I741" s="666"/>
      <c r="J741" s="666"/>
      <c r="K741" s="668"/>
    </row>
    <row r="742" spans="1:11" ht="22.5">
      <c r="A742" s="650"/>
      <c r="B742" s="727">
        <f t="shared" si="31"/>
        <v>671</v>
      </c>
      <c r="C742" s="728">
        <v>65</v>
      </c>
      <c r="D742" s="734"/>
      <c r="E742" s="666"/>
      <c r="F742" s="729"/>
      <c r="G742" s="666"/>
      <c r="H742" s="666" t="s">
        <v>660</v>
      </c>
      <c r="I742" s="666"/>
      <c r="J742" s="666"/>
      <c r="K742" s="668"/>
    </row>
    <row r="743" spans="1:11" ht="11.25">
      <c r="A743" s="650"/>
      <c r="B743" s="727">
        <f t="shared" si="31"/>
        <v>672</v>
      </c>
      <c r="C743" s="728">
        <v>65</v>
      </c>
      <c r="D743" s="734"/>
      <c r="E743" s="666"/>
      <c r="F743" s="729"/>
      <c r="G743" s="666"/>
      <c r="H743" s="666" t="s">
        <v>661</v>
      </c>
      <c r="I743" s="666"/>
      <c r="J743" s="666"/>
      <c r="K743" s="668"/>
    </row>
    <row r="744" spans="1:11" ht="11.25">
      <c r="A744" s="650"/>
      <c r="B744" s="730">
        <f t="shared" si="31"/>
        <v>673</v>
      </c>
      <c r="C744" s="731">
        <v>65</v>
      </c>
      <c r="D744" s="736"/>
      <c r="E744" s="675"/>
      <c r="F744" s="732"/>
      <c r="G744" s="675"/>
      <c r="H744" s="675" t="s">
        <v>662</v>
      </c>
      <c r="I744" s="675"/>
      <c r="J744" s="675"/>
      <c r="K744" s="676"/>
    </row>
    <row r="745" spans="1:11" ht="12">
      <c r="A745" s="650"/>
      <c r="B745" s="815" t="s">
        <v>226</v>
      </c>
      <c r="C745" s="815"/>
      <c r="D745" s="815"/>
      <c r="E745" s="815"/>
      <c r="F745" s="815"/>
      <c r="G745" s="815"/>
      <c r="H745" s="815"/>
      <c r="I745" s="815"/>
      <c r="J745" s="815"/>
      <c r="K745" s="815"/>
    </row>
    <row r="746" spans="1:11" ht="11.25">
      <c r="A746" s="650"/>
      <c r="B746" s="723">
        <f>B744+1</f>
        <v>674</v>
      </c>
      <c r="C746" s="724">
        <v>65</v>
      </c>
      <c r="D746" s="742"/>
      <c r="E746" s="665"/>
      <c r="F746" s="725"/>
      <c r="G746" s="665"/>
      <c r="H746" s="665" t="s">
        <v>227</v>
      </c>
      <c r="I746" s="665"/>
      <c r="J746" s="665"/>
      <c r="K746" s="726"/>
    </row>
    <row r="747" spans="1:11" ht="11.25">
      <c r="A747" s="650"/>
      <c r="B747" s="727">
        <f>B746+1</f>
        <v>675</v>
      </c>
      <c r="C747" s="728">
        <v>65</v>
      </c>
      <c r="D747" s="734"/>
      <c r="E747" s="666"/>
      <c r="F747" s="729"/>
      <c r="G747" s="666"/>
      <c r="H747" s="666" t="s">
        <v>228</v>
      </c>
      <c r="I747" s="666"/>
      <c r="J747" s="666"/>
      <c r="K747" s="668"/>
    </row>
    <row r="748" spans="1:11" ht="22.5" customHeight="1">
      <c r="A748" s="650"/>
      <c r="B748" s="727">
        <f>B747+1</f>
        <v>676</v>
      </c>
      <c r="C748" s="728">
        <v>65</v>
      </c>
      <c r="D748" s="734"/>
      <c r="E748" s="666"/>
      <c r="F748" s="729"/>
      <c r="G748" s="666"/>
      <c r="H748" s="666" t="s">
        <v>663</v>
      </c>
      <c r="I748" s="666"/>
      <c r="J748" s="666"/>
      <c r="K748" s="668"/>
    </row>
    <row r="749" spans="1:11" ht="11.25">
      <c r="A749" s="650"/>
      <c r="B749" s="730">
        <f>B748+1</f>
        <v>677</v>
      </c>
      <c r="C749" s="731">
        <v>66</v>
      </c>
      <c r="D749" s="736"/>
      <c r="E749" s="675"/>
      <c r="F749" s="732"/>
      <c r="G749" s="675"/>
      <c r="H749" s="675" t="s">
        <v>664</v>
      </c>
      <c r="I749" s="675"/>
      <c r="J749" s="675"/>
      <c r="K749" s="676"/>
    </row>
    <row r="750" spans="1:11" ht="12">
      <c r="A750" s="650"/>
      <c r="B750" s="815" t="s">
        <v>229</v>
      </c>
      <c r="C750" s="815"/>
      <c r="D750" s="815"/>
      <c r="E750" s="815"/>
      <c r="F750" s="815"/>
      <c r="G750" s="815"/>
      <c r="H750" s="815"/>
      <c r="I750" s="815"/>
      <c r="J750" s="815"/>
      <c r="K750" s="815"/>
    </row>
    <row r="751" spans="1:11" ht="11.25">
      <c r="A751" s="650"/>
      <c r="B751" s="723">
        <f>B749+1</f>
        <v>678</v>
      </c>
      <c r="C751" s="724">
        <v>66</v>
      </c>
      <c r="D751" s="742"/>
      <c r="E751" s="665"/>
      <c r="F751" s="725"/>
      <c r="G751" s="665"/>
      <c r="H751" s="665" t="s">
        <v>665</v>
      </c>
      <c r="I751" s="665"/>
      <c r="J751" s="665"/>
      <c r="K751" s="726"/>
    </row>
    <row r="752" spans="1:11" ht="22.5">
      <c r="A752" s="650"/>
      <c r="B752" s="727">
        <f>B751+1</f>
        <v>679</v>
      </c>
      <c r="C752" s="728">
        <v>66</v>
      </c>
      <c r="D752" s="734"/>
      <c r="E752" s="666"/>
      <c r="F752" s="729"/>
      <c r="G752" s="666"/>
      <c r="H752" s="666" t="s">
        <v>666</v>
      </c>
      <c r="I752" s="666"/>
      <c r="J752" s="666"/>
      <c r="K752" s="668"/>
    </row>
    <row r="753" spans="1:11" ht="22.5">
      <c r="A753" s="650"/>
      <c r="B753" s="727">
        <f>B752+1</f>
        <v>680</v>
      </c>
      <c r="C753" s="728">
        <v>66</v>
      </c>
      <c r="D753" s="734"/>
      <c r="E753" s="666"/>
      <c r="F753" s="729"/>
      <c r="G753" s="666"/>
      <c r="H753" s="666" t="s">
        <v>667</v>
      </c>
      <c r="I753" s="666"/>
      <c r="J753" s="666"/>
      <c r="K753" s="668"/>
    </row>
    <row r="754" spans="1:11" ht="11.25">
      <c r="A754" s="650"/>
      <c r="B754" s="730">
        <f>B753+1</f>
        <v>681</v>
      </c>
      <c r="C754" s="731">
        <v>66</v>
      </c>
      <c r="D754" s="736"/>
      <c r="E754" s="675"/>
      <c r="F754" s="732"/>
      <c r="G754" s="675"/>
      <c r="H754" s="675" t="s">
        <v>668</v>
      </c>
      <c r="I754" s="675"/>
      <c r="J754" s="675"/>
      <c r="K754" s="676"/>
    </row>
    <row r="755" spans="1:11" ht="12">
      <c r="A755" s="650"/>
      <c r="B755" s="815" t="s">
        <v>230</v>
      </c>
      <c r="C755" s="815"/>
      <c r="D755" s="815"/>
      <c r="E755" s="815"/>
      <c r="F755" s="815"/>
      <c r="G755" s="815"/>
      <c r="H755" s="815"/>
      <c r="I755" s="815"/>
      <c r="J755" s="815"/>
      <c r="K755" s="815"/>
    </row>
    <row r="756" spans="1:11" ht="22.5">
      <c r="A756" s="650"/>
      <c r="B756" s="723">
        <f>B754+1</f>
        <v>682</v>
      </c>
      <c r="C756" s="724">
        <v>66</v>
      </c>
      <c r="D756" s="742"/>
      <c r="E756" s="665"/>
      <c r="F756" s="725"/>
      <c r="G756" s="665"/>
      <c r="H756" s="665" t="s">
        <v>669</v>
      </c>
      <c r="I756" s="665"/>
      <c r="J756" s="665"/>
      <c r="K756" s="726"/>
    </row>
    <row r="757" spans="1:11" ht="11.25">
      <c r="A757" s="650"/>
      <c r="B757" s="727">
        <f>B756+1</f>
        <v>683</v>
      </c>
      <c r="C757" s="728">
        <v>66</v>
      </c>
      <c r="D757" s="734"/>
      <c r="E757" s="666"/>
      <c r="F757" s="729"/>
      <c r="G757" s="666"/>
      <c r="H757" s="666" t="s">
        <v>670</v>
      </c>
      <c r="I757" s="666"/>
      <c r="J757" s="667"/>
      <c r="K757" s="668"/>
    </row>
    <row r="758" spans="1:11" ht="11.25">
      <c r="A758" s="650"/>
      <c r="B758" s="727">
        <f>B757+1</f>
        <v>684</v>
      </c>
      <c r="C758" s="728">
        <v>66</v>
      </c>
      <c r="D758" s="734"/>
      <c r="E758" s="666"/>
      <c r="F758" s="729"/>
      <c r="G758" s="666"/>
      <c r="H758" s="666" t="s">
        <v>671</v>
      </c>
      <c r="I758" s="666"/>
      <c r="J758" s="666"/>
      <c r="K758" s="668"/>
    </row>
    <row r="759" spans="1:11" ht="22.5">
      <c r="A759" s="650"/>
      <c r="B759" s="727">
        <f>B758+1</f>
        <v>685</v>
      </c>
      <c r="C759" s="728">
        <v>66</v>
      </c>
      <c r="D759" s="734"/>
      <c r="E759" s="666"/>
      <c r="F759" s="729"/>
      <c r="G759" s="666"/>
      <c r="H759" s="666" t="s">
        <v>672</v>
      </c>
      <c r="I759" s="666"/>
      <c r="J759" s="666"/>
      <c r="K759" s="668"/>
    </row>
    <row r="760" spans="1:11" ht="11.25">
      <c r="A760" s="650"/>
      <c r="B760" s="730">
        <f>B759+1</f>
        <v>686</v>
      </c>
      <c r="C760" s="731">
        <v>66</v>
      </c>
      <c r="D760" s="736"/>
      <c r="E760" s="675"/>
      <c r="F760" s="732"/>
      <c r="G760" s="675"/>
      <c r="H760" s="675" t="s">
        <v>673</v>
      </c>
      <c r="I760" s="675"/>
      <c r="J760" s="675"/>
      <c r="K760" s="676"/>
    </row>
    <row r="761" spans="1:11" ht="12">
      <c r="A761" s="650"/>
      <c r="B761" s="815" t="s">
        <v>231</v>
      </c>
      <c r="C761" s="815"/>
      <c r="D761" s="815"/>
      <c r="E761" s="815"/>
      <c r="F761" s="815"/>
      <c r="G761" s="815"/>
      <c r="H761" s="815"/>
      <c r="I761" s="815"/>
      <c r="J761" s="815"/>
      <c r="K761" s="815"/>
    </row>
    <row r="762" spans="1:11" ht="11.25">
      <c r="A762" s="650"/>
      <c r="B762" s="723">
        <f>B760+1</f>
        <v>687</v>
      </c>
      <c r="C762" s="724">
        <v>66</v>
      </c>
      <c r="D762" s="742"/>
      <c r="E762" s="665"/>
      <c r="F762" s="725"/>
      <c r="G762" s="665"/>
      <c r="H762" s="665" t="s">
        <v>674</v>
      </c>
      <c r="I762" s="665"/>
      <c r="J762" s="665"/>
      <c r="K762" s="726"/>
    </row>
    <row r="763" spans="1:11" ht="22.5">
      <c r="A763" s="650"/>
      <c r="B763" s="730">
        <f>B762+1</f>
        <v>688</v>
      </c>
      <c r="C763" s="731">
        <v>66</v>
      </c>
      <c r="D763" s="736"/>
      <c r="E763" s="675"/>
      <c r="F763" s="732"/>
      <c r="G763" s="675"/>
      <c r="H763" s="675" t="s">
        <v>675</v>
      </c>
      <c r="I763" s="675"/>
      <c r="J763" s="675"/>
      <c r="K763" s="676"/>
    </row>
    <row r="764" spans="1:11" ht="12">
      <c r="A764" s="650"/>
      <c r="B764" s="815" t="s">
        <v>232</v>
      </c>
      <c r="C764" s="815"/>
      <c r="D764" s="815"/>
      <c r="E764" s="815"/>
      <c r="F764" s="815"/>
      <c r="G764" s="815"/>
      <c r="H764" s="815"/>
      <c r="I764" s="815"/>
      <c r="J764" s="815"/>
      <c r="K764" s="815"/>
    </row>
    <row r="765" spans="1:11" ht="22.5">
      <c r="A765" s="650"/>
      <c r="B765" s="723">
        <f>B763+1</f>
        <v>689</v>
      </c>
      <c r="C765" s="724">
        <v>67</v>
      </c>
      <c r="D765" s="742" t="s">
        <v>676</v>
      </c>
      <c r="E765" s="665" t="s">
        <v>1521</v>
      </c>
      <c r="F765" s="725"/>
      <c r="G765" s="665"/>
      <c r="H765" s="665" t="s">
        <v>677</v>
      </c>
      <c r="I765" s="665"/>
      <c r="J765" s="665"/>
      <c r="K765" s="726"/>
    </row>
    <row r="766" spans="1:11" ht="11.25">
      <c r="A766" s="650"/>
      <c r="B766" s="727">
        <f aca="true" t="shared" si="32" ref="B766:B786">B765+1</f>
        <v>690</v>
      </c>
      <c r="C766" s="728">
        <v>67</v>
      </c>
      <c r="D766" s="734"/>
      <c r="E766" s="666"/>
      <c r="F766" s="729"/>
      <c r="G766" s="666"/>
      <c r="H766" s="666" t="s">
        <v>678</v>
      </c>
      <c r="I766" s="666"/>
      <c r="J766" s="666"/>
      <c r="K766" s="668"/>
    </row>
    <row r="767" spans="1:11" ht="22.5">
      <c r="A767" s="650"/>
      <c r="B767" s="727">
        <f t="shared" si="32"/>
        <v>691</v>
      </c>
      <c r="C767" s="728">
        <v>67</v>
      </c>
      <c r="D767" s="734"/>
      <c r="E767" s="666"/>
      <c r="F767" s="729"/>
      <c r="G767" s="666"/>
      <c r="H767" s="666" t="s">
        <v>679</v>
      </c>
      <c r="I767" s="666"/>
      <c r="J767" s="666"/>
      <c r="K767" s="668"/>
    </row>
    <row r="768" spans="1:11" ht="11.25">
      <c r="A768" s="650"/>
      <c r="B768" s="727">
        <f t="shared" si="32"/>
        <v>692</v>
      </c>
      <c r="C768" s="728">
        <v>67</v>
      </c>
      <c r="D768" s="734"/>
      <c r="E768" s="666"/>
      <c r="F768" s="729"/>
      <c r="G768" s="666"/>
      <c r="H768" s="666" t="s">
        <v>680</v>
      </c>
      <c r="I768" s="666"/>
      <c r="J768" s="666"/>
      <c r="K768" s="668"/>
    </row>
    <row r="769" spans="1:11" ht="11.25">
      <c r="A769" s="650"/>
      <c r="B769" s="727">
        <f t="shared" si="32"/>
        <v>693</v>
      </c>
      <c r="C769" s="728">
        <v>67</v>
      </c>
      <c r="D769" s="734"/>
      <c r="E769" s="666"/>
      <c r="F769" s="729"/>
      <c r="G769" s="666"/>
      <c r="H769" s="666" t="s">
        <v>681</v>
      </c>
      <c r="I769" s="666"/>
      <c r="J769" s="666"/>
      <c r="K769" s="668"/>
    </row>
    <row r="770" spans="1:11" ht="22.5" customHeight="1">
      <c r="A770" s="650"/>
      <c r="B770" s="727">
        <f t="shared" si="32"/>
        <v>694</v>
      </c>
      <c r="C770" s="728">
        <v>67</v>
      </c>
      <c r="D770" s="734" t="s">
        <v>1544</v>
      </c>
      <c r="E770" s="666" t="s">
        <v>1522</v>
      </c>
      <c r="F770" s="729"/>
      <c r="G770" s="666"/>
      <c r="H770" s="666" t="s">
        <v>682</v>
      </c>
      <c r="I770" s="666"/>
      <c r="J770" s="666"/>
      <c r="K770" s="668"/>
    </row>
    <row r="771" spans="1:11" ht="22.5">
      <c r="A771" s="650"/>
      <c r="B771" s="727">
        <f t="shared" si="32"/>
        <v>695</v>
      </c>
      <c r="C771" s="728">
        <v>67</v>
      </c>
      <c r="D771" s="734"/>
      <c r="E771" s="666"/>
      <c r="F771" s="729"/>
      <c r="G771" s="666"/>
      <c r="H771" s="666" t="s">
        <v>683</v>
      </c>
      <c r="I771" s="656"/>
      <c r="J771" s="666"/>
      <c r="K771" s="668"/>
    </row>
    <row r="772" spans="1:11" ht="22.5">
      <c r="A772" s="650"/>
      <c r="B772" s="727">
        <f t="shared" si="32"/>
        <v>696</v>
      </c>
      <c r="C772" s="728">
        <v>67</v>
      </c>
      <c r="D772" s="734"/>
      <c r="E772" s="666"/>
      <c r="F772" s="729"/>
      <c r="G772" s="666"/>
      <c r="H772" s="666" t="s">
        <v>684</v>
      </c>
      <c r="I772" s="666"/>
      <c r="J772" s="666"/>
      <c r="K772" s="668"/>
    </row>
    <row r="773" spans="1:11" ht="11.25">
      <c r="A773" s="650"/>
      <c r="B773" s="727">
        <f t="shared" si="32"/>
        <v>697</v>
      </c>
      <c r="C773" s="728">
        <v>67</v>
      </c>
      <c r="D773" s="734"/>
      <c r="E773" s="666"/>
      <c r="F773" s="729"/>
      <c r="G773" s="666"/>
      <c r="H773" s="666" t="s">
        <v>685</v>
      </c>
      <c r="I773" s="666"/>
      <c r="J773" s="666"/>
      <c r="K773" s="668"/>
    </row>
    <row r="774" spans="1:11" ht="11.25">
      <c r="A774" s="650"/>
      <c r="B774" s="727">
        <f t="shared" si="32"/>
        <v>698</v>
      </c>
      <c r="C774" s="728">
        <v>67</v>
      </c>
      <c r="D774" s="734"/>
      <c r="E774" s="666"/>
      <c r="F774" s="729"/>
      <c r="G774" s="666"/>
      <c r="H774" s="666" t="s">
        <v>686</v>
      </c>
      <c r="I774" s="666"/>
      <c r="J774" s="666"/>
      <c r="K774" s="668"/>
    </row>
    <row r="775" spans="1:11" ht="11.25">
      <c r="A775" s="650"/>
      <c r="B775" s="727">
        <f t="shared" si="32"/>
        <v>699</v>
      </c>
      <c r="C775" s="728">
        <v>67</v>
      </c>
      <c r="D775" s="734"/>
      <c r="E775" s="666"/>
      <c r="F775" s="729"/>
      <c r="G775" s="666"/>
      <c r="H775" s="666" t="s">
        <v>687</v>
      </c>
      <c r="I775" s="666"/>
      <c r="J775" s="666"/>
      <c r="K775" s="668"/>
    </row>
    <row r="776" spans="1:11" ht="33.75">
      <c r="A776" s="650"/>
      <c r="B776" s="727">
        <f t="shared" si="32"/>
        <v>700</v>
      </c>
      <c r="C776" s="728">
        <v>67</v>
      </c>
      <c r="D776" s="734" t="s">
        <v>252</v>
      </c>
      <c r="E776" s="666" t="s">
        <v>1523</v>
      </c>
      <c r="F776" s="729"/>
      <c r="G776" s="666"/>
      <c r="H776" s="666" t="s">
        <v>688</v>
      </c>
      <c r="I776" s="666"/>
      <c r="J776" s="666"/>
      <c r="K776" s="668"/>
    </row>
    <row r="777" spans="1:11" ht="11.25">
      <c r="A777" s="650"/>
      <c r="B777" s="727">
        <f t="shared" si="32"/>
        <v>701</v>
      </c>
      <c r="C777" s="728">
        <v>67</v>
      </c>
      <c r="D777" s="734" t="s">
        <v>233</v>
      </c>
      <c r="E777" s="666" t="s">
        <v>689</v>
      </c>
      <c r="F777" s="729"/>
      <c r="G777" s="666"/>
      <c r="H777" s="666" t="s">
        <v>690</v>
      </c>
      <c r="I777" s="666"/>
      <c r="J777" s="666"/>
      <c r="K777" s="668"/>
    </row>
    <row r="778" spans="1:11" ht="22.5" customHeight="1">
      <c r="A778" s="650"/>
      <c r="B778" s="727">
        <f t="shared" si="32"/>
        <v>702</v>
      </c>
      <c r="C778" s="728">
        <v>67</v>
      </c>
      <c r="D778" s="734"/>
      <c r="E778" s="666"/>
      <c r="F778" s="729"/>
      <c r="G778" s="666"/>
      <c r="H778" s="666" t="s">
        <v>691</v>
      </c>
      <c r="I778" s="666"/>
      <c r="J778" s="666"/>
      <c r="K778" s="668"/>
    </row>
    <row r="779" spans="1:11" ht="11.25">
      <c r="A779" s="650"/>
      <c r="B779" s="727">
        <f t="shared" si="32"/>
        <v>703</v>
      </c>
      <c r="C779" s="728">
        <v>67</v>
      </c>
      <c r="D779" s="734"/>
      <c r="E779" s="666"/>
      <c r="F779" s="729"/>
      <c r="G779" s="666"/>
      <c r="H779" s="666" t="s">
        <v>692</v>
      </c>
      <c r="I779" s="666"/>
      <c r="J779" s="666"/>
      <c r="K779" s="668"/>
    </row>
    <row r="780" spans="1:11" ht="22.5">
      <c r="A780" s="650"/>
      <c r="B780" s="727">
        <f t="shared" si="32"/>
        <v>704</v>
      </c>
      <c r="C780" s="728">
        <v>68</v>
      </c>
      <c r="D780" s="734" t="s">
        <v>693</v>
      </c>
      <c r="E780" s="666" t="s">
        <v>1524</v>
      </c>
      <c r="F780" s="729" t="s">
        <v>694</v>
      </c>
      <c r="G780" s="666" t="s">
        <v>1525</v>
      </c>
      <c r="H780" s="666" t="s">
        <v>695</v>
      </c>
      <c r="I780" s="666"/>
      <c r="J780" s="666"/>
      <c r="K780" s="668"/>
    </row>
    <row r="781" spans="1:11" ht="11.25">
      <c r="A781" s="650"/>
      <c r="B781" s="727">
        <f t="shared" si="32"/>
        <v>705</v>
      </c>
      <c r="C781" s="728">
        <v>68</v>
      </c>
      <c r="D781" s="734"/>
      <c r="E781" s="666"/>
      <c r="F781" s="729"/>
      <c r="G781" s="666"/>
      <c r="H781" s="666" t="s">
        <v>696</v>
      </c>
      <c r="I781" s="666"/>
      <c r="J781" s="666"/>
      <c r="K781" s="668"/>
    </row>
    <row r="782" spans="1:11" ht="33.75">
      <c r="A782" s="650"/>
      <c r="B782" s="727">
        <f t="shared" si="32"/>
        <v>706</v>
      </c>
      <c r="C782" s="728">
        <v>68</v>
      </c>
      <c r="D782" s="734"/>
      <c r="E782" s="666"/>
      <c r="F782" s="729" t="s">
        <v>911</v>
      </c>
      <c r="G782" s="666" t="s">
        <v>1526</v>
      </c>
      <c r="H782" s="666" t="s">
        <v>697</v>
      </c>
      <c r="I782" s="666"/>
      <c r="J782" s="666"/>
      <c r="K782" s="668"/>
    </row>
    <row r="783" spans="1:11" ht="22.5">
      <c r="A783" s="650"/>
      <c r="B783" s="727">
        <f t="shared" si="32"/>
        <v>707</v>
      </c>
      <c r="C783" s="728">
        <v>68</v>
      </c>
      <c r="D783" s="734" t="s">
        <v>497</v>
      </c>
      <c r="E783" s="666" t="s">
        <v>234</v>
      </c>
      <c r="F783" s="729"/>
      <c r="G783" s="666"/>
      <c r="H783" s="666" t="s">
        <v>698</v>
      </c>
      <c r="I783" s="666"/>
      <c r="J783" s="666"/>
      <c r="K783" s="668"/>
    </row>
    <row r="784" spans="1:11" ht="22.5">
      <c r="A784" s="650"/>
      <c r="B784" s="727">
        <f t="shared" si="32"/>
        <v>708</v>
      </c>
      <c r="C784" s="728">
        <v>68</v>
      </c>
      <c r="D784" s="734" t="s">
        <v>699</v>
      </c>
      <c r="E784" s="666" t="s">
        <v>700</v>
      </c>
      <c r="F784" s="729"/>
      <c r="G784" s="666"/>
      <c r="H784" s="666" t="s">
        <v>701</v>
      </c>
      <c r="I784" s="666"/>
      <c r="J784" s="666"/>
      <c r="K784" s="668"/>
    </row>
    <row r="785" spans="1:11" ht="22.5">
      <c r="A785" s="650"/>
      <c r="B785" s="727">
        <f t="shared" si="32"/>
        <v>709</v>
      </c>
      <c r="C785" s="728">
        <v>68</v>
      </c>
      <c r="D785" s="734" t="s">
        <v>702</v>
      </c>
      <c r="E785" s="666" t="s">
        <v>1527</v>
      </c>
      <c r="F785" s="729"/>
      <c r="G785" s="666"/>
      <c r="H785" s="666" t="s">
        <v>703</v>
      </c>
      <c r="I785" s="666"/>
      <c r="J785" s="666"/>
      <c r="K785" s="668"/>
    </row>
    <row r="786" spans="1:11" ht="22.5" customHeight="1">
      <c r="A786" s="650"/>
      <c r="B786" s="730">
        <f t="shared" si="32"/>
        <v>710</v>
      </c>
      <c r="C786" s="731">
        <v>68</v>
      </c>
      <c r="D786" s="736"/>
      <c r="E786" s="675"/>
      <c r="F786" s="732"/>
      <c r="G786" s="675"/>
      <c r="H786" s="675" t="s">
        <v>704</v>
      </c>
      <c r="I786" s="675"/>
      <c r="J786" s="675"/>
      <c r="K786" s="676"/>
    </row>
    <row r="787" spans="1:11" ht="14.25">
      <c r="A787" s="650"/>
      <c r="B787" s="816" t="s">
        <v>1528</v>
      </c>
      <c r="C787" s="817"/>
      <c r="D787" s="817"/>
      <c r="E787" s="817"/>
      <c r="F787" s="817"/>
      <c r="G787" s="817"/>
      <c r="H787" s="817"/>
      <c r="I787" s="817"/>
      <c r="J787" s="817"/>
      <c r="K787" s="818"/>
    </row>
    <row r="788" spans="1:11" ht="12">
      <c r="A788" s="650"/>
      <c r="B788" s="815" t="s">
        <v>1529</v>
      </c>
      <c r="C788" s="815"/>
      <c r="D788" s="815"/>
      <c r="E788" s="815"/>
      <c r="F788" s="815"/>
      <c r="G788" s="815"/>
      <c r="H788" s="815"/>
      <c r="I788" s="815"/>
      <c r="J788" s="815"/>
      <c r="K788" s="815"/>
    </row>
    <row r="789" spans="1:11" ht="11.25">
      <c r="A789" s="650"/>
      <c r="B789" s="723">
        <f>B786+1</f>
        <v>711</v>
      </c>
      <c r="C789" s="724">
        <v>69</v>
      </c>
      <c r="D789" s="742" t="s">
        <v>1544</v>
      </c>
      <c r="E789" s="665" t="s">
        <v>1481</v>
      </c>
      <c r="F789" s="725"/>
      <c r="G789" s="665"/>
      <c r="H789" s="665" t="s">
        <v>705</v>
      </c>
      <c r="I789" s="665"/>
      <c r="J789" s="665"/>
      <c r="K789" s="726"/>
    </row>
    <row r="790" spans="1:11" ht="22.5">
      <c r="A790" s="650"/>
      <c r="B790" s="727">
        <f aca="true" t="shared" si="33" ref="B790:B801">B789+1</f>
        <v>712</v>
      </c>
      <c r="C790" s="728">
        <v>69</v>
      </c>
      <c r="D790" s="734" t="s">
        <v>1224</v>
      </c>
      <c r="E790" s="666" t="s">
        <v>1502</v>
      </c>
      <c r="F790" s="729"/>
      <c r="G790" s="666"/>
      <c r="H790" s="666" t="s">
        <v>706</v>
      </c>
      <c r="I790" s="666"/>
      <c r="J790" s="666"/>
      <c r="K790" s="668"/>
    </row>
    <row r="791" spans="1:11" ht="22.5">
      <c r="A791" s="650"/>
      <c r="B791" s="727">
        <f>B790+1</f>
        <v>713</v>
      </c>
      <c r="C791" s="728">
        <v>69</v>
      </c>
      <c r="D791" s="734"/>
      <c r="E791" s="666"/>
      <c r="F791" s="729"/>
      <c r="G791" s="666"/>
      <c r="H791" s="666" t="s">
        <v>707</v>
      </c>
      <c r="I791" s="666"/>
      <c r="J791" s="666"/>
      <c r="K791" s="668"/>
    </row>
    <row r="792" spans="1:11" ht="11.25">
      <c r="A792" s="650"/>
      <c r="B792" s="727">
        <f t="shared" si="33"/>
        <v>714</v>
      </c>
      <c r="C792" s="728">
        <v>69</v>
      </c>
      <c r="D792" s="734"/>
      <c r="E792" s="666"/>
      <c r="F792" s="729"/>
      <c r="G792" s="666"/>
      <c r="H792" s="666" t="s">
        <v>708</v>
      </c>
      <c r="I792" s="666"/>
      <c r="J792" s="666"/>
      <c r="K792" s="668"/>
    </row>
    <row r="793" spans="1:11" ht="22.5">
      <c r="A793" s="650"/>
      <c r="B793" s="727">
        <f t="shared" si="33"/>
        <v>715</v>
      </c>
      <c r="C793" s="728">
        <v>69</v>
      </c>
      <c r="D793" s="734"/>
      <c r="E793" s="666"/>
      <c r="F793" s="729"/>
      <c r="G793" s="666"/>
      <c r="H793" s="666" t="s">
        <v>709</v>
      </c>
      <c r="I793" s="666"/>
      <c r="J793" s="666"/>
      <c r="K793" s="668"/>
    </row>
    <row r="794" spans="1:11" ht="22.5">
      <c r="A794" s="650"/>
      <c r="B794" s="727">
        <f t="shared" si="33"/>
        <v>716</v>
      </c>
      <c r="C794" s="728">
        <v>69</v>
      </c>
      <c r="D794" s="734"/>
      <c r="E794" s="666"/>
      <c r="F794" s="729"/>
      <c r="G794" s="666"/>
      <c r="H794" s="666" t="s">
        <v>710</v>
      </c>
      <c r="I794" s="666"/>
      <c r="J794" s="666"/>
      <c r="K794" s="668"/>
    </row>
    <row r="795" spans="1:11" ht="33.75">
      <c r="A795" s="650"/>
      <c r="B795" s="727">
        <f t="shared" si="33"/>
        <v>717</v>
      </c>
      <c r="C795" s="728">
        <v>69</v>
      </c>
      <c r="D795" s="734"/>
      <c r="E795" s="666"/>
      <c r="F795" s="729"/>
      <c r="G795" s="666"/>
      <c r="H795" s="666" t="s">
        <v>711</v>
      </c>
      <c r="I795" s="666"/>
      <c r="J795" s="666"/>
      <c r="K795" s="668"/>
    </row>
    <row r="796" spans="1:11" ht="11.25">
      <c r="A796" s="650"/>
      <c r="B796" s="727">
        <f t="shared" si="33"/>
        <v>718</v>
      </c>
      <c r="C796" s="728">
        <v>69</v>
      </c>
      <c r="D796" s="734"/>
      <c r="E796" s="666"/>
      <c r="F796" s="729"/>
      <c r="G796" s="666"/>
      <c r="H796" s="666" t="s">
        <v>712</v>
      </c>
      <c r="I796" s="666"/>
      <c r="J796" s="666"/>
      <c r="K796" s="668"/>
    </row>
    <row r="797" spans="1:11" ht="22.5">
      <c r="A797" s="650"/>
      <c r="B797" s="727">
        <f t="shared" si="33"/>
        <v>719</v>
      </c>
      <c r="C797" s="728">
        <v>69</v>
      </c>
      <c r="D797" s="734"/>
      <c r="E797" s="666"/>
      <c r="F797" s="729"/>
      <c r="G797" s="666"/>
      <c r="H797" s="666" t="s">
        <v>713</v>
      </c>
      <c r="I797" s="666"/>
      <c r="J797" s="666"/>
      <c r="K797" s="668"/>
    </row>
    <row r="798" spans="1:11" ht="11.25">
      <c r="A798" s="650"/>
      <c r="B798" s="727">
        <f t="shared" si="33"/>
        <v>720</v>
      </c>
      <c r="C798" s="728">
        <v>70</v>
      </c>
      <c r="D798" s="734"/>
      <c r="E798" s="666"/>
      <c r="F798" s="729"/>
      <c r="G798" s="666"/>
      <c r="H798" s="666" t="s">
        <v>235</v>
      </c>
      <c r="I798" s="666"/>
      <c r="J798" s="666"/>
      <c r="K798" s="668"/>
    </row>
    <row r="799" spans="1:11" ht="22.5">
      <c r="A799" s="650"/>
      <c r="B799" s="727">
        <f t="shared" si="33"/>
        <v>721</v>
      </c>
      <c r="C799" s="728">
        <v>70</v>
      </c>
      <c r="D799" s="734" t="s">
        <v>714</v>
      </c>
      <c r="E799" s="666" t="s">
        <v>236</v>
      </c>
      <c r="F799" s="729"/>
      <c r="G799" s="666"/>
      <c r="H799" s="666" t="s">
        <v>715</v>
      </c>
      <c r="I799" s="666"/>
      <c r="J799" s="666"/>
      <c r="K799" s="668"/>
    </row>
    <row r="800" spans="1:11" ht="22.5">
      <c r="A800" s="650"/>
      <c r="B800" s="727">
        <f t="shared" si="33"/>
        <v>722</v>
      </c>
      <c r="C800" s="728">
        <v>70</v>
      </c>
      <c r="D800" s="734" t="s">
        <v>693</v>
      </c>
      <c r="E800" s="666" t="s">
        <v>716</v>
      </c>
      <c r="F800" s="729"/>
      <c r="G800" s="666"/>
      <c r="H800" s="666" t="s">
        <v>717</v>
      </c>
      <c r="I800" s="666"/>
      <c r="J800" s="666"/>
      <c r="K800" s="668"/>
    </row>
    <row r="801" spans="1:11" ht="11.25">
      <c r="A801" s="650"/>
      <c r="B801" s="730">
        <f t="shared" si="33"/>
        <v>723</v>
      </c>
      <c r="C801" s="731">
        <v>70</v>
      </c>
      <c r="D801" s="736"/>
      <c r="E801" s="741"/>
      <c r="F801" s="732"/>
      <c r="G801" s="741"/>
      <c r="H801" s="675" t="s">
        <v>718</v>
      </c>
      <c r="I801" s="675"/>
      <c r="J801" s="675"/>
      <c r="K801" s="676"/>
    </row>
    <row r="802" spans="1:11" ht="11.25">
      <c r="A802" s="647"/>
      <c r="B802" s="760"/>
      <c r="C802" s="760"/>
      <c r="D802" s="761"/>
      <c r="E802" s="673"/>
      <c r="F802" s="762"/>
      <c r="G802" s="673"/>
      <c r="H802" s="647"/>
      <c r="I802" s="647"/>
      <c r="J802" s="647"/>
      <c r="K802" s="647"/>
    </row>
  </sheetData>
  <mergeCells count="68">
    <mergeCell ref="K9:K10"/>
    <mergeCell ref="C9:C12"/>
    <mergeCell ref="B686:K686"/>
    <mergeCell ref="B28:K28"/>
    <mergeCell ref="B531:K531"/>
    <mergeCell ref="B560:K560"/>
    <mergeCell ref="J11:J12"/>
    <mergeCell ref="B13:K13"/>
    <mergeCell ref="B16:K16"/>
    <mergeCell ref="B33:K33"/>
    <mergeCell ref="B5:J5"/>
    <mergeCell ref="B6:K6"/>
    <mergeCell ref="B1:E1"/>
    <mergeCell ref="J1:K1"/>
    <mergeCell ref="J2:K2"/>
    <mergeCell ref="B3:K3"/>
    <mergeCell ref="B7:J7"/>
    <mergeCell ref="K11:K12"/>
    <mergeCell ref="I11:I12"/>
    <mergeCell ref="B29:K29"/>
    <mergeCell ref="B14:K14"/>
    <mergeCell ref="B24:K24"/>
    <mergeCell ref="B20:K20"/>
    <mergeCell ref="B9:B12"/>
    <mergeCell ref="H9:H12"/>
    <mergeCell ref="I9:J10"/>
    <mergeCell ref="B51:K51"/>
    <mergeCell ref="B151:K151"/>
    <mergeCell ref="B247:K247"/>
    <mergeCell ref="B499:K499"/>
    <mergeCell ref="B513:K513"/>
    <mergeCell ref="B520:K520"/>
    <mergeCell ref="B571:K571"/>
    <mergeCell ref="B579:K579"/>
    <mergeCell ref="B603:K603"/>
    <mergeCell ref="B614:K614"/>
    <mergeCell ref="B627:K627"/>
    <mergeCell ref="B625:K625"/>
    <mergeCell ref="B628:K628"/>
    <mergeCell ref="B639:K639"/>
    <mergeCell ref="B642:K642"/>
    <mergeCell ref="B670:K670"/>
    <mergeCell ref="B677:K677"/>
    <mergeCell ref="B681:K681"/>
    <mergeCell ref="B645:K645"/>
    <mergeCell ref="B653:K653"/>
    <mergeCell ref="B658:K658"/>
    <mergeCell ref="B665:K665"/>
    <mergeCell ref="B689:K689"/>
    <mergeCell ref="B699:K699"/>
    <mergeCell ref="B704:K704"/>
    <mergeCell ref="B709:K709"/>
    <mergeCell ref="B755:K755"/>
    <mergeCell ref="B761:K761"/>
    <mergeCell ref="B716:K716"/>
    <mergeCell ref="B721:K721"/>
    <mergeCell ref="B727:K727"/>
    <mergeCell ref="B736:K736"/>
    <mergeCell ref="D9:G12"/>
    <mergeCell ref="B764:K764"/>
    <mergeCell ref="B787:K787"/>
    <mergeCell ref="B788:K788"/>
    <mergeCell ref="B616:K616"/>
    <mergeCell ref="B619:K619"/>
    <mergeCell ref="B621:K621"/>
    <mergeCell ref="B688:K688"/>
    <mergeCell ref="B745:K745"/>
    <mergeCell ref="B750:K750"/>
  </mergeCells>
  <printOptions horizontalCentered="1"/>
  <pageMargins left="0.4330708661417323" right="0.31496062992125984" top="0.5905511811023623" bottom="0.5905511811023623" header="0.5118110236220472" footer="0.31496062992125984"/>
  <pageSetup fitToHeight="11" fitToWidth="1" horizontalDpi="600" verticalDpi="600" orientation="portrait" paperSize="8" scale="87" r:id="rId1"/>
  <headerFooter alignWithMargins="0">
    <oddFooter>&amp;C&amp;"Century,標準"&amp;12&amp;P/&amp;N</oddFooter>
  </headerFooter>
  <rowBreaks count="4" manualBreakCount="4">
    <brk id="216" min="1" max="10" man="1"/>
    <brk id="518" min="1" max="10" man="1"/>
    <brk id="604" min="1" max="10" man="1"/>
    <brk id="626" max="255" man="1"/>
  </rowBreaks>
</worksheet>
</file>

<file path=xl/worksheets/sheet10.xml><?xml version="1.0" encoding="utf-8"?>
<worksheet xmlns="http://schemas.openxmlformats.org/spreadsheetml/2006/main" xmlns:r="http://schemas.openxmlformats.org/officeDocument/2006/relationships">
  <sheetPr>
    <pageSetUpPr fitToPage="1"/>
  </sheetPr>
  <dimension ref="A1:P32"/>
  <sheetViews>
    <sheetView view="pageBreakPreview" zoomScaleSheetLayoutView="100" workbookViewId="0" topLeftCell="A25">
      <selection activeCell="B3" sqref="B3:N3"/>
    </sheetView>
  </sheetViews>
  <sheetFormatPr defaultColWidth="9.00390625" defaultRowHeight="13.5"/>
  <cols>
    <col min="1" max="1" width="2.125" style="0" customWidth="1"/>
    <col min="2" max="2" width="3.625" style="0" customWidth="1"/>
    <col min="3" max="3" width="15.625" style="0" customWidth="1"/>
    <col min="4" max="4" width="20.25390625" style="0" customWidth="1"/>
    <col min="5" max="5" width="12.625" style="413" customWidth="1"/>
    <col min="6" max="6" width="3.625" style="413" customWidth="1"/>
    <col min="7" max="7" width="10.625" style="413" customWidth="1"/>
    <col min="8" max="8" width="5.625" style="413" customWidth="1"/>
    <col min="9" max="9" width="12.625" style="413" customWidth="1"/>
    <col min="10" max="10" width="3.625" style="413" customWidth="1"/>
    <col min="11" max="11" width="12.625" style="413" customWidth="1"/>
    <col min="12" max="12" width="3.625" style="414" customWidth="1"/>
    <col min="13" max="13" width="12.625" style="414" customWidth="1"/>
    <col min="14" max="14" width="18.625" style="0" customWidth="1"/>
    <col min="15" max="15" width="3.125" style="0" customWidth="1"/>
  </cols>
  <sheetData>
    <row r="1" spans="1:14" ht="19.5" customHeight="1">
      <c r="A1" s="26"/>
      <c r="B1" s="605" t="s">
        <v>1398</v>
      </c>
      <c r="C1" s="26"/>
      <c r="D1" s="26"/>
      <c r="E1" s="389"/>
      <c r="F1" s="389"/>
      <c r="G1" s="389"/>
      <c r="H1" s="389"/>
      <c r="I1" s="389"/>
      <c r="J1" s="389"/>
      <c r="K1" s="389"/>
      <c r="L1" s="390"/>
      <c r="M1" s="390"/>
      <c r="N1" s="26"/>
    </row>
    <row r="2" spans="1:14" ht="19.5" customHeight="1">
      <c r="A2" s="26"/>
      <c r="B2" s="605"/>
      <c r="C2" s="26"/>
      <c r="D2" s="26"/>
      <c r="E2" s="389"/>
      <c r="F2" s="389"/>
      <c r="G2" s="389"/>
      <c r="H2" s="389"/>
      <c r="I2" s="389"/>
      <c r="J2" s="389"/>
      <c r="K2" s="389"/>
      <c r="L2" s="390"/>
      <c r="M2" s="390"/>
      <c r="N2" s="26"/>
    </row>
    <row r="3" spans="1:14" ht="19.5" customHeight="1">
      <c r="A3" s="26"/>
      <c r="B3" s="1045" t="s">
        <v>1273</v>
      </c>
      <c r="C3" s="1046"/>
      <c r="D3" s="1046"/>
      <c r="E3" s="1046"/>
      <c r="F3" s="1046"/>
      <c r="G3" s="1046"/>
      <c r="H3" s="1046"/>
      <c r="I3" s="1046"/>
      <c r="J3" s="1046"/>
      <c r="K3" s="1046"/>
      <c r="L3" s="1046"/>
      <c r="M3" s="1046"/>
      <c r="N3" s="1046"/>
    </row>
    <row r="4" spans="1:14" ht="13.5">
      <c r="A4" s="26"/>
      <c r="B4" s="27"/>
      <c r="C4" s="27"/>
      <c r="D4" s="27"/>
      <c r="E4" s="391"/>
      <c r="F4" s="391"/>
      <c r="G4" s="391"/>
      <c r="H4" s="391"/>
      <c r="I4" s="391"/>
      <c r="J4" s="391"/>
      <c r="K4" s="391"/>
      <c r="L4" s="392"/>
      <c r="M4" s="392"/>
      <c r="N4" s="27"/>
    </row>
    <row r="5" spans="1:14" ht="15" thickBot="1">
      <c r="A5" s="26"/>
      <c r="B5" s="186" t="s">
        <v>424</v>
      </c>
      <c r="C5" s="158" t="s">
        <v>369</v>
      </c>
      <c r="D5" s="27"/>
      <c r="E5" s="391"/>
      <c r="F5" s="391"/>
      <c r="G5" s="391"/>
      <c r="H5" s="391"/>
      <c r="I5" s="391"/>
      <c r="J5" s="391"/>
      <c r="K5" s="391"/>
      <c r="L5" s="392"/>
      <c r="M5" s="392"/>
      <c r="N5" s="27"/>
    </row>
    <row r="6" spans="1:14" s="181" customFormat="1" ht="18" customHeight="1">
      <c r="A6" s="35"/>
      <c r="B6" s="1049" t="s">
        <v>392</v>
      </c>
      <c r="C6" s="1050"/>
      <c r="D6" s="1047" t="s">
        <v>385</v>
      </c>
      <c r="E6" s="1039" t="s">
        <v>383</v>
      </c>
      <c r="F6" s="1040"/>
      <c r="G6" s="1039" t="s">
        <v>838</v>
      </c>
      <c r="H6" s="1041"/>
      <c r="I6" s="1039" t="s">
        <v>384</v>
      </c>
      <c r="J6" s="1040"/>
      <c r="K6" s="1039" t="s">
        <v>266</v>
      </c>
      <c r="L6" s="1042"/>
      <c r="M6" s="1027" t="s">
        <v>388</v>
      </c>
      <c r="N6" s="1028"/>
    </row>
    <row r="7" spans="1:14" s="181" customFormat="1" ht="18" customHeight="1" thickBot="1">
      <c r="A7" s="35"/>
      <c r="B7" s="1051"/>
      <c r="C7" s="1052"/>
      <c r="D7" s="1048"/>
      <c r="E7" s="1032" t="s">
        <v>386</v>
      </c>
      <c r="F7" s="1033"/>
      <c r="G7" s="1032" t="s">
        <v>837</v>
      </c>
      <c r="H7" s="1034"/>
      <c r="I7" s="1032" t="s">
        <v>387</v>
      </c>
      <c r="J7" s="1033"/>
      <c r="K7" s="1043"/>
      <c r="L7" s="1044"/>
      <c r="M7" s="793"/>
      <c r="N7" s="1029"/>
    </row>
    <row r="8" spans="1:14" s="181" customFormat="1" ht="18" customHeight="1">
      <c r="A8" s="35"/>
      <c r="B8" s="880" t="s">
        <v>1274</v>
      </c>
      <c r="C8" s="886"/>
      <c r="D8" s="466" t="s">
        <v>1276</v>
      </c>
      <c r="E8" s="462"/>
      <c r="F8" s="463" t="s">
        <v>442</v>
      </c>
      <c r="G8" s="462"/>
      <c r="H8" s="463" t="s">
        <v>445</v>
      </c>
      <c r="I8" s="462"/>
      <c r="J8" s="463" t="s">
        <v>442</v>
      </c>
      <c r="K8" s="464"/>
      <c r="L8" s="465" t="s">
        <v>442</v>
      </c>
      <c r="M8" s="1017" t="s">
        <v>1276</v>
      </c>
      <c r="N8" s="1018"/>
    </row>
    <row r="9" spans="1:14" s="181" customFormat="1" ht="18" customHeight="1">
      <c r="A9" s="35"/>
      <c r="B9" s="1035" t="s">
        <v>1275</v>
      </c>
      <c r="C9" s="1036"/>
      <c r="D9" s="55"/>
      <c r="E9" s="388"/>
      <c r="F9" s="393" t="s">
        <v>442</v>
      </c>
      <c r="G9" s="388"/>
      <c r="H9" s="393" t="s">
        <v>445</v>
      </c>
      <c r="I9" s="388"/>
      <c r="J9" s="393" t="s">
        <v>442</v>
      </c>
      <c r="K9" s="394"/>
      <c r="L9" s="395" t="s">
        <v>442</v>
      </c>
      <c r="M9" s="1019"/>
      <c r="N9" s="1020"/>
    </row>
    <row r="10" spans="1:14" s="181" customFormat="1" ht="18" customHeight="1">
      <c r="A10" s="35"/>
      <c r="B10" s="1037"/>
      <c r="C10" s="1038"/>
      <c r="D10" s="76"/>
      <c r="E10" s="396"/>
      <c r="F10" s="397" t="s">
        <v>442</v>
      </c>
      <c r="G10" s="396"/>
      <c r="H10" s="397" t="s">
        <v>445</v>
      </c>
      <c r="I10" s="396"/>
      <c r="J10" s="397" t="s">
        <v>442</v>
      </c>
      <c r="K10" s="398"/>
      <c r="L10" s="399" t="s">
        <v>442</v>
      </c>
      <c r="M10" s="1021"/>
      <c r="N10" s="1022"/>
    </row>
    <row r="11" spans="1:14" s="181" customFormat="1" ht="18" customHeight="1" thickBot="1">
      <c r="A11" s="35"/>
      <c r="B11" s="1037"/>
      <c r="C11" s="1038"/>
      <c r="D11" s="426" t="s">
        <v>263</v>
      </c>
      <c r="E11" s="388">
        <f>SUM(E9:E10)</f>
        <v>0</v>
      </c>
      <c r="F11" s="393" t="s">
        <v>442</v>
      </c>
      <c r="G11" s="388">
        <f>SUM(G9:G10)</f>
        <v>0</v>
      </c>
      <c r="H11" s="393" t="s">
        <v>445</v>
      </c>
      <c r="I11" s="388">
        <f>SUM(I9:I10)</f>
        <v>0</v>
      </c>
      <c r="J11" s="393" t="s">
        <v>442</v>
      </c>
      <c r="K11" s="388">
        <f>SUM(K9:K10)</f>
        <v>0</v>
      </c>
      <c r="L11" s="395" t="s">
        <v>442</v>
      </c>
      <c r="M11" s="1023"/>
      <c r="N11" s="1024"/>
    </row>
    <row r="12" spans="1:14" s="181" customFormat="1" ht="18" customHeight="1" thickBot="1">
      <c r="A12" s="35"/>
      <c r="B12" s="837" t="s">
        <v>427</v>
      </c>
      <c r="C12" s="1030"/>
      <c r="D12" s="1031"/>
      <c r="E12" s="400">
        <f>E8+E11</f>
        <v>0</v>
      </c>
      <c r="F12" s="401" t="s">
        <v>442</v>
      </c>
      <c r="G12" s="400">
        <f>G8+G11</f>
        <v>0</v>
      </c>
      <c r="H12" s="401" t="s">
        <v>445</v>
      </c>
      <c r="I12" s="400">
        <f>I8+I11</f>
        <v>0</v>
      </c>
      <c r="J12" s="401" t="s">
        <v>442</v>
      </c>
      <c r="K12" s="400">
        <f>K8+K11</f>
        <v>0</v>
      </c>
      <c r="L12" s="402" t="s">
        <v>442</v>
      </c>
      <c r="M12" s="1025"/>
      <c r="N12" s="1026"/>
    </row>
    <row r="13" spans="1:14" s="181" customFormat="1" ht="18" customHeight="1">
      <c r="A13" s="35"/>
      <c r="B13" s="33"/>
      <c r="C13" s="34"/>
      <c r="D13" s="34"/>
      <c r="E13" s="403"/>
      <c r="F13" s="404"/>
      <c r="G13" s="405"/>
      <c r="H13" s="405"/>
      <c r="I13" s="405"/>
      <c r="J13" s="405"/>
      <c r="K13" s="406"/>
      <c r="L13" s="405"/>
      <c r="M13" s="405"/>
      <c r="N13" s="35"/>
    </row>
    <row r="14" spans="1:14" ht="15" thickBot="1">
      <c r="A14" s="26"/>
      <c r="B14" s="186" t="s">
        <v>424</v>
      </c>
      <c r="C14" s="158" t="s">
        <v>845</v>
      </c>
      <c r="D14" s="27"/>
      <c r="E14" s="391"/>
      <c r="F14" s="391"/>
      <c r="G14" s="391"/>
      <c r="H14" s="391"/>
      <c r="I14" s="391"/>
      <c r="J14" s="391"/>
      <c r="K14" s="391"/>
      <c r="L14" s="392"/>
      <c r="M14" s="392"/>
      <c r="N14" s="27"/>
    </row>
    <row r="15" spans="1:14" s="181" customFormat="1" ht="18" customHeight="1">
      <c r="A15" s="35"/>
      <c r="B15" s="1049" t="s">
        <v>392</v>
      </c>
      <c r="C15" s="1050"/>
      <c r="D15" s="1047" t="s">
        <v>385</v>
      </c>
      <c r="E15" s="1039" t="s">
        <v>383</v>
      </c>
      <c r="F15" s="1040"/>
      <c r="G15" s="1039" t="s">
        <v>838</v>
      </c>
      <c r="H15" s="1041"/>
      <c r="I15" s="1039" t="s">
        <v>384</v>
      </c>
      <c r="J15" s="1040"/>
      <c r="K15" s="1039" t="s">
        <v>266</v>
      </c>
      <c r="L15" s="1042"/>
      <c r="M15" s="1027" t="s">
        <v>388</v>
      </c>
      <c r="N15" s="1028"/>
    </row>
    <row r="16" spans="1:14" s="181" customFormat="1" ht="18" customHeight="1" thickBot="1">
      <c r="A16" s="35"/>
      <c r="B16" s="1051"/>
      <c r="C16" s="1052"/>
      <c r="D16" s="1048"/>
      <c r="E16" s="1032" t="s">
        <v>386</v>
      </c>
      <c r="F16" s="1033"/>
      <c r="G16" s="1032" t="s">
        <v>837</v>
      </c>
      <c r="H16" s="1034"/>
      <c r="I16" s="1032" t="s">
        <v>387</v>
      </c>
      <c r="J16" s="1033"/>
      <c r="K16" s="1043"/>
      <c r="L16" s="1044"/>
      <c r="M16" s="793"/>
      <c r="N16" s="1029"/>
    </row>
    <row r="17" spans="1:14" s="181" customFormat="1" ht="18" customHeight="1">
      <c r="A17" s="35"/>
      <c r="B17" s="880" t="s">
        <v>1277</v>
      </c>
      <c r="C17" s="886"/>
      <c r="D17" s="466" t="s">
        <v>1276</v>
      </c>
      <c r="E17" s="462"/>
      <c r="F17" s="463" t="s">
        <v>442</v>
      </c>
      <c r="G17" s="462"/>
      <c r="H17" s="463" t="s">
        <v>445</v>
      </c>
      <c r="I17" s="462"/>
      <c r="J17" s="463" t="s">
        <v>442</v>
      </c>
      <c r="K17" s="464"/>
      <c r="L17" s="465" t="s">
        <v>442</v>
      </c>
      <c r="M17" s="1017" t="s">
        <v>1276</v>
      </c>
      <c r="N17" s="1018"/>
    </row>
    <row r="18" spans="1:14" s="181" customFormat="1" ht="18" customHeight="1">
      <c r="A18" s="35"/>
      <c r="B18" s="1035" t="s">
        <v>1275</v>
      </c>
      <c r="C18" s="1036"/>
      <c r="D18" s="55"/>
      <c r="E18" s="388"/>
      <c r="F18" s="393" t="s">
        <v>442</v>
      </c>
      <c r="G18" s="388"/>
      <c r="H18" s="393" t="s">
        <v>445</v>
      </c>
      <c r="I18" s="388"/>
      <c r="J18" s="393" t="s">
        <v>442</v>
      </c>
      <c r="K18" s="394"/>
      <c r="L18" s="395" t="s">
        <v>442</v>
      </c>
      <c r="M18" s="1019"/>
      <c r="N18" s="1020"/>
    </row>
    <row r="19" spans="1:14" s="181" customFormat="1" ht="18" customHeight="1">
      <c r="A19" s="35"/>
      <c r="B19" s="1037"/>
      <c r="C19" s="1038"/>
      <c r="D19" s="76"/>
      <c r="E19" s="396"/>
      <c r="F19" s="397" t="s">
        <v>442</v>
      </c>
      <c r="G19" s="396"/>
      <c r="H19" s="397" t="s">
        <v>445</v>
      </c>
      <c r="I19" s="396"/>
      <c r="J19" s="397" t="s">
        <v>442</v>
      </c>
      <c r="K19" s="398"/>
      <c r="L19" s="399" t="s">
        <v>442</v>
      </c>
      <c r="M19" s="1021"/>
      <c r="N19" s="1022"/>
    </row>
    <row r="20" spans="1:14" s="181" customFormat="1" ht="18" customHeight="1" thickBot="1">
      <c r="A20" s="35"/>
      <c r="B20" s="1037"/>
      <c r="C20" s="1038"/>
      <c r="D20" s="426" t="s">
        <v>263</v>
      </c>
      <c r="E20" s="388">
        <f>SUM(E18:E19)</f>
        <v>0</v>
      </c>
      <c r="F20" s="393" t="s">
        <v>442</v>
      </c>
      <c r="G20" s="388">
        <f>SUM(G18:G19)</f>
        <v>0</v>
      </c>
      <c r="H20" s="393" t="s">
        <v>445</v>
      </c>
      <c r="I20" s="388">
        <f>SUM(I18:I19)</f>
        <v>0</v>
      </c>
      <c r="J20" s="393" t="s">
        <v>442</v>
      </c>
      <c r="K20" s="388">
        <f>SUM(K18:K19)</f>
        <v>0</v>
      </c>
      <c r="L20" s="395" t="s">
        <v>442</v>
      </c>
      <c r="M20" s="1023"/>
      <c r="N20" s="1024"/>
    </row>
    <row r="21" spans="1:14" s="181" customFormat="1" ht="18" customHeight="1" thickBot="1">
      <c r="A21" s="35"/>
      <c r="B21" s="837" t="s">
        <v>427</v>
      </c>
      <c r="C21" s="1030"/>
      <c r="D21" s="1031"/>
      <c r="E21" s="400">
        <f>E17+E20</f>
        <v>0</v>
      </c>
      <c r="F21" s="401" t="s">
        <v>442</v>
      </c>
      <c r="G21" s="400">
        <f>G17+G20</f>
        <v>0</v>
      </c>
      <c r="H21" s="401" t="s">
        <v>445</v>
      </c>
      <c r="I21" s="400">
        <f>I17+I20</f>
        <v>0</v>
      </c>
      <c r="J21" s="401" t="s">
        <v>442</v>
      </c>
      <c r="K21" s="400">
        <f>K17+K20</f>
        <v>0</v>
      </c>
      <c r="L21" s="402" t="s">
        <v>442</v>
      </c>
      <c r="M21" s="1025"/>
      <c r="N21" s="1026"/>
    </row>
    <row r="22" spans="1:14" s="181" customFormat="1" ht="18" customHeight="1">
      <c r="A22" s="35"/>
      <c r="B22" s="33"/>
      <c r="C22" s="34"/>
      <c r="D22" s="34"/>
      <c r="E22" s="403"/>
      <c r="F22" s="403"/>
      <c r="G22" s="405"/>
      <c r="H22" s="405"/>
      <c r="I22" s="405"/>
      <c r="J22" s="405"/>
      <c r="K22" s="406"/>
      <c r="L22" s="405"/>
      <c r="M22" s="405"/>
      <c r="N22" s="35"/>
    </row>
    <row r="23" spans="1:14" s="181" customFormat="1" ht="18" customHeight="1">
      <c r="A23" s="35"/>
      <c r="B23" s="33"/>
      <c r="C23" s="34"/>
      <c r="D23" s="34"/>
      <c r="E23" s="403"/>
      <c r="F23" s="403"/>
      <c r="G23" s="405"/>
      <c r="H23" s="405"/>
      <c r="I23" s="405"/>
      <c r="J23" s="405"/>
      <c r="K23" s="406"/>
      <c r="L23" s="405"/>
      <c r="M23" s="405"/>
      <c r="N23" s="35"/>
    </row>
    <row r="24" spans="1:14" s="181" customFormat="1" ht="30" customHeight="1">
      <c r="A24" s="182"/>
      <c r="B24" s="182"/>
      <c r="C24" s="182"/>
      <c r="D24" s="182"/>
      <c r="E24" s="407"/>
      <c r="F24" s="407"/>
      <c r="G24" s="407"/>
      <c r="H24" s="407"/>
      <c r="I24" s="407"/>
      <c r="J24" s="407"/>
      <c r="K24" s="407"/>
      <c r="L24" s="408"/>
      <c r="M24" s="777" t="s">
        <v>1538</v>
      </c>
      <c r="N24" s="778"/>
    </row>
    <row r="25" spans="1:16" s="181" customFormat="1" ht="18" customHeight="1">
      <c r="A25" s="182"/>
      <c r="B25" s="185" t="s">
        <v>389</v>
      </c>
      <c r="C25" s="36" t="s">
        <v>1282</v>
      </c>
      <c r="D25" s="36"/>
      <c r="E25" s="409"/>
      <c r="F25" s="409"/>
      <c r="G25" s="409"/>
      <c r="H25" s="409"/>
      <c r="I25" s="409"/>
      <c r="J25" s="409"/>
      <c r="K25" s="409"/>
      <c r="L25" s="410"/>
      <c r="M25" s="410"/>
      <c r="O25" s="36"/>
      <c r="P25" s="36"/>
    </row>
    <row r="26" spans="1:16" s="181" customFormat="1" ht="18" customHeight="1">
      <c r="A26" s="182"/>
      <c r="B26" s="185" t="s">
        <v>390</v>
      </c>
      <c r="C26" s="37" t="s">
        <v>288</v>
      </c>
      <c r="D26" s="37"/>
      <c r="E26" s="411"/>
      <c r="F26" s="411"/>
      <c r="G26" s="411"/>
      <c r="H26" s="411"/>
      <c r="I26" s="411"/>
      <c r="J26" s="411"/>
      <c r="K26" s="411"/>
      <c r="L26" s="412"/>
      <c r="M26" s="412"/>
      <c r="N26" s="37"/>
      <c r="O26" s="37"/>
      <c r="P26" s="37"/>
    </row>
    <row r="27" spans="1:16" s="181" customFormat="1" ht="18" customHeight="1">
      <c r="A27" s="182"/>
      <c r="B27" s="185" t="s">
        <v>289</v>
      </c>
      <c r="C27" s="37" t="s">
        <v>290</v>
      </c>
      <c r="D27" s="37"/>
      <c r="E27" s="411"/>
      <c r="F27" s="411"/>
      <c r="G27" s="411"/>
      <c r="H27" s="411"/>
      <c r="I27" s="411"/>
      <c r="J27" s="411"/>
      <c r="K27" s="411"/>
      <c r="L27" s="412"/>
      <c r="M27" s="412"/>
      <c r="N27" s="37"/>
      <c r="O27" s="37"/>
      <c r="P27" s="37"/>
    </row>
    <row r="28" spans="1:16" s="181" customFormat="1" ht="18" customHeight="1">
      <c r="A28" s="182"/>
      <c r="B28" s="185" t="s">
        <v>391</v>
      </c>
      <c r="C28" s="37" t="s">
        <v>443</v>
      </c>
      <c r="D28" s="37"/>
      <c r="E28" s="411"/>
      <c r="F28" s="411"/>
      <c r="G28" s="411"/>
      <c r="H28" s="411"/>
      <c r="I28" s="411"/>
      <c r="J28" s="411"/>
      <c r="K28" s="411"/>
      <c r="L28" s="412"/>
      <c r="M28" s="412"/>
      <c r="N28" s="37"/>
      <c r="O28" s="37"/>
      <c r="P28" s="37"/>
    </row>
    <row r="29" spans="1:16" s="181" customFormat="1" ht="18" customHeight="1">
      <c r="A29" s="182"/>
      <c r="B29" s="185" t="s">
        <v>391</v>
      </c>
      <c r="C29" s="37" t="s">
        <v>436</v>
      </c>
      <c r="D29" s="37"/>
      <c r="E29" s="411"/>
      <c r="F29" s="411"/>
      <c r="G29" s="411"/>
      <c r="H29" s="411"/>
      <c r="I29" s="411"/>
      <c r="J29" s="411"/>
      <c r="K29" s="411"/>
      <c r="L29" s="412"/>
      <c r="M29" s="412"/>
      <c r="N29" s="37"/>
      <c r="O29" s="37"/>
      <c r="P29" s="37"/>
    </row>
    <row r="30" spans="1:16" s="181" customFormat="1" ht="18" customHeight="1">
      <c r="A30" s="182"/>
      <c r="B30" s="185" t="s">
        <v>391</v>
      </c>
      <c r="C30" s="36" t="s">
        <v>1278</v>
      </c>
      <c r="D30" s="37"/>
      <c r="E30" s="411"/>
      <c r="F30" s="411"/>
      <c r="G30" s="411"/>
      <c r="H30" s="411"/>
      <c r="I30" s="411"/>
      <c r="J30" s="411"/>
      <c r="K30" s="411"/>
      <c r="L30" s="412"/>
      <c r="M30" s="412"/>
      <c r="N30" s="37"/>
      <c r="O30" s="37"/>
      <c r="P30" s="37"/>
    </row>
    <row r="31" spans="1:16" s="181" customFormat="1" ht="18" customHeight="1">
      <c r="A31" s="182"/>
      <c r="B31" s="933" t="s">
        <v>391</v>
      </c>
      <c r="C31" s="840" t="s">
        <v>1281</v>
      </c>
      <c r="D31" s="840"/>
      <c r="E31" s="840"/>
      <c r="F31" s="840"/>
      <c r="G31" s="840"/>
      <c r="H31" s="840"/>
      <c r="I31" s="840"/>
      <c r="J31" s="840"/>
      <c r="K31" s="840"/>
      <c r="L31" s="840"/>
      <c r="M31" s="840"/>
      <c r="N31" s="840"/>
      <c r="O31" s="38"/>
      <c r="P31" s="38"/>
    </row>
    <row r="32" spans="1:14" s="181" customFormat="1" ht="18" customHeight="1">
      <c r="A32" s="182"/>
      <c r="B32" s="933"/>
      <c r="C32" s="1053"/>
      <c r="D32" s="1053"/>
      <c r="E32" s="1053"/>
      <c r="F32" s="1053"/>
      <c r="G32" s="1053"/>
      <c r="H32" s="1053"/>
      <c r="I32" s="1053"/>
      <c r="J32" s="1053"/>
      <c r="K32" s="1053"/>
      <c r="L32" s="1053"/>
      <c r="M32" s="1053"/>
      <c r="N32" s="1053"/>
    </row>
  </sheetData>
  <mergeCells count="35">
    <mergeCell ref="B31:B32"/>
    <mergeCell ref="K6:L7"/>
    <mergeCell ref="I6:J6"/>
    <mergeCell ref="E7:F7"/>
    <mergeCell ref="I7:J7"/>
    <mergeCell ref="E6:F6"/>
    <mergeCell ref="B8:C8"/>
    <mergeCell ref="B12:D12"/>
    <mergeCell ref="B6:C7"/>
    <mergeCell ref="C31:N32"/>
    <mergeCell ref="B9:C11"/>
    <mergeCell ref="B15:C16"/>
    <mergeCell ref="D15:D16"/>
    <mergeCell ref="B17:C17"/>
    <mergeCell ref="B3:N3"/>
    <mergeCell ref="D6:D7"/>
    <mergeCell ref="G6:H6"/>
    <mergeCell ref="G7:H7"/>
    <mergeCell ref="M6:N7"/>
    <mergeCell ref="E15:F15"/>
    <mergeCell ref="G15:H15"/>
    <mergeCell ref="I15:J15"/>
    <mergeCell ref="K15:L16"/>
    <mergeCell ref="B21:D21"/>
    <mergeCell ref="E16:F16"/>
    <mergeCell ref="G16:H16"/>
    <mergeCell ref="I16:J16"/>
    <mergeCell ref="B18:C20"/>
    <mergeCell ref="M17:N17"/>
    <mergeCell ref="M18:N20"/>
    <mergeCell ref="M21:N21"/>
    <mergeCell ref="M8:N8"/>
    <mergeCell ref="M9:N11"/>
    <mergeCell ref="M12:N12"/>
    <mergeCell ref="M15:N16"/>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scale="63" r:id="rId1"/>
</worksheet>
</file>

<file path=xl/worksheets/sheet11.xml><?xml version="1.0" encoding="utf-8"?>
<worksheet xmlns="http://schemas.openxmlformats.org/spreadsheetml/2006/main" xmlns:r="http://schemas.openxmlformats.org/officeDocument/2006/relationships">
  <sheetPr>
    <pageSetUpPr fitToPage="1"/>
  </sheetPr>
  <dimension ref="A1:Z86"/>
  <sheetViews>
    <sheetView view="pageBreakPreview" zoomScale="75" zoomScaleSheetLayoutView="75" workbookViewId="0" topLeftCell="A64">
      <selection activeCell="B1" sqref="B1:Y1"/>
    </sheetView>
  </sheetViews>
  <sheetFormatPr defaultColWidth="9.00390625" defaultRowHeight="13.5"/>
  <cols>
    <col min="1" max="3" width="3.625" style="12" customWidth="1"/>
    <col min="4" max="4" width="8.00390625" style="12" bestFit="1" customWidth="1"/>
    <col min="5" max="5" width="10.625" style="12" customWidth="1"/>
    <col min="6" max="6" width="32.625" style="12" customWidth="1"/>
    <col min="7" max="25" width="17.625" style="12" customWidth="1"/>
    <col min="26" max="26" width="2.625" style="12" customWidth="1"/>
    <col min="27" max="27" width="10.25390625" style="12" customWidth="1"/>
    <col min="28" max="16384" width="8.00390625" style="12" customWidth="1"/>
  </cols>
  <sheetData>
    <row r="1" spans="2:25" s="11" customFormat="1" ht="25.5">
      <c r="B1" s="1054" t="s">
        <v>1399</v>
      </c>
      <c r="C1" s="1054"/>
      <c r="D1" s="1054"/>
      <c r="E1" s="1054"/>
      <c r="F1" s="1054"/>
      <c r="G1" s="1054"/>
      <c r="H1" s="1054"/>
      <c r="I1" s="1054"/>
      <c r="J1" s="1054"/>
      <c r="K1" s="1054"/>
      <c r="L1" s="1054"/>
      <c r="M1" s="1054"/>
      <c r="N1" s="1054"/>
      <c r="O1" s="1054"/>
      <c r="P1" s="1054"/>
      <c r="Q1" s="1054"/>
      <c r="R1" s="1054"/>
      <c r="S1" s="1054"/>
      <c r="T1" s="1054"/>
      <c r="U1" s="1054"/>
      <c r="V1" s="1054"/>
      <c r="W1" s="1054"/>
      <c r="X1" s="1054"/>
      <c r="Y1" s="1054"/>
    </row>
    <row r="2" spans="2:25" ht="35.25">
      <c r="B2" s="1062" t="s">
        <v>267</v>
      </c>
      <c r="C2" s="1063"/>
      <c r="D2" s="1063"/>
      <c r="E2" s="1063"/>
      <c r="F2" s="1063"/>
      <c r="G2" s="1063"/>
      <c r="H2" s="1063"/>
      <c r="I2" s="1063"/>
      <c r="J2" s="1063"/>
      <c r="K2" s="1063"/>
      <c r="L2" s="1063"/>
      <c r="M2" s="1063"/>
      <c r="N2" s="1063"/>
      <c r="O2" s="1063"/>
      <c r="P2" s="1063"/>
      <c r="Q2" s="1063"/>
      <c r="R2" s="1063"/>
      <c r="S2" s="1063"/>
      <c r="T2" s="1063"/>
      <c r="U2" s="1063"/>
      <c r="V2" s="1063"/>
      <c r="W2" s="1063"/>
      <c r="X2" s="1063"/>
      <c r="Y2" s="1063"/>
    </row>
    <row r="3" spans="2:25" ht="8.25" customHeight="1">
      <c r="B3" s="13"/>
      <c r="C3" s="24"/>
      <c r="D3" s="24"/>
      <c r="E3" s="24"/>
      <c r="F3" s="24"/>
      <c r="G3" s="24"/>
      <c r="H3" s="24"/>
      <c r="I3" s="24"/>
      <c r="J3" s="24"/>
      <c r="K3" s="24"/>
      <c r="L3" s="24"/>
      <c r="M3" s="24"/>
      <c r="N3" s="24"/>
      <c r="O3" s="24"/>
      <c r="P3" s="24"/>
      <c r="Q3" s="24"/>
      <c r="R3" s="24"/>
      <c r="S3" s="24"/>
      <c r="T3" s="24"/>
      <c r="U3" s="24"/>
      <c r="V3" s="24"/>
      <c r="W3" s="24"/>
      <c r="X3" s="24"/>
      <c r="Y3" s="24"/>
    </row>
    <row r="4" spans="2:25" s="134" customFormat="1" ht="19.5" customHeight="1" thickBot="1">
      <c r="B4" s="186" t="s">
        <v>424</v>
      </c>
      <c r="C4" s="158" t="s">
        <v>333</v>
      </c>
      <c r="D4" s="158"/>
      <c r="E4" s="158"/>
      <c r="G4" s="187"/>
      <c r="H4" s="187"/>
      <c r="I4" s="160"/>
      <c r="J4" s="160"/>
      <c r="K4" s="187"/>
      <c r="L4" s="187"/>
      <c r="M4" s="187"/>
      <c r="N4" s="187"/>
      <c r="O4" s="187"/>
      <c r="P4" s="187"/>
      <c r="Q4" s="187"/>
      <c r="R4" s="187"/>
      <c r="S4" s="187"/>
      <c r="T4" s="187"/>
      <c r="U4" s="187"/>
      <c r="V4" s="187"/>
      <c r="W4" s="187"/>
      <c r="X4" s="187"/>
      <c r="Y4" s="188" t="s">
        <v>441</v>
      </c>
    </row>
    <row r="5" spans="1:25" s="191" customFormat="1" ht="19.5" customHeight="1">
      <c r="A5" s="189"/>
      <c r="B5" s="1057" t="s">
        <v>870</v>
      </c>
      <c r="C5" s="1058"/>
      <c r="D5" s="1058"/>
      <c r="E5" s="1058"/>
      <c r="F5" s="1058"/>
      <c r="G5" s="1056" t="s">
        <v>334</v>
      </c>
      <c r="H5" s="991"/>
      <c r="I5" s="190"/>
      <c r="J5" s="1061" t="s">
        <v>335</v>
      </c>
      <c r="K5" s="991"/>
      <c r="L5" s="991"/>
      <c r="M5" s="991"/>
      <c r="N5" s="991"/>
      <c r="O5" s="991"/>
      <c r="P5" s="991"/>
      <c r="Q5" s="991"/>
      <c r="R5" s="991"/>
      <c r="S5" s="991"/>
      <c r="T5" s="991"/>
      <c r="U5" s="991"/>
      <c r="V5" s="991"/>
      <c r="W5" s="991"/>
      <c r="X5" s="1000"/>
      <c r="Y5" s="1014" t="s">
        <v>262</v>
      </c>
    </row>
    <row r="6" spans="1:25" s="191" customFormat="1" ht="19.5" customHeight="1" thickBot="1">
      <c r="A6" s="189"/>
      <c r="B6" s="1059"/>
      <c r="C6" s="1060"/>
      <c r="D6" s="1060"/>
      <c r="E6" s="1060"/>
      <c r="F6" s="1060"/>
      <c r="G6" s="140" t="s">
        <v>336</v>
      </c>
      <c r="H6" s="141" t="s">
        <v>294</v>
      </c>
      <c r="I6" s="177" t="s">
        <v>295</v>
      </c>
      <c r="J6" s="177" t="s">
        <v>300</v>
      </c>
      <c r="K6" s="177" t="s">
        <v>301</v>
      </c>
      <c r="L6" s="177" t="s">
        <v>302</v>
      </c>
      <c r="M6" s="177" t="s">
        <v>315</v>
      </c>
      <c r="N6" s="177" t="s">
        <v>316</v>
      </c>
      <c r="O6" s="177" t="s">
        <v>317</v>
      </c>
      <c r="P6" s="177" t="s">
        <v>318</v>
      </c>
      <c r="Q6" s="177" t="s">
        <v>319</v>
      </c>
      <c r="R6" s="177" t="s">
        <v>320</v>
      </c>
      <c r="S6" s="177" t="s">
        <v>321</v>
      </c>
      <c r="T6" s="177" t="s">
        <v>322</v>
      </c>
      <c r="U6" s="177" t="s">
        <v>323</v>
      </c>
      <c r="V6" s="177" t="s">
        <v>324</v>
      </c>
      <c r="W6" s="177" t="s">
        <v>325</v>
      </c>
      <c r="X6" s="177" t="s">
        <v>326</v>
      </c>
      <c r="Y6" s="1055"/>
    </row>
    <row r="7" spans="1:25" s="200" customFormat="1" ht="19.5" customHeight="1">
      <c r="A7" s="192"/>
      <c r="B7" s="193">
        <v>1</v>
      </c>
      <c r="C7" s="194" t="s">
        <v>337</v>
      </c>
      <c r="D7" s="194"/>
      <c r="E7" s="194"/>
      <c r="F7" s="195"/>
      <c r="G7" s="196">
        <f aca="true" t="shared" si="0" ref="G7:X7">SUM(G8:G12)</f>
        <v>0</v>
      </c>
      <c r="H7" s="197">
        <f t="shared" si="0"/>
        <v>0</v>
      </c>
      <c r="I7" s="198">
        <f t="shared" si="0"/>
        <v>0</v>
      </c>
      <c r="J7" s="198">
        <f t="shared" si="0"/>
        <v>0</v>
      </c>
      <c r="K7" s="198">
        <f t="shared" si="0"/>
        <v>0</v>
      </c>
      <c r="L7" s="198">
        <f t="shared" si="0"/>
        <v>0</v>
      </c>
      <c r="M7" s="198">
        <f t="shared" si="0"/>
        <v>0</v>
      </c>
      <c r="N7" s="198">
        <f t="shared" si="0"/>
        <v>0</v>
      </c>
      <c r="O7" s="198">
        <f t="shared" si="0"/>
        <v>0</v>
      </c>
      <c r="P7" s="198">
        <f t="shared" si="0"/>
        <v>0</v>
      </c>
      <c r="Q7" s="198">
        <f t="shared" si="0"/>
        <v>0</v>
      </c>
      <c r="R7" s="198">
        <f t="shared" si="0"/>
        <v>0</v>
      </c>
      <c r="S7" s="198">
        <f t="shared" si="0"/>
        <v>0</v>
      </c>
      <c r="T7" s="198">
        <f t="shared" si="0"/>
        <v>0</v>
      </c>
      <c r="U7" s="198">
        <f t="shared" si="0"/>
        <v>0</v>
      </c>
      <c r="V7" s="198">
        <f t="shared" si="0"/>
        <v>0</v>
      </c>
      <c r="W7" s="198">
        <f t="shared" si="0"/>
        <v>0</v>
      </c>
      <c r="X7" s="198">
        <f t="shared" si="0"/>
        <v>0</v>
      </c>
      <c r="Y7" s="199">
        <f aca="true" t="shared" si="1" ref="Y7:Y12">SUM(G7:X7)</f>
        <v>0</v>
      </c>
    </row>
    <row r="8" spans="1:25" s="200" customFormat="1" ht="19.5" customHeight="1">
      <c r="A8" s="192"/>
      <c r="B8" s="201"/>
      <c r="C8" s="202" t="s">
        <v>338</v>
      </c>
      <c r="D8" s="203"/>
      <c r="E8" s="203"/>
      <c r="F8" s="204"/>
      <c r="G8" s="379" t="s">
        <v>832</v>
      </c>
      <c r="H8" s="380" t="s">
        <v>832</v>
      </c>
      <c r="I8" s="380"/>
      <c r="J8" s="380" t="s">
        <v>832</v>
      </c>
      <c r="K8" s="380" t="s">
        <v>832</v>
      </c>
      <c r="L8" s="380" t="s">
        <v>832</v>
      </c>
      <c r="M8" s="380" t="s">
        <v>832</v>
      </c>
      <c r="N8" s="380" t="s">
        <v>832</v>
      </c>
      <c r="O8" s="380" t="s">
        <v>832</v>
      </c>
      <c r="P8" s="380" t="s">
        <v>832</v>
      </c>
      <c r="Q8" s="380" t="s">
        <v>832</v>
      </c>
      <c r="R8" s="380" t="s">
        <v>832</v>
      </c>
      <c r="S8" s="380" t="s">
        <v>832</v>
      </c>
      <c r="T8" s="380" t="s">
        <v>832</v>
      </c>
      <c r="U8" s="380" t="s">
        <v>832</v>
      </c>
      <c r="V8" s="380" t="s">
        <v>832</v>
      </c>
      <c r="W8" s="380" t="s">
        <v>832</v>
      </c>
      <c r="X8" s="380" t="s">
        <v>832</v>
      </c>
      <c r="Y8" s="208">
        <f t="shared" si="1"/>
        <v>0</v>
      </c>
    </row>
    <row r="9" spans="1:25" s="200" customFormat="1" ht="19.5" customHeight="1">
      <c r="A9" s="192"/>
      <c r="B9" s="201"/>
      <c r="C9" s="209" t="s">
        <v>339</v>
      </c>
      <c r="D9" s="209"/>
      <c r="E9" s="209"/>
      <c r="F9" s="210"/>
      <c r="G9" s="381" t="s">
        <v>832</v>
      </c>
      <c r="H9" s="380" t="s">
        <v>832</v>
      </c>
      <c r="I9" s="212"/>
      <c r="J9" s="213"/>
      <c r="K9" s="213"/>
      <c r="L9" s="213"/>
      <c r="M9" s="213"/>
      <c r="N9" s="213"/>
      <c r="O9" s="213"/>
      <c r="P9" s="213"/>
      <c r="Q9" s="213"/>
      <c r="R9" s="213"/>
      <c r="S9" s="213"/>
      <c r="T9" s="213"/>
      <c r="U9" s="213"/>
      <c r="V9" s="213"/>
      <c r="W9" s="213"/>
      <c r="X9" s="213"/>
      <c r="Y9" s="214">
        <f t="shared" si="1"/>
        <v>0</v>
      </c>
    </row>
    <row r="10" spans="1:25" s="200" customFormat="1" ht="19.5" customHeight="1">
      <c r="A10" s="192"/>
      <c r="B10" s="201"/>
      <c r="C10" s="209" t="s">
        <v>367</v>
      </c>
      <c r="D10" s="209"/>
      <c r="E10" s="209"/>
      <c r="F10" s="210"/>
      <c r="G10" s="381" t="s">
        <v>832</v>
      </c>
      <c r="H10" s="380" t="s">
        <v>832</v>
      </c>
      <c r="I10" s="380"/>
      <c r="J10" s="380" t="s">
        <v>832</v>
      </c>
      <c r="K10" s="380" t="s">
        <v>832</v>
      </c>
      <c r="L10" s="380" t="s">
        <v>832</v>
      </c>
      <c r="M10" s="380" t="s">
        <v>832</v>
      </c>
      <c r="N10" s="380" t="s">
        <v>832</v>
      </c>
      <c r="O10" s="380" t="s">
        <v>832</v>
      </c>
      <c r="P10" s="380" t="s">
        <v>832</v>
      </c>
      <c r="Q10" s="380" t="s">
        <v>832</v>
      </c>
      <c r="R10" s="380" t="s">
        <v>832</v>
      </c>
      <c r="S10" s="380" t="s">
        <v>832</v>
      </c>
      <c r="T10" s="380" t="s">
        <v>832</v>
      </c>
      <c r="U10" s="380" t="s">
        <v>832</v>
      </c>
      <c r="V10" s="380" t="s">
        <v>832</v>
      </c>
      <c r="W10" s="380" t="s">
        <v>832</v>
      </c>
      <c r="X10" s="380" t="s">
        <v>832</v>
      </c>
      <c r="Y10" s="214">
        <f t="shared" si="1"/>
        <v>0</v>
      </c>
    </row>
    <row r="11" spans="1:25" s="200" customFormat="1" ht="19.5" customHeight="1">
      <c r="A11" s="192"/>
      <c r="B11" s="201"/>
      <c r="C11" s="209" t="s">
        <v>368</v>
      </c>
      <c r="D11" s="209"/>
      <c r="E11" s="209"/>
      <c r="F11" s="210"/>
      <c r="G11" s="381" t="s">
        <v>832</v>
      </c>
      <c r="H11" s="380" t="s">
        <v>832</v>
      </c>
      <c r="I11" s="213"/>
      <c r="J11" s="213"/>
      <c r="K11" s="213"/>
      <c r="L11" s="213"/>
      <c r="M11" s="213"/>
      <c r="N11" s="213"/>
      <c r="O11" s="213"/>
      <c r="P11" s="213"/>
      <c r="Q11" s="213"/>
      <c r="R11" s="213"/>
      <c r="S11" s="213"/>
      <c r="T11" s="213"/>
      <c r="U11" s="213"/>
      <c r="V11" s="213"/>
      <c r="W11" s="213"/>
      <c r="X11" s="213"/>
      <c r="Y11" s="214">
        <f t="shared" si="1"/>
        <v>0</v>
      </c>
    </row>
    <row r="12" spans="1:25" s="200" customFormat="1" ht="19.5" customHeight="1">
      <c r="A12" s="192"/>
      <c r="B12" s="201"/>
      <c r="C12" s="432" t="s">
        <v>369</v>
      </c>
      <c r="D12" s="209"/>
      <c r="E12" s="209"/>
      <c r="F12" s="210"/>
      <c r="G12" s="381" t="s">
        <v>832</v>
      </c>
      <c r="H12" s="380" t="s">
        <v>832</v>
      </c>
      <c r="I12" s="255"/>
      <c r="J12" s="212"/>
      <c r="K12" s="255"/>
      <c r="L12" s="212"/>
      <c r="M12" s="212"/>
      <c r="N12" s="213"/>
      <c r="O12" s="212"/>
      <c r="P12" s="212"/>
      <c r="Q12" s="212"/>
      <c r="R12" s="212"/>
      <c r="S12" s="213"/>
      <c r="T12" s="255"/>
      <c r="U12" s="212"/>
      <c r="V12" s="212"/>
      <c r="W12" s="212"/>
      <c r="X12" s="433"/>
      <c r="Y12" s="214">
        <f t="shared" si="1"/>
        <v>0</v>
      </c>
    </row>
    <row r="13" spans="1:25" s="200" customFormat="1" ht="19.5" customHeight="1">
      <c r="A13" s="192"/>
      <c r="B13" s="244"/>
      <c r="C13" s="432" t="s">
        <v>845</v>
      </c>
      <c r="D13" s="209"/>
      <c r="E13" s="209"/>
      <c r="F13" s="266"/>
      <c r="G13" s="381" t="s">
        <v>832</v>
      </c>
      <c r="H13" s="380" t="s">
        <v>832</v>
      </c>
      <c r="I13" s="232"/>
      <c r="J13" s="212"/>
      <c r="K13" s="255"/>
      <c r="L13" s="212"/>
      <c r="M13" s="213"/>
      <c r="N13" s="212"/>
      <c r="O13" s="213"/>
      <c r="P13" s="213"/>
      <c r="Q13" s="213"/>
      <c r="R13" s="213"/>
      <c r="S13" s="213"/>
      <c r="T13" s="255"/>
      <c r="U13" s="212"/>
      <c r="V13" s="213"/>
      <c r="W13" s="213"/>
      <c r="X13" s="468"/>
      <c r="Y13" s="214">
        <f>SUM(G13:X13)</f>
        <v>0</v>
      </c>
    </row>
    <row r="14" spans="1:25" s="200" customFormat="1" ht="19.5" customHeight="1">
      <c r="A14" s="192"/>
      <c r="B14" s="244"/>
      <c r="C14" s="434" t="s">
        <v>1291</v>
      </c>
      <c r="D14" s="215"/>
      <c r="E14" s="215"/>
      <c r="F14" s="216"/>
      <c r="G14" s="381"/>
      <c r="H14" s="380"/>
      <c r="I14" s="219"/>
      <c r="J14" s="220"/>
      <c r="K14" s="219"/>
      <c r="L14" s="220"/>
      <c r="M14" s="218"/>
      <c r="N14" s="218"/>
      <c r="O14" s="218"/>
      <c r="P14" s="218"/>
      <c r="Q14" s="218"/>
      <c r="R14" s="218"/>
      <c r="S14" s="218"/>
      <c r="T14" s="220"/>
      <c r="U14" s="218"/>
      <c r="V14" s="218"/>
      <c r="W14" s="218"/>
      <c r="X14" s="219"/>
      <c r="Y14" s="214"/>
    </row>
    <row r="15" spans="1:25" s="200" customFormat="1" ht="19.5" customHeight="1">
      <c r="A15" s="192"/>
      <c r="B15" s="222">
        <v>2</v>
      </c>
      <c r="C15" s="223" t="s">
        <v>340</v>
      </c>
      <c r="D15" s="223"/>
      <c r="E15" s="223"/>
      <c r="F15" s="223"/>
      <c r="G15" s="224">
        <f>SUM(G16:G18)</f>
        <v>0</v>
      </c>
      <c r="H15" s="225">
        <f>SUM(H16:H18)</f>
        <v>0</v>
      </c>
      <c r="I15" s="226">
        <f>SUM(I16:I18)</f>
        <v>0</v>
      </c>
      <c r="J15" s="226">
        <f>SUM(J16:J18)</f>
        <v>0</v>
      </c>
      <c r="K15" s="226">
        <f aca="true" t="shared" si="2" ref="K15:X15">SUM(K16:K18)</f>
        <v>0</v>
      </c>
      <c r="L15" s="226">
        <f t="shared" si="2"/>
        <v>0</v>
      </c>
      <c r="M15" s="226">
        <f t="shared" si="2"/>
        <v>0</v>
      </c>
      <c r="N15" s="226">
        <f t="shared" si="2"/>
        <v>0</v>
      </c>
      <c r="O15" s="226">
        <f t="shared" si="2"/>
        <v>0</v>
      </c>
      <c r="P15" s="226">
        <f t="shared" si="2"/>
        <v>0</v>
      </c>
      <c r="Q15" s="226">
        <f t="shared" si="2"/>
        <v>0</v>
      </c>
      <c r="R15" s="226">
        <f t="shared" si="2"/>
        <v>0</v>
      </c>
      <c r="S15" s="226">
        <f t="shared" si="2"/>
        <v>0</v>
      </c>
      <c r="T15" s="226">
        <f t="shared" si="2"/>
        <v>0</v>
      </c>
      <c r="U15" s="226">
        <f t="shared" si="2"/>
        <v>0</v>
      </c>
      <c r="V15" s="226">
        <f t="shared" si="2"/>
        <v>0</v>
      </c>
      <c r="W15" s="226">
        <f>SUM(W16:W18)</f>
        <v>0</v>
      </c>
      <c r="X15" s="226">
        <f t="shared" si="2"/>
        <v>0</v>
      </c>
      <c r="Y15" s="208">
        <f aca="true" t="shared" si="3" ref="Y15:Y33">SUM(G15:X15)</f>
        <v>0</v>
      </c>
    </row>
    <row r="16" spans="1:25" s="200" customFormat="1" ht="19.5" customHeight="1">
      <c r="A16" s="192"/>
      <c r="B16" s="201"/>
      <c r="C16" s="227"/>
      <c r="D16" s="228"/>
      <c r="E16" s="228"/>
      <c r="F16" s="204"/>
      <c r="G16" s="205"/>
      <c r="H16" s="206"/>
      <c r="I16" s="207"/>
      <c r="J16" s="206"/>
      <c r="K16" s="206"/>
      <c r="L16" s="206"/>
      <c r="M16" s="206"/>
      <c r="N16" s="206"/>
      <c r="O16" s="206"/>
      <c r="P16" s="206"/>
      <c r="Q16" s="206"/>
      <c r="R16" s="206"/>
      <c r="S16" s="206"/>
      <c r="T16" s="206"/>
      <c r="U16" s="206"/>
      <c r="V16" s="206"/>
      <c r="W16" s="206"/>
      <c r="X16" s="229"/>
      <c r="Y16" s="208">
        <f t="shared" si="3"/>
        <v>0</v>
      </c>
    </row>
    <row r="17" spans="1:25" s="200" customFormat="1" ht="19.5" customHeight="1">
      <c r="A17" s="192"/>
      <c r="B17" s="201"/>
      <c r="C17" s="230"/>
      <c r="D17" s="231"/>
      <c r="E17" s="231"/>
      <c r="F17" s="210"/>
      <c r="G17" s="211"/>
      <c r="H17" s="212"/>
      <c r="I17" s="213"/>
      <c r="J17" s="212"/>
      <c r="K17" s="212"/>
      <c r="L17" s="212"/>
      <c r="M17" s="212"/>
      <c r="N17" s="212"/>
      <c r="O17" s="212"/>
      <c r="P17" s="212"/>
      <c r="Q17" s="212"/>
      <c r="R17" s="212"/>
      <c r="S17" s="212"/>
      <c r="T17" s="212"/>
      <c r="U17" s="212"/>
      <c r="V17" s="212"/>
      <c r="W17" s="212"/>
      <c r="X17" s="232"/>
      <c r="Y17" s="214">
        <f t="shared" si="3"/>
        <v>0</v>
      </c>
    </row>
    <row r="18" spans="1:25" s="200" customFormat="1" ht="19.5" customHeight="1">
      <c r="A18" s="192"/>
      <c r="B18" s="201"/>
      <c r="C18" s="233"/>
      <c r="D18" s="234"/>
      <c r="E18" s="234"/>
      <c r="F18" s="216"/>
      <c r="G18" s="217"/>
      <c r="H18" s="220"/>
      <c r="I18" s="218"/>
      <c r="J18" s="220"/>
      <c r="K18" s="220"/>
      <c r="L18" s="220"/>
      <c r="M18" s="220"/>
      <c r="N18" s="220"/>
      <c r="O18" s="220"/>
      <c r="P18" s="220"/>
      <c r="Q18" s="220"/>
      <c r="R18" s="220"/>
      <c r="S18" s="220"/>
      <c r="T18" s="220"/>
      <c r="U18" s="220"/>
      <c r="V18" s="220"/>
      <c r="W18" s="220"/>
      <c r="X18" s="235"/>
      <c r="Y18" s="221">
        <f t="shared" si="3"/>
        <v>0</v>
      </c>
    </row>
    <row r="19" spans="1:25" s="200" customFormat="1" ht="19.5" customHeight="1" thickBot="1">
      <c r="A19" s="192"/>
      <c r="B19" s="236">
        <v>3</v>
      </c>
      <c r="C19" s="237" t="s">
        <v>413</v>
      </c>
      <c r="D19" s="237"/>
      <c r="E19" s="237"/>
      <c r="F19" s="238"/>
      <c r="G19" s="239">
        <f aca="true" t="shared" si="4" ref="G19:X19">G7-G15</f>
        <v>0</v>
      </c>
      <c r="H19" s="240">
        <f t="shared" si="4"/>
        <v>0</v>
      </c>
      <c r="I19" s="241">
        <f t="shared" si="4"/>
        <v>0</v>
      </c>
      <c r="J19" s="241">
        <f t="shared" si="4"/>
        <v>0</v>
      </c>
      <c r="K19" s="241">
        <f t="shared" si="4"/>
        <v>0</v>
      </c>
      <c r="L19" s="241">
        <f t="shared" si="4"/>
        <v>0</v>
      </c>
      <c r="M19" s="241">
        <f t="shared" si="4"/>
        <v>0</v>
      </c>
      <c r="N19" s="241">
        <f t="shared" si="4"/>
        <v>0</v>
      </c>
      <c r="O19" s="241">
        <f t="shared" si="4"/>
        <v>0</v>
      </c>
      <c r="P19" s="241">
        <f t="shared" si="4"/>
        <v>0</v>
      </c>
      <c r="Q19" s="241">
        <f t="shared" si="4"/>
        <v>0</v>
      </c>
      <c r="R19" s="241">
        <f t="shared" si="4"/>
        <v>0</v>
      </c>
      <c r="S19" s="241">
        <f t="shared" si="4"/>
        <v>0</v>
      </c>
      <c r="T19" s="241">
        <f t="shared" si="4"/>
        <v>0</v>
      </c>
      <c r="U19" s="241">
        <f t="shared" si="4"/>
        <v>0</v>
      </c>
      <c r="V19" s="241">
        <f t="shared" si="4"/>
        <v>0</v>
      </c>
      <c r="W19" s="241">
        <f t="shared" si="4"/>
        <v>0</v>
      </c>
      <c r="X19" s="242">
        <f t="shared" si="4"/>
        <v>0</v>
      </c>
      <c r="Y19" s="243">
        <f t="shared" si="3"/>
        <v>0</v>
      </c>
    </row>
    <row r="20" spans="1:25" s="200" customFormat="1" ht="19.5" customHeight="1" thickTop="1">
      <c r="A20" s="192"/>
      <c r="B20" s="244">
        <v>4</v>
      </c>
      <c r="C20" s="245" t="s">
        <v>426</v>
      </c>
      <c r="D20" s="245"/>
      <c r="E20" s="245"/>
      <c r="F20" s="245"/>
      <c r="G20" s="217">
        <f>SUM(G21:G22)</f>
        <v>0</v>
      </c>
      <c r="H20" s="220">
        <f>SUM(H21:H22)</f>
        <v>0</v>
      </c>
      <c r="I20" s="218">
        <f>SUM(I21:I22)</f>
        <v>0</v>
      </c>
      <c r="J20" s="218">
        <f>SUM(J21:J22)</f>
        <v>0</v>
      </c>
      <c r="K20" s="218">
        <f aca="true" t="shared" si="5" ref="K20:X20">SUM(K21:K22)</f>
        <v>0</v>
      </c>
      <c r="L20" s="218">
        <f t="shared" si="5"/>
        <v>0</v>
      </c>
      <c r="M20" s="218">
        <f t="shared" si="5"/>
        <v>0</v>
      </c>
      <c r="N20" s="218">
        <f t="shared" si="5"/>
        <v>0</v>
      </c>
      <c r="O20" s="218">
        <f t="shared" si="5"/>
        <v>0</v>
      </c>
      <c r="P20" s="218">
        <f t="shared" si="5"/>
        <v>0</v>
      </c>
      <c r="Q20" s="218">
        <f t="shared" si="5"/>
        <v>0</v>
      </c>
      <c r="R20" s="218">
        <f t="shared" si="5"/>
        <v>0</v>
      </c>
      <c r="S20" s="218">
        <f t="shared" si="5"/>
        <v>0</v>
      </c>
      <c r="T20" s="218">
        <f t="shared" si="5"/>
        <v>0</v>
      </c>
      <c r="U20" s="218">
        <f t="shared" si="5"/>
        <v>0</v>
      </c>
      <c r="V20" s="218">
        <f t="shared" si="5"/>
        <v>0</v>
      </c>
      <c r="W20" s="218">
        <f>SUM(W21:W22)</f>
        <v>0</v>
      </c>
      <c r="X20" s="218">
        <f t="shared" si="5"/>
        <v>0</v>
      </c>
      <c r="Y20" s="221">
        <f t="shared" si="3"/>
        <v>0</v>
      </c>
    </row>
    <row r="21" spans="1:25" s="200" customFormat="1" ht="19.5" customHeight="1">
      <c r="A21" s="192"/>
      <c r="B21" s="201"/>
      <c r="C21" s="246"/>
      <c r="D21" s="246"/>
      <c r="E21" s="246"/>
      <c r="F21" s="246"/>
      <c r="G21" s="211"/>
      <c r="H21" s="212"/>
      <c r="I21" s="213"/>
      <c r="J21" s="213"/>
      <c r="K21" s="213"/>
      <c r="L21" s="213"/>
      <c r="M21" s="213"/>
      <c r="N21" s="213"/>
      <c r="O21" s="213"/>
      <c r="P21" s="213"/>
      <c r="Q21" s="213"/>
      <c r="R21" s="213"/>
      <c r="S21" s="213"/>
      <c r="T21" s="213"/>
      <c r="U21" s="213"/>
      <c r="V21" s="213"/>
      <c r="W21" s="213"/>
      <c r="X21" s="213"/>
      <c r="Y21" s="214">
        <f t="shared" si="3"/>
        <v>0</v>
      </c>
    </row>
    <row r="22" spans="1:25" s="200" customFormat="1" ht="19.5" customHeight="1">
      <c r="A22" s="192"/>
      <c r="B22" s="247"/>
      <c r="C22" s="234"/>
      <c r="D22" s="234"/>
      <c r="E22" s="234"/>
      <c r="F22" s="216"/>
      <c r="G22" s="211"/>
      <c r="H22" s="212"/>
      <c r="I22" s="213"/>
      <c r="J22" s="213"/>
      <c r="K22" s="213"/>
      <c r="L22" s="213"/>
      <c r="M22" s="213"/>
      <c r="N22" s="213"/>
      <c r="O22" s="213"/>
      <c r="P22" s="213"/>
      <c r="Q22" s="213"/>
      <c r="R22" s="213"/>
      <c r="S22" s="213"/>
      <c r="T22" s="213"/>
      <c r="U22" s="213"/>
      <c r="V22" s="213"/>
      <c r="W22" s="213"/>
      <c r="X22" s="213"/>
      <c r="Y22" s="214">
        <f t="shared" si="3"/>
        <v>0</v>
      </c>
    </row>
    <row r="23" spans="1:25" s="200" customFormat="1" ht="19.5" customHeight="1">
      <c r="A23" s="192"/>
      <c r="B23" s="222">
        <v>5</v>
      </c>
      <c r="C23" s="223" t="s">
        <v>341</v>
      </c>
      <c r="D23" s="223"/>
      <c r="E23" s="223"/>
      <c r="F23" s="223"/>
      <c r="G23" s="224">
        <f>SUM(G24:G25)</f>
        <v>0</v>
      </c>
      <c r="H23" s="225">
        <f>SUM(H24:H25)</f>
        <v>0</v>
      </c>
      <c r="I23" s="226">
        <f>SUM(I24:I25)</f>
        <v>0</v>
      </c>
      <c r="J23" s="226">
        <f>SUM(J24:J25)</f>
        <v>0</v>
      </c>
      <c r="K23" s="226">
        <f aca="true" t="shared" si="6" ref="K23:X23">SUM(K24:K25)</f>
        <v>0</v>
      </c>
      <c r="L23" s="226">
        <f t="shared" si="6"/>
        <v>0</v>
      </c>
      <c r="M23" s="226">
        <f t="shared" si="6"/>
        <v>0</v>
      </c>
      <c r="N23" s="226">
        <f t="shared" si="6"/>
        <v>0</v>
      </c>
      <c r="O23" s="226">
        <f t="shared" si="6"/>
        <v>0</v>
      </c>
      <c r="P23" s="226">
        <f t="shared" si="6"/>
        <v>0</v>
      </c>
      <c r="Q23" s="226">
        <f t="shared" si="6"/>
        <v>0</v>
      </c>
      <c r="R23" s="226">
        <f t="shared" si="6"/>
        <v>0</v>
      </c>
      <c r="S23" s="226">
        <f t="shared" si="6"/>
        <v>0</v>
      </c>
      <c r="T23" s="226">
        <f t="shared" si="6"/>
        <v>0</v>
      </c>
      <c r="U23" s="226">
        <f t="shared" si="6"/>
        <v>0</v>
      </c>
      <c r="V23" s="226">
        <f t="shared" si="6"/>
        <v>0</v>
      </c>
      <c r="W23" s="226">
        <f>SUM(W24:W25)</f>
        <v>0</v>
      </c>
      <c r="X23" s="226">
        <f t="shared" si="6"/>
        <v>0</v>
      </c>
      <c r="Y23" s="248">
        <f t="shared" si="3"/>
        <v>0</v>
      </c>
    </row>
    <row r="24" spans="1:25" s="200" customFormat="1" ht="19.5" customHeight="1">
      <c r="A24" s="192"/>
      <c r="B24" s="201"/>
      <c r="C24" s="249"/>
      <c r="D24" s="246"/>
      <c r="E24" s="246"/>
      <c r="F24" s="246"/>
      <c r="G24" s="205"/>
      <c r="H24" s="206"/>
      <c r="I24" s="207"/>
      <c r="J24" s="207"/>
      <c r="K24" s="207"/>
      <c r="L24" s="207"/>
      <c r="M24" s="207"/>
      <c r="N24" s="207"/>
      <c r="O24" s="207"/>
      <c r="P24" s="207"/>
      <c r="Q24" s="207"/>
      <c r="R24" s="207"/>
      <c r="S24" s="207"/>
      <c r="T24" s="207"/>
      <c r="U24" s="207"/>
      <c r="V24" s="207"/>
      <c r="W24" s="207"/>
      <c r="X24" s="207"/>
      <c r="Y24" s="214">
        <f t="shared" si="3"/>
        <v>0</v>
      </c>
    </row>
    <row r="25" spans="1:25" s="200" customFormat="1" ht="19.5" customHeight="1">
      <c r="A25" s="192"/>
      <c r="B25" s="247"/>
      <c r="C25" s="245"/>
      <c r="D25" s="245"/>
      <c r="E25" s="245"/>
      <c r="F25" s="245"/>
      <c r="G25" s="217"/>
      <c r="H25" s="220"/>
      <c r="I25" s="218"/>
      <c r="J25" s="218"/>
      <c r="K25" s="218"/>
      <c r="L25" s="218"/>
      <c r="M25" s="218"/>
      <c r="N25" s="218"/>
      <c r="O25" s="218"/>
      <c r="P25" s="218"/>
      <c r="Q25" s="218"/>
      <c r="R25" s="218"/>
      <c r="S25" s="218"/>
      <c r="T25" s="218"/>
      <c r="U25" s="218"/>
      <c r="V25" s="218"/>
      <c r="W25" s="218"/>
      <c r="X25" s="218"/>
      <c r="Y25" s="214">
        <f t="shared" si="3"/>
        <v>0</v>
      </c>
    </row>
    <row r="26" spans="1:25" s="200" customFormat="1" ht="19.5" customHeight="1">
      <c r="A26" s="192"/>
      <c r="B26" s="250">
        <v>6</v>
      </c>
      <c r="C26" s="223" t="s">
        <v>414</v>
      </c>
      <c r="D26" s="223"/>
      <c r="E26" s="223"/>
      <c r="F26" s="223"/>
      <c r="G26" s="224">
        <f>G20-G23</f>
        <v>0</v>
      </c>
      <c r="H26" s="225">
        <f aca="true" t="shared" si="7" ref="H26:X26">H20-H23</f>
        <v>0</v>
      </c>
      <c r="I26" s="226">
        <f t="shared" si="7"/>
        <v>0</v>
      </c>
      <c r="J26" s="226">
        <f>J20-J23</f>
        <v>0</v>
      </c>
      <c r="K26" s="226">
        <f t="shared" si="7"/>
        <v>0</v>
      </c>
      <c r="L26" s="226">
        <f t="shared" si="7"/>
        <v>0</v>
      </c>
      <c r="M26" s="226">
        <f t="shared" si="7"/>
        <v>0</v>
      </c>
      <c r="N26" s="226">
        <f t="shared" si="7"/>
        <v>0</v>
      </c>
      <c r="O26" s="226">
        <f t="shared" si="7"/>
        <v>0</v>
      </c>
      <c r="P26" s="226">
        <f t="shared" si="7"/>
        <v>0</v>
      </c>
      <c r="Q26" s="226">
        <f t="shared" si="7"/>
        <v>0</v>
      </c>
      <c r="R26" s="226">
        <f t="shared" si="7"/>
        <v>0</v>
      </c>
      <c r="S26" s="226">
        <f t="shared" si="7"/>
        <v>0</v>
      </c>
      <c r="T26" s="226">
        <f t="shared" si="7"/>
        <v>0</v>
      </c>
      <c r="U26" s="226">
        <f t="shared" si="7"/>
        <v>0</v>
      </c>
      <c r="V26" s="226">
        <f t="shared" si="7"/>
        <v>0</v>
      </c>
      <c r="W26" s="226">
        <f>W20-W23</f>
        <v>0</v>
      </c>
      <c r="X26" s="251">
        <f t="shared" si="7"/>
        <v>0</v>
      </c>
      <c r="Y26" s="248">
        <f t="shared" si="3"/>
        <v>0</v>
      </c>
    </row>
    <row r="27" spans="1:25" s="200" customFormat="1" ht="19.5" customHeight="1" thickBot="1">
      <c r="A27" s="192"/>
      <c r="B27" s="236">
        <v>7</v>
      </c>
      <c r="C27" s="237" t="s">
        <v>342</v>
      </c>
      <c r="D27" s="237"/>
      <c r="E27" s="237"/>
      <c r="F27" s="238"/>
      <c r="G27" s="239">
        <f>G19+G26</f>
        <v>0</v>
      </c>
      <c r="H27" s="240">
        <f>H19+H26</f>
        <v>0</v>
      </c>
      <c r="I27" s="241">
        <f aca="true" t="shared" si="8" ref="I27:X27">I19+I26</f>
        <v>0</v>
      </c>
      <c r="J27" s="241">
        <f>J19+J26</f>
        <v>0</v>
      </c>
      <c r="K27" s="241">
        <f t="shared" si="8"/>
        <v>0</v>
      </c>
      <c r="L27" s="241">
        <f t="shared" si="8"/>
        <v>0</v>
      </c>
      <c r="M27" s="241">
        <f t="shared" si="8"/>
        <v>0</v>
      </c>
      <c r="N27" s="241">
        <f t="shared" si="8"/>
        <v>0</v>
      </c>
      <c r="O27" s="241">
        <f t="shared" si="8"/>
        <v>0</v>
      </c>
      <c r="P27" s="241">
        <f t="shared" si="8"/>
        <v>0</v>
      </c>
      <c r="Q27" s="241">
        <f t="shared" si="8"/>
        <v>0</v>
      </c>
      <c r="R27" s="241">
        <f t="shared" si="8"/>
        <v>0</v>
      </c>
      <c r="S27" s="241">
        <f t="shared" si="8"/>
        <v>0</v>
      </c>
      <c r="T27" s="241">
        <f t="shared" si="8"/>
        <v>0</v>
      </c>
      <c r="U27" s="241">
        <f t="shared" si="8"/>
        <v>0</v>
      </c>
      <c r="V27" s="241">
        <f t="shared" si="8"/>
        <v>0</v>
      </c>
      <c r="W27" s="241">
        <f t="shared" si="8"/>
        <v>0</v>
      </c>
      <c r="X27" s="242">
        <f t="shared" si="8"/>
        <v>0</v>
      </c>
      <c r="Y27" s="243">
        <f t="shared" si="3"/>
        <v>0</v>
      </c>
    </row>
    <row r="28" spans="1:25" s="200" customFormat="1" ht="19.5" customHeight="1" thickTop="1">
      <c r="A28" s="192"/>
      <c r="B28" s="252">
        <v>8</v>
      </c>
      <c r="C28" s="245" t="s">
        <v>343</v>
      </c>
      <c r="D28" s="245"/>
      <c r="E28" s="245"/>
      <c r="F28" s="216"/>
      <c r="G28" s="217"/>
      <c r="H28" s="220"/>
      <c r="I28" s="218"/>
      <c r="J28" s="218"/>
      <c r="K28" s="218"/>
      <c r="L28" s="218"/>
      <c r="M28" s="218"/>
      <c r="N28" s="218"/>
      <c r="O28" s="218"/>
      <c r="P28" s="218"/>
      <c r="Q28" s="218"/>
      <c r="R28" s="218"/>
      <c r="S28" s="218"/>
      <c r="T28" s="218"/>
      <c r="U28" s="218"/>
      <c r="V28" s="218"/>
      <c r="W28" s="218"/>
      <c r="X28" s="219"/>
      <c r="Y28" s="208">
        <f>SUM(G28:X28)</f>
        <v>0</v>
      </c>
    </row>
    <row r="29" spans="1:25" s="200" customFormat="1" ht="19.5" customHeight="1" thickBot="1">
      <c r="A29" s="192"/>
      <c r="B29" s="236">
        <v>9</v>
      </c>
      <c r="C29" s="237" t="s">
        <v>344</v>
      </c>
      <c r="D29" s="237"/>
      <c r="E29" s="237"/>
      <c r="F29" s="238"/>
      <c r="G29" s="239">
        <f aca="true" t="shared" si="9" ref="G29:X29">G27+G28</f>
        <v>0</v>
      </c>
      <c r="H29" s="240">
        <f t="shared" si="9"/>
        <v>0</v>
      </c>
      <c r="I29" s="242">
        <f t="shared" si="9"/>
        <v>0</v>
      </c>
      <c r="J29" s="253">
        <f t="shared" si="9"/>
        <v>0</v>
      </c>
      <c r="K29" s="253">
        <f t="shared" si="9"/>
        <v>0</v>
      </c>
      <c r="L29" s="253">
        <f t="shared" si="9"/>
        <v>0</v>
      </c>
      <c r="M29" s="253">
        <f t="shared" si="9"/>
        <v>0</v>
      </c>
      <c r="N29" s="253">
        <f t="shared" si="9"/>
        <v>0</v>
      </c>
      <c r="O29" s="253">
        <f t="shared" si="9"/>
        <v>0</v>
      </c>
      <c r="P29" s="253">
        <f t="shared" si="9"/>
        <v>0</v>
      </c>
      <c r="Q29" s="253">
        <f t="shared" si="9"/>
        <v>0</v>
      </c>
      <c r="R29" s="253">
        <f t="shared" si="9"/>
        <v>0</v>
      </c>
      <c r="S29" s="253">
        <f t="shared" si="9"/>
        <v>0</v>
      </c>
      <c r="T29" s="253">
        <f t="shared" si="9"/>
        <v>0</v>
      </c>
      <c r="U29" s="253">
        <f t="shared" si="9"/>
        <v>0</v>
      </c>
      <c r="V29" s="253">
        <f t="shared" si="9"/>
        <v>0</v>
      </c>
      <c r="W29" s="253">
        <f t="shared" si="9"/>
        <v>0</v>
      </c>
      <c r="X29" s="253">
        <f t="shared" si="9"/>
        <v>0</v>
      </c>
      <c r="Y29" s="243">
        <f t="shared" si="3"/>
        <v>0</v>
      </c>
    </row>
    <row r="30" spans="1:25" s="200" customFormat="1" ht="19.5" customHeight="1" thickTop="1">
      <c r="A30" s="192"/>
      <c r="B30" s="244">
        <v>10</v>
      </c>
      <c r="C30" s="245" t="s">
        <v>345</v>
      </c>
      <c r="D30" s="245"/>
      <c r="E30" s="245"/>
      <c r="F30" s="245"/>
      <c r="G30" s="217"/>
      <c r="H30" s="220"/>
      <c r="I30" s="218"/>
      <c r="J30" s="218"/>
      <c r="K30" s="218"/>
      <c r="L30" s="218"/>
      <c r="M30" s="218"/>
      <c r="N30" s="218"/>
      <c r="O30" s="218"/>
      <c r="P30" s="218"/>
      <c r="Q30" s="218"/>
      <c r="R30" s="218"/>
      <c r="S30" s="218"/>
      <c r="T30" s="218"/>
      <c r="U30" s="218"/>
      <c r="V30" s="218"/>
      <c r="W30" s="218"/>
      <c r="X30" s="219"/>
      <c r="Y30" s="214">
        <f t="shared" si="3"/>
        <v>0</v>
      </c>
    </row>
    <row r="31" spans="1:25" s="200" customFormat="1" ht="19.5" customHeight="1">
      <c r="A31" s="192"/>
      <c r="B31" s="201"/>
      <c r="C31" s="246" t="s">
        <v>829</v>
      </c>
      <c r="D31" s="246"/>
      <c r="E31" s="246"/>
      <c r="F31" s="204"/>
      <c r="G31" s="205"/>
      <c r="H31" s="206"/>
      <c r="I31" s="207"/>
      <c r="J31" s="207"/>
      <c r="K31" s="207"/>
      <c r="L31" s="207"/>
      <c r="M31" s="207"/>
      <c r="N31" s="207"/>
      <c r="O31" s="207"/>
      <c r="P31" s="207"/>
      <c r="Q31" s="207"/>
      <c r="R31" s="207"/>
      <c r="S31" s="207"/>
      <c r="T31" s="207"/>
      <c r="U31" s="207"/>
      <c r="V31" s="207"/>
      <c r="W31" s="207"/>
      <c r="X31" s="254"/>
      <c r="Y31" s="208">
        <f t="shared" si="3"/>
        <v>0</v>
      </c>
    </row>
    <row r="32" spans="1:25" s="200" customFormat="1" ht="19.5" customHeight="1">
      <c r="A32" s="192"/>
      <c r="B32" s="247"/>
      <c r="C32" s="245" t="s">
        <v>346</v>
      </c>
      <c r="D32" s="245"/>
      <c r="E32" s="245"/>
      <c r="F32" s="216"/>
      <c r="G32" s="211"/>
      <c r="H32" s="212"/>
      <c r="I32" s="213"/>
      <c r="J32" s="213"/>
      <c r="K32" s="213"/>
      <c r="L32" s="213"/>
      <c r="M32" s="213"/>
      <c r="N32" s="213"/>
      <c r="O32" s="213"/>
      <c r="P32" s="213"/>
      <c r="Q32" s="213"/>
      <c r="R32" s="213"/>
      <c r="S32" s="213"/>
      <c r="T32" s="213"/>
      <c r="U32" s="213"/>
      <c r="V32" s="213"/>
      <c r="W32" s="213"/>
      <c r="X32" s="255"/>
      <c r="Y32" s="214">
        <f t="shared" si="3"/>
        <v>0</v>
      </c>
    </row>
    <row r="33" spans="1:25" s="200" customFormat="1" ht="19.5" customHeight="1" thickBot="1">
      <c r="A33" s="192"/>
      <c r="B33" s="256">
        <v>11</v>
      </c>
      <c r="C33" s="257" t="s">
        <v>347</v>
      </c>
      <c r="D33" s="257"/>
      <c r="E33" s="257"/>
      <c r="F33" s="258"/>
      <c r="G33" s="259">
        <f>G27-G30</f>
        <v>0</v>
      </c>
      <c r="H33" s="260">
        <f>H27-H30</f>
        <v>0</v>
      </c>
      <c r="I33" s="261">
        <f aca="true" t="shared" si="10" ref="I33:X33">I27-I30</f>
        <v>0</v>
      </c>
      <c r="J33" s="261">
        <f>J27-J30</f>
        <v>0</v>
      </c>
      <c r="K33" s="261">
        <f t="shared" si="10"/>
        <v>0</v>
      </c>
      <c r="L33" s="261">
        <f t="shared" si="10"/>
        <v>0</v>
      </c>
      <c r="M33" s="261">
        <f t="shared" si="10"/>
        <v>0</v>
      </c>
      <c r="N33" s="261">
        <f t="shared" si="10"/>
        <v>0</v>
      </c>
      <c r="O33" s="261">
        <f t="shared" si="10"/>
        <v>0</v>
      </c>
      <c r="P33" s="261">
        <f t="shared" si="10"/>
        <v>0</v>
      </c>
      <c r="Q33" s="261">
        <f t="shared" si="10"/>
        <v>0</v>
      </c>
      <c r="R33" s="261">
        <f t="shared" si="10"/>
        <v>0</v>
      </c>
      <c r="S33" s="261">
        <f t="shared" si="10"/>
        <v>0</v>
      </c>
      <c r="T33" s="261">
        <f t="shared" si="10"/>
        <v>0</v>
      </c>
      <c r="U33" s="261">
        <f t="shared" si="10"/>
        <v>0</v>
      </c>
      <c r="V33" s="261">
        <f t="shared" si="10"/>
        <v>0</v>
      </c>
      <c r="W33" s="261">
        <f>W27-W30</f>
        <v>0</v>
      </c>
      <c r="X33" s="262">
        <f t="shared" si="10"/>
        <v>0</v>
      </c>
      <c r="Y33" s="263">
        <f t="shared" si="3"/>
        <v>0</v>
      </c>
    </row>
    <row r="34" s="189" customFormat="1" ht="19.5" customHeight="1"/>
    <row r="35" s="189" customFormat="1" ht="19.5" customHeight="1"/>
    <row r="36" spans="2:25" s="189" customFormat="1" ht="19.5" customHeight="1" thickBot="1">
      <c r="B36" s="264" t="s">
        <v>415</v>
      </c>
      <c r="C36" s="210" t="s">
        <v>348</v>
      </c>
      <c r="D36" s="210"/>
      <c r="E36" s="210"/>
      <c r="J36" s="265"/>
      <c r="Y36" s="188" t="s">
        <v>441</v>
      </c>
    </row>
    <row r="37" spans="1:25" s="191" customFormat="1" ht="19.5" customHeight="1">
      <c r="A37" s="189"/>
      <c r="B37" s="1057" t="s">
        <v>412</v>
      </c>
      <c r="C37" s="1058"/>
      <c r="D37" s="1058"/>
      <c r="E37" s="1058"/>
      <c r="F37" s="997"/>
      <c r="G37" s="1056" t="s">
        <v>334</v>
      </c>
      <c r="H37" s="991"/>
      <c r="I37" s="190"/>
      <c r="J37" s="1061" t="s">
        <v>335</v>
      </c>
      <c r="K37" s="991"/>
      <c r="L37" s="991"/>
      <c r="M37" s="991"/>
      <c r="N37" s="991"/>
      <c r="O37" s="991"/>
      <c r="P37" s="991"/>
      <c r="Q37" s="991"/>
      <c r="R37" s="991"/>
      <c r="S37" s="991"/>
      <c r="T37" s="991"/>
      <c r="U37" s="991"/>
      <c r="V37" s="991"/>
      <c r="W37" s="991"/>
      <c r="X37" s="1000"/>
      <c r="Y37" s="1014" t="s">
        <v>262</v>
      </c>
    </row>
    <row r="38" spans="1:25" s="191" customFormat="1" ht="19.5" customHeight="1" thickBot="1">
      <c r="A38" s="189"/>
      <c r="B38" s="1059"/>
      <c r="C38" s="1060"/>
      <c r="D38" s="1060"/>
      <c r="E38" s="1060"/>
      <c r="F38" s="1072"/>
      <c r="G38" s="140" t="s">
        <v>336</v>
      </c>
      <c r="H38" s="141" t="s">
        <v>294</v>
      </c>
      <c r="I38" s="177" t="s">
        <v>295</v>
      </c>
      <c r="J38" s="177" t="s">
        <v>300</v>
      </c>
      <c r="K38" s="177" t="s">
        <v>301</v>
      </c>
      <c r="L38" s="177" t="s">
        <v>302</v>
      </c>
      <c r="M38" s="177" t="s">
        <v>315</v>
      </c>
      <c r="N38" s="177" t="s">
        <v>316</v>
      </c>
      <c r="O38" s="177" t="s">
        <v>317</v>
      </c>
      <c r="P38" s="177" t="s">
        <v>318</v>
      </c>
      <c r="Q38" s="177" t="s">
        <v>319</v>
      </c>
      <c r="R38" s="177" t="s">
        <v>320</v>
      </c>
      <c r="S38" s="177" t="s">
        <v>321</v>
      </c>
      <c r="T38" s="177" t="s">
        <v>322</v>
      </c>
      <c r="U38" s="177" t="s">
        <v>323</v>
      </c>
      <c r="V38" s="177" t="s">
        <v>324</v>
      </c>
      <c r="W38" s="177" t="s">
        <v>325</v>
      </c>
      <c r="X38" s="177" t="s">
        <v>326</v>
      </c>
      <c r="Y38" s="1055"/>
    </row>
    <row r="39" spans="1:25" s="200" customFormat="1" ht="19.5" customHeight="1">
      <c r="A39" s="192"/>
      <c r="B39" s="244" t="s">
        <v>416</v>
      </c>
      <c r="C39" s="210"/>
      <c r="D39" s="210"/>
      <c r="E39" s="210"/>
      <c r="F39" s="266"/>
      <c r="G39" s="267">
        <f>SUM(G40:G43)</f>
        <v>0</v>
      </c>
      <c r="H39" s="268">
        <f>SUM(H40:H43)</f>
        <v>0</v>
      </c>
      <c r="I39" s="269">
        <f>SUM(I40:I43)</f>
        <v>0</v>
      </c>
      <c r="J39" s="269">
        <f>SUM(J40:J43)</f>
        <v>0</v>
      </c>
      <c r="K39" s="269">
        <f>SUM(K40:K43)</f>
        <v>0</v>
      </c>
      <c r="L39" s="269">
        <f aca="true" t="shared" si="11" ref="L39:X39">SUM(L40:L43)</f>
        <v>0</v>
      </c>
      <c r="M39" s="269">
        <f t="shared" si="11"/>
        <v>0</v>
      </c>
      <c r="N39" s="269">
        <f t="shared" si="11"/>
        <v>0</v>
      </c>
      <c r="O39" s="269">
        <f t="shared" si="11"/>
        <v>0</v>
      </c>
      <c r="P39" s="269">
        <f t="shared" si="11"/>
        <v>0</v>
      </c>
      <c r="Q39" s="269">
        <f t="shared" si="11"/>
        <v>0</v>
      </c>
      <c r="R39" s="269">
        <f t="shared" si="11"/>
        <v>0</v>
      </c>
      <c r="S39" s="269">
        <f t="shared" si="11"/>
        <v>0</v>
      </c>
      <c r="T39" s="269">
        <f t="shared" si="11"/>
        <v>0</v>
      </c>
      <c r="U39" s="269">
        <f t="shared" si="11"/>
        <v>0</v>
      </c>
      <c r="V39" s="269">
        <f t="shared" si="11"/>
        <v>0</v>
      </c>
      <c r="W39" s="269">
        <f>SUM(W40:W43)</f>
        <v>0</v>
      </c>
      <c r="X39" s="269">
        <f t="shared" si="11"/>
        <v>0</v>
      </c>
      <c r="Y39" s="270">
        <f>SUM(G39:X39)</f>
        <v>0</v>
      </c>
    </row>
    <row r="40" spans="1:25" s="200" customFormat="1" ht="19.5" customHeight="1">
      <c r="A40" s="192"/>
      <c r="B40" s="201"/>
      <c r="C40" s="249" t="s">
        <v>349</v>
      </c>
      <c r="D40" s="246"/>
      <c r="E40" s="246"/>
      <c r="F40" s="271"/>
      <c r="G40" s="272"/>
      <c r="H40" s="273"/>
      <c r="I40" s="274"/>
      <c r="J40" s="274"/>
      <c r="K40" s="274"/>
      <c r="L40" s="274"/>
      <c r="M40" s="274"/>
      <c r="N40" s="274"/>
      <c r="O40" s="274"/>
      <c r="P40" s="274"/>
      <c r="Q40" s="274"/>
      <c r="R40" s="274"/>
      <c r="S40" s="274"/>
      <c r="T40" s="274"/>
      <c r="U40" s="274"/>
      <c r="V40" s="274"/>
      <c r="W40" s="274"/>
      <c r="X40" s="274"/>
      <c r="Y40" s="275">
        <f>SUM(G40:X40)</f>
        <v>0</v>
      </c>
    </row>
    <row r="41" spans="1:25" s="200" customFormat="1" ht="19.5" customHeight="1">
      <c r="A41" s="192"/>
      <c r="B41" s="201"/>
      <c r="C41" s="276" t="s">
        <v>350</v>
      </c>
      <c r="D41" s="192"/>
      <c r="E41" s="192"/>
      <c r="F41" s="266"/>
      <c r="G41" s="277"/>
      <c r="H41" s="278"/>
      <c r="I41" s="279"/>
      <c r="J41" s="279"/>
      <c r="K41" s="279"/>
      <c r="L41" s="279"/>
      <c r="M41" s="279"/>
      <c r="N41" s="279"/>
      <c r="O41" s="279"/>
      <c r="P41" s="279"/>
      <c r="Q41" s="279"/>
      <c r="R41" s="279"/>
      <c r="S41" s="279"/>
      <c r="T41" s="279"/>
      <c r="U41" s="279"/>
      <c r="V41" s="279"/>
      <c r="W41" s="279"/>
      <c r="X41" s="279"/>
      <c r="Y41" s="270">
        <f>SUM(G41:X41)</f>
        <v>0</v>
      </c>
    </row>
    <row r="42" spans="1:25" s="200" customFormat="1" ht="19.5" customHeight="1">
      <c r="A42" s="192"/>
      <c r="B42" s="201"/>
      <c r="C42" s="276"/>
      <c r="D42" s="192"/>
      <c r="E42" s="192"/>
      <c r="F42" s="266"/>
      <c r="G42" s="277"/>
      <c r="H42" s="278"/>
      <c r="I42" s="279"/>
      <c r="J42" s="279"/>
      <c r="K42" s="279"/>
      <c r="L42" s="279"/>
      <c r="M42" s="279"/>
      <c r="N42" s="279"/>
      <c r="O42" s="279"/>
      <c r="P42" s="279"/>
      <c r="Q42" s="279"/>
      <c r="R42" s="279"/>
      <c r="S42" s="279"/>
      <c r="T42" s="279"/>
      <c r="U42" s="279"/>
      <c r="V42" s="279"/>
      <c r="W42" s="279"/>
      <c r="X42" s="279"/>
      <c r="Y42" s="270">
        <f>SUM(G42:X42)</f>
        <v>0</v>
      </c>
    </row>
    <row r="43" spans="1:25" s="200" customFormat="1" ht="19.5" customHeight="1">
      <c r="A43" s="192"/>
      <c r="B43" s="201"/>
      <c r="C43" s="276"/>
      <c r="D43" s="192"/>
      <c r="E43" s="192"/>
      <c r="F43" s="280"/>
      <c r="G43" s="281"/>
      <c r="H43" s="282"/>
      <c r="I43" s="283"/>
      <c r="J43" s="283"/>
      <c r="K43" s="283"/>
      <c r="L43" s="283"/>
      <c r="M43" s="283"/>
      <c r="N43" s="283"/>
      <c r="O43" s="283"/>
      <c r="P43" s="283"/>
      <c r="Q43" s="283"/>
      <c r="R43" s="283"/>
      <c r="S43" s="283"/>
      <c r="T43" s="283"/>
      <c r="U43" s="283"/>
      <c r="V43" s="283"/>
      <c r="W43" s="283"/>
      <c r="X43" s="283"/>
      <c r="Y43" s="284">
        <f aca="true" t="shared" si="12" ref="Y43:Y50">SUM(G43:X43)</f>
        <v>0</v>
      </c>
    </row>
    <row r="44" spans="1:25" s="200" customFormat="1" ht="19.5" customHeight="1">
      <c r="A44" s="192"/>
      <c r="B44" s="222" t="s">
        <v>417</v>
      </c>
      <c r="C44" s="204"/>
      <c r="D44" s="204"/>
      <c r="E44" s="204"/>
      <c r="F44" s="271"/>
      <c r="G44" s="285">
        <f>SUM(G45:G47)</f>
        <v>0</v>
      </c>
      <c r="H44" s="286">
        <f>SUM(H45:H47)</f>
        <v>0</v>
      </c>
      <c r="I44" s="287">
        <f>SUM(I45:I47)</f>
        <v>0</v>
      </c>
      <c r="J44" s="287">
        <f>SUM(J45:J47)</f>
        <v>0</v>
      </c>
      <c r="K44" s="287">
        <f>SUM(K45:K47)</f>
        <v>0</v>
      </c>
      <c r="L44" s="287">
        <f aca="true" t="shared" si="13" ref="L44:X44">SUM(L45:L47)</f>
        <v>0</v>
      </c>
      <c r="M44" s="287">
        <f t="shared" si="13"/>
        <v>0</v>
      </c>
      <c r="N44" s="287">
        <f t="shared" si="13"/>
        <v>0</v>
      </c>
      <c r="O44" s="287">
        <f t="shared" si="13"/>
        <v>0</v>
      </c>
      <c r="P44" s="287">
        <f t="shared" si="13"/>
        <v>0</v>
      </c>
      <c r="Q44" s="287">
        <f t="shared" si="13"/>
        <v>0</v>
      </c>
      <c r="R44" s="287">
        <f t="shared" si="13"/>
        <v>0</v>
      </c>
      <c r="S44" s="287">
        <f t="shared" si="13"/>
        <v>0</v>
      </c>
      <c r="T44" s="287">
        <f t="shared" si="13"/>
        <v>0</v>
      </c>
      <c r="U44" s="287">
        <f t="shared" si="13"/>
        <v>0</v>
      </c>
      <c r="V44" s="287">
        <f t="shared" si="13"/>
        <v>0</v>
      </c>
      <c r="W44" s="287">
        <f>SUM(W45:W47)</f>
        <v>0</v>
      </c>
      <c r="X44" s="287">
        <f t="shared" si="13"/>
        <v>0</v>
      </c>
      <c r="Y44" s="288">
        <f t="shared" si="12"/>
        <v>0</v>
      </c>
    </row>
    <row r="45" spans="1:25" s="200" customFormat="1" ht="19.5" customHeight="1">
      <c r="A45" s="192"/>
      <c r="B45" s="201"/>
      <c r="C45" s="249" t="s">
        <v>351</v>
      </c>
      <c r="D45" s="246"/>
      <c r="E45" s="246"/>
      <c r="F45" s="271"/>
      <c r="G45" s="272"/>
      <c r="H45" s="273"/>
      <c r="I45" s="274"/>
      <c r="J45" s="274"/>
      <c r="K45" s="274"/>
      <c r="L45" s="274"/>
      <c r="M45" s="274"/>
      <c r="N45" s="274"/>
      <c r="O45" s="274"/>
      <c r="P45" s="274"/>
      <c r="Q45" s="274"/>
      <c r="R45" s="274"/>
      <c r="S45" s="274"/>
      <c r="T45" s="274"/>
      <c r="U45" s="274"/>
      <c r="V45" s="274"/>
      <c r="W45" s="274"/>
      <c r="X45" s="274"/>
      <c r="Y45" s="270">
        <f t="shared" si="12"/>
        <v>0</v>
      </c>
    </row>
    <row r="46" spans="1:25" s="200" customFormat="1" ht="19.5" customHeight="1">
      <c r="A46" s="192"/>
      <c r="B46" s="201"/>
      <c r="C46" s="276"/>
      <c r="D46" s="192"/>
      <c r="E46" s="192"/>
      <c r="F46" s="266"/>
      <c r="G46" s="277"/>
      <c r="H46" s="278"/>
      <c r="I46" s="279"/>
      <c r="J46" s="279"/>
      <c r="K46" s="279"/>
      <c r="L46" s="279"/>
      <c r="M46" s="279"/>
      <c r="N46" s="279"/>
      <c r="O46" s="279"/>
      <c r="P46" s="279"/>
      <c r="Q46" s="279"/>
      <c r="R46" s="279"/>
      <c r="S46" s="279"/>
      <c r="T46" s="279"/>
      <c r="U46" s="279"/>
      <c r="V46" s="279"/>
      <c r="W46" s="279"/>
      <c r="X46" s="279"/>
      <c r="Y46" s="270">
        <f t="shared" si="12"/>
        <v>0</v>
      </c>
    </row>
    <row r="47" spans="1:25" s="200" customFormat="1" ht="19.5" customHeight="1">
      <c r="A47" s="192"/>
      <c r="B47" s="247"/>
      <c r="C47" s="276"/>
      <c r="D47" s="192"/>
      <c r="E47" s="192"/>
      <c r="F47" s="280"/>
      <c r="G47" s="267"/>
      <c r="H47" s="268"/>
      <c r="I47" s="269"/>
      <c r="J47" s="269"/>
      <c r="K47" s="269"/>
      <c r="L47" s="269"/>
      <c r="M47" s="269"/>
      <c r="N47" s="269"/>
      <c r="O47" s="269"/>
      <c r="P47" s="269"/>
      <c r="Q47" s="269"/>
      <c r="R47" s="269"/>
      <c r="S47" s="269"/>
      <c r="T47" s="269"/>
      <c r="U47" s="269"/>
      <c r="V47" s="269"/>
      <c r="W47" s="269"/>
      <c r="X47" s="269"/>
      <c r="Y47" s="270">
        <f t="shared" si="12"/>
        <v>0</v>
      </c>
    </row>
    <row r="48" spans="1:25" s="200" customFormat="1" ht="19.5" customHeight="1">
      <c r="A48" s="192"/>
      <c r="B48" s="222" t="s">
        <v>352</v>
      </c>
      <c r="C48" s="204"/>
      <c r="D48" s="204"/>
      <c r="E48" s="204"/>
      <c r="F48" s="271"/>
      <c r="G48" s="272">
        <f>G39-G44</f>
        <v>0</v>
      </c>
      <c r="H48" s="273">
        <f>H39-H44</f>
        <v>0</v>
      </c>
      <c r="I48" s="274">
        <f>I39-I44</f>
        <v>0</v>
      </c>
      <c r="J48" s="274">
        <f>J39-J44</f>
        <v>0</v>
      </c>
      <c r="K48" s="274">
        <f>K39-K44</f>
        <v>0</v>
      </c>
      <c r="L48" s="274">
        <f aca="true" t="shared" si="14" ref="L48:X48">L39-L44</f>
        <v>0</v>
      </c>
      <c r="M48" s="274">
        <f t="shared" si="14"/>
        <v>0</v>
      </c>
      <c r="N48" s="274">
        <f t="shared" si="14"/>
        <v>0</v>
      </c>
      <c r="O48" s="274">
        <f t="shared" si="14"/>
        <v>0</v>
      </c>
      <c r="P48" s="274">
        <f t="shared" si="14"/>
        <v>0</v>
      </c>
      <c r="Q48" s="274">
        <f t="shared" si="14"/>
        <v>0</v>
      </c>
      <c r="R48" s="274">
        <f t="shared" si="14"/>
        <v>0</v>
      </c>
      <c r="S48" s="274">
        <f t="shared" si="14"/>
        <v>0</v>
      </c>
      <c r="T48" s="274">
        <f t="shared" si="14"/>
        <v>0</v>
      </c>
      <c r="U48" s="274">
        <f t="shared" si="14"/>
        <v>0</v>
      </c>
      <c r="V48" s="274">
        <f t="shared" si="14"/>
        <v>0</v>
      </c>
      <c r="W48" s="274">
        <f>W39-W44</f>
        <v>0</v>
      </c>
      <c r="X48" s="274">
        <f t="shared" si="14"/>
        <v>0</v>
      </c>
      <c r="Y48" s="288">
        <f t="shared" si="12"/>
        <v>0</v>
      </c>
    </row>
    <row r="49" spans="1:25" s="200" customFormat="1" ht="19.5" customHeight="1" thickBot="1">
      <c r="A49" s="192"/>
      <c r="B49" s="236" t="s">
        <v>268</v>
      </c>
      <c r="C49" s="238"/>
      <c r="D49" s="238"/>
      <c r="E49" s="238"/>
      <c r="F49" s="289"/>
      <c r="G49" s="290"/>
      <c r="H49" s="291"/>
      <c r="I49" s="292"/>
      <c r="J49" s="292"/>
      <c r="K49" s="292"/>
      <c r="L49" s="292"/>
      <c r="M49" s="292"/>
      <c r="N49" s="292"/>
      <c r="O49" s="292"/>
      <c r="P49" s="292"/>
      <c r="Q49" s="292"/>
      <c r="R49" s="292"/>
      <c r="S49" s="292"/>
      <c r="T49" s="292"/>
      <c r="U49" s="292"/>
      <c r="V49" s="292"/>
      <c r="W49" s="292"/>
      <c r="X49" s="292"/>
      <c r="Y49" s="293">
        <f t="shared" si="12"/>
        <v>0</v>
      </c>
    </row>
    <row r="50" spans="1:25" s="200" customFormat="1" ht="19.5" customHeight="1" thickTop="1">
      <c r="A50" s="192"/>
      <c r="B50" s="294" t="s">
        <v>353</v>
      </c>
      <c r="C50" s="295"/>
      <c r="D50" s="296"/>
      <c r="E50" s="296"/>
      <c r="F50" s="297"/>
      <c r="G50" s="298">
        <f>G48-G49</f>
        <v>0</v>
      </c>
      <c r="H50" s="299">
        <f>H48-H49</f>
        <v>0</v>
      </c>
      <c r="I50" s="300">
        <f>I48-I49</f>
        <v>0</v>
      </c>
      <c r="J50" s="300">
        <f>J48-J49</f>
        <v>0</v>
      </c>
      <c r="K50" s="300">
        <f>K48-K49</f>
        <v>0</v>
      </c>
      <c r="L50" s="300">
        <f aca="true" t="shared" si="15" ref="L50:X50">L48-L49</f>
        <v>0</v>
      </c>
      <c r="M50" s="300">
        <f t="shared" si="15"/>
        <v>0</v>
      </c>
      <c r="N50" s="300">
        <f t="shared" si="15"/>
        <v>0</v>
      </c>
      <c r="O50" s="300">
        <f t="shared" si="15"/>
        <v>0</v>
      </c>
      <c r="P50" s="300">
        <f t="shared" si="15"/>
        <v>0</v>
      </c>
      <c r="Q50" s="300">
        <f t="shared" si="15"/>
        <v>0</v>
      </c>
      <c r="R50" s="300">
        <f t="shared" si="15"/>
        <v>0</v>
      </c>
      <c r="S50" s="300">
        <f t="shared" si="15"/>
        <v>0</v>
      </c>
      <c r="T50" s="300">
        <f t="shared" si="15"/>
        <v>0</v>
      </c>
      <c r="U50" s="300">
        <f t="shared" si="15"/>
        <v>0</v>
      </c>
      <c r="V50" s="300">
        <f t="shared" si="15"/>
        <v>0</v>
      </c>
      <c r="W50" s="300">
        <f t="shared" si="15"/>
        <v>0</v>
      </c>
      <c r="X50" s="300">
        <f t="shared" si="15"/>
        <v>0</v>
      </c>
      <c r="Y50" s="301">
        <f t="shared" si="12"/>
        <v>0</v>
      </c>
    </row>
    <row r="51" spans="1:25" s="200" customFormat="1" ht="19.5" customHeight="1" thickBot="1">
      <c r="A51" s="192"/>
      <c r="B51" s="302" t="s">
        <v>354</v>
      </c>
      <c r="C51" s="303"/>
      <c r="D51" s="303"/>
      <c r="E51" s="303"/>
      <c r="F51" s="304"/>
      <c r="G51" s="305"/>
      <c r="H51" s="306"/>
      <c r="I51" s="307"/>
      <c r="J51" s="307"/>
      <c r="K51" s="307"/>
      <c r="L51" s="307"/>
      <c r="M51" s="307"/>
      <c r="N51" s="307"/>
      <c r="O51" s="307"/>
      <c r="P51" s="307"/>
      <c r="Q51" s="307"/>
      <c r="R51" s="307"/>
      <c r="S51" s="307"/>
      <c r="T51" s="307"/>
      <c r="U51" s="307"/>
      <c r="V51" s="307"/>
      <c r="W51" s="307"/>
      <c r="X51" s="307"/>
      <c r="Y51" s="308" t="s">
        <v>374</v>
      </c>
    </row>
    <row r="52" spans="2:25" s="191" customFormat="1" ht="19.5" customHeight="1">
      <c r="B52" s="189"/>
      <c r="C52" s="189"/>
      <c r="D52" s="189"/>
      <c r="E52" s="189"/>
      <c r="F52" s="189"/>
      <c r="G52" s="189"/>
      <c r="H52" s="189"/>
      <c r="I52" s="189"/>
      <c r="J52" s="189"/>
      <c r="K52" s="189"/>
      <c r="L52" s="189"/>
      <c r="M52" s="189"/>
      <c r="N52" s="189"/>
      <c r="O52" s="189"/>
      <c r="P52" s="189"/>
      <c r="Q52" s="189"/>
      <c r="R52" s="189"/>
      <c r="S52" s="189"/>
      <c r="T52" s="189"/>
      <c r="U52" s="189"/>
      <c r="V52" s="189"/>
      <c r="W52" s="189"/>
      <c r="X52" s="189"/>
      <c r="Y52" s="189"/>
    </row>
    <row r="53" spans="2:25" s="191" customFormat="1" ht="19.5" customHeight="1">
      <c r="B53" s="189"/>
      <c r="C53" s="189"/>
      <c r="D53" s="189"/>
      <c r="E53" s="189"/>
      <c r="F53" s="189"/>
      <c r="G53" s="189"/>
      <c r="H53" s="189"/>
      <c r="I53" s="189"/>
      <c r="J53" s="189"/>
      <c r="K53" s="189"/>
      <c r="L53" s="189"/>
      <c r="M53" s="189"/>
      <c r="N53" s="189"/>
      <c r="O53" s="189"/>
      <c r="P53" s="189"/>
      <c r="Q53" s="189"/>
      <c r="R53" s="189"/>
      <c r="S53" s="189"/>
      <c r="T53" s="189"/>
      <c r="U53" s="189"/>
      <c r="V53" s="189"/>
      <c r="W53" s="189"/>
      <c r="X53" s="189"/>
      <c r="Y53" s="189"/>
    </row>
    <row r="54" spans="2:25" s="191" customFormat="1" ht="19.5" customHeight="1" thickBot="1">
      <c r="B54" s="186" t="s">
        <v>402</v>
      </c>
      <c r="C54" s="158" t="s">
        <v>355</v>
      </c>
      <c r="D54" s="158"/>
      <c r="E54" s="158"/>
      <c r="F54" s="189"/>
      <c r="G54" s="189"/>
      <c r="H54" s="189"/>
      <c r="I54" s="189"/>
      <c r="J54" s="265"/>
      <c r="K54" s="189"/>
      <c r="L54" s="189"/>
      <c r="M54" s="189"/>
      <c r="N54" s="189"/>
      <c r="O54" s="189"/>
      <c r="P54" s="189"/>
      <c r="Q54" s="189"/>
      <c r="R54" s="189"/>
      <c r="S54" s="189"/>
      <c r="T54" s="189"/>
      <c r="U54" s="189"/>
      <c r="V54" s="189"/>
      <c r="W54" s="189"/>
      <c r="X54" s="188" t="s">
        <v>441</v>
      </c>
      <c r="Y54" s="189"/>
    </row>
    <row r="55" spans="1:24" s="191" customFormat="1" ht="19.5" customHeight="1">
      <c r="A55" s="189"/>
      <c r="B55" s="1057" t="s">
        <v>412</v>
      </c>
      <c r="C55" s="1058"/>
      <c r="D55" s="1058"/>
      <c r="E55" s="1058"/>
      <c r="F55" s="997"/>
      <c r="G55" s="1056" t="s">
        <v>334</v>
      </c>
      <c r="H55" s="991"/>
      <c r="I55" s="190"/>
      <c r="J55" s="1061" t="s">
        <v>335</v>
      </c>
      <c r="K55" s="991"/>
      <c r="L55" s="991"/>
      <c r="M55" s="991"/>
      <c r="N55" s="991"/>
      <c r="O55" s="991"/>
      <c r="P55" s="991"/>
      <c r="Q55" s="991"/>
      <c r="R55" s="991"/>
      <c r="S55" s="991"/>
      <c r="T55" s="991"/>
      <c r="U55" s="991"/>
      <c r="V55" s="991"/>
      <c r="W55" s="991"/>
      <c r="X55" s="1000"/>
    </row>
    <row r="56" spans="1:25" s="191" customFormat="1" ht="19.5" customHeight="1" thickBot="1">
      <c r="A56" s="189"/>
      <c r="B56" s="1059"/>
      <c r="C56" s="1060"/>
      <c r="D56" s="1060"/>
      <c r="E56" s="1060"/>
      <c r="F56" s="1072"/>
      <c r="G56" s="140" t="s">
        <v>336</v>
      </c>
      <c r="H56" s="141" t="s">
        <v>294</v>
      </c>
      <c r="I56" s="177" t="s">
        <v>295</v>
      </c>
      <c r="J56" s="177" t="s">
        <v>300</v>
      </c>
      <c r="K56" s="177" t="s">
        <v>301</v>
      </c>
      <c r="L56" s="177" t="s">
        <v>302</v>
      </c>
      <c r="M56" s="177" t="s">
        <v>315</v>
      </c>
      <c r="N56" s="177" t="s">
        <v>316</v>
      </c>
      <c r="O56" s="177" t="s">
        <v>317</v>
      </c>
      <c r="P56" s="177" t="s">
        <v>318</v>
      </c>
      <c r="Q56" s="177" t="s">
        <v>319</v>
      </c>
      <c r="R56" s="177" t="s">
        <v>320</v>
      </c>
      <c r="S56" s="177" t="s">
        <v>321</v>
      </c>
      <c r="T56" s="177" t="s">
        <v>322</v>
      </c>
      <c r="U56" s="177" t="s">
        <v>323</v>
      </c>
      <c r="V56" s="177" t="s">
        <v>324</v>
      </c>
      <c r="W56" s="177" t="s">
        <v>325</v>
      </c>
      <c r="X56" s="309" t="s">
        <v>326</v>
      </c>
      <c r="Y56" s="189"/>
    </row>
    <row r="57" spans="1:25" s="200" customFormat="1" ht="19.5" customHeight="1" thickBot="1">
      <c r="A57" s="192"/>
      <c r="B57" s="310" t="s">
        <v>418</v>
      </c>
      <c r="C57" s="210"/>
      <c r="D57" s="210"/>
      <c r="E57" s="311"/>
      <c r="F57" s="266"/>
      <c r="G57" s="164"/>
      <c r="H57" s="312"/>
      <c r="I57" s="313"/>
      <c r="J57" s="314"/>
      <c r="K57" s="314"/>
      <c r="L57" s="315"/>
      <c r="M57" s="315"/>
      <c r="N57" s="315"/>
      <c r="O57" s="315"/>
      <c r="P57" s="315"/>
      <c r="Q57" s="315"/>
      <c r="R57" s="315"/>
      <c r="S57" s="315"/>
      <c r="T57" s="315"/>
      <c r="U57" s="315"/>
      <c r="V57" s="315"/>
      <c r="W57" s="315"/>
      <c r="X57" s="316"/>
      <c r="Y57" s="192"/>
    </row>
    <row r="58" spans="1:25" s="200" customFormat="1" ht="19.5" customHeight="1">
      <c r="A58" s="192"/>
      <c r="B58" s="310"/>
      <c r="C58" s="317" t="s">
        <v>268</v>
      </c>
      <c r="D58" s="204"/>
      <c r="E58" s="210"/>
      <c r="F58" s="271"/>
      <c r="G58" s="318">
        <f aca="true" t="shared" si="16" ref="G58:L58">G49</f>
        <v>0</v>
      </c>
      <c r="H58" s="319">
        <f t="shared" si="16"/>
        <v>0</v>
      </c>
      <c r="I58" s="320">
        <f t="shared" si="16"/>
        <v>0</v>
      </c>
      <c r="J58" s="319">
        <f t="shared" si="16"/>
        <v>0</v>
      </c>
      <c r="K58" s="319">
        <f t="shared" si="16"/>
        <v>0</v>
      </c>
      <c r="L58" s="319">
        <f t="shared" si="16"/>
        <v>0</v>
      </c>
      <c r="M58" s="319">
        <f aca="true" t="shared" si="17" ref="M58:U58">M49</f>
        <v>0</v>
      </c>
      <c r="N58" s="319">
        <f t="shared" si="17"/>
        <v>0</v>
      </c>
      <c r="O58" s="319">
        <f t="shared" si="17"/>
        <v>0</v>
      </c>
      <c r="P58" s="319">
        <f t="shared" si="17"/>
        <v>0</v>
      </c>
      <c r="Q58" s="319">
        <f t="shared" si="17"/>
        <v>0</v>
      </c>
      <c r="R58" s="319">
        <f t="shared" si="17"/>
        <v>0</v>
      </c>
      <c r="S58" s="319">
        <f t="shared" si="17"/>
        <v>0</v>
      </c>
      <c r="T58" s="319">
        <f t="shared" si="17"/>
        <v>0</v>
      </c>
      <c r="U58" s="319">
        <f t="shared" si="17"/>
        <v>0</v>
      </c>
      <c r="V58" s="319">
        <f>V49</f>
        <v>0</v>
      </c>
      <c r="W58" s="319">
        <f>W49</f>
        <v>0</v>
      </c>
      <c r="X58" s="321">
        <f>X49</f>
        <v>0</v>
      </c>
      <c r="Y58" s="192"/>
    </row>
    <row r="59" spans="1:25" s="200" customFormat="1" ht="19.5" customHeight="1">
      <c r="A59" s="192"/>
      <c r="B59" s="322"/>
      <c r="C59" s="323" t="s">
        <v>350</v>
      </c>
      <c r="D59" s="216"/>
      <c r="E59" s="216"/>
      <c r="F59" s="280"/>
      <c r="G59" s="324">
        <f aca="true" t="shared" si="18" ref="G59:L59">G41</f>
        <v>0</v>
      </c>
      <c r="H59" s="325">
        <f>H41</f>
        <v>0</v>
      </c>
      <c r="I59" s="326">
        <f t="shared" si="18"/>
        <v>0</v>
      </c>
      <c r="J59" s="325">
        <f t="shared" si="18"/>
        <v>0</v>
      </c>
      <c r="K59" s="325">
        <f t="shared" si="18"/>
        <v>0</v>
      </c>
      <c r="L59" s="325">
        <f t="shared" si="18"/>
        <v>0</v>
      </c>
      <c r="M59" s="325">
        <f aca="true" t="shared" si="19" ref="M59:U59">M41</f>
        <v>0</v>
      </c>
      <c r="N59" s="325">
        <f t="shared" si="19"/>
        <v>0</v>
      </c>
      <c r="O59" s="325">
        <f t="shared" si="19"/>
        <v>0</v>
      </c>
      <c r="P59" s="325">
        <f t="shared" si="19"/>
        <v>0</v>
      </c>
      <c r="Q59" s="325">
        <f t="shared" si="19"/>
        <v>0</v>
      </c>
      <c r="R59" s="325">
        <f t="shared" si="19"/>
        <v>0</v>
      </c>
      <c r="S59" s="325">
        <f t="shared" si="19"/>
        <v>0</v>
      </c>
      <c r="T59" s="325">
        <f t="shared" si="19"/>
        <v>0</v>
      </c>
      <c r="U59" s="325">
        <f t="shared" si="19"/>
        <v>0</v>
      </c>
      <c r="V59" s="325">
        <f>V41</f>
        <v>0</v>
      </c>
      <c r="W59" s="325">
        <f>W41</f>
        <v>0</v>
      </c>
      <c r="X59" s="327">
        <f>X41</f>
        <v>0</v>
      </c>
      <c r="Y59" s="192"/>
    </row>
    <row r="60" spans="1:25" s="200" customFormat="1" ht="19.5" customHeight="1">
      <c r="A60" s="192"/>
      <c r="B60" s="310" t="s">
        <v>419</v>
      </c>
      <c r="C60" s="210"/>
      <c r="D60" s="210"/>
      <c r="E60" s="328"/>
      <c r="F60" s="329"/>
      <c r="G60" s="330"/>
      <c r="H60" s="331"/>
      <c r="I60" s="332"/>
      <c r="J60" s="332"/>
      <c r="K60" s="332"/>
      <c r="L60" s="332"/>
      <c r="M60" s="332"/>
      <c r="N60" s="332"/>
      <c r="O60" s="332"/>
      <c r="P60" s="332"/>
      <c r="Q60" s="332"/>
      <c r="R60" s="332"/>
      <c r="S60" s="332"/>
      <c r="T60" s="332"/>
      <c r="U60" s="332"/>
      <c r="V60" s="332"/>
      <c r="W60" s="332"/>
      <c r="X60" s="333"/>
      <c r="Y60" s="192"/>
    </row>
    <row r="61" spans="1:25" s="200" customFormat="1" ht="19.5" customHeight="1">
      <c r="A61" s="192"/>
      <c r="B61" s="310"/>
      <c r="C61" s="317" t="s">
        <v>356</v>
      </c>
      <c r="D61" s="204"/>
      <c r="E61" s="210"/>
      <c r="F61" s="271"/>
      <c r="G61" s="334"/>
      <c r="H61" s="331"/>
      <c r="I61" s="332"/>
      <c r="J61" s="332"/>
      <c r="K61" s="332"/>
      <c r="L61" s="332"/>
      <c r="M61" s="332"/>
      <c r="N61" s="332"/>
      <c r="O61" s="332"/>
      <c r="P61" s="332"/>
      <c r="Q61" s="332"/>
      <c r="R61" s="332"/>
      <c r="S61" s="332"/>
      <c r="T61" s="332"/>
      <c r="U61" s="332"/>
      <c r="V61" s="332"/>
      <c r="W61" s="332"/>
      <c r="X61" s="333"/>
      <c r="Y61" s="192"/>
    </row>
    <row r="62" spans="1:25" s="200" customFormat="1" ht="19.5" customHeight="1" thickBot="1">
      <c r="A62" s="192"/>
      <c r="B62" s="335"/>
      <c r="C62" s="323" t="s">
        <v>357</v>
      </c>
      <c r="D62" s="216"/>
      <c r="E62" s="210"/>
      <c r="F62" s="280"/>
      <c r="G62" s="330"/>
      <c r="H62" s="312"/>
      <c r="I62" s="315"/>
      <c r="J62" s="315"/>
      <c r="K62" s="315"/>
      <c r="L62" s="315"/>
      <c r="M62" s="315"/>
      <c r="N62" s="315"/>
      <c r="O62" s="315"/>
      <c r="P62" s="315"/>
      <c r="Q62" s="315"/>
      <c r="R62" s="315"/>
      <c r="S62" s="315"/>
      <c r="T62" s="315"/>
      <c r="U62" s="315"/>
      <c r="V62" s="315"/>
      <c r="W62" s="315"/>
      <c r="X62" s="316"/>
      <c r="Y62" s="192"/>
    </row>
    <row r="63" spans="1:25" s="200" customFormat="1" ht="19.5" customHeight="1" thickBot="1">
      <c r="A63" s="192"/>
      <c r="B63" s="310" t="s">
        <v>420</v>
      </c>
      <c r="C63" s="328"/>
      <c r="D63" s="210"/>
      <c r="E63" s="311"/>
      <c r="F63" s="266"/>
      <c r="G63" s="336"/>
      <c r="H63" s="167"/>
      <c r="I63" s="337"/>
      <c r="J63" s="167"/>
      <c r="K63" s="167"/>
      <c r="L63" s="167"/>
      <c r="M63" s="167"/>
      <c r="N63" s="167"/>
      <c r="O63" s="167"/>
      <c r="P63" s="167"/>
      <c r="Q63" s="167"/>
      <c r="R63" s="167"/>
      <c r="S63" s="167"/>
      <c r="T63" s="167"/>
      <c r="U63" s="167"/>
      <c r="V63" s="167"/>
      <c r="W63" s="167"/>
      <c r="X63" s="146"/>
      <c r="Y63" s="192"/>
    </row>
    <row r="64" spans="1:25" s="200" customFormat="1" ht="19.5" customHeight="1">
      <c r="A64" s="192"/>
      <c r="B64" s="310"/>
      <c r="C64" s="317" t="s">
        <v>358</v>
      </c>
      <c r="D64" s="204"/>
      <c r="E64" s="216"/>
      <c r="F64" s="271"/>
      <c r="G64" s="338">
        <f aca="true" t="shared" si="20" ref="G64:R64">G62*G65</f>
        <v>0</v>
      </c>
      <c r="H64" s="273">
        <f t="shared" si="20"/>
        <v>0</v>
      </c>
      <c r="I64" s="339">
        <f t="shared" si="20"/>
        <v>0</v>
      </c>
      <c r="J64" s="340">
        <f>J62*J65</f>
        <v>0</v>
      </c>
      <c r="K64" s="273">
        <f t="shared" si="20"/>
        <v>0</v>
      </c>
      <c r="L64" s="273">
        <f t="shared" si="20"/>
        <v>0</v>
      </c>
      <c r="M64" s="273">
        <f t="shared" si="20"/>
        <v>0</v>
      </c>
      <c r="N64" s="273">
        <f t="shared" si="20"/>
        <v>0</v>
      </c>
      <c r="O64" s="273">
        <f t="shared" si="20"/>
        <v>0</v>
      </c>
      <c r="P64" s="273">
        <f t="shared" si="20"/>
        <v>0</v>
      </c>
      <c r="Q64" s="273">
        <f t="shared" si="20"/>
        <v>0</v>
      </c>
      <c r="R64" s="273">
        <f t="shared" si="20"/>
        <v>0</v>
      </c>
      <c r="S64" s="273">
        <f aca="true" t="shared" si="21" ref="S64:X64">S62*S65</f>
        <v>0</v>
      </c>
      <c r="T64" s="273">
        <f t="shared" si="21"/>
        <v>0</v>
      </c>
      <c r="U64" s="273">
        <f t="shared" si="21"/>
        <v>0</v>
      </c>
      <c r="V64" s="273">
        <f t="shared" si="21"/>
        <v>0</v>
      </c>
      <c r="W64" s="273">
        <f t="shared" si="21"/>
        <v>0</v>
      </c>
      <c r="X64" s="341">
        <f t="shared" si="21"/>
        <v>0</v>
      </c>
      <c r="Y64" s="192"/>
    </row>
    <row r="65" spans="1:25" s="200" customFormat="1" ht="19.5" customHeight="1" thickBot="1">
      <c r="A65" s="192"/>
      <c r="B65" s="342"/>
      <c r="C65" s="343"/>
      <c r="D65" s="344" t="s">
        <v>359</v>
      </c>
      <c r="E65" s="345"/>
      <c r="F65" s="346"/>
      <c r="G65" s="347">
        <v>1</v>
      </c>
      <c r="H65" s="348">
        <f>G65/(1+$E$65)</f>
        <v>1</v>
      </c>
      <c r="I65" s="349">
        <f>H65/(1+$E$65)</f>
        <v>1</v>
      </c>
      <c r="J65" s="348">
        <f>I65/(1+$E$65)</f>
        <v>1</v>
      </c>
      <c r="K65" s="348">
        <f aca="true" t="shared" si="22" ref="K65:Q65">J65/(1+$E$65)</f>
        <v>1</v>
      </c>
      <c r="L65" s="348">
        <f t="shared" si="22"/>
        <v>1</v>
      </c>
      <c r="M65" s="348">
        <f t="shared" si="22"/>
        <v>1</v>
      </c>
      <c r="N65" s="348">
        <f t="shared" si="22"/>
        <v>1</v>
      </c>
      <c r="O65" s="348">
        <f t="shared" si="22"/>
        <v>1</v>
      </c>
      <c r="P65" s="348">
        <f t="shared" si="22"/>
        <v>1</v>
      </c>
      <c r="Q65" s="348">
        <f t="shared" si="22"/>
        <v>1</v>
      </c>
      <c r="R65" s="348">
        <f aca="true" t="shared" si="23" ref="R65:X65">Q65/(1+$E$65)</f>
        <v>1</v>
      </c>
      <c r="S65" s="348">
        <f t="shared" si="23"/>
        <v>1</v>
      </c>
      <c r="T65" s="348">
        <f t="shared" si="23"/>
        <v>1</v>
      </c>
      <c r="U65" s="348">
        <f t="shared" si="23"/>
        <v>1</v>
      </c>
      <c r="V65" s="348">
        <f t="shared" si="23"/>
        <v>1</v>
      </c>
      <c r="W65" s="348">
        <f t="shared" si="23"/>
        <v>1</v>
      </c>
      <c r="X65" s="350">
        <f t="shared" si="23"/>
        <v>1</v>
      </c>
      <c r="Y65" s="192"/>
    </row>
    <row r="66" spans="2:25" s="191" customFormat="1" ht="19.5" customHeight="1">
      <c r="B66" s="189"/>
      <c r="C66" s="189"/>
      <c r="D66" s="189"/>
      <c r="E66" s="189"/>
      <c r="F66" s="189"/>
      <c r="G66" s="189"/>
      <c r="H66" s="189"/>
      <c r="I66" s="189"/>
      <c r="J66" s="189"/>
      <c r="K66" s="189"/>
      <c r="L66" s="189"/>
      <c r="M66" s="189"/>
      <c r="N66" s="189"/>
      <c r="O66" s="189"/>
      <c r="P66" s="189"/>
      <c r="Q66" s="189"/>
      <c r="R66" s="189"/>
      <c r="S66" s="189"/>
      <c r="T66" s="189"/>
      <c r="U66" s="189"/>
      <c r="V66" s="189"/>
      <c r="W66" s="189"/>
      <c r="X66" s="189"/>
      <c r="Y66" s="189"/>
    </row>
    <row r="67" s="189" customFormat="1" ht="19.5" customHeight="1"/>
    <row r="68" spans="2:25" s="189" customFormat="1" ht="19.5" customHeight="1" thickBot="1">
      <c r="B68" s="264" t="s">
        <v>421</v>
      </c>
      <c r="C68" s="210" t="s">
        <v>360</v>
      </c>
      <c r="D68" s="210"/>
      <c r="E68" s="210"/>
      <c r="J68" s="265"/>
      <c r="Y68" s="188" t="s">
        <v>441</v>
      </c>
    </row>
    <row r="69" spans="1:25" s="191" customFormat="1" ht="19.5" customHeight="1">
      <c r="A69" s="189"/>
      <c r="B69" s="1057" t="s">
        <v>412</v>
      </c>
      <c r="C69" s="1058"/>
      <c r="D69" s="1058"/>
      <c r="E69" s="1058"/>
      <c r="F69" s="997"/>
      <c r="G69" s="1056" t="s">
        <v>334</v>
      </c>
      <c r="H69" s="991"/>
      <c r="I69" s="190"/>
      <c r="J69" s="1061" t="s">
        <v>335</v>
      </c>
      <c r="K69" s="991"/>
      <c r="L69" s="991"/>
      <c r="M69" s="991"/>
      <c r="N69" s="991"/>
      <c r="O69" s="991"/>
      <c r="P69" s="991"/>
      <c r="Q69" s="991"/>
      <c r="R69" s="991"/>
      <c r="S69" s="991"/>
      <c r="T69" s="991"/>
      <c r="U69" s="991"/>
      <c r="V69" s="991"/>
      <c r="W69" s="991"/>
      <c r="X69" s="1000"/>
      <c r="Y69" s="1014" t="s">
        <v>262</v>
      </c>
    </row>
    <row r="70" spans="1:25" s="191" customFormat="1" ht="19.5" customHeight="1" thickBot="1">
      <c r="A70" s="189"/>
      <c r="B70" s="1059"/>
      <c r="C70" s="1060"/>
      <c r="D70" s="1060"/>
      <c r="E70" s="1060"/>
      <c r="F70" s="1072"/>
      <c r="G70" s="140" t="s">
        <v>336</v>
      </c>
      <c r="H70" s="141" t="s">
        <v>294</v>
      </c>
      <c r="I70" s="177" t="s">
        <v>295</v>
      </c>
      <c r="J70" s="177" t="s">
        <v>300</v>
      </c>
      <c r="K70" s="177" t="s">
        <v>301</v>
      </c>
      <c r="L70" s="177" t="s">
        <v>302</v>
      </c>
      <c r="M70" s="177" t="s">
        <v>315</v>
      </c>
      <c r="N70" s="177" t="s">
        <v>316</v>
      </c>
      <c r="O70" s="177" t="s">
        <v>317</v>
      </c>
      <c r="P70" s="177" t="s">
        <v>318</v>
      </c>
      <c r="Q70" s="177" t="s">
        <v>319</v>
      </c>
      <c r="R70" s="177" t="s">
        <v>320</v>
      </c>
      <c r="S70" s="177" t="s">
        <v>321</v>
      </c>
      <c r="T70" s="177" t="s">
        <v>322</v>
      </c>
      <c r="U70" s="177" t="s">
        <v>323</v>
      </c>
      <c r="V70" s="177" t="s">
        <v>324</v>
      </c>
      <c r="W70" s="177" t="s">
        <v>325</v>
      </c>
      <c r="X70" s="177" t="s">
        <v>326</v>
      </c>
      <c r="Y70" s="1055"/>
    </row>
    <row r="71" spans="1:25" s="191" customFormat="1" ht="19.5" customHeight="1">
      <c r="A71" s="189"/>
      <c r="B71" s="351"/>
      <c r="C71" s="352" t="s">
        <v>338</v>
      </c>
      <c r="D71" s="353"/>
      <c r="E71" s="353"/>
      <c r="F71" s="354"/>
      <c r="G71" s="355" t="s">
        <v>832</v>
      </c>
      <c r="H71" s="356" t="s">
        <v>832</v>
      </c>
      <c r="I71" s="357"/>
      <c r="J71" s="357" t="s">
        <v>832</v>
      </c>
      <c r="K71" s="357" t="s">
        <v>832</v>
      </c>
      <c r="L71" s="357" t="s">
        <v>832</v>
      </c>
      <c r="M71" s="357" t="s">
        <v>832</v>
      </c>
      <c r="N71" s="357" t="s">
        <v>832</v>
      </c>
      <c r="O71" s="357" t="s">
        <v>832</v>
      </c>
      <c r="P71" s="357" t="s">
        <v>832</v>
      </c>
      <c r="Q71" s="357" t="s">
        <v>832</v>
      </c>
      <c r="R71" s="357" t="s">
        <v>832</v>
      </c>
      <c r="S71" s="357" t="s">
        <v>832</v>
      </c>
      <c r="T71" s="357" t="s">
        <v>832</v>
      </c>
      <c r="U71" s="357" t="s">
        <v>832</v>
      </c>
      <c r="V71" s="357" t="s">
        <v>832</v>
      </c>
      <c r="W71" s="357" t="s">
        <v>832</v>
      </c>
      <c r="X71" s="357" t="s">
        <v>832</v>
      </c>
      <c r="Y71" s="358">
        <f aca="true" t="shared" si="24" ref="Y71:Y78">SUM(G71:X71)</f>
        <v>0</v>
      </c>
    </row>
    <row r="72" spans="2:25" s="192" customFormat="1" ht="19.5" customHeight="1">
      <c r="B72" s="330"/>
      <c r="C72" s="1066" t="s">
        <v>339</v>
      </c>
      <c r="D72" s="1067"/>
      <c r="E72" s="1068"/>
      <c r="F72" s="359" t="s">
        <v>311</v>
      </c>
      <c r="G72" s="419" t="s">
        <v>832</v>
      </c>
      <c r="H72" s="420" t="s">
        <v>832</v>
      </c>
      <c r="I72" s="361"/>
      <c r="J72" s="360"/>
      <c r="K72" s="360"/>
      <c r="L72" s="360"/>
      <c r="M72" s="360"/>
      <c r="N72" s="360"/>
      <c r="O72" s="360"/>
      <c r="P72" s="360"/>
      <c r="Q72" s="360"/>
      <c r="R72" s="360"/>
      <c r="S72" s="360"/>
      <c r="T72" s="360"/>
      <c r="U72" s="360"/>
      <c r="V72" s="360"/>
      <c r="W72" s="360"/>
      <c r="X72" s="360"/>
      <c r="Y72" s="358">
        <f t="shared" si="24"/>
        <v>0</v>
      </c>
    </row>
    <row r="73" spans="2:25" s="192" customFormat="1" ht="19.5" customHeight="1">
      <c r="B73" s="330"/>
      <c r="C73" s="1069"/>
      <c r="D73" s="1070"/>
      <c r="E73" s="1071"/>
      <c r="F73" s="423" t="s">
        <v>312</v>
      </c>
      <c r="G73" s="422" t="s">
        <v>832</v>
      </c>
      <c r="H73" s="420" t="s">
        <v>832</v>
      </c>
      <c r="I73" s="361"/>
      <c r="J73" s="360"/>
      <c r="K73" s="360"/>
      <c r="L73" s="360"/>
      <c r="M73" s="360"/>
      <c r="N73" s="360"/>
      <c r="O73" s="360"/>
      <c r="P73" s="360"/>
      <c r="Q73" s="360"/>
      <c r="R73" s="360"/>
      <c r="S73" s="360"/>
      <c r="T73" s="360"/>
      <c r="U73" s="360"/>
      <c r="V73" s="360"/>
      <c r="W73" s="360"/>
      <c r="X73" s="360"/>
      <c r="Y73" s="358">
        <f t="shared" si="24"/>
        <v>0</v>
      </c>
    </row>
    <row r="74" spans="2:25" s="192" customFormat="1" ht="19.5" customHeight="1">
      <c r="B74" s="330"/>
      <c r="C74" s="215" t="s">
        <v>367</v>
      </c>
      <c r="D74" s="216"/>
      <c r="E74" s="216"/>
      <c r="F74" s="359"/>
      <c r="G74" s="422" t="s">
        <v>832</v>
      </c>
      <c r="H74" s="420" t="s">
        <v>832</v>
      </c>
      <c r="I74" s="363"/>
      <c r="J74" s="421" t="s">
        <v>832</v>
      </c>
      <c r="K74" s="421" t="s">
        <v>832</v>
      </c>
      <c r="L74" s="421" t="s">
        <v>832</v>
      </c>
      <c r="M74" s="421" t="s">
        <v>832</v>
      </c>
      <c r="N74" s="421" t="s">
        <v>832</v>
      </c>
      <c r="O74" s="421" t="s">
        <v>832</v>
      </c>
      <c r="P74" s="421" t="s">
        <v>832</v>
      </c>
      <c r="Q74" s="421" t="s">
        <v>832</v>
      </c>
      <c r="R74" s="421" t="s">
        <v>832</v>
      </c>
      <c r="S74" s="421" t="s">
        <v>832</v>
      </c>
      <c r="T74" s="421" t="s">
        <v>832</v>
      </c>
      <c r="U74" s="421" t="s">
        <v>832</v>
      </c>
      <c r="V74" s="421" t="s">
        <v>832</v>
      </c>
      <c r="W74" s="421" t="s">
        <v>832</v>
      </c>
      <c r="X74" s="421" t="s">
        <v>832</v>
      </c>
      <c r="Y74" s="358">
        <f t="shared" si="24"/>
        <v>0</v>
      </c>
    </row>
    <row r="75" spans="2:26" s="192" customFormat="1" ht="19.5" customHeight="1">
      <c r="B75" s="330"/>
      <c r="C75" s="1073" t="s">
        <v>368</v>
      </c>
      <c r="D75" s="1074"/>
      <c r="E75" s="1075"/>
      <c r="F75" s="359" t="s">
        <v>311</v>
      </c>
      <c r="G75" s="422" t="s">
        <v>832</v>
      </c>
      <c r="H75" s="420" t="s">
        <v>832</v>
      </c>
      <c r="I75" s="363"/>
      <c r="J75" s="362"/>
      <c r="K75" s="362"/>
      <c r="L75" s="362"/>
      <c r="M75" s="362"/>
      <c r="N75" s="362"/>
      <c r="O75" s="362"/>
      <c r="P75" s="362"/>
      <c r="Q75" s="362"/>
      <c r="R75" s="362"/>
      <c r="S75" s="362"/>
      <c r="T75" s="362"/>
      <c r="U75" s="362"/>
      <c r="V75" s="362"/>
      <c r="W75" s="362"/>
      <c r="X75" s="362"/>
      <c r="Y75" s="358">
        <f t="shared" si="24"/>
        <v>0</v>
      </c>
      <c r="Z75" s="244"/>
    </row>
    <row r="76" spans="2:25" s="192" customFormat="1" ht="19.5" customHeight="1">
      <c r="B76" s="330"/>
      <c r="C76" s="1069"/>
      <c r="D76" s="1070"/>
      <c r="E76" s="1071"/>
      <c r="F76" s="359" t="s">
        <v>312</v>
      </c>
      <c r="G76" s="419" t="s">
        <v>832</v>
      </c>
      <c r="H76" s="420" t="s">
        <v>832</v>
      </c>
      <c r="I76" s="363"/>
      <c r="J76" s="362"/>
      <c r="K76" s="362"/>
      <c r="L76" s="362"/>
      <c r="M76" s="362"/>
      <c r="N76" s="362"/>
      <c r="O76" s="362"/>
      <c r="P76" s="362"/>
      <c r="Q76" s="362"/>
      <c r="R76" s="362"/>
      <c r="S76" s="362"/>
      <c r="T76" s="362"/>
      <c r="U76" s="362"/>
      <c r="V76" s="362"/>
      <c r="W76" s="362"/>
      <c r="X76" s="362"/>
      <c r="Y76" s="358">
        <f t="shared" si="24"/>
        <v>0</v>
      </c>
    </row>
    <row r="77" spans="2:25" s="192" customFormat="1" ht="19.5" customHeight="1">
      <c r="B77" s="244"/>
      <c r="C77" s="1076" t="s">
        <v>846</v>
      </c>
      <c r="D77" s="1077"/>
      <c r="E77" s="1077"/>
      <c r="F77" s="423"/>
      <c r="G77" s="419" t="s">
        <v>832</v>
      </c>
      <c r="H77" s="420" t="s">
        <v>832</v>
      </c>
      <c r="I77" s="363"/>
      <c r="J77" s="362"/>
      <c r="K77" s="362"/>
      <c r="L77" s="362"/>
      <c r="M77" s="362"/>
      <c r="N77" s="362"/>
      <c r="O77" s="362"/>
      <c r="P77" s="362"/>
      <c r="Q77" s="362"/>
      <c r="R77" s="362"/>
      <c r="S77" s="362"/>
      <c r="T77" s="362"/>
      <c r="U77" s="362"/>
      <c r="V77" s="362"/>
      <c r="W77" s="362"/>
      <c r="X77" s="362"/>
      <c r="Y77" s="364">
        <f>SUM(G77:X77)</f>
        <v>0</v>
      </c>
    </row>
    <row r="78" spans="2:25" s="192" customFormat="1" ht="19.5" customHeight="1">
      <c r="B78" s="244"/>
      <c r="C78" s="1064" t="s">
        <v>847</v>
      </c>
      <c r="D78" s="1065"/>
      <c r="E78" s="1065"/>
      <c r="F78" s="359"/>
      <c r="G78" s="417" t="s">
        <v>832</v>
      </c>
      <c r="H78" s="418" t="s">
        <v>832</v>
      </c>
      <c r="I78" s="366"/>
      <c r="K78" s="365"/>
      <c r="L78" s="365"/>
      <c r="M78" s="365"/>
      <c r="N78" s="365"/>
      <c r="O78" s="365"/>
      <c r="P78" s="366"/>
      <c r="R78" s="365"/>
      <c r="S78" s="365"/>
      <c r="T78" s="365"/>
      <c r="V78" s="365"/>
      <c r="W78" s="366"/>
      <c r="X78" s="366"/>
      <c r="Y78" s="364">
        <f t="shared" si="24"/>
        <v>0</v>
      </c>
    </row>
    <row r="79" spans="2:25" s="192" customFormat="1" ht="19.5" customHeight="1" thickBot="1">
      <c r="B79" s="256"/>
      <c r="C79" s="344" t="s">
        <v>1539</v>
      </c>
      <c r="D79" s="344"/>
      <c r="E79" s="344"/>
      <c r="F79" s="367"/>
      <c r="G79" s="368">
        <f>SUM(G71:G78)</f>
        <v>0</v>
      </c>
      <c r="H79" s="369">
        <f aca="true" t="shared" si="25" ref="H79:X79">SUM(H71:H78)</f>
        <v>0</v>
      </c>
      <c r="I79" s="369">
        <f t="shared" si="25"/>
        <v>0</v>
      </c>
      <c r="J79" s="369">
        <f t="shared" si="25"/>
        <v>0</v>
      </c>
      <c r="K79" s="369">
        <f t="shared" si="25"/>
        <v>0</v>
      </c>
      <c r="L79" s="369">
        <f t="shared" si="25"/>
        <v>0</v>
      </c>
      <c r="M79" s="369">
        <f t="shared" si="25"/>
        <v>0</v>
      </c>
      <c r="N79" s="369">
        <f t="shared" si="25"/>
        <v>0</v>
      </c>
      <c r="O79" s="369">
        <f t="shared" si="25"/>
        <v>0</v>
      </c>
      <c r="P79" s="370">
        <f t="shared" si="25"/>
        <v>0</v>
      </c>
      <c r="Q79" s="257">
        <f t="shared" si="25"/>
        <v>0</v>
      </c>
      <c r="R79" s="369">
        <f t="shared" si="25"/>
        <v>0</v>
      </c>
      <c r="S79" s="257">
        <f t="shared" si="25"/>
        <v>0</v>
      </c>
      <c r="T79" s="369">
        <f t="shared" si="25"/>
        <v>0</v>
      </c>
      <c r="U79" s="257">
        <f t="shared" si="25"/>
        <v>0</v>
      </c>
      <c r="V79" s="369">
        <f t="shared" si="25"/>
        <v>0</v>
      </c>
      <c r="W79" s="257">
        <f t="shared" si="25"/>
        <v>0</v>
      </c>
      <c r="X79" s="415">
        <f t="shared" si="25"/>
        <v>0</v>
      </c>
      <c r="Y79" s="371">
        <f>SUM(G79:X79)</f>
        <v>0</v>
      </c>
    </row>
    <row r="80" s="183" customFormat="1" ht="19.5" customHeight="1"/>
    <row r="81" spans="24:25" s="184" customFormat="1" ht="39" customHeight="1">
      <c r="X81" s="779" t="s">
        <v>1350</v>
      </c>
      <c r="Y81" s="780"/>
    </row>
    <row r="82" spans="2:11" s="375" customFormat="1" ht="18" customHeight="1">
      <c r="B82" s="374" t="s">
        <v>446</v>
      </c>
      <c r="C82" s="375" t="s">
        <v>1292</v>
      </c>
      <c r="J82" s="188" t="s">
        <v>423</v>
      </c>
      <c r="K82" s="375" t="s">
        <v>839</v>
      </c>
    </row>
    <row r="83" spans="2:25" s="375" customFormat="1" ht="18" customHeight="1">
      <c r="B83" s="374" t="s">
        <v>422</v>
      </c>
      <c r="C83" s="376" t="s">
        <v>331</v>
      </c>
      <c r="D83" s="376"/>
      <c r="E83" s="376"/>
      <c r="F83" s="376"/>
      <c r="G83" s="376"/>
      <c r="H83" s="376"/>
      <c r="I83" s="376"/>
      <c r="J83" s="188" t="s">
        <v>390</v>
      </c>
      <c r="K83" s="375" t="s">
        <v>830</v>
      </c>
      <c r="L83" s="377"/>
      <c r="M83" s="376"/>
      <c r="N83" s="376"/>
      <c r="O83" s="376"/>
      <c r="P83" s="376"/>
      <c r="Q83" s="376"/>
      <c r="R83" s="376"/>
      <c r="S83" s="376"/>
      <c r="T83" s="376"/>
      <c r="U83" s="376"/>
      <c r="V83" s="376"/>
      <c r="W83" s="376"/>
      <c r="X83" s="376"/>
      <c r="Y83" s="376"/>
    </row>
    <row r="84" spans="2:25" s="375" customFormat="1" ht="18" customHeight="1">
      <c r="B84" s="374" t="s">
        <v>289</v>
      </c>
      <c r="C84" s="377" t="s">
        <v>831</v>
      </c>
      <c r="D84" s="376"/>
      <c r="E84" s="376"/>
      <c r="F84" s="376"/>
      <c r="G84" s="376"/>
      <c r="H84" s="376"/>
      <c r="I84" s="376"/>
      <c r="J84" s="374" t="s">
        <v>289</v>
      </c>
      <c r="K84" s="376" t="s">
        <v>425</v>
      </c>
      <c r="L84" s="376"/>
      <c r="M84" s="376"/>
      <c r="N84" s="376"/>
      <c r="O84" s="376"/>
      <c r="P84" s="376"/>
      <c r="Q84" s="376"/>
      <c r="R84" s="376"/>
      <c r="S84" s="376"/>
      <c r="T84" s="376"/>
      <c r="U84" s="376"/>
      <c r="V84" s="376"/>
      <c r="W84" s="376"/>
      <c r="X84" s="376"/>
      <c r="Y84" s="376"/>
    </row>
    <row r="85" spans="2:11" s="375" customFormat="1" ht="18" customHeight="1">
      <c r="B85" s="188" t="s">
        <v>289</v>
      </c>
      <c r="C85" s="378" t="s">
        <v>443</v>
      </c>
      <c r="F85" s="377"/>
      <c r="J85" s="374" t="s">
        <v>423</v>
      </c>
      <c r="K85" s="375" t="s">
        <v>1281</v>
      </c>
    </row>
    <row r="86" spans="2:25" s="375" customFormat="1" ht="19.5" customHeight="1">
      <c r="B86" s="188" t="s">
        <v>289</v>
      </c>
      <c r="C86" s="376" t="s">
        <v>332</v>
      </c>
      <c r="G86" s="377"/>
      <c r="H86" s="377"/>
      <c r="I86" s="377"/>
      <c r="J86" s="377"/>
      <c r="K86" s="377"/>
      <c r="L86" s="377"/>
      <c r="M86" s="377"/>
      <c r="N86" s="377"/>
      <c r="O86" s="377"/>
      <c r="P86" s="377"/>
      <c r="Q86" s="377"/>
      <c r="R86" s="377"/>
      <c r="S86" s="377"/>
      <c r="T86" s="377"/>
      <c r="U86" s="377"/>
      <c r="V86" s="377"/>
      <c r="W86" s="377"/>
      <c r="X86" s="377"/>
      <c r="Y86" s="377"/>
    </row>
  </sheetData>
  <mergeCells count="21">
    <mergeCell ref="C75:E76"/>
    <mergeCell ref="J37:X37"/>
    <mergeCell ref="J55:X55"/>
    <mergeCell ref="C77:E77"/>
    <mergeCell ref="B37:F38"/>
    <mergeCell ref="C78:E78"/>
    <mergeCell ref="J69:X69"/>
    <mergeCell ref="C72:E73"/>
    <mergeCell ref="Y37:Y38"/>
    <mergeCell ref="G37:H37"/>
    <mergeCell ref="Y69:Y70"/>
    <mergeCell ref="G55:H55"/>
    <mergeCell ref="B69:F70"/>
    <mergeCell ref="G69:H69"/>
    <mergeCell ref="B55:F56"/>
    <mergeCell ref="B1:Y1"/>
    <mergeCell ref="Y5:Y6"/>
    <mergeCell ref="G5:H5"/>
    <mergeCell ref="B5:F6"/>
    <mergeCell ref="J5:X5"/>
    <mergeCell ref="B2:Y2"/>
  </mergeCells>
  <printOptions/>
  <pageMargins left="0.7874015748031497" right="0.7874015748031497" top="0.7874015748031497" bottom="0.7874015748031497" header="0.5118110236220472" footer="0.7874015748031497"/>
  <pageSetup fitToHeight="1" fitToWidth="1" horizontalDpi="300" verticalDpi="300" orientation="landscape" paperSize="8" scale="4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Q56"/>
  <sheetViews>
    <sheetView view="pageBreakPreview" zoomScaleSheetLayoutView="100" workbookViewId="0" topLeftCell="A10">
      <selection activeCell="B2" sqref="B2:K2"/>
    </sheetView>
  </sheetViews>
  <sheetFormatPr defaultColWidth="9.00390625" defaultRowHeight="13.5"/>
  <cols>
    <col min="1" max="1" width="3.875" style="4" customWidth="1"/>
    <col min="2" max="2" width="3.25390625" style="4" customWidth="1"/>
    <col min="3" max="3" width="1.875" style="4" customWidth="1"/>
    <col min="4" max="4" width="23.625" style="4" customWidth="1"/>
    <col min="5" max="5" width="10.625" style="4" customWidth="1"/>
    <col min="6" max="10" width="13.625" style="4" customWidth="1"/>
    <col min="11" max="11" width="25.25390625" style="4" customWidth="1"/>
    <col min="12" max="16384" width="9.00390625" style="4" customWidth="1"/>
  </cols>
  <sheetData>
    <row r="1" spans="2:15" s="1" customFormat="1" ht="26.25" customHeight="1">
      <c r="B1" s="601" t="s">
        <v>1298</v>
      </c>
      <c r="C1" s="28"/>
      <c r="D1" s="29"/>
      <c r="E1" s="29"/>
      <c r="F1" s="29"/>
      <c r="G1" s="29"/>
      <c r="H1" s="29"/>
      <c r="I1" s="29"/>
      <c r="J1" s="29"/>
      <c r="K1" s="30"/>
      <c r="L1" s="2"/>
      <c r="M1" s="2"/>
      <c r="N1" s="2"/>
      <c r="O1" s="2"/>
    </row>
    <row r="2" spans="2:17" s="1" customFormat="1" ht="27.75" customHeight="1">
      <c r="B2" s="796" t="s">
        <v>1295</v>
      </c>
      <c r="C2" s="796"/>
      <c r="D2" s="796"/>
      <c r="E2" s="796"/>
      <c r="F2" s="796"/>
      <c r="G2" s="796"/>
      <c r="H2" s="796"/>
      <c r="I2" s="796"/>
      <c r="J2" s="796"/>
      <c r="K2" s="796"/>
      <c r="L2" s="3"/>
      <c r="M2" s="3"/>
      <c r="N2" s="3"/>
      <c r="O2" s="3"/>
      <c r="P2" s="3"/>
      <c r="Q2" s="3"/>
    </row>
    <row r="3" spans="2:11" ht="18" customHeight="1">
      <c r="B3" s="31"/>
      <c r="C3" s="31"/>
      <c r="D3" s="31"/>
      <c r="E3" s="31"/>
      <c r="F3" s="31"/>
      <c r="G3" s="31"/>
      <c r="H3" s="31"/>
      <c r="I3" s="31"/>
      <c r="J3" s="31"/>
      <c r="K3" s="31"/>
    </row>
    <row r="4" spans="2:11" ht="18" customHeight="1" thickBot="1">
      <c r="B4" s="782" t="s">
        <v>840</v>
      </c>
      <c r="C4" s="783"/>
      <c r="D4" s="783"/>
      <c r="E4" s="783"/>
      <c r="F4" s="31"/>
      <c r="G4" s="31"/>
      <c r="H4" s="31"/>
      <c r="I4" s="31"/>
      <c r="J4" s="31"/>
      <c r="K4" s="373" t="s">
        <v>438</v>
      </c>
    </row>
    <row r="5" spans="2:11" s="40" customFormat="1" ht="18" customHeight="1">
      <c r="B5" s="798" t="s">
        <v>253</v>
      </c>
      <c r="C5" s="799"/>
      <c r="D5" s="799"/>
      <c r="E5" s="788"/>
      <c r="F5" s="794" t="s">
        <v>293</v>
      </c>
      <c r="G5" s="794" t="s">
        <v>294</v>
      </c>
      <c r="H5" s="794" t="s">
        <v>295</v>
      </c>
      <c r="I5" s="795"/>
      <c r="J5" s="792" t="s">
        <v>266</v>
      </c>
      <c r="K5" s="787" t="s">
        <v>366</v>
      </c>
    </row>
    <row r="6" spans="2:11" s="40" customFormat="1" ht="18" customHeight="1" thickBot="1">
      <c r="B6" s="789"/>
      <c r="C6" s="790"/>
      <c r="D6" s="790"/>
      <c r="E6" s="791"/>
      <c r="F6" s="781"/>
      <c r="G6" s="781"/>
      <c r="H6" s="131" t="s">
        <v>434</v>
      </c>
      <c r="I6" s="131" t="s">
        <v>435</v>
      </c>
      <c r="J6" s="793"/>
      <c r="K6" s="832"/>
    </row>
    <row r="7" spans="2:11" s="40" customFormat="1" ht="18" customHeight="1">
      <c r="B7" s="800"/>
      <c r="C7" s="797" t="s">
        <v>428</v>
      </c>
      <c r="D7" s="809"/>
      <c r="E7" s="805"/>
      <c r="F7" s="42"/>
      <c r="G7" s="42"/>
      <c r="H7" s="42"/>
      <c r="I7" s="42"/>
      <c r="J7" s="42">
        <f aca="true" t="shared" si="0" ref="J7:J27">SUM(F7:I7)</f>
        <v>0</v>
      </c>
      <c r="K7" s="43"/>
    </row>
    <row r="8" spans="2:11" s="40" customFormat="1" ht="18" customHeight="1">
      <c r="B8" s="800"/>
      <c r="C8" s="835" t="s">
        <v>429</v>
      </c>
      <c r="D8" s="801"/>
      <c r="E8" s="836"/>
      <c r="F8" s="42"/>
      <c r="G8" s="42"/>
      <c r="H8" s="42"/>
      <c r="I8" s="42"/>
      <c r="J8" s="44">
        <f t="shared" si="0"/>
        <v>0</v>
      </c>
      <c r="K8" s="43"/>
    </row>
    <row r="9" spans="2:11" s="40" customFormat="1" ht="18" customHeight="1">
      <c r="B9" s="800"/>
      <c r="C9" s="803" t="s">
        <v>430</v>
      </c>
      <c r="D9" s="804"/>
      <c r="E9" s="786"/>
      <c r="F9" s="44">
        <f>SUM(F10:F21)</f>
        <v>0</v>
      </c>
      <c r="G9" s="44">
        <f>SUM(G10:G21)</f>
        <v>0</v>
      </c>
      <c r="H9" s="44">
        <f>SUM(H10:H21)</f>
        <v>0</v>
      </c>
      <c r="I9" s="44">
        <f>SUM(I10:I21)</f>
        <v>0</v>
      </c>
      <c r="J9" s="44">
        <f t="shared" si="0"/>
        <v>0</v>
      </c>
      <c r="K9" s="43"/>
    </row>
    <row r="10" spans="2:11" s="40" customFormat="1" ht="18" customHeight="1">
      <c r="B10" s="800"/>
      <c r="C10" s="806"/>
      <c r="D10" s="803" t="s">
        <v>375</v>
      </c>
      <c r="E10" s="786"/>
      <c r="F10" s="45"/>
      <c r="G10" s="45"/>
      <c r="H10" s="45"/>
      <c r="I10" s="45"/>
      <c r="J10" s="45">
        <f t="shared" si="0"/>
        <v>0</v>
      </c>
      <c r="K10" s="46"/>
    </row>
    <row r="11" spans="2:11" s="40" customFormat="1" ht="18" customHeight="1">
      <c r="B11" s="800"/>
      <c r="C11" s="806"/>
      <c r="D11" s="810" t="s">
        <v>254</v>
      </c>
      <c r="E11" s="811"/>
      <c r="F11" s="49"/>
      <c r="G11" s="49"/>
      <c r="H11" s="49"/>
      <c r="I11" s="49"/>
      <c r="J11" s="49">
        <f t="shared" si="0"/>
        <v>0</v>
      </c>
      <c r="K11" s="50"/>
    </row>
    <row r="12" spans="2:11" s="40" customFormat="1" ht="18" customHeight="1">
      <c r="B12" s="800"/>
      <c r="C12" s="806"/>
      <c r="D12" s="810" t="s">
        <v>255</v>
      </c>
      <c r="E12" s="811"/>
      <c r="F12" s="49"/>
      <c r="G12" s="49"/>
      <c r="H12" s="49"/>
      <c r="I12" s="49"/>
      <c r="J12" s="49">
        <f t="shared" si="0"/>
        <v>0</v>
      </c>
      <c r="K12" s="50"/>
    </row>
    <row r="13" spans="2:11" s="40" customFormat="1" ht="18" customHeight="1">
      <c r="B13" s="800"/>
      <c r="C13" s="806"/>
      <c r="D13" s="810" t="s">
        <v>256</v>
      </c>
      <c r="E13" s="811"/>
      <c r="F13" s="49"/>
      <c r="G13" s="49"/>
      <c r="H13" s="49"/>
      <c r="I13" s="49"/>
      <c r="J13" s="49">
        <f t="shared" si="0"/>
        <v>0</v>
      </c>
      <c r="K13" s="50"/>
    </row>
    <row r="14" spans="2:11" s="40" customFormat="1" ht="18" customHeight="1">
      <c r="B14" s="800"/>
      <c r="C14" s="806"/>
      <c r="D14" s="810" t="s">
        <v>257</v>
      </c>
      <c r="E14" s="811"/>
      <c r="F14" s="49"/>
      <c r="G14" s="49"/>
      <c r="H14" s="49"/>
      <c r="I14" s="49"/>
      <c r="J14" s="49">
        <f t="shared" si="0"/>
        <v>0</v>
      </c>
      <c r="K14" s="50"/>
    </row>
    <row r="15" spans="2:11" s="40" customFormat="1" ht="18" customHeight="1">
      <c r="B15" s="800"/>
      <c r="C15" s="806"/>
      <c r="D15" s="810" t="s">
        <v>258</v>
      </c>
      <c r="E15" s="811"/>
      <c r="F15" s="49"/>
      <c r="G15" s="49"/>
      <c r="H15" s="49"/>
      <c r="I15" s="49"/>
      <c r="J15" s="49">
        <f t="shared" si="0"/>
        <v>0</v>
      </c>
      <c r="K15" s="50"/>
    </row>
    <row r="16" spans="2:11" s="40" customFormat="1" ht="18" customHeight="1">
      <c r="B16" s="800"/>
      <c r="C16" s="806"/>
      <c r="D16" s="810" t="s">
        <v>269</v>
      </c>
      <c r="E16" s="811"/>
      <c r="F16" s="49"/>
      <c r="G16" s="49"/>
      <c r="H16" s="49"/>
      <c r="I16" s="49"/>
      <c r="J16" s="49">
        <f t="shared" si="0"/>
        <v>0</v>
      </c>
      <c r="K16" s="50"/>
    </row>
    <row r="17" spans="2:11" s="40" customFormat="1" ht="18" customHeight="1">
      <c r="B17" s="800"/>
      <c r="C17" s="806"/>
      <c r="D17" s="810" t="s">
        <v>376</v>
      </c>
      <c r="E17" s="811"/>
      <c r="F17" s="49"/>
      <c r="G17" s="49"/>
      <c r="H17" s="49"/>
      <c r="I17" s="49"/>
      <c r="J17" s="49">
        <f t="shared" si="0"/>
        <v>0</v>
      </c>
      <c r="K17" s="50"/>
    </row>
    <row r="18" spans="2:11" s="40" customFormat="1" ht="18" customHeight="1">
      <c r="B18" s="800"/>
      <c r="C18" s="806"/>
      <c r="D18" s="810" t="s">
        <v>270</v>
      </c>
      <c r="E18" s="811"/>
      <c r="F18" s="49"/>
      <c r="G18" s="49"/>
      <c r="H18" s="49"/>
      <c r="I18" s="49"/>
      <c r="J18" s="49">
        <f t="shared" si="0"/>
        <v>0</v>
      </c>
      <c r="K18" s="50"/>
    </row>
    <row r="19" spans="2:11" s="40" customFormat="1" ht="18" customHeight="1">
      <c r="B19" s="800"/>
      <c r="C19" s="806"/>
      <c r="D19" s="810" t="s">
        <v>377</v>
      </c>
      <c r="E19" s="811"/>
      <c r="F19" s="49"/>
      <c r="G19" s="49"/>
      <c r="H19" s="49"/>
      <c r="I19" s="49"/>
      <c r="J19" s="49">
        <f t="shared" si="0"/>
        <v>0</v>
      </c>
      <c r="K19" s="50"/>
    </row>
    <row r="20" spans="2:11" s="40" customFormat="1" ht="18" customHeight="1">
      <c r="B20" s="800"/>
      <c r="C20" s="806"/>
      <c r="D20" s="810" t="s">
        <v>393</v>
      </c>
      <c r="E20" s="811"/>
      <c r="F20" s="49"/>
      <c r="G20" s="49"/>
      <c r="H20" s="49"/>
      <c r="I20" s="49"/>
      <c r="J20" s="49">
        <f t="shared" si="0"/>
        <v>0</v>
      </c>
      <c r="K20" s="50"/>
    </row>
    <row r="21" spans="2:11" s="40" customFormat="1" ht="18" customHeight="1">
      <c r="B21" s="800"/>
      <c r="C21" s="807"/>
      <c r="D21" s="797" t="s">
        <v>259</v>
      </c>
      <c r="E21" s="785"/>
      <c r="F21" s="42"/>
      <c r="G21" s="42"/>
      <c r="H21" s="42"/>
      <c r="I21" s="42"/>
      <c r="J21" s="42">
        <f t="shared" si="0"/>
        <v>0</v>
      </c>
      <c r="K21" s="43"/>
    </row>
    <row r="22" spans="2:11" s="40" customFormat="1" ht="18" customHeight="1">
      <c r="B22" s="800"/>
      <c r="C22" s="803" t="s">
        <v>431</v>
      </c>
      <c r="D22" s="804"/>
      <c r="E22" s="52"/>
      <c r="F22" s="44">
        <f>SUM(F23:F24)</f>
        <v>0</v>
      </c>
      <c r="G22" s="44">
        <f>SUM(G23:G24)</f>
        <v>0</v>
      </c>
      <c r="H22" s="44">
        <f>SUM(H23:H24)</f>
        <v>0</v>
      </c>
      <c r="I22" s="44">
        <f>SUM(I23:I24)</f>
        <v>0</v>
      </c>
      <c r="J22" s="44">
        <f t="shared" si="0"/>
        <v>0</v>
      </c>
      <c r="K22" s="43"/>
    </row>
    <row r="23" spans="2:11" s="40" customFormat="1" ht="18" customHeight="1">
      <c r="B23" s="800"/>
      <c r="C23" s="806"/>
      <c r="D23" s="32" t="s">
        <v>260</v>
      </c>
      <c r="E23" s="53"/>
      <c r="F23" s="45"/>
      <c r="G23" s="45"/>
      <c r="H23" s="45"/>
      <c r="I23" s="45"/>
      <c r="J23" s="45">
        <f t="shared" si="0"/>
        <v>0</v>
      </c>
      <c r="K23" s="46"/>
    </row>
    <row r="24" spans="2:11" s="40" customFormat="1" ht="18" customHeight="1">
      <c r="B24" s="800"/>
      <c r="C24" s="807"/>
      <c r="D24" s="41" t="s">
        <v>261</v>
      </c>
      <c r="E24" s="51"/>
      <c r="F24" s="42"/>
      <c r="G24" s="42"/>
      <c r="H24" s="42"/>
      <c r="I24" s="42"/>
      <c r="J24" s="42">
        <f t="shared" si="0"/>
        <v>0</v>
      </c>
      <c r="K24" s="43"/>
    </row>
    <row r="25" spans="2:11" s="40" customFormat="1" ht="18" customHeight="1">
      <c r="B25" s="784"/>
      <c r="C25" s="803" t="s">
        <v>432</v>
      </c>
      <c r="D25" s="804"/>
      <c r="E25" s="52"/>
      <c r="F25" s="44">
        <f>SUM(F26:F27)</f>
        <v>0</v>
      </c>
      <c r="G25" s="44">
        <f>SUM(G26:G27)</f>
        <v>0</v>
      </c>
      <c r="H25" s="44">
        <f>SUM(H26:H27)</f>
        <v>0</v>
      </c>
      <c r="I25" s="44">
        <f>SUM(I26:I27)</f>
        <v>0</v>
      </c>
      <c r="J25" s="44">
        <f t="shared" si="0"/>
        <v>0</v>
      </c>
      <c r="K25" s="43"/>
    </row>
    <row r="26" spans="2:11" s="40" customFormat="1" ht="18" customHeight="1">
      <c r="B26" s="784"/>
      <c r="C26" s="806"/>
      <c r="D26" s="32" t="s">
        <v>393</v>
      </c>
      <c r="E26" s="53"/>
      <c r="F26" s="45"/>
      <c r="G26" s="45"/>
      <c r="H26" s="45"/>
      <c r="I26" s="45"/>
      <c r="J26" s="45">
        <f t="shared" si="0"/>
        <v>0</v>
      </c>
      <c r="K26" s="46"/>
    </row>
    <row r="27" spans="2:11" s="40" customFormat="1" ht="18" customHeight="1">
      <c r="B27" s="784"/>
      <c r="C27" s="807"/>
      <c r="D27" s="41" t="s">
        <v>259</v>
      </c>
      <c r="E27" s="51"/>
      <c r="F27" s="42"/>
      <c r="G27" s="42"/>
      <c r="H27" s="42"/>
      <c r="I27" s="42"/>
      <c r="J27" s="42">
        <f t="shared" si="0"/>
        <v>0</v>
      </c>
      <c r="K27" s="43"/>
    </row>
    <row r="28" spans="2:11" s="40" customFormat="1" ht="18" customHeight="1">
      <c r="B28" s="808" t="s">
        <v>380</v>
      </c>
      <c r="C28" s="809"/>
      <c r="D28" s="809"/>
      <c r="E28" s="805"/>
      <c r="F28" s="42">
        <f>F7+F8+F9+F22+F25</f>
        <v>0</v>
      </c>
      <c r="G28" s="42">
        <f>G7+G8+G9+G22+G25</f>
        <v>0</v>
      </c>
      <c r="H28" s="42">
        <f>H7+H8+H9+H22+H25</f>
        <v>0</v>
      </c>
      <c r="I28" s="42">
        <f>I7+I8+I9+I22+I25</f>
        <v>0</v>
      </c>
      <c r="J28" s="42">
        <f>J7+J8+J9+J22+J25</f>
        <v>0</v>
      </c>
      <c r="K28" s="43"/>
    </row>
    <row r="29" spans="2:11" s="40" customFormat="1" ht="18" customHeight="1">
      <c r="B29" s="802"/>
      <c r="C29" s="803" t="s">
        <v>271</v>
      </c>
      <c r="D29" s="801"/>
      <c r="E29" s="52"/>
      <c r="F29" s="44">
        <f>SUM(F30:F31)</f>
        <v>0</v>
      </c>
      <c r="G29" s="44">
        <f>SUM(G30:G31)</f>
        <v>0</v>
      </c>
      <c r="H29" s="44">
        <f>SUM(H30:H31)</f>
        <v>0</v>
      </c>
      <c r="I29" s="44">
        <f>SUM(I30:I31)</f>
        <v>0</v>
      </c>
      <c r="J29" s="44">
        <f aca="true" t="shared" si="1" ref="J29:J34">SUM(F29:I29)</f>
        <v>0</v>
      </c>
      <c r="K29" s="54"/>
    </row>
    <row r="30" spans="2:11" s="40" customFormat="1" ht="18" customHeight="1">
      <c r="B30" s="800"/>
      <c r="C30" s="55"/>
      <c r="D30" s="32" t="s">
        <v>394</v>
      </c>
      <c r="E30" s="53"/>
      <c r="F30" s="45"/>
      <c r="G30" s="45"/>
      <c r="H30" s="45"/>
      <c r="I30" s="45"/>
      <c r="J30" s="45">
        <f t="shared" si="1"/>
        <v>0</v>
      </c>
      <c r="K30" s="46"/>
    </row>
    <row r="31" spans="2:11" s="40" customFormat="1" ht="18" customHeight="1">
      <c r="B31" s="800"/>
      <c r="C31" s="56"/>
      <c r="D31" s="47" t="s">
        <v>394</v>
      </c>
      <c r="E31" s="48"/>
      <c r="F31" s="42"/>
      <c r="G31" s="42"/>
      <c r="H31" s="42"/>
      <c r="I31" s="42"/>
      <c r="J31" s="42">
        <f t="shared" si="1"/>
        <v>0</v>
      </c>
      <c r="K31" s="43"/>
    </row>
    <row r="32" spans="2:11" s="40" customFormat="1" ht="18" customHeight="1">
      <c r="B32" s="800"/>
      <c r="C32" s="803" t="s">
        <v>395</v>
      </c>
      <c r="D32" s="804"/>
      <c r="E32" s="53"/>
      <c r="F32" s="44">
        <f>SUM(F33:F34)</f>
        <v>0</v>
      </c>
      <c r="G32" s="44">
        <f>SUM(G33:G34)</f>
        <v>0</v>
      </c>
      <c r="H32" s="44">
        <f>SUM(H33:H34)</f>
        <v>0</v>
      </c>
      <c r="I32" s="44">
        <f>SUM(I33:I34)</f>
        <v>0</v>
      </c>
      <c r="J32" s="44">
        <f t="shared" si="1"/>
        <v>0</v>
      </c>
      <c r="K32" s="43"/>
    </row>
    <row r="33" spans="2:11" s="40" customFormat="1" ht="18" customHeight="1">
      <c r="B33" s="800"/>
      <c r="C33" s="806"/>
      <c r="D33" s="32" t="s">
        <v>394</v>
      </c>
      <c r="E33" s="53"/>
      <c r="F33" s="45"/>
      <c r="G33" s="45"/>
      <c r="H33" s="45"/>
      <c r="I33" s="45"/>
      <c r="J33" s="45">
        <f t="shared" si="1"/>
        <v>0</v>
      </c>
      <c r="K33" s="46"/>
    </row>
    <row r="34" spans="2:11" s="40" customFormat="1" ht="18" customHeight="1">
      <c r="B34" s="800"/>
      <c r="C34" s="807"/>
      <c r="D34" s="41" t="s">
        <v>394</v>
      </c>
      <c r="E34" s="51"/>
      <c r="F34" s="42"/>
      <c r="G34" s="42"/>
      <c r="H34" s="42"/>
      <c r="I34" s="42"/>
      <c r="J34" s="42">
        <f t="shared" si="1"/>
        <v>0</v>
      </c>
      <c r="K34" s="43"/>
    </row>
    <row r="35" spans="2:11" s="40" customFormat="1" ht="18" customHeight="1" thickBot="1">
      <c r="B35" s="808" t="s">
        <v>381</v>
      </c>
      <c r="C35" s="809"/>
      <c r="D35" s="809"/>
      <c r="E35" s="842"/>
      <c r="F35" s="42">
        <f>F29+F32</f>
        <v>0</v>
      </c>
      <c r="G35" s="42">
        <f>G29+G32</f>
        <v>0</v>
      </c>
      <c r="H35" s="42">
        <f>H29+H32</f>
        <v>0</v>
      </c>
      <c r="I35" s="42">
        <f>I29+I32</f>
        <v>0</v>
      </c>
      <c r="J35" s="44">
        <f>J29+J32</f>
        <v>0</v>
      </c>
      <c r="K35" s="43"/>
    </row>
    <row r="36" spans="2:11" s="40" customFormat="1" ht="18" customHeight="1" thickBot="1">
      <c r="B36" s="837" t="s">
        <v>396</v>
      </c>
      <c r="C36" s="838"/>
      <c r="D36" s="838"/>
      <c r="E36" s="839"/>
      <c r="F36" s="57">
        <f>F28+F35</f>
        <v>0</v>
      </c>
      <c r="G36" s="57">
        <f>G28+G35</f>
        <v>0</v>
      </c>
      <c r="H36" s="57">
        <f>H28+H35</f>
        <v>0</v>
      </c>
      <c r="I36" s="57">
        <f>I28+I35</f>
        <v>0</v>
      </c>
      <c r="J36" s="57">
        <f>SUM(F36:I36)</f>
        <v>0</v>
      </c>
      <c r="K36" s="58"/>
    </row>
    <row r="37" spans="2:11" s="40" customFormat="1" ht="18" customHeight="1">
      <c r="B37" s="59"/>
      <c r="C37" s="59"/>
      <c r="D37" s="59"/>
      <c r="E37" s="59"/>
      <c r="F37" s="60"/>
      <c r="G37" s="60"/>
      <c r="H37" s="60"/>
      <c r="I37" s="60"/>
      <c r="J37" s="60"/>
      <c r="K37" s="59"/>
    </row>
    <row r="38" spans="2:11" s="128" customFormat="1" ht="18" customHeight="1">
      <c r="B38" s="130"/>
      <c r="C38" s="130"/>
      <c r="D38" s="130"/>
      <c r="E38" s="59"/>
      <c r="F38" s="59"/>
      <c r="G38" s="59"/>
      <c r="H38" s="59"/>
      <c r="I38" s="59"/>
      <c r="J38" s="129"/>
      <c r="K38" s="130"/>
    </row>
    <row r="39" spans="2:11" s="128" customFormat="1" ht="18" customHeight="1" thickBot="1">
      <c r="B39" s="843" t="s">
        <v>378</v>
      </c>
      <c r="C39" s="843"/>
      <c r="D39" s="843"/>
      <c r="E39" s="59"/>
      <c r="F39" s="59"/>
      <c r="G39" s="59"/>
      <c r="H39" s="59"/>
      <c r="I39" s="59"/>
      <c r="J39" s="373" t="s">
        <v>438</v>
      </c>
      <c r="K39" s="130"/>
    </row>
    <row r="40" spans="2:11" s="128" customFormat="1" ht="18" customHeight="1">
      <c r="B40" s="798" t="s">
        <v>382</v>
      </c>
      <c r="C40" s="853"/>
      <c r="D40" s="854"/>
      <c r="E40" s="812" t="s">
        <v>1279</v>
      </c>
      <c r="F40" s="794" t="s">
        <v>293</v>
      </c>
      <c r="G40" s="794" t="s">
        <v>294</v>
      </c>
      <c r="H40" s="794" t="s">
        <v>295</v>
      </c>
      <c r="I40" s="799"/>
      <c r="J40" s="834" t="s">
        <v>266</v>
      </c>
      <c r="K40" s="130"/>
    </row>
    <row r="41" spans="2:11" s="128" customFormat="1" ht="18" customHeight="1" thickBot="1">
      <c r="B41" s="855"/>
      <c r="C41" s="856"/>
      <c r="D41" s="857"/>
      <c r="E41" s="813"/>
      <c r="F41" s="833"/>
      <c r="G41" s="833"/>
      <c r="H41" s="131" t="s">
        <v>397</v>
      </c>
      <c r="I41" s="131" t="s">
        <v>433</v>
      </c>
      <c r="J41" s="832"/>
      <c r="K41" s="130"/>
    </row>
    <row r="42" spans="2:11" s="128" customFormat="1" ht="18" customHeight="1">
      <c r="B42" s="844" t="s">
        <v>841</v>
      </c>
      <c r="C42" s="845"/>
      <c r="D42" s="846"/>
      <c r="E42" s="62">
        <v>0.75</v>
      </c>
      <c r="F42" s="39" t="s">
        <v>398</v>
      </c>
      <c r="G42" s="39" t="s">
        <v>398</v>
      </c>
      <c r="H42" s="42">
        <f>(F36+G36+H36)*E42</f>
        <v>0</v>
      </c>
      <c r="I42" s="63" t="s">
        <v>398</v>
      </c>
      <c r="J42" s="64">
        <f>SUM(F42:H42)</f>
        <v>0</v>
      </c>
      <c r="K42" s="130"/>
    </row>
    <row r="43" spans="2:11" s="128" customFormat="1" ht="18" customHeight="1">
      <c r="B43" s="847" t="s">
        <v>843</v>
      </c>
      <c r="C43" s="848"/>
      <c r="D43" s="849"/>
      <c r="E43" s="39" t="s">
        <v>398</v>
      </c>
      <c r="F43" s="39" t="s">
        <v>398</v>
      </c>
      <c r="G43" s="39" t="s">
        <v>398</v>
      </c>
      <c r="H43" s="44">
        <f>(F36+G36+H36)-H42</f>
        <v>0</v>
      </c>
      <c r="I43" s="39" t="s">
        <v>398</v>
      </c>
      <c r="J43" s="65">
        <f>SUM(F43:H43)</f>
        <v>0</v>
      </c>
      <c r="K43" s="130"/>
    </row>
    <row r="44" spans="2:11" s="128" customFormat="1" ht="18" customHeight="1">
      <c r="B44" s="847" t="s">
        <v>842</v>
      </c>
      <c r="C44" s="848"/>
      <c r="D44" s="849"/>
      <c r="E44" s="66">
        <v>0.75</v>
      </c>
      <c r="F44" s="39" t="s">
        <v>398</v>
      </c>
      <c r="G44" s="39" t="s">
        <v>398</v>
      </c>
      <c r="H44" s="39" t="s">
        <v>398</v>
      </c>
      <c r="I44" s="44">
        <f>I36*E44</f>
        <v>0</v>
      </c>
      <c r="J44" s="65">
        <f>I44</f>
        <v>0</v>
      </c>
      <c r="K44" s="130"/>
    </row>
    <row r="45" spans="2:11" s="128" customFormat="1" ht="18" customHeight="1" thickBot="1">
      <c r="B45" s="850" t="s">
        <v>844</v>
      </c>
      <c r="C45" s="851"/>
      <c r="D45" s="852"/>
      <c r="E45" s="67" t="s">
        <v>398</v>
      </c>
      <c r="F45" s="67" t="s">
        <v>398</v>
      </c>
      <c r="G45" s="67" t="s">
        <v>398</v>
      </c>
      <c r="H45" s="67" t="s">
        <v>398</v>
      </c>
      <c r="I45" s="68">
        <f>I36-I44</f>
        <v>0</v>
      </c>
      <c r="J45" s="69">
        <f>I45</f>
        <v>0</v>
      </c>
      <c r="K45" s="130"/>
    </row>
    <row r="46" spans="2:11" s="128" customFormat="1" ht="18" customHeight="1">
      <c r="B46" s="73"/>
      <c r="C46" s="34"/>
      <c r="D46" s="34"/>
      <c r="E46" s="72"/>
      <c r="F46" s="72"/>
      <c r="G46" s="72"/>
      <c r="H46" s="72"/>
      <c r="I46" s="60"/>
      <c r="J46" s="60"/>
      <c r="K46" s="130"/>
    </row>
    <row r="47" spans="1:11" s="128" customFormat="1" ht="18" customHeight="1">
      <c r="A47" s="132"/>
      <c r="B47" s="70"/>
      <c r="C47" s="70"/>
      <c r="D47" s="70"/>
      <c r="E47" s="71"/>
      <c r="F47" s="72"/>
      <c r="G47" s="72"/>
      <c r="H47" s="72"/>
      <c r="I47" s="60"/>
      <c r="J47" s="60"/>
      <c r="K47" s="73"/>
    </row>
    <row r="48" spans="2:11" s="606" customFormat="1" ht="36" customHeight="1">
      <c r="B48" s="607"/>
      <c r="C48" s="607"/>
      <c r="D48" s="607"/>
      <c r="E48" s="607"/>
      <c r="F48" s="607"/>
      <c r="G48" s="607"/>
      <c r="H48" s="607"/>
      <c r="I48" s="607"/>
      <c r="J48" s="765" t="s">
        <v>1530</v>
      </c>
      <c r="K48" s="766"/>
    </row>
    <row r="49" spans="2:12" s="128" customFormat="1" ht="16.5" customHeight="1">
      <c r="B49" s="74" t="s">
        <v>389</v>
      </c>
      <c r="C49" s="858" t="s">
        <v>1282</v>
      </c>
      <c r="D49" s="859"/>
      <c r="E49" s="859"/>
      <c r="F49" s="859"/>
      <c r="G49" s="859"/>
      <c r="H49" s="36"/>
      <c r="I49" s="36"/>
      <c r="J49" s="36"/>
      <c r="K49" s="36"/>
      <c r="L49" s="36"/>
    </row>
    <row r="50" spans="2:12" s="128" customFormat="1" ht="16.5" customHeight="1">
      <c r="B50" s="75" t="s">
        <v>390</v>
      </c>
      <c r="C50" s="860" t="s">
        <v>288</v>
      </c>
      <c r="D50" s="859"/>
      <c r="E50" s="859"/>
      <c r="F50" s="859"/>
      <c r="G50" s="859"/>
      <c r="H50" s="37"/>
      <c r="I50" s="37"/>
      <c r="J50" s="37"/>
      <c r="K50" s="37"/>
      <c r="L50" s="37"/>
    </row>
    <row r="51" spans="2:12" s="128" customFormat="1" ht="16.5" customHeight="1">
      <c r="B51" s="75" t="s">
        <v>289</v>
      </c>
      <c r="C51" s="860" t="s">
        <v>290</v>
      </c>
      <c r="D51" s="859"/>
      <c r="E51" s="859"/>
      <c r="F51" s="859"/>
      <c r="G51" s="859"/>
      <c r="H51" s="37"/>
      <c r="I51" s="37"/>
      <c r="J51" s="37"/>
      <c r="K51" s="37"/>
      <c r="L51" s="37"/>
    </row>
    <row r="52" spans="2:12" s="128" customFormat="1" ht="16.5" customHeight="1">
      <c r="B52" s="75" t="s">
        <v>391</v>
      </c>
      <c r="C52" s="860" t="s">
        <v>439</v>
      </c>
      <c r="D52" s="859"/>
      <c r="E52" s="859"/>
      <c r="F52" s="859"/>
      <c r="G52" s="859"/>
      <c r="H52" s="859"/>
      <c r="I52" s="37"/>
      <c r="J52" s="37"/>
      <c r="K52" s="37"/>
      <c r="L52" s="37"/>
    </row>
    <row r="53" spans="2:12" s="128" customFormat="1" ht="16.5" customHeight="1">
      <c r="B53" s="75" t="s">
        <v>391</v>
      </c>
      <c r="C53" s="860" t="s">
        <v>437</v>
      </c>
      <c r="D53" s="859"/>
      <c r="E53" s="859"/>
      <c r="F53" s="859"/>
      <c r="G53" s="859"/>
      <c r="H53" s="859"/>
      <c r="I53" s="859"/>
      <c r="J53" s="37"/>
      <c r="K53" s="37"/>
      <c r="L53" s="37"/>
    </row>
    <row r="54" spans="2:12" s="128" customFormat="1" ht="16.5" customHeight="1">
      <c r="B54" s="75" t="s">
        <v>289</v>
      </c>
      <c r="C54" s="860" t="s">
        <v>440</v>
      </c>
      <c r="D54" s="859"/>
      <c r="E54" s="859"/>
      <c r="F54" s="859"/>
      <c r="G54" s="859"/>
      <c r="H54" s="859"/>
      <c r="I54" s="37"/>
      <c r="J54" s="37"/>
      <c r="K54" s="37"/>
      <c r="L54" s="37"/>
    </row>
    <row r="55" spans="2:12" s="128" customFormat="1" ht="27" customHeight="1">
      <c r="B55" s="75" t="s">
        <v>365</v>
      </c>
      <c r="C55" s="840" t="s">
        <v>1281</v>
      </c>
      <c r="D55" s="841"/>
      <c r="E55" s="841"/>
      <c r="F55" s="841"/>
      <c r="G55" s="841"/>
      <c r="H55" s="841"/>
      <c r="I55" s="841"/>
      <c r="J55" s="841"/>
      <c r="K55" s="841"/>
      <c r="L55" s="133"/>
    </row>
    <row r="56" spans="2:11" s="40" customFormat="1" ht="12">
      <c r="B56" s="61"/>
      <c r="C56" s="61"/>
      <c r="D56" s="61"/>
      <c r="E56" s="61"/>
      <c r="F56" s="61"/>
      <c r="G56" s="61"/>
      <c r="H56" s="61"/>
      <c r="I56" s="61"/>
      <c r="J56" s="61"/>
      <c r="K56" s="61"/>
    </row>
  </sheetData>
  <mergeCells count="54">
    <mergeCell ref="C51:G51"/>
    <mergeCell ref="C52:H52"/>
    <mergeCell ref="C53:I53"/>
    <mergeCell ref="C54:H54"/>
    <mergeCell ref="C55:K55"/>
    <mergeCell ref="B35:E35"/>
    <mergeCell ref="B39:D39"/>
    <mergeCell ref="B42:D42"/>
    <mergeCell ref="B43:D43"/>
    <mergeCell ref="B44:D44"/>
    <mergeCell ref="B45:D45"/>
    <mergeCell ref="B40:D41"/>
    <mergeCell ref="C49:G49"/>
    <mergeCell ref="C50:G50"/>
    <mergeCell ref="C22:D22"/>
    <mergeCell ref="D13:E13"/>
    <mergeCell ref="K5:K6"/>
    <mergeCell ref="F40:F41"/>
    <mergeCell ref="G40:G41"/>
    <mergeCell ref="H40:I40"/>
    <mergeCell ref="J40:J41"/>
    <mergeCell ref="C8:E8"/>
    <mergeCell ref="B36:E36"/>
    <mergeCell ref="D10:E10"/>
    <mergeCell ref="B7:B27"/>
    <mergeCell ref="D14:E14"/>
    <mergeCell ref="D15:E15"/>
    <mergeCell ref="D16:E16"/>
    <mergeCell ref="C23:C24"/>
    <mergeCell ref="C26:C27"/>
    <mergeCell ref="D21:E21"/>
    <mergeCell ref="D17:E17"/>
    <mergeCell ref="D18:E18"/>
    <mergeCell ref="C9:E9"/>
    <mergeCell ref="C32:D32"/>
    <mergeCell ref="C33:C34"/>
    <mergeCell ref="B2:K2"/>
    <mergeCell ref="C7:E7"/>
    <mergeCell ref="B5:E6"/>
    <mergeCell ref="J5:J6"/>
    <mergeCell ref="H5:I5"/>
    <mergeCell ref="F5:F6"/>
    <mergeCell ref="G5:G6"/>
    <mergeCell ref="B4:E4"/>
    <mergeCell ref="D11:E11"/>
    <mergeCell ref="E40:E41"/>
    <mergeCell ref="D12:E12"/>
    <mergeCell ref="B28:E28"/>
    <mergeCell ref="D19:E19"/>
    <mergeCell ref="D20:E20"/>
    <mergeCell ref="C10:C21"/>
    <mergeCell ref="C25:D25"/>
    <mergeCell ref="B29:B34"/>
    <mergeCell ref="C29:D29"/>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scale="6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1:Z427"/>
  <sheetViews>
    <sheetView showGridLines="0" view="pageBreakPreview" zoomScaleSheetLayoutView="100" workbookViewId="0" topLeftCell="A19">
      <selection activeCell="B1" sqref="B1"/>
    </sheetView>
  </sheetViews>
  <sheetFormatPr defaultColWidth="9.00390625" defaultRowHeight="12" customHeight="1"/>
  <cols>
    <col min="1" max="1" width="2.625" style="484" customWidth="1"/>
    <col min="2" max="2" width="2.625" style="600" customWidth="1"/>
    <col min="3" max="3" width="15.625" style="484" customWidth="1"/>
    <col min="4" max="4" width="8.625" style="484" customWidth="1"/>
    <col min="5" max="5" width="12.625" style="484" customWidth="1"/>
    <col min="6" max="11" width="13.625" style="484" customWidth="1"/>
    <col min="12" max="16" width="13.625" style="485" customWidth="1"/>
    <col min="17" max="19" width="13.625" style="484" customWidth="1"/>
    <col min="20" max="21" width="13.625" style="485" customWidth="1"/>
    <col min="22" max="22" width="13.625" style="484" customWidth="1"/>
    <col min="23" max="24" width="6.625" style="484" customWidth="1"/>
    <col min="25" max="16384" width="9.00390625" style="484" customWidth="1"/>
  </cols>
  <sheetData>
    <row r="1" ht="20.25" customHeight="1">
      <c r="B1" s="601" t="s">
        <v>1394</v>
      </c>
    </row>
    <row r="2" spans="2:22" ht="24.75" customHeight="1">
      <c r="B2" s="486"/>
      <c r="C2" s="487"/>
      <c r="D2" s="486"/>
      <c r="E2" s="486"/>
      <c r="F2" s="486"/>
      <c r="G2" s="486"/>
      <c r="H2" s="486"/>
      <c r="I2" s="486"/>
      <c r="J2" s="486"/>
      <c r="K2" s="865" t="s">
        <v>1531</v>
      </c>
      <c r="L2" s="865"/>
      <c r="M2" s="865"/>
      <c r="N2" s="865"/>
      <c r="O2" s="865"/>
      <c r="P2" s="486"/>
      <c r="Q2" s="486"/>
      <c r="R2" s="486"/>
      <c r="S2" s="486"/>
      <c r="T2" s="486"/>
      <c r="U2" s="486"/>
      <c r="V2" s="486"/>
    </row>
    <row r="3" spans="2:22" ht="24.75" customHeight="1">
      <c r="B3" s="486"/>
      <c r="C3" s="487"/>
      <c r="D3" s="486"/>
      <c r="E3" s="486"/>
      <c r="F3" s="486"/>
      <c r="G3" s="486"/>
      <c r="H3" s="486"/>
      <c r="I3" s="486"/>
      <c r="J3" s="486"/>
      <c r="K3" s="488"/>
      <c r="L3" s="488"/>
      <c r="M3" s="488"/>
      <c r="N3" s="488"/>
      <c r="O3" s="488"/>
      <c r="P3" s="486"/>
      <c r="Q3" s="486"/>
      <c r="R3" s="486"/>
      <c r="S3" s="486"/>
      <c r="T3" s="486"/>
      <c r="U3" s="486"/>
      <c r="V3" s="486"/>
    </row>
    <row r="4" spans="2:22" ht="19.5" customHeight="1" thickBot="1">
      <c r="B4" s="489"/>
      <c r="V4" s="490" t="s">
        <v>1301</v>
      </c>
    </row>
    <row r="5" spans="2:22" s="497" customFormat="1" ht="19.5" customHeight="1" thickBot="1">
      <c r="B5" s="491"/>
      <c r="C5" s="492" t="s">
        <v>1353</v>
      </c>
      <c r="D5" s="492"/>
      <c r="E5" s="493"/>
      <c r="F5" s="491" t="s">
        <v>1354</v>
      </c>
      <c r="G5" s="494" t="s">
        <v>1355</v>
      </c>
      <c r="H5" s="495" t="s">
        <v>1356</v>
      </c>
      <c r="I5" s="495" t="s">
        <v>1357</v>
      </c>
      <c r="J5" s="495" t="s">
        <v>1358</v>
      </c>
      <c r="K5" s="495" t="s">
        <v>1359</v>
      </c>
      <c r="L5" s="495" t="s">
        <v>1360</v>
      </c>
      <c r="M5" s="495" t="s">
        <v>1361</v>
      </c>
      <c r="N5" s="495" t="s">
        <v>1362</v>
      </c>
      <c r="O5" s="495" t="s">
        <v>1363</v>
      </c>
      <c r="P5" s="495" t="s">
        <v>1364</v>
      </c>
      <c r="Q5" s="495" t="s">
        <v>1365</v>
      </c>
      <c r="R5" s="495" t="s">
        <v>1366</v>
      </c>
      <c r="S5" s="495" t="s">
        <v>1367</v>
      </c>
      <c r="T5" s="495" t="s">
        <v>1368</v>
      </c>
      <c r="U5" s="496" t="s">
        <v>1334</v>
      </c>
      <c r="V5" s="493" t="s">
        <v>266</v>
      </c>
    </row>
    <row r="6" spans="2:22" s="497" customFormat="1" ht="19.5" customHeight="1">
      <c r="B6" s="498">
        <v>1</v>
      </c>
      <c r="C6" s="687" t="s">
        <v>1369</v>
      </c>
      <c r="D6" s="499"/>
      <c r="E6" s="500"/>
      <c r="F6" s="501"/>
      <c r="G6" s="502"/>
      <c r="H6" s="503"/>
      <c r="I6" s="503"/>
      <c r="J6" s="503"/>
      <c r="K6" s="503"/>
      <c r="L6" s="499"/>
      <c r="M6" s="503"/>
      <c r="N6" s="499"/>
      <c r="O6" s="503"/>
      <c r="P6" s="503"/>
      <c r="Q6" s="503"/>
      <c r="R6" s="503"/>
      <c r="S6" s="503"/>
      <c r="T6" s="504"/>
      <c r="U6" s="505"/>
      <c r="V6" s="500"/>
    </row>
    <row r="7" spans="2:22" s="515" customFormat="1" ht="19.5" customHeight="1">
      <c r="B7" s="506">
        <v>2</v>
      </c>
      <c r="C7" s="507" t="s">
        <v>878</v>
      </c>
      <c r="D7" s="507" t="s">
        <v>1370</v>
      </c>
      <c r="E7" s="508"/>
      <c r="F7" s="509">
        <f>F9+F10</f>
        <v>0</v>
      </c>
      <c r="G7" s="510">
        <f aca="true" t="shared" si="0" ref="G7:U7">G9+G10</f>
        <v>0</v>
      </c>
      <c r="H7" s="510">
        <f t="shared" si="0"/>
        <v>0</v>
      </c>
      <c r="I7" s="510">
        <f t="shared" si="0"/>
        <v>0</v>
      </c>
      <c r="J7" s="510">
        <f t="shared" si="0"/>
        <v>0</v>
      </c>
      <c r="K7" s="510">
        <f t="shared" si="0"/>
        <v>0</v>
      </c>
      <c r="L7" s="511">
        <f t="shared" si="0"/>
        <v>0</v>
      </c>
      <c r="M7" s="510">
        <f t="shared" si="0"/>
        <v>0</v>
      </c>
      <c r="N7" s="511">
        <f t="shared" si="0"/>
        <v>0</v>
      </c>
      <c r="O7" s="510">
        <f t="shared" si="0"/>
        <v>0</v>
      </c>
      <c r="P7" s="510">
        <f t="shared" si="0"/>
        <v>0</v>
      </c>
      <c r="Q7" s="510">
        <f t="shared" si="0"/>
        <v>0</v>
      </c>
      <c r="R7" s="510">
        <f t="shared" si="0"/>
        <v>0</v>
      </c>
      <c r="S7" s="510">
        <f t="shared" si="0"/>
        <v>0</v>
      </c>
      <c r="T7" s="512">
        <f t="shared" si="0"/>
        <v>0</v>
      </c>
      <c r="U7" s="513">
        <f t="shared" si="0"/>
        <v>0</v>
      </c>
      <c r="V7" s="514">
        <f>SUM(F7:U7)</f>
        <v>0</v>
      </c>
    </row>
    <row r="8" spans="2:22" s="515" customFormat="1" ht="19.5" customHeight="1">
      <c r="B8" s="516"/>
      <c r="C8" s="517" t="s">
        <v>1371</v>
      </c>
      <c r="D8" s="518" t="s">
        <v>1389</v>
      </c>
      <c r="E8" s="519"/>
      <c r="F8" s="520"/>
      <c r="G8" s="521"/>
      <c r="H8" s="522"/>
      <c r="I8" s="522"/>
      <c r="J8" s="522"/>
      <c r="K8" s="522"/>
      <c r="L8" s="523"/>
      <c r="M8" s="523"/>
      <c r="N8" s="523"/>
      <c r="O8" s="523"/>
      <c r="P8" s="523"/>
      <c r="Q8" s="522"/>
      <c r="R8" s="522"/>
      <c r="S8" s="522"/>
      <c r="T8" s="523"/>
      <c r="U8" s="524"/>
      <c r="V8" s="525">
        <f>SUM(F8:U8)</f>
        <v>0</v>
      </c>
    </row>
    <row r="9" spans="2:22" s="515" customFormat="1" ht="19.5" customHeight="1">
      <c r="B9" s="516"/>
      <c r="C9" s="526" t="s">
        <v>1372</v>
      </c>
      <c r="D9" s="527" t="s">
        <v>1370</v>
      </c>
      <c r="E9" s="528"/>
      <c r="F9" s="529"/>
      <c r="G9" s="530"/>
      <c r="H9" s="531"/>
      <c r="I9" s="531"/>
      <c r="J9" s="531"/>
      <c r="K9" s="531"/>
      <c r="L9" s="532"/>
      <c r="M9" s="532"/>
      <c r="N9" s="532"/>
      <c r="O9" s="532"/>
      <c r="P9" s="532"/>
      <c r="Q9" s="531"/>
      <c r="R9" s="531"/>
      <c r="S9" s="531"/>
      <c r="T9" s="532"/>
      <c r="U9" s="533"/>
      <c r="V9" s="534" t="s">
        <v>1390</v>
      </c>
    </row>
    <row r="10" spans="2:22" s="515" customFormat="1" ht="19.5" customHeight="1">
      <c r="B10" s="535"/>
      <c r="C10" s="536" t="s">
        <v>1373</v>
      </c>
      <c r="D10" s="537" t="s">
        <v>1370</v>
      </c>
      <c r="E10" s="538"/>
      <c r="F10" s="539"/>
      <c r="G10" s="511"/>
      <c r="H10" s="510"/>
      <c r="I10" s="510"/>
      <c r="J10" s="510"/>
      <c r="K10" s="510"/>
      <c r="L10" s="540"/>
      <c r="M10" s="540"/>
      <c r="N10" s="540"/>
      <c r="O10" s="540"/>
      <c r="P10" s="540"/>
      <c r="Q10" s="510"/>
      <c r="R10" s="510"/>
      <c r="S10" s="510"/>
      <c r="T10" s="540"/>
      <c r="U10" s="541"/>
      <c r="V10" s="542" t="s">
        <v>1390</v>
      </c>
    </row>
    <row r="11" spans="2:22" s="515" customFormat="1" ht="19.5" customHeight="1">
      <c r="B11" s="498">
        <v>3</v>
      </c>
      <c r="C11" s="507" t="s">
        <v>877</v>
      </c>
      <c r="D11" s="507" t="s">
        <v>1370</v>
      </c>
      <c r="E11" s="508"/>
      <c r="F11" s="543">
        <f>F12+F13</f>
        <v>0</v>
      </c>
      <c r="G11" s="544">
        <f aca="true" t="shared" si="1" ref="G11:U11">G12+G13</f>
        <v>0</v>
      </c>
      <c r="H11" s="544">
        <f t="shared" si="1"/>
        <v>0</v>
      </c>
      <c r="I11" s="544">
        <f t="shared" si="1"/>
        <v>0</v>
      </c>
      <c r="J11" s="545">
        <f t="shared" si="1"/>
        <v>0</v>
      </c>
      <c r="K11" s="546">
        <f t="shared" si="1"/>
        <v>0</v>
      </c>
      <c r="L11" s="546">
        <f t="shared" si="1"/>
        <v>0</v>
      </c>
      <c r="M11" s="545">
        <f t="shared" si="1"/>
        <v>0</v>
      </c>
      <c r="N11" s="546">
        <f t="shared" si="1"/>
        <v>0</v>
      </c>
      <c r="O11" s="545">
        <f t="shared" si="1"/>
        <v>0</v>
      </c>
      <c r="P11" s="546">
        <f t="shared" si="1"/>
        <v>0</v>
      </c>
      <c r="Q11" s="545">
        <f t="shared" si="1"/>
        <v>0</v>
      </c>
      <c r="R11" s="546">
        <f t="shared" si="1"/>
        <v>0</v>
      </c>
      <c r="S11" s="546">
        <f t="shared" si="1"/>
        <v>0</v>
      </c>
      <c r="T11" s="545">
        <f t="shared" si="1"/>
        <v>0</v>
      </c>
      <c r="U11" s="547">
        <f t="shared" si="1"/>
        <v>0</v>
      </c>
      <c r="V11" s="548">
        <f>SUM(F11:U11)</f>
        <v>0</v>
      </c>
    </row>
    <row r="12" spans="2:22" s="515" customFormat="1" ht="19.5" customHeight="1">
      <c r="B12" s="516"/>
      <c r="C12" s="517" t="s">
        <v>1374</v>
      </c>
      <c r="D12" s="518" t="s">
        <v>1370</v>
      </c>
      <c r="E12" s="519"/>
      <c r="F12" s="520"/>
      <c r="G12" s="521"/>
      <c r="H12" s="522"/>
      <c r="I12" s="522"/>
      <c r="J12" s="522"/>
      <c r="K12" s="522"/>
      <c r="L12" s="523"/>
      <c r="M12" s="523"/>
      <c r="N12" s="523"/>
      <c r="O12" s="523"/>
      <c r="P12" s="523"/>
      <c r="Q12" s="522"/>
      <c r="R12" s="522"/>
      <c r="S12" s="522"/>
      <c r="T12" s="523"/>
      <c r="U12" s="524"/>
      <c r="V12" s="549"/>
    </row>
    <row r="13" spans="2:22" s="515" customFormat="1" ht="19.5" customHeight="1">
      <c r="B13" s="516"/>
      <c r="C13" s="526" t="s">
        <v>1375</v>
      </c>
      <c r="D13" s="527" t="s">
        <v>1370</v>
      </c>
      <c r="E13" s="528"/>
      <c r="F13" s="529"/>
      <c r="G13" s="530"/>
      <c r="H13" s="531"/>
      <c r="I13" s="531"/>
      <c r="J13" s="531"/>
      <c r="K13" s="531"/>
      <c r="L13" s="532"/>
      <c r="M13" s="532"/>
      <c r="N13" s="532"/>
      <c r="O13" s="532"/>
      <c r="P13" s="532"/>
      <c r="Q13" s="531"/>
      <c r="R13" s="531"/>
      <c r="S13" s="531"/>
      <c r="T13" s="532"/>
      <c r="U13" s="533"/>
      <c r="V13" s="550" t="s">
        <v>1390</v>
      </c>
    </row>
    <row r="14" spans="2:22" s="515" customFormat="1" ht="19.5" customHeight="1">
      <c r="B14" s="516"/>
      <c r="C14" s="551" t="s">
        <v>1376</v>
      </c>
      <c r="D14" s="552" t="s">
        <v>1391</v>
      </c>
      <c r="E14" s="553" t="s">
        <v>1377</v>
      </c>
      <c r="F14" s="529">
        <f>F15+F16</f>
        <v>0</v>
      </c>
      <c r="G14" s="531">
        <f>G15+G16</f>
        <v>0</v>
      </c>
      <c r="H14" s="530">
        <f aca="true" t="shared" si="2" ref="H14:U14">H15+H16</f>
        <v>0</v>
      </c>
      <c r="I14" s="554">
        <f t="shared" si="2"/>
        <v>0</v>
      </c>
      <c r="J14" s="554">
        <f t="shared" si="2"/>
        <v>0</v>
      </c>
      <c r="K14" s="554">
        <f t="shared" si="2"/>
        <v>0</v>
      </c>
      <c r="L14" s="554">
        <f t="shared" si="2"/>
        <v>0</v>
      </c>
      <c r="M14" s="554">
        <f t="shared" si="2"/>
        <v>0</v>
      </c>
      <c r="N14" s="554">
        <f t="shared" si="2"/>
        <v>0</v>
      </c>
      <c r="O14" s="531">
        <f t="shared" si="2"/>
        <v>0</v>
      </c>
      <c r="P14" s="531">
        <f t="shared" si="2"/>
        <v>0</v>
      </c>
      <c r="Q14" s="530">
        <f t="shared" si="2"/>
        <v>0</v>
      </c>
      <c r="R14" s="531">
        <f t="shared" si="2"/>
        <v>0</v>
      </c>
      <c r="S14" s="555">
        <f t="shared" si="2"/>
        <v>0</v>
      </c>
      <c r="T14" s="555">
        <f t="shared" si="2"/>
        <v>0</v>
      </c>
      <c r="U14" s="530">
        <f t="shared" si="2"/>
        <v>0</v>
      </c>
      <c r="V14" s="556">
        <f>SUM(F14:U14)</f>
        <v>0</v>
      </c>
    </row>
    <row r="15" spans="2:22" s="515" customFormat="1" ht="19.5" customHeight="1">
      <c r="B15" s="516"/>
      <c r="C15" s="551"/>
      <c r="D15" s="557"/>
      <c r="E15" s="612" t="s">
        <v>1378</v>
      </c>
      <c r="F15" s="529"/>
      <c r="G15" s="530"/>
      <c r="H15" s="531"/>
      <c r="I15" s="531"/>
      <c r="J15" s="531"/>
      <c r="K15" s="531"/>
      <c r="L15" s="532"/>
      <c r="M15" s="532"/>
      <c r="N15" s="532"/>
      <c r="O15" s="532"/>
      <c r="P15" s="532"/>
      <c r="Q15" s="531"/>
      <c r="R15" s="531"/>
      <c r="S15" s="531"/>
      <c r="T15" s="532"/>
      <c r="U15" s="533"/>
      <c r="V15" s="534" t="s">
        <v>1392</v>
      </c>
    </row>
    <row r="16" spans="2:22" s="515" customFormat="1" ht="19.5" customHeight="1">
      <c r="B16" s="516"/>
      <c r="C16" s="563"/>
      <c r="D16" s="564"/>
      <c r="E16" s="565" t="s">
        <v>1379</v>
      </c>
      <c r="F16" s="566"/>
      <c r="G16" s="567"/>
      <c r="H16" s="568"/>
      <c r="I16" s="568"/>
      <c r="J16" s="568"/>
      <c r="K16" s="568"/>
      <c r="L16" s="569"/>
      <c r="M16" s="569"/>
      <c r="N16" s="569"/>
      <c r="O16" s="569"/>
      <c r="P16" s="569"/>
      <c r="Q16" s="568"/>
      <c r="R16" s="568"/>
      <c r="S16" s="568"/>
      <c r="T16" s="569"/>
      <c r="U16" s="570"/>
      <c r="V16" s="571" t="s">
        <v>1393</v>
      </c>
    </row>
    <row r="17" spans="2:22" s="515" customFormat="1" ht="19.5" customHeight="1">
      <c r="B17" s="516"/>
      <c r="C17" s="526" t="s">
        <v>1380</v>
      </c>
      <c r="D17" s="686" t="s">
        <v>1381</v>
      </c>
      <c r="E17" s="528"/>
      <c r="F17" s="529"/>
      <c r="G17" s="530"/>
      <c r="H17" s="531"/>
      <c r="I17" s="531"/>
      <c r="J17" s="531"/>
      <c r="K17" s="531"/>
      <c r="L17" s="532"/>
      <c r="M17" s="532"/>
      <c r="N17" s="532"/>
      <c r="O17" s="532"/>
      <c r="P17" s="532"/>
      <c r="Q17" s="531"/>
      <c r="R17" s="531"/>
      <c r="S17" s="531"/>
      <c r="T17" s="532"/>
      <c r="U17" s="533"/>
      <c r="V17" s="534" t="s">
        <v>1390</v>
      </c>
    </row>
    <row r="18" spans="2:22" s="515" customFormat="1" ht="19.5" customHeight="1">
      <c r="B18" s="535"/>
      <c r="C18" s="536" t="s">
        <v>1382</v>
      </c>
      <c r="D18" s="537" t="s">
        <v>1370</v>
      </c>
      <c r="E18" s="508"/>
      <c r="F18" s="558"/>
      <c r="G18" s="559"/>
      <c r="H18" s="560"/>
      <c r="I18" s="560"/>
      <c r="J18" s="560"/>
      <c r="K18" s="560"/>
      <c r="L18" s="561"/>
      <c r="M18" s="561"/>
      <c r="N18" s="561"/>
      <c r="O18" s="561"/>
      <c r="P18" s="561"/>
      <c r="Q18" s="560"/>
      <c r="R18" s="560"/>
      <c r="S18" s="560"/>
      <c r="T18" s="561"/>
      <c r="U18" s="562"/>
      <c r="V18" s="572"/>
    </row>
    <row r="19" spans="2:22" s="515" customFormat="1" ht="19.5" customHeight="1">
      <c r="B19" s="498">
        <v>4</v>
      </c>
      <c r="C19" s="507" t="s">
        <v>1383</v>
      </c>
      <c r="D19" s="573" t="s">
        <v>1370</v>
      </c>
      <c r="E19" s="574"/>
      <c r="F19" s="543">
        <f>F20*F23</f>
        <v>0</v>
      </c>
      <c r="G19" s="546">
        <f aca="true" t="shared" si="3" ref="G19:U19">G20*G23</f>
        <v>0</v>
      </c>
      <c r="H19" s="545">
        <f t="shared" si="3"/>
        <v>0</v>
      </c>
      <c r="I19" s="546">
        <f t="shared" si="3"/>
        <v>0</v>
      </c>
      <c r="J19" s="544">
        <f t="shared" si="3"/>
        <v>0</v>
      </c>
      <c r="K19" s="544">
        <f t="shared" si="3"/>
        <v>0</v>
      </c>
      <c r="L19" s="545">
        <f t="shared" si="3"/>
        <v>0</v>
      </c>
      <c r="M19" s="546">
        <f t="shared" si="3"/>
        <v>0</v>
      </c>
      <c r="N19" s="545">
        <f t="shared" si="3"/>
        <v>0</v>
      </c>
      <c r="O19" s="546">
        <f t="shared" si="3"/>
        <v>0</v>
      </c>
      <c r="P19" s="545">
        <f t="shared" si="3"/>
        <v>0</v>
      </c>
      <c r="Q19" s="546">
        <f t="shared" si="3"/>
        <v>0</v>
      </c>
      <c r="R19" s="545">
        <f t="shared" si="3"/>
        <v>0</v>
      </c>
      <c r="S19" s="546">
        <f t="shared" si="3"/>
        <v>0</v>
      </c>
      <c r="T19" s="546">
        <f t="shared" si="3"/>
        <v>0</v>
      </c>
      <c r="U19" s="547">
        <f t="shared" si="3"/>
        <v>0</v>
      </c>
      <c r="V19" s="575">
        <f>SUM(F19:U19)</f>
        <v>0</v>
      </c>
    </row>
    <row r="20" spans="2:22" s="515" customFormat="1" ht="19.5" customHeight="1">
      <c r="B20" s="516"/>
      <c r="C20" s="866" t="s">
        <v>1371</v>
      </c>
      <c r="D20" s="868" t="s">
        <v>1389</v>
      </c>
      <c r="E20" s="576" t="s">
        <v>1377</v>
      </c>
      <c r="F20" s="520">
        <f aca="true" t="shared" si="4" ref="F20:U20">F21+F22</f>
        <v>0</v>
      </c>
      <c r="G20" s="521">
        <f t="shared" si="4"/>
        <v>0</v>
      </c>
      <c r="H20" s="577">
        <f t="shared" si="4"/>
        <v>0</v>
      </c>
      <c r="I20" s="577">
        <f t="shared" si="4"/>
        <v>0</v>
      </c>
      <c r="J20" s="577">
        <f t="shared" si="4"/>
        <v>0</v>
      </c>
      <c r="K20" s="522">
        <f t="shared" si="4"/>
        <v>0</v>
      </c>
      <c r="L20" s="578">
        <f t="shared" si="4"/>
        <v>0</v>
      </c>
      <c r="M20" s="578">
        <f t="shared" si="4"/>
        <v>0</v>
      </c>
      <c r="N20" s="578">
        <f t="shared" si="4"/>
        <v>0</v>
      </c>
      <c r="O20" s="521">
        <f t="shared" si="4"/>
        <v>0</v>
      </c>
      <c r="P20" s="522">
        <f t="shared" si="4"/>
        <v>0</v>
      </c>
      <c r="Q20" s="522">
        <f t="shared" si="4"/>
        <v>0</v>
      </c>
      <c r="R20" s="577">
        <f t="shared" si="4"/>
        <v>0</v>
      </c>
      <c r="S20" s="579">
        <f t="shared" si="4"/>
        <v>0</v>
      </c>
      <c r="T20" s="521">
        <f t="shared" si="4"/>
        <v>0</v>
      </c>
      <c r="U20" s="580">
        <f t="shared" si="4"/>
        <v>0</v>
      </c>
      <c r="V20" s="581">
        <f>SUM(F20:U20)</f>
        <v>0</v>
      </c>
    </row>
    <row r="21" spans="2:22" s="515" customFormat="1" ht="19.5" customHeight="1">
      <c r="B21" s="516"/>
      <c r="C21" s="867"/>
      <c r="D21" s="869"/>
      <c r="E21" s="612" t="s">
        <v>1378</v>
      </c>
      <c r="F21" s="529"/>
      <c r="G21" s="530"/>
      <c r="H21" s="531"/>
      <c r="I21" s="531"/>
      <c r="J21" s="555"/>
      <c r="K21" s="531"/>
      <c r="L21" s="532"/>
      <c r="M21" s="532"/>
      <c r="N21" s="532"/>
      <c r="O21" s="532"/>
      <c r="P21" s="532"/>
      <c r="Q21" s="531"/>
      <c r="R21" s="531"/>
      <c r="S21" s="531"/>
      <c r="T21" s="532"/>
      <c r="U21" s="533"/>
      <c r="V21" s="613" t="s">
        <v>1392</v>
      </c>
    </row>
    <row r="22" spans="2:22" s="515" customFormat="1" ht="19.5" customHeight="1">
      <c r="B22" s="516"/>
      <c r="C22" s="867"/>
      <c r="D22" s="870"/>
      <c r="E22" s="565" t="s">
        <v>1379</v>
      </c>
      <c r="F22" s="582"/>
      <c r="G22" s="567"/>
      <c r="H22" s="568"/>
      <c r="I22" s="568"/>
      <c r="J22" s="568"/>
      <c r="K22" s="568"/>
      <c r="L22" s="569"/>
      <c r="M22" s="569"/>
      <c r="N22" s="569"/>
      <c r="O22" s="569"/>
      <c r="P22" s="569"/>
      <c r="Q22" s="582"/>
      <c r="R22" s="568"/>
      <c r="S22" s="568"/>
      <c r="T22" s="569"/>
      <c r="U22" s="570"/>
      <c r="V22" s="571" t="s">
        <v>1393</v>
      </c>
    </row>
    <row r="23" spans="2:22" s="515" customFormat="1" ht="19.5" customHeight="1">
      <c r="B23" s="535"/>
      <c r="C23" s="583" t="s">
        <v>1384</v>
      </c>
      <c r="D23" s="685" t="s">
        <v>1385</v>
      </c>
      <c r="E23" s="508"/>
      <c r="F23" s="558"/>
      <c r="G23" s="559"/>
      <c r="H23" s="560"/>
      <c r="I23" s="560"/>
      <c r="J23" s="560"/>
      <c r="K23" s="560"/>
      <c r="L23" s="561"/>
      <c r="M23" s="561"/>
      <c r="N23" s="561"/>
      <c r="O23" s="561"/>
      <c r="P23" s="561"/>
      <c r="Q23" s="560"/>
      <c r="R23" s="560"/>
      <c r="S23" s="560"/>
      <c r="T23" s="561"/>
      <c r="U23" s="562"/>
      <c r="V23" s="542" t="s">
        <v>1390</v>
      </c>
    </row>
    <row r="24" spans="2:22" s="515" customFormat="1" ht="19.5" customHeight="1">
      <c r="B24" s="498">
        <v>5</v>
      </c>
      <c r="C24" s="573" t="s">
        <v>879</v>
      </c>
      <c r="D24" s="573" t="s">
        <v>1370</v>
      </c>
      <c r="E24" s="574"/>
      <c r="F24" s="543">
        <f>F25*F28</f>
        <v>0</v>
      </c>
      <c r="G24" s="545">
        <f aca="true" t="shared" si="5" ref="G24:U24">G25*G28</f>
        <v>0</v>
      </c>
      <c r="H24" s="584">
        <f t="shared" si="5"/>
        <v>0</v>
      </c>
      <c r="I24" s="584">
        <f t="shared" si="5"/>
        <v>0</v>
      </c>
      <c r="J24" s="546">
        <f t="shared" si="5"/>
        <v>0</v>
      </c>
      <c r="K24" s="545">
        <f t="shared" si="5"/>
        <v>0</v>
      </c>
      <c r="L24" s="584">
        <f t="shared" si="5"/>
        <v>0</v>
      </c>
      <c r="M24" s="546">
        <f t="shared" si="5"/>
        <v>0</v>
      </c>
      <c r="N24" s="545">
        <f t="shared" si="5"/>
        <v>0</v>
      </c>
      <c r="O24" s="546">
        <f t="shared" si="5"/>
        <v>0</v>
      </c>
      <c r="P24" s="545">
        <f t="shared" si="5"/>
        <v>0</v>
      </c>
      <c r="Q24" s="546">
        <f t="shared" si="5"/>
        <v>0</v>
      </c>
      <c r="R24" s="546">
        <f t="shared" si="5"/>
        <v>0</v>
      </c>
      <c r="S24" s="545">
        <f t="shared" si="5"/>
        <v>0</v>
      </c>
      <c r="T24" s="546">
        <f t="shared" si="5"/>
        <v>0</v>
      </c>
      <c r="U24" s="547">
        <f t="shared" si="5"/>
        <v>0</v>
      </c>
      <c r="V24" s="585">
        <f>SUM(F24:U24)</f>
        <v>0</v>
      </c>
    </row>
    <row r="25" spans="2:22" s="515" customFormat="1" ht="19.5" customHeight="1">
      <c r="B25" s="516"/>
      <c r="C25" s="866" t="s">
        <v>1371</v>
      </c>
      <c r="D25" s="868" t="s">
        <v>1389</v>
      </c>
      <c r="E25" s="576" t="s">
        <v>1377</v>
      </c>
      <c r="F25" s="586">
        <f aca="true" t="shared" si="6" ref="F25:U25">F26+F27</f>
        <v>0</v>
      </c>
      <c r="G25" s="522">
        <f t="shared" si="6"/>
        <v>0</v>
      </c>
      <c r="H25" s="578">
        <f t="shared" si="6"/>
        <v>0</v>
      </c>
      <c r="I25" s="578">
        <f t="shared" si="6"/>
        <v>0</v>
      </c>
      <c r="J25" s="521">
        <f t="shared" si="6"/>
        <v>0</v>
      </c>
      <c r="K25" s="522">
        <f t="shared" si="6"/>
        <v>0</v>
      </c>
      <c r="L25" s="522">
        <f t="shared" si="6"/>
        <v>0</v>
      </c>
      <c r="M25" s="522">
        <f t="shared" si="6"/>
        <v>0</v>
      </c>
      <c r="N25" s="521">
        <f t="shared" si="6"/>
        <v>0</v>
      </c>
      <c r="O25" s="522">
        <f t="shared" si="6"/>
        <v>0</v>
      </c>
      <c r="P25" s="522">
        <f t="shared" si="6"/>
        <v>0</v>
      </c>
      <c r="Q25" s="522">
        <f t="shared" si="6"/>
        <v>0</v>
      </c>
      <c r="R25" s="522">
        <f t="shared" si="6"/>
        <v>0</v>
      </c>
      <c r="S25" s="522">
        <f t="shared" si="6"/>
        <v>0</v>
      </c>
      <c r="T25" s="522">
        <f t="shared" si="6"/>
        <v>0</v>
      </c>
      <c r="U25" s="580">
        <f t="shared" si="6"/>
        <v>0</v>
      </c>
      <c r="V25" s="587">
        <f>SUM(F25:U25)</f>
        <v>0</v>
      </c>
    </row>
    <row r="26" spans="2:22" s="515" customFormat="1" ht="19.5" customHeight="1">
      <c r="B26" s="516"/>
      <c r="C26" s="867"/>
      <c r="D26" s="869"/>
      <c r="E26" s="612" t="s">
        <v>1378</v>
      </c>
      <c r="F26" s="529"/>
      <c r="G26" s="530"/>
      <c r="H26" s="531"/>
      <c r="I26" s="531"/>
      <c r="J26" s="531"/>
      <c r="K26" s="531"/>
      <c r="L26" s="532"/>
      <c r="M26" s="532"/>
      <c r="N26" s="532"/>
      <c r="O26" s="532"/>
      <c r="P26" s="532"/>
      <c r="Q26" s="531"/>
      <c r="R26" s="531"/>
      <c r="S26" s="531"/>
      <c r="T26" s="532"/>
      <c r="U26" s="533"/>
      <c r="V26" s="613" t="s">
        <v>1392</v>
      </c>
    </row>
    <row r="27" spans="2:22" s="515" customFormat="1" ht="19.5" customHeight="1">
      <c r="B27" s="516"/>
      <c r="C27" s="871"/>
      <c r="D27" s="870"/>
      <c r="E27" s="565" t="s">
        <v>1379</v>
      </c>
      <c r="F27" s="566"/>
      <c r="G27" s="567"/>
      <c r="H27" s="568"/>
      <c r="I27" s="568"/>
      <c r="J27" s="568"/>
      <c r="K27" s="568"/>
      <c r="L27" s="569"/>
      <c r="M27" s="569"/>
      <c r="N27" s="569"/>
      <c r="O27" s="569"/>
      <c r="P27" s="569"/>
      <c r="Q27" s="568"/>
      <c r="R27" s="568"/>
      <c r="S27" s="568"/>
      <c r="T27" s="569"/>
      <c r="U27" s="570"/>
      <c r="V27" s="571" t="s">
        <v>1393</v>
      </c>
    </row>
    <row r="28" spans="2:22" s="515" customFormat="1" ht="19.5" customHeight="1" thickBot="1">
      <c r="B28" s="535"/>
      <c r="C28" s="551" t="s">
        <v>1384</v>
      </c>
      <c r="D28" s="685" t="s">
        <v>1385</v>
      </c>
      <c r="E28" s="508"/>
      <c r="F28" s="558"/>
      <c r="G28" s="559"/>
      <c r="H28" s="560"/>
      <c r="I28" s="560"/>
      <c r="J28" s="560"/>
      <c r="K28" s="560"/>
      <c r="L28" s="561"/>
      <c r="M28" s="561"/>
      <c r="N28" s="561"/>
      <c r="O28" s="561"/>
      <c r="P28" s="561"/>
      <c r="Q28" s="560"/>
      <c r="R28" s="560"/>
      <c r="S28" s="560"/>
      <c r="T28" s="561"/>
      <c r="U28" s="562"/>
      <c r="V28" s="542" t="s">
        <v>1390</v>
      </c>
    </row>
    <row r="29" spans="2:23" s="592" customFormat="1" ht="19.5" customHeight="1" thickBot="1">
      <c r="B29" s="863" t="s">
        <v>1386</v>
      </c>
      <c r="C29" s="864"/>
      <c r="D29" s="864"/>
      <c r="E29" s="588" t="s">
        <v>1370</v>
      </c>
      <c r="F29" s="589">
        <f>F7+F11+F19+F24</f>
        <v>0</v>
      </c>
      <c r="G29" s="589">
        <f aca="true" t="shared" si="7" ref="G29:U29">G7+G11+G19+G24</f>
        <v>0</v>
      </c>
      <c r="H29" s="589">
        <f t="shared" si="7"/>
        <v>0</v>
      </c>
      <c r="I29" s="589">
        <f t="shared" si="7"/>
        <v>0</v>
      </c>
      <c r="J29" s="589">
        <f t="shared" si="7"/>
        <v>0</v>
      </c>
      <c r="K29" s="589">
        <f t="shared" si="7"/>
        <v>0</v>
      </c>
      <c r="L29" s="589">
        <f t="shared" si="7"/>
        <v>0</v>
      </c>
      <c r="M29" s="589">
        <f t="shared" si="7"/>
        <v>0</v>
      </c>
      <c r="N29" s="589">
        <f t="shared" si="7"/>
        <v>0</v>
      </c>
      <c r="O29" s="589">
        <f t="shared" si="7"/>
        <v>0</v>
      </c>
      <c r="P29" s="589">
        <f t="shared" si="7"/>
        <v>0</v>
      </c>
      <c r="Q29" s="589">
        <f t="shared" si="7"/>
        <v>0</v>
      </c>
      <c r="R29" s="589">
        <f t="shared" si="7"/>
        <v>0</v>
      </c>
      <c r="S29" s="589">
        <f t="shared" si="7"/>
        <v>0</v>
      </c>
      <c r="T29" s="589">
        <f t="shared" si="7"/>
        <v>0</v>
      </c>
      <c r="U29" s="589">
        <f t="shared" si="7"/>
        <v>0</v>
      </c>
      <c r="V29" s="590">
        <f>V7+V11+V19+V24</f>
        <v>0</v>
      </c>
      <c r="W29" s="591"/>
    </row>
    <row r="30" spans="2:21" s="594" customFormat="1" ht="19.5" customHeight="1">
      <c r="B30" s="593"/>
      <c r="E30" s="595"/>
      <c r="L30" s="596"/>
      <c r="M30" s="596"/>
      <c r="N30" s="596"/>
      <c r="O30" s="596"/>
      <c r="P30" s="596"/>
      <c r="T30" s="596"/>
      <c r="U30" s="596"/>
    </row>
    <row r="31" spans="2:22" s="594" customFormat="1" ht="36" customHeight="1">
      <c r="B31" s="593"/>
      <c r="L31" s="596"/>
      <c r="M31" s="596"/>
      <c r="N31" s="596"/>
      <c r="O31" s="596"/>
      <c r="P31" s="596"/>
      <c r="T31" s="768" t="s">
        <v>1350</v>
      </c>
      <c r="U31" s="872"/>
      <c r="V31" s="872"/>
    </row>
    <row r="32" spans="2:26" s="598" customFormat="1" ht="19.5" customHeight="1">
      <c r="B32" s="597" t="s">
        <v>1264</v>
      </c>
      <c r="C32" s="36" t="s">
        <v>1287</v>
      </c>
      <c r="D32" s="36"/>
      <c r="E32" s="36"/>
      <c r="F32" s="36"/>
      <c r="G32" s="36"/>
      <c r="H32" s="36"/>
      <c r="I32" s="36"/>
      <c r="J32" s="36"/>
      <c r="K32" s="36"/>
      <c r="L32" s="36"/>
      <c r="M32" s="36"/>
      <c r="N32" s="36"/>
      <c r="O32" s="36"/>
      <c r="P32" s="36"/>
      <c r="Q32" s="36"/>
      <c r="R32" s="36"/>
      <c r="S32" s="36"/>
      <c r="T32" s="36"/>
      <c r="U32" s="36"/>
      <c r="V32" s="36"/>
      <c r="W32" s="36"/>
      <c r="X32" s="36"/>
      <c r="Y32" s="36"/>
      <c r="Z32" s="36"/>
    </row>
    <row r="33" spans="2:26" s="598" customFormat="1" ht="19.5" customHeight="1">
      <c r="B33" s="597" t="s">
        <v>390</v>
      </c>
      <c r="C33" s="36" t="s">
        <v>288</v>
      </c>
      <c r="D33" s="37"/>
      <c r="E33" s="37"/>
      <c r="F33" s="37"/>
      <c r="G33" s="37"/>
      <c r="H33" s="37"/>
      <c r="I33" s="37"/>
      <c r="J33" s="37"/>
      <c r="K33" s="37"/>
      <c r="L33" s="37"/>
      <c r="M33" s="37"/>
      <c r="N33" s="37"/>
      <c r="O33" s="37"/>
      <c r="P33" s="37"/>
      <c r="Q33" s="37"/>
      <c r="R33" s="37"/>
      <c r="S33" s="37"/>
      <c r="T33" s="37"/>
      <c r="U33" s="37"/>
      <c r="V33" s="37"/>
      <c r="W33" s="37"/>
      <c r="X33" s="37"/>
      <c r="Y33" s="37"/>
      <c r="Z33" s="37"/>
    </row>
    <row r="34" spans="2:21" s="594" customFormat="1" ht="19.5" customHeight="1">
      <c r="B34" s="597" t="s">
        <v>833</v>
      </c>
      <c r="C34" s="767" t="s">
        <v>722</v>
      </c>
      <c r="L34" s="596"/>
      <c r="M34" s="596"/>
      <c r="N34" s="596"/>
      <c r="O34" s="596"/>
      <c r="P34" s="596"/>
      <c r="T34" s="596"/>
      <c r="U34" s="596"/>
    </row>
    <row r="35" spans="2:26" s="598" customFormat="1" ht="19.5" customHeight="1">
      <c r="B35" s="597" t="s">
        <v>851</v>
      </c>
      <c r="C35" s="36" t="s">
        <v>290</v>
      </c>
      <c r="D35" s="37"/>
      <c r="E35" s="37"/>
      <c r="F35" s="37"/>
      <c r="G35" s="37"/>
      <c r="H35" s="37"/>
      <c r="I35" s="37"/>
      <c r="J35" s="37"/>
      <c r="K35" s="37"/>
      <c r="L35" s="37"/>
      <c r="M35" s="37"/>
      <c r="N35" s="37"/>
      <c r="O35" s="37"/>
      <c r="P35" s="37"/>
      <c r="Q35" s="37"/>
      <c r="R35" s="37"/>
      <c r="S35" s="37"/>
      <c r="T35" s="37"/>
      <c r="U35" s="37"/>
      <c r="V35" s="37"/>
      <c r="W35" s="37"/>
      <c r="X35" s="37"/>
      <c r="Y35" s="37"/>
      <c r="Z35" s="37"/>
    </row>
    <row r="36" spans="2:3" s="599" customFormat="1" ht="19.5" customHeight="1">
      <c r="B36" s="597" t="s">
        <v>852</v>
      </c>
      <c r="C36" s="36" t="s">
        <v>1387</v>
      </c>
    </row>
    <row r="37" spans="2:26" s="598" customFormat="1" ht="19.5" customHeight="1">
      <c r="B37" s="597" t="s">
        <v>852</v>
      </c>
      <c r="C37" s="36" t="s">
        <v>1388</v>
      </c>
      <c r="D37" s="37"/>
      <c r="E37" s="37"/>
      <c r="F37" s="37"/>
      <c r="G37" s="37"/>
      <c r="H37" s="37"/>
      <c r="I37" s="37"/>
      <c r="J37" s="37"/>
      <c r="K37" s="37"/>
      <c r="L37" s="37"/>
      <c r="M37" s="37"/>
      <c r="N37" s="37"/>
      <c r="O37" s="37"/>
      <c r="P37" s="37"/>
      <c r="Q37" s="37"/>
      <c r="R37" s="37"/>
      <c r="S37" s="37"/>
      <c r="T37" s="37"/>
      <c r="U37" s="37"/>
      <c r="V37" s="37"/>
      <c r="W37" s="37"/>
      <c r="X37" s="37"/>
      <c r="Y37" s="37"/>
      <c r="Z37" s="37"/>
    </row>
    <row r="38" spans="2:26" s="598" customFormat="1" ht="19.5" customHeight="1">
      <c r="B38" s="597" t="s">
        <v>852</v>
      </c>
      <c r="C38" s="36" t="s">
        <v>237</v>
      </c>
      <c r="D38" s="37"/>
      <c r="E38" s="37"/>
      <c r="F38" s="37"/>
      <c r="G38" s="37"/>
      <c r="H38" s="37"/>
      <c r="I38" s="37"/>
      <c r="J38" s="37"/>
      <c r="K38" s="37"/>
      <c r="L38" s="37"/>
      <c r="M38" s="37"/>
      <c r="N38" s="37"/>
      <c r="O38" s="37"/>
      <c r="P38" s="37"/>
      <c r="Q38" s="37"/>
      <c r="R38" s="37"/>
      <c r="S38" s="37"/>
      <c r="T38" s="37"/>
      <c r="U38" s="861"/>
      <c r="V38" s="862"/>
      <c r="W38" s="37"/>
      <c r="X38" s="37"/>
      <c r="Y38" s="37"/>
      <c r="Z38" s="37"/>
    </row>
    <row r="39" spans="2:26" s="598" customFormat="1" ht="19.5" customHeight="1">
      <c r="B39" s="597" t="s">
        <v>849</v>
      </c>
      <c r="C39" s="36" t="s">
        <v>1281</v>
      </c>
      <c r="D39" s="460"/>
      <c r="E39" s="460"/>
      <c r="F39" s="460"/>
      <c r="G39" s="460"/>
      <c r="H39" s="460"/>
      <c r="I39" s="460"/>
      <c r="J39" s="460"/>
      <c r="K39" s="460"/>
      <c r="L39" s="460"/>
      <c r="M39" s="460"/>
      <c r="N39" s="460"/>
      <c r="O39" s="460"/>
      <c r="P39" s="460"/>
      <c r="Q39" s="460"/>
      <c r="R39" s="460"/>
      <c r="S39" s="460"/>
      <c r="T39" s="460"/>
      <c r="U39" s="460"/>
      <c r="V39" s="460"/>
      <c r="W39" s="460"/>
      <c r="X39" s="460"/>
      <c r="Y39" s="38"/>
      <c r="Z39" s="38"/>
    </row>
    <row r="40" spans="2:21" s="594" customFormat="1" ht="12" customHeight="1">
      <c r="B40" s="593"/>
      <c r="L40" s="596"/>
      <c r="M40" s="596"/>
      <c r="N40" s="596"/>
      <c r="O40" s="596"/>
      <c r="P40" s="596"/>
      <c r="T40" s="596"/>
      <c r="U40" s="596"/>
    </row>
    <row r="41" spans="2:21" s="594" customFormat="1" ht="12" customHeight="1">
      <c r="B41" s="593"/>
      <c r="L41" s="596"/>
      <c r="M41" s="596"/>
      <c r="N41" s="596"/>
      <c r="O41" s="596"/>
      <c r="P41" s="596"/>
      <c r="T41" s="596"/>
      <c r="U41" s="596"/>
    </row>
    <row r="42" spans="2:21" s="594" customFormat="1" ht="12" customHeight="1">
      <c r="B42" s="593"/>
      <c r="L42" s="596"/>
      <c r="M42" s="596"/>
      <c r="N42" s="596"/>
      <c r="O42" s="596"/>
      <c r="P42" s="596"/>
      <c r="T42" s="596"/>
      <c r="U42" s="596"/>
    </row>
    <row r="43" spans="2:21" s="594" customFormat="1" ht="12" customHeight="1">
      <c r="B43" s="593"/>
      <c r="L43" s="596"/>
      <c r="M43" s="596"/>
      <c r="N43" s="596"/>
      <c r="O43" s="596"/>
      <c r="P43" s="596"/>
      <c r="T43" s="596"/>
      <c r="U43" s="596"/>
    </row>
    <row r="44" spans="2:21" s="594" customFormat="1" ht="12" customHeight="1">
      <c r="B44" s="593"/>
      <c r="L44" s="596"/>
      <c r="M44" s="596"/>
      <c r="N44" s="596"/>
      <c r="O44" s="596"/>
      <c r="P44" s="596"/>
      <c r="T44" s="596"/>
      <c r="U44" s="596"/>
    </row>
    <row r="45" spans="2:21" s="594" customFormat="1" ht="12" customHeight="1">
      <c r="B45" s="593"/>
      <c r="L45" s="596"/>
      <c r="M45" s="596"/>
      <c r="N45" s="596"/>
      <c r="O45" s="596"/>
      <c r="P45" s="596"/>
      <c r="T45" s="596"/>
      <c r="U45" s="596"/>
    </row>
    <row r="46" spans="2:21" s="594" customFormat="1" ht="12" customHeight="1">
      <c r="B46" s="593"/>
      <c r="L46" s="596"/>
      <c r="M46" s="596"/>
      <c r="N46" s="596"/>
      <c r="O46" s="596"/>
      <c r="P46" s="596"/>
      <c r="T46" s="596"/>
      <c r="U46" s="596"/>
    </row>
    <row r="47" spans="2:21" s="594" customFormat="1" ht="12" customHeight="1">
      <c r="B47" s="593"/>
      <c r="L47" s="596"/>
      <c r="M47" s="596"/>
      <c r="N47" s="596"/>
      <c r="O47" s="596"/>
      <c r="P47" s="596"/>
      <c r="T47" s="596"/>
      <c r="U47" s="596"/>
    </row>
    <row r="48" spans="2:21" s="594" customFormat="1" ht="12" customHeight="1">
      <c r="B48" s="593"/>
      <c r="L48" s="596"/>
      <c r="M48" s="596"/>
      <c r="N48" s="596"/>
      <c r="O48" s="596"/>
      <c r="P48" s="596"/>
      <c r="T48" s="596"/>
      <c r="U48" s="596"/>
    </row>
    <row r="49" spans="2:21" s="594" customFormat="1" ht="12" customHeight="1">
      <c r="B49" s="593"/>
      <c r="L49" s="596"/>
      <c r="M49" s="596"/>
      <c r="N49" s="596"/>
      <c r="O49" s="596"/>
      <c r="P49" s="596"/>
      <c r="T49" s="596"/>
      <c r="U49" s="596"/>
    </row>
    <row r="50" spans="2:21" s="594" customFormat="1" ht="12" customHeight="1">
      <c r="B50" s="593"/>
      <c r="L50" s="596"/>
      <c r="M50" s="596"/>
      <c r="N50" s="596"/>
      <c r="O50" s="596"/>
      <c r="P50" s="596"/>
      <c r="T50" s="596"/>
      <c r="U50" s="596"/>
    </row>
    <row r="51" spans="2:21" s="594" customFormat="1" ht="12" customHeight="1">
      <c r="B51" s="593"/>
      <c r="L51" s="596"/>
      <c r="M51" s="596"/>
      <c r="N51" s="596"/>
      <c r="O51" s="596"/>
      <c r="P51" s="596"/>
      <c r="T51" s="596"/>
      <c r="U51" s="596"/>
    </row>
    <row r="52" spans="2:21" s="594" customFormat="1" ht="12" customHeight="1">
      <c r="B52" s="593"/>
      <c r="L52" s="596"/>
      <c r="M52" s="596"/>
      <c r="N52" s="596"/>
      <c r="O52" s="596"/>
      <c r="P52" s="596"/>
      <c r="T52" s="596"/>
      <c r="U52" s="596"/>
    </row>
    <row r="53" spans="2:21" s="594" customFormat="1" ht="12" customHeight="1">
      <c r="B53" s="593"/>
      <c r="L53" s="596"/>
      <c r="M53" s="596"/>
      <c r="N53" s="596"/>
      <c r="O53" s="596"/>
      <c r="P53" s="596"/>
      <c r="T53" s="596"/>
      <c r="U53" s="596"/>
    </row>
    <row r="54" spans="2:21" s="594" customFormat="1" ht="12" customHeight="1">
      <c r="B54" s="593"/>
      <c r="L54" s="596"/>
      <c r="M54" s="596"/>
      <c r="N54" s="596"/>
      <c r="O54" s="596"/>
      <c r="P54" s="596"/>
      <c r="T54" s="596"/>
      <c r="U54" s="596"/>
    </row>
    <row r="55" spans="2:21" s="594" customFormat="1" ht="12" customHeight="1">
      <c r="B55" s="593"/>
      <c r="L55" s="596"/>
      <c r="M55" s="596"/>
      <c r="N55" s="596"/>
      <c r="O55" s="596"/>
      <c r="P55" s="596"/>
      <c r="T55" s="596"/>
      <c r="U55" s="596"/>
    </row>
    <row r="56" spans="2:21" s="594" customFormat="1" ht="12" customHeight="1">
      <c r="B56" s="593"/>
      <c r="L56" s="596"/>
      <c r="M56" s="596"/>
      <c r="N56" s="596"/>
      <c r="O56" s="596"/>
      <c r="P56" s="596"/>
      <c r="T56" s="596"/>
      <c r="U56" s="596"/>
    </row>
    <row r="57" spans="2:21" s="594" customFormat="1" ht="12" customHeight="1">
      <c r="B57" s="593"/>
      <c r="L57" s="596"/>
      <c r="M57" s="596"/>
      <c r="N57" s="596"/>
      <c r="O57" s="596"/>
      <c r="P57" s="596"/>
      <c r="T57" s="596"/>
      <c r="U57" s="596"/>
    </row>
    <row r="58" spans="2:21" s="594" customFormat="1" ht="12" customHeight="1">
      <c r="B58" s="593"/>
      <c r="L58" s="596"/>
      <c r="M58" s="596"/>
      <c r="N58" s="596"/>
      <c r="O58" s="596"/>
      <c r="P58" s="596"/>
      <c r="T58" s="596"/>
      <c r="U58" s="596"/>
    </row>
    <row r="59" spans="2:21" s="594" customFormat="1" ht="12" customHeight="1">
      <c r="B59" s="593"/>
      <c r="L59" s="596"/>
      <c r="M59" s="596"/>
      <c r="N59" s="596"/>
      <c r="O59" s="596"/>
      <c r="P59" s="596"/>
      <c r="T59" s="596"/>
      <c r="U59" s="596"/>
    </row>
    <row r="60" spans="2:21" s="594" customFormat="1" ht="12" customHeight="1">
      <c r="B60" s="593"/>
      <c r="L60" s="596"/>
      <c r="M60" s="596"/>
      <c r="N60" s="596"/>
      <c r="O60" s="596"/>
      <c r="P60" s="596"/>
      <c r="T60" s="596"/>
      <c r="U60" s="596"/>
    </row>
    <row r="61" spans="2:21" s="594" customFormat="1" ht="12" customHeight="1">
      <c r="B61" s="593"/>
      <c r="L61" s="596"/>
      <c r="M61" s="596"/>
      <c r="N61" s="596"/>
      <c r="O61" s="596"/>
      <c r="P61" s="596"/>
      <c r="T61" s="596"/>
      <c r="U61" s="596"/>
    </row>
    <row r="62" spans="2:21" s="594" customFormat="1" ht="12" customHeight="1">
      <c r="B62" s="593"/>
      <c r="L62" s="596"/>
      <c r="M62" s="596"/>
      <c r="N62" s="596"/>
      <c r="O62" s="596"/>
      <c r="P62" s="596"/>
      <c r="T62" s="596"/>
      <c r="U62" s="596"/>
    </row>
    <row r="63" spans="2:21" s="594" customFormat="1" ht="12" customHeight="1">
      <c r="B63" s="593"/>
      <c r="L63" s="596"/>
      <c r="M63" s="596"/>
      <c r="N63" s="596"/>
      <c r="O63" s="596"/>
      <c r="P63" s="596"/>
      <c r="T63" s="596"/>
      <c r="U63" s="596"/>
    </row>
    <row r="64" spans="2:21" s="594" customFormat="1" ht="12" customHeight="1">
      <c r="B64" s="593"/>
      <c r="L64" s="596"/>
      <c r="M64" s="596"/>
      <c r="N64" s="596"/>
      <c r="O64" s="596"/>
      <c r="P64" s="596"/>
      <c r="T64" s="596"/>
      <c r="U64" s="596"/>
    </row>
    <row r="65" spans="2:21" s="594" customFormat="1" ht="12" customHeight="1">
      <c r="B65" s="593"/>
      <c r="L65" s="596"/>
      <c r="M65" s="596"/>
      <c r="N65" s="596"/>
      <c r="O65" s="596"/>
      <c r="P65" s="596"/>
      <c r="T65" s="596"/>
      <c r="U65" s="596"/>
    </row>
    <row r="66" spans="2:21" s="594" customFormat="1" ht="12" customHeight="1">
      <c r="B66" s="593"/>
      <c r="L66" s="596"/>
      <c r="M66" s="596"/>
      <c r="N66" s="596"/>
      <c r="O66" s="596"/>
      <c r="P66" s="596"/>
      <c r="T66" s="596"/>
      <c r="U66" s="596"/>
    </row>
    <row r="67" spans="2:21" s="594" customFormat="1" ht="12" customHeight="1">
      <c r="B67" s="593"/>
      <c r="L67" s="596"/>
      <c r="M67" s="596"/>
      <c r="N67" s="596"/>
      <c r="O67" s="596"/>
      <c r="P67" s="596"/>
      <c r="T67" s="596"/>
      <c r="U67" s="596"/>
    </row>
    <row r="68" spans="2:21" s="594" customFormat="1" ht="12" customHeight="1">
      <c r="B68" s="593"/>
      <c r="L68" s="596"/>
      <c r="M68" s="596"/>
      <c r="N68" s="596"/>
      <c r="O68" s="596"/>
      <c r="P68" s="596"/>
      <c r="T68" s="596"/>
      <c r="U68" s="596"/>
    </row>
    <row r="69" spans="2:21" s="594" customFormat="1" ht="12" customHeight="1">
      <c r="B69" s="593"/>
      <c r="L69" s="596"/>
      <c r="M69" s="596"/>
      <c r="N69" s="596"/>
      <c r="O69" s="596"/>
      <c r="P69" s="596"/>
      <c r="T69" s="596"/>
      <c r="U69" s="596"/>
    </row>
    <row r="70" spans="2:21" s="594" customFormat="1" ht="12" customHeight="1">
      <c r="B70" s="593"/>
      <c r="L70" s="596"/>
      <c r="M70" s="596"/>
      <c r="N70" s="596"/>
      <c r="O70" s="596"/>
      <c r="P70" s="596"/>
      <c r="T70" s="596"/>
      <c r="U70" s="596"/>
    </row>
    <row r="71" spans="2:21" s="594" customFormat="1" ht="12" customHeight="1">
      <c r="B71" s="593"/>
      <c r="L71" s="596"/>
      <c r="M71" s="596"/>
      <c r="N71" s="596"/>
      <c r="O71" s="596"/>
      <c r="P71" s="596"/>
      <c r="T71" s="596"/>
      <c r="U71" s="596"/>
    </row>
    <row r="72" spans="2:21" s="594" customFormat="1" ht="12" customHeight="1">
      <c r="B72" s="593"/>
      <c r="L72" s="596"/>
      <c r="M72" s="596"/>
      <c r="N72" s="596"/>
      <c r="O72" s="596"/>
      <c r="P72" s="596"/>
      <c r="T72" s="596"/>
      <c r="U72" s="596"/>
    </row>
    <row r="73" spans="2:21" s="594" customFormat="1" ht="12" customHeight="1">
      <c r="B73" s="593"/>
      <c r="L73" s="596"/>
      <c r="M73" s="596"/>
      <c r="N73" s="596"/>
      <c r="O73" s="596"/>
      <c r="P73" s="596"/>
      <c r="T73" s="596"/>
      <c r="U73" s="596"/>
    </row>
    <row r="74" spans="2:21" s="594" customFormat="1" ht="12" customHeight="1">
      <c r="B74" s="593"/>
      <c r="L74" s="596"/>
      <c r="M74" s="596"/>
      <c r="N74" s="596"/>
      <c r="O74" s="596"/>
      <c r="P74" s="596"/>
      <c r="T74" s="596"/>
      <c r="U74" s="596"/>
    </row>
    <row r="75" spans="2:21" s="594" customFormat="1" ht="12" customHeight="1">
      <c r="B75" s="593"/>
      <c r="L75" s="596"/>
      <c r="M75" s="596"/>
      <c r="N75" s="596"/>
      <c r="O75" s="596"/>
      <c r="P75" s="596"/>
      <c r="T75" s="596"/>
      <c r="U75" s="596"/>
    </row>
    <row r="76" spans="2:21" s="594" customFormat="1" ht="12" customHeight="1">
      <c r="B76" s="593"/>
      <c r="L76" s="596"/>
      <c r="M76" s="596"/>
      <c r="N76" s="596"/>
      <c r="O76" s="596"/>
      <c r="P76" s="596"/>
      <c r="T76" s="596"/>
      <c r="U76" s="596"/>
    </row>
    <row r="77" spans="2:21" s="594" customFormat="1" ht="12" customHeight="1">
      <c r="B77" s="593"/>
      <c r="L77" s="596"/>
      <c r="M77" s="596"/>
      <c r="N77" s="596"/>
      <c r="O77" s="596"/>
      <c r="P77" s="596"/>
      <c r="T77" s="596"/>
      <c r="U77" s="596"/>
    </row>
    <row r="78" spans="2:21" s="594" customFormat="1" ht="12" customHeight="1">
      <c r="B78" s="593"/>
      <c r="L78" s="596"/>
      <c r="M78" s="596"/>
      <c r="N78" s="596"/>
      <c r="O78" s="596"/>
      <c r="P78" s="596"/>
      <c r="T78" s="596"/>
      <c r="U78" s="596"/>
    </row>
    <row r="79" spans="2:21" s="594" customFormat="1" ht="12" customHeight="1">
      <c r="B79" s="593"/>
      <c r="L79" s="596"/>
      <c r="M79" s="596"/>
      <c r="N79" s="596"/>
      <c r="O79" s="596"/>
      <c r="P79" s="596"/>
      <c r="T79" s="596"/>
      <c r="U79" s="596"/>
    </row>
    <row r="80" spans="2:21" s="594" customFormat="1" ht="12" customHeight="1">
      <c r="B80" s="593"/>
      <c r="L80" s="596"/>
      <c r="M80" s="596"/>
      <c r="N80" s="596"/>
      <c r="O80" s="596"/>
      <c r="P80" s="596"/>
      <c r="T80" s="596"/>
      <c r="U80" s="596"/>
    </row>
    <row r="81" spans="2:21" s="594" customFormat="1" ht="12" customHeight="1">
      <c r="B81" s="593"/>
      <c r="L81" s="596"/>
      <c r="M81" s="596"/>
      <c r="N81" s="596"/>
      <c r="O81" s="596"/>
      <c r="P81" s="596"/>
      <c r="T81" s="596"/>
      <c r="U81" s="596"/>
    </row>
    <row r="82" spans="2:21" s="594" customFormat="1" ht="12" customHeight="1">
      <c r="B82" s="593"/>
      <c r="L82" s="596"/>
      <c r="M82" s="596"/>
      <c r="N82" s="596"/>
      <c r="O82" s="596"/>
      <c r="P82" s="596"/>
      <c r="T82" s="596"/>
      <c r="U82" s="596"/>
    </row>
    <row r="83" spans="2:21" s="594" customFormat="1" ht="12" customHeight="1">
      <c r="B83" s="593"/>
      <c r="L83" s="596"/>
      <c r="M83" s="596"/>
      <c r="N83" s="596"/>
      <c r="O83" s="596"/>
      <c r="P83" s="596"/>
      <c r="T83" s="596"/>
      <c r="U83" s="596"/>
    </row>
    <row r="84" spans="2:21" s="594" customFormat="1" ht="12" customHeight="1">
      <c r="B84" s="593"/>
      <c r="L84" s="596"/>
      <c r="M84" s="596"/>
      <c r="N84" s="596"/>
      <c r="O84" s="596"/>
      <c r="P84" s="596"/>
      <c r="T84" s="596"/>
      <c r="U84" s="596"/>
    </row>
    <row r="85" spans="2:21" s="594" customFormat="1" ht="12" customHeight="1">
      <c r="B85" s="593"/>
      <c r="L85" s="596"/>
      <c r="M85" s="596"/>
      <c r="N85" s="596"/>
      <c r="O85" s="596"/>
      <c r="P85" s="596"/>
      <c r="T85" s="596"/>
      <c r="U85" s="596"/>
    </row>
    <row r="86" spans="2:21" s="594" customFormat="1" ht="12" customHeight="1">
      <c r="B86" s="593"/>
      <c r="L86" s="596"/>
      <c r="M86" s="596"/>
      <c r="N86" s="596"/>
      <c r="O86" s="596"/>
      <c r="P86" s="596"/>
      <c r="T86" s="596"/>
      <c r="U86" s="596"/>
    </row>
    <row r="87" spans="2:21" s="594" customFormat="1" ht="12" customHeight="1">
      <c r="B87" s="593"/>
      <c r="L87" s="596"/>
      <c r="M87" s="596"/>
      <c r="N87" s="596"/>
      <c r="O87" s="596"/>
      <c r="P87" s="596"/>
      <c r="T87" s="596"/>
      <c r="U87" s="596"/>
    </row>
    <row r="88" spans="2:21" s="594" customFormat="1" ht="12" customHeight="1">
      <c r="B88" s="593"/>
      <c r="L88" s="596"/>
      <c r="M88" s="596"/>
      <c r="N88" s="596"/>
      <c r="O88" s="596"/>
      <c r="P88" s="596"/>
      <c r="T88" s="596"/>
      <c r="U88" s="596"/>
    </row>
    <row r="89" spans="2:21" s="594" customFormat="1" ht="12" customHeight="1">
      <c r="B89" s="593"/>
      <c r="L89" s="596"/>
      <c r="M89" s="596"/>
      <c r="N89" s="596"/>
      <c r="O89" s="596"/>
      <c r="P89" s="596"/>
      <c r="T89" s="596"/>
      <c r="U89" s="596"/>
    </row>
    <row r="90" spans="2:21" s="594" customFormat="1" ht="12" customHeight="1">
      <c r="B90" s="593"/>
      <c r="L90" s="596"/>
      <c r="M90" s="596"/>
      <c r="N90" s="596"/>
      <c r="O90" s="596"/>
      <c r="P90" s="596"/>
      <c r="T90" s="596"/>
      <c r="U90" s="596"/>
    </row>
    <row r="91" spans="2:21" s="594" customFormat="1" ht="12" customHeight="1">
      <c r="B91" s="593"/>
      <c r="L91" s="596"/>
      <c r="M91" s="596"/>
      <c r="N91" s="596"/>
      <c r="O91" s="596"/>
      <c r="P91" s="596"/>
      <c r="T91" s="596"/>
      <c r="U91" s="596"/>
    </row>
    <row r="92" spans="2:21" s="594" customFormat="1" ht="12" customHeight="1">
      <c r="B92" s="593"/>
      <c r="L92" s="596"/>
      <c r="M92" s="596"/>
      <c r="N92" s="596"/>
      <c r="O92" s="596"/>
      <c r="P92" s="596"/>
      <c r="T92" s="596"/>
      <c r="U92" s="596"/>
    </row>
    <row r="93" spans="2:21" s="594" customFormat="1" ht="12" customHeight="1">
      <c r="B93" s="593"/>
      <c r="L93" s="596"/>
      <c r="M93" s="596"/>
      <c r="N93" s="596"/>
      <c r="O93" s="596"/>
      <c r="P93" s="596"/>
      <c r="T93" s="596"/>
      <c r="U93" s="596"/>
    </row>
    <row r="94" spans="2:21" s="594" customFormat="1" ht="12" customHeight="1">
      <c r="B94" s="593"/>
      <c r="L94" s="596"/>
      <c r="M94" s="596"/>
      <c r="N94" s="596"/>
      <c r="O94" s="596"/>
      <c r="P94" s="596"/>
      <c r="T94" s="596"/>
      <c r="U94" s="596"/>
    </row>
    <row r="95" spans="2:21" s="594" customFormat="1" ht="12" customHeight="1">
      <c r="B95" s="593"/>
      <c r="L95" s="596"/>
      <c r="M95" s="596"/>
      <c r="N95" s="596"/>
      <c r="O95" s="596"/>
      <c r="P95" s="596"/>
      <c r="T95" s="596"/>
      <c r="U95" s="596"/>
    </row>
    <row r="96" spans="2:21" s="594" customFormat="1" ht="12" customHeight="1">
      <c r="B96" s="593"/>
      <c r="L96" s="596"/>
      <c r="M96" s="596"/>
      <c r="N96" s="596"/>
      <c r="O96" s="596"/>
      <c r="P96" s="596"/>
      <c r="T96" s="596"/>
      <c r="U96" s="596"/>
    </row>
    <row r="97" spans="2:21" s="594" customFormat="1" ht="12" customHeight="1">
      <c r="B97" s="593"/>
      <c r="L97" s="596"/>
      <c r="M97" s="596"/>
      <c r="N97" s="596"/>
      <c r="O97" s="596"/>
      <c r="P97" s="596"/>
      <c r="T97" s="596"/>
      <c r="U97" s="596"/>
    </row>
    <row r="98" spans="2:21" s="594" customFormat="1" ht="12" customHeight="1">
      <c r="B98" s="593"/>
      <c r="L98" s="596"/>
      <c r="M98" s="596"/>
      <c r="N98" s="596"/>
      <c r="O98" s="596"/>
      <c r="P98" s="596"/>
      <c r="T98" s="596"/>
      <c r="U98" s="596"/>
    </row>
    <row r="99" spans="2:21" s="594" customFormat="1" ht="12" customHeight="1">
      <c r="B99" s="593"/>
      <c r="L99" s="596"/>
      <c r="M99" s="596"/>
      <c r="N99" s="596"/>
      <c r="O99" s="596"/>
      <c r="P99" s="596"/>
      <c r="T99" s="596"/>
      <c r="U99" s="596"/>
    </row>
    <row r="100" spans="2:21" s="594" customFormat="1" ht="12" customHeight="1">
      <c r="B100" s="593"/>
      <c r="L100" s="596"/>
      <c r="M100" s="596"/>
      <c r="N100" s="596"/>
      <c r="O100" s="596"/>
      <c r="P100" s="596"/>
      <c r="T100" s="596"/>
      <c r="U100" s="596"/>
    </row>
    <row r="101" spans="2:21" s="594" customFormat="1" ht="12" customHeight="1">
      <c r="B101" s="593"/>
      <c r="L101" s="596"/>
      <c r="M101" s="596"/>
      <c r="N101" s="596"/>
      <c r="O101" s="596"/>
      <c r="P101" s="596"/>
      <c r="T101" s="596"/>
      <c r="U101" s="596"/>
    </row>
    <row r="102" spans="2:21" s="594" customFormat="1" ht="12" customHeight="1">
      <c r="B102" s="593"/>
      <c r="L102" s="596"/>
      <c r="M102" s="596"/>
      <c r="N102" s="596"/>
      <c r="O102" s="596"/>
      <c r="P102" s="596"/>
      <c r="T102" s="596"/>
      <c r="U102" s="596"/>
    </row>
    <row r="103" spans="2:21" s="594" customFormat="1" ht="12" customHeight="1">
      <c r="B103" s="593"/>
      <c r="L103" s="596"/>
      <c r="M103" s="596"/>
      <c r="N103" s="596"/>
      <c r="O103" s="596"/>
      <c r="P103" s="596"/>
      <c r="T103" s="596"/>
      <c r="U103" s="596"/>
    </row>
    <row r="104" spans="2:21" s="594" customFormat="1" ht="12" customHeight="1">
      <c r="B104" s="593"/>
      <c r="L104" s="596"/>
      <c r="M104" s="596"/>
      <c r="N104" s="596"/>
      <c r="O104" s="596"/>
      <c r="P104" s="596"/>
      <c r="T104" s="596"/>
      <c r="U104" s="596"/>
    </row>
    <row r="105" spans="2:21" s="594" customFormat="1" ht="12" customHeight="1">
      <c r="B105" s="593"/>
      <c r="L105" s="596"/>
      <c r="M105" s="596"/>
      <c r="N105" s="596"/>
      <c r="O105" s="596"/>
      <c r="P105" s="596"/>
      <c r="T105" s="596"/>
      <c r="U105" s="596"/>
    </row>
    <row r="106" spans="2:21" s="594" customFormat="1" ht="12" customHeight="1">
      <c r="B106" s="593"/>
      <c r="L106" s="596"/>
      <c r="M106" s="596"/>
      <c r="N106" s="596"/>
      <c r="O106" s="596"/>
      <c r="P106" s="596"/>
      <c r="T106" s="596"/>
      <c r="U106" s="596"/>
    </row>
    <row r="107" spans="2:21" s="594" customFormat="1" ht="12" customHeight="1">
      <c r="B107" s="593"/>
      <c r="L107" s="596"/>
      <c r="M107" s="596"/>
      <c r="N107" s="596"/>
      <c r="O107" s="596"/>
      <c r="P107" s="596"/>
      <c r="T107" s="596"/>
      <c r="U107" s="596"/>
    </row>
    <row r="108" spans="2:21" s="594" customFormat="1" ht="12" customHeight="1">
      <c r="B108" s="593"/>
      <c r="L108" s="596"/>
      <c r="M108" s="596"/>
      <c r="N108" s="596"/>
      <c r="O108" s="596"/>
      <c r="P108" s="596"/>
      <c r="T108" s="596"/>
      <c r="U108" s="596"/>
    </row>
    <row r="109" spans="2:21" s="594" customFormat="1" ht="12" customHeight="1">
      <c r="B109" s="593"/>
      <c r="L109" s="596"/>
      <c r="M109" s="596"/>
      <c r="N109" s="596"/>
      <c r="O109" s="596"/>
      <c r="P109" s="596"/>
      <c r="T109" s="596"/>
      <c r="U109" s="596"/>
    </row>
    <row r="110" spans="2:21" s="594" customFormat="1" ht="12" customHeight="1">
      <c r="B110" s="593"/>
      <c r="L110" s="596"/>
      <c r="M110" s="596"/>
      <c r="N110" s="596"/>
      <c r="O110" s="596"/>
      <c r="P110" s="596"/>
      <c r="T110" s="596"/>
      <c r="U110" s="596"/>
    </row>
    <row r="111" spans="2:21" s="594" customFormat="1" ht="12" customHeight="1">
      <c r="B111" s="593"/>
      <c r="L111" s="596"/>
      <c r="M111" s="596"/>
      <c r="N111" s="596"/>
      <c r="O111" s="596"/>
      <c r="P111" s="596"/>
      <c r="T111" s="596"/>
      <c r="U111" s="596"/>
    </row>
    <row r="112" spans="2:21" s="594" customFormat="1" ht="12" customHeight="1">
      <c r="B112" s="593"/>
      <c r="L112" s="596"/>
      <c r="M112" s="596"/>
      <c r="N112" s="596"/>
      <c r="O112" s="596"/>
      <c r="P112" s="596"/>
      <c r="T112" s="596"/>
      <c r="U112" s="596"/>
    </row>
    <row r="113" spans="2:21" s="594" customFormat="1" ht="12" customHeight="1">
      <c r="B113" s="593"/>
      <c r="L113" s="596"/>
      <c r="M113" s="596"/>
      <c r="N113" s="596"/>
      <c r="O113" s="596"/>
      <c r="P113" s="596"/>
      <c r="T113" s="596"/>
      <c r="U113" s="596"/>
    </row>
    <row r="114" spans="2:21" s="594" customFormat="1" ht="12" customHeight="1">
      <c r="B114" s="593"/>
      <c r="L114" s="596"/>
      <c r="M114" s="596"/>
      <c r="N114" s="596"/>
      <c r="O114" s="596"/>
      <c r="P114" s="596"/>
      <c r="T114" s="596"/>
      <c r="U114" s="596"/>
    </row>
    <row r="115" spans="2:21" s="594" customFormat="1" ht="12" customHeight="1">
      <c r="B115" s="593"/>
      <c r="L115" s="596"/>
      <c r="M115" s="596"/>
      <c r="N115" s="596"/>
      <c r="O115" s="596"/>
      <c r="P115" s="596"/>
      <c r="T115" s="596"/>
      <c r="U115" s="596"/>
    </row>
    <row r="116" spans="2:21" s="594" customFormat="1" ht="12" customHeight="1">
      <c r="B116" s="593"/>
      <c r="L116" s="596"/>
      <c r="M116" s="596"/>
      <c r="N116" s="596"/>
      <c r="O116" s="596"/>
      <c r="P116" s="596"/>
      <c r="T116" s="596"/>
      <c r="U116" s="596"/>
    </row>
    <row r="117" spans="2:21" s="594" customFormat="1" ht="12" customHeight="1">
      <c r="B117" s="593"/>
      <c r="L117" s="596"/>
      <c r="M117" s="596"/>
      <c r="N117" s="596"/>
      <c r="O117" s="596"/>
      <c r="P117" s="596"/>
      <c r="T117" s="596"/>
      <c r="U117" s="596"/>
    </row>
    <row r="118" spans="2:21" s="594" customFormat="1" ht="12" customHeight="1">
      <c r="B118" s="593"/>
      <c r="L118" s="596"/>
      <c r="M118" s="596"/>
      <c r="N118" s="596"/>
      <c r="O118" s="596"/>
      <c r="P118" s="596"/>
      <c r="T118" s="596"/>
      <c r="U118" s="596"/>
    </row>
    <row r="119" spans="2:21" s="594" customFormat="1" ht="12" customHeight="1">
      <c r="B119" s="593"/>
      <c r="L119" s="596"/>
      <c r="M119" s="596"/>
      <c r="N119" s="596"/>
      <c r="O119" s="596"/>
      <c r="P119" s="596"/>
      <c r="T119" s="596"/>
      <c r="U119" s="596"/>
    </row>
    <row r="120" spans="2:21" s="594" customFormat="1" ht="12" customHeight="1">
      <c r="B120" s="593"/>
      <c r="L120" s="596"/>
      <c r="M120" s="596"/>
      <c r="N120" s="596"/>
      <c r="O120" s="596"/>
      <c r="P120" s="596"/>
      <c r="T120" s="596"/>
      <c r="U120" s="596"/>
    </row>
    <row r="121" spans="2:21" s="594" customFormat="1" ht="12" customHeight="1">
      <c r="B121" s="593"/>
      <c r="L121" s="596"/>
      <c r="M121" s="596"/>
      <c r="N121" s="596"/>
      <c r="O121" s="596"/>
      <c r="P121" s="596"/>
      <c r="T121" s="596"/>
      <c r="U121" s="596"/>
    </row>
    <row r="122" spans="2:21" s="594" customFormat="1" ht="12" customHeight="1">
      <c r="B122" s="593"/>
      <c r="L122" s="596"/>
      <c r="M122" s="596"/>
      <c r="N122" s="596"/>
      <c r="O122" s="596"/>
      <c r="P122" s="596"/>
      <c r="T122" s="596"/>
      <c r="U122" s="596"/>
    </row>
    <row r="123" spans="2:21" s="594" customFormat="1" ht="12" customHeight="1">
      <c r="B123" s="593"/>
      <c r="L123" s="596"/>
      <c r="M123" s="596"/>
      <c r="N123" s="596"/>
      <c r="O123" s="596"/>
      <c r="P123" s="596"/>
      <c r="T123" s="596"/>
      <c r="U123" s="596"/>
    </row>
    <row r="124" spans="2:21" s="594" customFormat="1" ht="12" customHeight="1">
      <c r="B124" s="593"/>
      <c r="L124" s="596"/>
      <c r="M124" s="596"/>
      <c r="N124" s="596"/>
      <c r="O124" s="596"/>
      <c r="P124" s="596"/>
      <c r="T124" s="596"/>
      <c r="U124" s="596"/>
    </row>
    <row r="125" spans="2:21" s="594" customFormat="1" ht="12" customHeight="1">
      <c r="B125" s="593"/>
      <c r="L125" s="596"/>
      <c r="M125" s="596"/>
      <c r="N125" s="596"/>
      <c r="O125" s="596"/>
      <c r="P125" s="596"/>
      <c r="T125" s="596"/>
      <c r="U125" s="596"/>
    </row>
    <row r="126" spans="2:21" s="594" customFormat="1" ht="12" customHeight="1">
      <c r="B126" s="593"/>
      <c r="L126" s="596"/>
      <c r="M126" s="596"/>
      <c r="N126" s="596"/>
      <c r="O126" s="596"/>
      <c r="P126" s="596"/>
      <c r="T126" s="596"/>
      <c r="U126" s="596"/>
    </row>
    <row r="127" spans="2:21" s="594" customFormat="1" ht="12" customHeight="1">
      <c r="B127" s="593"/>
      <c r="L127" s="596"/>
      <c r="M127" s="596"/>
      <c r="N127" s="596"/>
      <c r="O127" s="596"/>
      <c r="P127" s="596"/>
      <c r="T127" s="596"/>
      <c r="U127" s="596"/>
    </row>
    <row r="128" spans="2:21" s="594" customFormat="1" ht="12" customHeight="1">
      <c r="B128" s="593"/>
      <c r="L128" s="596"/>
      <c r="M128" s="596"/>
      <c r="N128" s="596"/>
      <c r="O128" s="596"/>
      <c r="P128" s="596"/>
      <c r="T128" s="596"/>
      <c r="U128" s="596"/>
    </row>
    <row r="129" spans="2:21" s="594" customFormat="1" ht="12" customHeight="1">
      <c r="B129" s="593"/>
      <c r="L129" s="596"/>
      <c r="M129" s="596"/>
      <c r="N129" s="596"/>
      <c r="O129" s="596"/>
      <c r="P129" s="596"/>
      <c r="T129" s="596"/>
      <c r="U129" s="596"/>
    </row>
    <row r="130" spans="2:21" s="594" customFormat="1" ht="12" customHeight="1">
      <c r="B130" s="593"/>
      <c r="L130" s="596"/>
      <c r="M130" s="596"/>
      <c r="N130" s="596"/>
      <c r="O130" s="596"/>
      <c r="P130" s="596"/>
      <c r="T130" s="596"/>
      <c r="U130" s="596"/>
    </row>
    <row r="131" spans="2:21" s="594" customFormat="1" ht="12" customHeight="1">
      <c r="B131" s="593"/>
      <c r="L131" s="596"/>
      <c r="M131" s="596"/>
      <c r="N131" s="596"/>
      <c r="O131" s="596"/>
      <c r="P131" s="596"/>
      <c r="T131" s="596"/>
      <c r="U131" s="596"/>
    </row>
    <row r="132" spans="2:21" s="594" customFormat="1" ht="12" customHeight="1">
      <c r="B132" s="593"/>
      <c r="L132" s="596"/>
      <c r="M132" s="596"/>
      <c r="N132" s="596"/>
      <c r="O132" s="596"/>
      <c r="P132" s="596"/>
      <c r="T132" s="596"/>
      <c r="U132" s="596"/>
    </row>
    <row r="133" spans="2:21" s="594" customFormat="1" ht="12" customHeight="1">
      <c r="B133" s="593"/>
      <c r="L133" s="596"/>
      <c r="M133" s="596"/>
      <c r="N133" s="596"/>
      <c r="O133" s="596"/>
      <c r="P133" s="596"/>
      <c r="T133" s="596"/>
      <c r="U133" s="596"/>
    </row>
    <row r="134" spans="2:21" s="594" customFormat="1" ht="12" customHeight="1">
      <c r="B134" s="593"/>
      <c r="L134" s="596"/>
      <c r="M134" s="596"/>
      <c r="N134" s="596"/>
      <c r="O134" s="596"/>
      <c r="P134" s="596"/>
      <c r="T134" s="596"/>
      <c r="U134" s="596"/>
    </row>
    <row r="135" spans="2:21" s="594" customFormat="1" ht="12" customHeight="1">
      <c r="B135" s="593"/>
      <c r="L135" s="596"/>
      <c r="M135" s="596"/>
      <c r="N135" s="596"/>
      <c r="O135" s="596"/>
      <c r="P135" s="596"/>
      <c r="T135" s="596"/>
      <c r="U135" s="596"/>
    </row>
    <row r="136" spans="2:21" s="594" customFormat="1" ht="12" customHeight="1">
      <c r="B136" s="593"/>
      <c r="L136" s="596"/>
      <c r="M136" s="596"/>
      <c r="N136" s="596"/>
      <c r="O136" s="596"/>
      <c r="P136" s="596"/>
      <c r="T136" s="596"/>
      <c r="U136" s="596"/>
    </row>
    <row r="137" spans="2:21" s="594" customFormat="1" ht="12" customHeight="1">
      <c r="B137" s="593"/>
      <c r="L137" s="596"/>
      <c r="M137" s="596"/>
      <c r="N137" s="596"/>
      <c r="O137" s="596"/>
      <c r="P137" s="596"/>
      <c r="T137" s="596"/>
      <c r="U137" s="596"/>
    </row>
    <row r="138" spans="2:21" s="594" customFormat="1" ht="12" customHeight="1">
      <c r="B138" s="593"/>
      <c r="L138" s="596"/>
      <c r="M138" s="596"/>
      <c r="N138" s="596"/>
      <c r="O138" s="596"/>
      <c r="P138" s="596"/>
      <c r="T138" s="596"/>
      <c r="U138" s="596"/>
    </row>
    <row r="139" spans="2:21" s="594" customFormat="1" ht="12" customHeight="1">
      <c r="B139" s="593"/>
      <c r="L139" s="596"/>
      <c r="M139" s="596"/>
      <c r="N139" s="596"/>
      <c r="O139" s="596"/>
      <c r="P139" s="596"/>
      <c r="T139" s="596"/>
      <c r="U139" s="596"/>
    </row>
    <row r="140" spans="2:21" s="594" customFormat="1" ht="12" customHeight="1">
      <c r="B140" s="593"/>
      <c r="L140" s="596"/>
      <c r="M140" s="596"/>
      <c r="N140" s="596"/>
      <c r="O140" s="596"/>
      <c r="P140" s="596"/>
      <c r="T140" s="596"/>
      <c r="U140" s="596"/>
    </row>
    <row r="141" spans="2:21" s="594" customFormat="1" ht="12" customHeight="1">
      <c r="B141" s="593"/>
      <c r="L141" s="596"/>
      <c r="M141" s="596"/>
      <c r="N141" s="596"/>
      <c r="O141" s="596"/>
      <c r="P141" s="596"/>
      <c r="T141" s="596"/>
      <c r="U141" s="596"/>
    </row>
    <row r="142" spans="2:21" s="594" customFormat="1" ht="12" customHeight="1">
      <c r="B142" s="593"/>
      <c r="L142" s="596"/>
      <c r="M142" s="596"/>
      <c r="N142" s="596"/>
      <c r="O142" s="596"/>
      <c r="P142" s="596"/>
      <c r="T142" s="596"/>
      <c r="U142" s="596"/>
    </row>
    <row r="143" spans="2:21" s="594" customFormat="1" ht="12" customHeight="1">
      <c r="B143" s="593"/>
      <c r="L143" s="596"/>
      <c r="M143" s="596"/>
      <c r="N143" s="596"/>
      <c r="O143" s="596"/>
      <c r="P143" s="596"/>
      <c r="T143" s="596"/>
      <c r="U143" s="596"/>
    </row>
    <row r="144" spans="2:21" s="594" customFormat="1" ht="12" customHeight="1">
      <c r="B144" s="593"/>
      <c r="L144" s="596"/>
      <c r="M144" s="596"/>
      <c r="N144" s="596"/>
      <c r="O144" s="596"/>
      <c r="P144" s="596"/>
      <c r="T144" s="596"/>
      <c r="U144" s="596"/>
    </row>
    <row r="145" spans="2:21" s="594" customFormat="1" ht="12" customHeight="1">
      <c r="B145" s="593"/>
      <c r="L145" s="596"/>
      <c r="M145" s="596"/>
      <c r="N145" s="596"/>
      <c r="O145" s="596"/>
      <c r="P145" s="596"/>
      <c r="T145" s="596"/>
      <c r="U145" s="596"/>
    </row>
    <row r="146" spans="2:21" s="594" customFormat="1" ht="12" customHeight="1">
      <c r="B146" s="593"/>
      <c r="L146" s="596"/>
      <c r="M146" s="596"/>
      <c r="N146" s="596"/>
      <c r="O146" s="596"/>
      <c r="P146" s="596"/>
      <c r="T146" s="596"/>
      <c r="U146" s="596"/>
    </row>
    <row r="147" spans="2:21" s="594" customFormat="1" ht="12" customHeight="1">
      <c r="B147" s="593"/>
      <c r="L147" s="596"/>
      <c r="M147" s="596"/>
      <c r="N147" s="596"/>
      <c r="O147" s="596"/>
      <c r="P147" s="596"/>
      <c r="T147" s="596"/>
      <c r="U147" s="596"/>
    </row>
    <row r="148" spans="2:21" s="594" customFormat="1" ht="12" customHeight="1">
      <c r="B148" s="593"/>
      <c r="L148" s="596"/>
      <c r="M148" s="596"/>
      <c r="N148" s="596"/>
      <c r="O148" s="596"/>
      <c r="P148" s="596"/>
      <c r="T148" s="596"/>
      <c r="U148" s="596"/>
    </row>
    <row r="149" spans="2:21" s="594" customFormat="1" ht="12" customHeight="1">
      <c r="B149" s="593"/>
      <c r="L149" s="596"/>
      <c r="M149" s="596"/>
      <c r="N149" s="596"/>
      <c r="O149" s="596"/>
      <c r="P149" s="596"/>
      <c r="T149" s="596"/>
      <c r="U149" s="596"/>
    </row>
    <row r="150" spans="2:21" s="594" customFormat="1" ht="12" customHeight="1">
      <c r="B150" s="593"/>
      <c r="L150" s="596"/>
      <c r="M150" s="596"/>
      <c r="N150" s="596"/>
      <c r="O150" s="596"/>
      <c r="P150" s="596"/>
      <c r="T150" s="596"/>
      <c r="U150" s="596"/>
    </row>
    <row r="151" spans="2:21" s="594" customFormat="1" ht="12" customHeight="1">
      <c r="B151" s="593"/>
      <c r="L151" s="596"/>
      <c r="M151" s="596"/>
      <c r="N151" s="596"/>
      <c r="O151" s="596"/>
      <c r="P151" s="596"/>
      <c r="T151" s="596"/>
      <c r="U151" s="596"/>
    </row>
    <row r="152" spans="2:21" s="594" customFormat="1" ht="12" customHeight="1">
      <c r="B152" s="593"/>
      <c r="L152" s="596"/>
      <c r="M152" s="596"/>
      <c r="N152" s="596"/>
      <c r="O152" s="596"/>
      <c r="P152" s="596"/>
      <c r="T152" s="596"/>
      <c r="U152" s="596"/>
    </row>
    <row r="153" spans="2:21" s="594" customFormat="1" ht="12" customHeight="1">
      <c r="B153" s="593"/>
      <c r="L153" s="596"/>
      <c r="M153" s="596"/>
      <c r="N153" s="596"/>
      <c r="O153" s="596"/>
      <c r="P153" s="596"/>
      <c r="T153" s="596"/>
      <c r="U153" s="596"/>
    </row>
    <row r="154" spans="2:21" s="594" customFormat="1" ht="12" customHeight="1">
      <c r="B154" s="593"/>
      <c r="L154" s="596"/>
      <c r="M154" s="596"/>
      <c r="N154" s="596"/>
      <c r="O154" s="596"/>
      <c r="P154" s="596"/>
      <c r="T154" s="596"/>
      <c r="U154" s="596"/>
    </row>
    <row r="155" spans="2:21" s="594" customFormat="1" ht="12" customHeight="1">
      <c r="B155" s="593"/>
      <c r="L155" s="596"/>
      <c r="M155" s="596"/>
      <c r="N155" s="596"/>
      <c r="O155" s="596"/>
      <c r="P155" s="596"/>
      <c r="T155" s="596"/>
      <c r="U155" s="596"/>
    </row>
    <row r="156" spans="2:21" s="594" customFormat="1" ht="12" customHeight="1">
      <c r="B156" s="593"/>
      <c r="L156" s="596"/>
      <c r="M156" s="596"/>
      <c r="N156" s="596"/>
      <c r="O156" s="596"/>
      <c r="P156" s="596"/>
      <c r="T156" s="596"/>
      <c r="U156" s="596"/>
    </row>
    <row r="157" spans="2:21" s="594" customFormat="1" ht="12" customHeight="1">
      <c r="B157" s="593"/>
      <c r="L157" s="596"/>
      <c r="M157" s="596"/>
      <c r="N157" s="596"/>
      <c r="O157" s="596"/>
      <c r="P157" s="596"/>
      <c r="T157" s="596"/>
      <c r="U157" s="596"/>
    </row>
    <row r="158" spans="2:21" s="594" customFormat="1" ht="12" customHeight="1">
      <c r="B158" s="593"/>
      <c r="L158" s="596"/>
      <c r="M158" s="596"/>
      <c r="N158" s="596"/>
      <c r="O158" s="596"/>
      <c r="P158" s="596"/>
      <c r="T158" s="596"/>
      <c r="U158" s="596"/>
    </row>
    <row r="159" spans="2:21" s="594" customFormat="1" ht="12" customHeight="1">
      <c r="B159" s="593"/>
      <c r="L159" s="596"/>
      <c r="M159" s="596"/>
      <c r="N159" s="596"/>
      <c r="O159" s="596"/>
      <c r="P159" s="596"/>
      <c r="T159" s="596"/>
      <c r="U159" s="596"/>
    </row>
    <row r="160" spans="2:21" s="594" customFormat="1" ht="12" customHeight="1">
      <c r="B160" s="593"/>
      <c r="L160" s="596"/>
      <c r="M160" s="596"/>
      <c r="N160" s="596"/>
      <c r="O160" s="596"/>
      <c r="P160" s="596"/>
      <c r="T160" s="596"/>
      <c r="U160" s="596"/>
    </row>
    <row r="161" spans="2:21" s="594" customFormat="1" ht="12" customHeight="1">
      <c r="B161" s="593"/>
      <c r="L161" s="596"/>
      <c r="M161" s="596"/>
      <c r="N161" s="596"/>
      <c r="O161" s="596"/>
      <c r="P161" s="596"/>
      <c r="T161" s="596"/>
      <c r="U161" s="596"/>
    </row>
    <row r="162" spans="2:21" s="594" customFormat="1" ht="12" customHeight="1">
      <c r="B162" s="593"/>
      <c r="L162" s="596"/>
      <c r="M162" s="596"/>
      <c r="N162" s="596"/>
      <c r="O162" s="596"/>
      <c r="P162" s="596"/>
      <c r="T162" s="596"/>
      <c r="U162" s="596"/>
    </row>
    <row r="163" spans="2:21" s="594" customFormat="1" ht="12" customHeight="1">
      <c r="B163" s="593"/>
      <c r="L163" s="596"/>
      <c r="M163" s="596"/>
      <c r="N163" s="596"/>
      <c r="O163" s="596"/>
      <c r="P163" s="596"/>
      <c r="T163" s="596"/>
      <c r="U163" s="596"/>
    </row>
    <row r="164" spans="2:21" s="594" customFormat="1" ht="12" customHeight="1">
      <c r="B164" s="593"/>
      <c r="L164" s="596"/>
      <c r="M164" s="596"/>
      <c r="N164" s="596"/>
      <c r="O164" s="596"/>
      <c r="P164" s="596"/>
      <c r="T164" s="596"/>
      <c r="U164" s="596"/>
    </row>
    <row r="165" spans="2:21" s="594" customFormat="1" ht="12" customHeight="1">
      <c r="B165" s="593"/>
      <c r="L165" s="596"/>
      <c r="M165" s="596"/>
      <c r="N165" s="596"/>
      <c r="O165" s="596"/>
      <c r="P165" s="596"/>
      <c r="T165" s="596"/>
      <c r="U165" s="596"/>
    </row>
    <row r="166" spans="2:21" s="594" customFormat="1" ht="12" customHeight="1">
      <c r="B166" s="593"/>
      <c r="L166" s="596"/>
      <c r="M166" s="596"/>
      <c r="N166" s="596"/>
      <c r="O166" s="596"/>
      <c r="P166" s="596"/>
      <c r="T166" s="596"/>
      <c r="U166" s="596"/>
    </row>
    <row r="167" spans="2:21" s="594" customFormat="1" ht="12" customHeight="1">
      <c r="B167" s="593"/>
      <c r="L167" s="596"/>
      <c r="M167" s="596"/>
      <c r="N167" s="596"/>
      <c r="O167" s="596"/>
      <c r="P167" s="596"/>
      <c r="T167" s="596"/>
      <c r="U167" s="596"/>
    </row>
    <row r="168" spans="2:21" s="594" customFormat="1" ht="12" customHeight="1">
      <c r="B168" s="593"/>
      <c r="L168" s="596"/>
      <c r="M168" s="596"/>
      <c r="N168" s="596"/>
      <c r="O168" s="596"/>
      <c r="P168" s="596"/>
      <c r="T168" s="596"/>
      <c r="U168" s="596"/>
    </row>
    <row r="169" spans="2:21" s="594" customFormat="1" ht="12" customHeight="1">
      <c r="B169" s="593"/>
      <c r="L169" s="596"/>
      <c r="M169" s="596"/>
      <c r="N169" s="596"/>
      <c r="O169" s="596"/>
      <c r="P169" s="596"/>
      <c r="T169" s="596"/>
      <c r="U169" s="596"/>
    </row>
    <row r="170" spans="2:21" s="594" customFormat="1" ht="12" customHeight="1">
      <c r="B170" s="593"/>
      <c r="L170" s="596"/>
      <c r="M170" s="596"/>
      <c r="N170" s="596"/>
      <c r="O170" s="596"/>
      <c r="P170" s="596"/>
      <c r="T170" s="596"/>
      <c r="U170" s="596"/>
    </row>
    <row r="171" spans="2:21" s="594" customFormat="1" ht="12" customHeight="1">
      <c r="B171" s="593"/>
      <c r="L171" s="596"/>
      <c r="M171" s="596"/>
      <c r="N171" s="596"/>
      <c r="O171" s="596"/>
      <c r="P171" s="596"/>
      <c r="T171" s="596"/>
      <c r="U171" s="596"/>
    </row>
    <row r="172" spans="2:21" s="594" customFormat="1" ht="12" customHeight="1">
      <c r="B172" s="593"/>
      <c r="L172" s="596"/>
      <c r="M172" s="596"/>
      <c r="N172" s="596"/>
      <c r="O172" s="596"/>
      <c r="P172" s="596"/>
      <c r="T172" s="596"/>
      <c r="U172" s="596"/>
    </row>
    <row r="173" spans="2:21" s="594" customFormat="1" ht="12" customHeight="1">
      <c r="B173" s="593"/>
      <c r="L173" s="596"/>
      <c r="M173" s="596"/>
      <c r="N173" s="596"/>
      <c r="O173" s="596"/>
      <c r="P173" s="596"/>
      <c r="T173" s="596"/>
      <c r="U173" s="596"/>
    </row>
    <row r="174" spans="2:21" s="594" customFormat="1" ht="12" customHeight="1">
      <c r="B174" s="593"/>
      <c r="L174" s="596"/>
      <c r="M174" s="596"/>
      <c r="N174" s="596"/>
      <c r="O174" s="596"/>
      <c r="P174" s="596"/>
      <c r="T174" s="596"/>
      <c r="U174" s="596"/>
    </row>
    <row r="175" spans="2:21" s="594" customFormat="1" ht="12" customHeight="1">
      <c r="B175" s="593"/>
      <c r="L175" s="596"/>
      <c r="M175" s="596"/>
      <c r="N175" s="596"/>
      <c r="O175" s="596"/>
      <c r="P175" s="596"/>
      <c r="T175" s="596"/>
      <c r="U175" s="596"/>
    </row>
    <row r="176" spans="2:21" s="594" customFormat="1" ht="12" customHeight="1">
      <c r="B176" s="593"/>
      <c r="L176" s="596"/>
      <c r="M176" s="596"/>
      <c r="N176" s="596"/>
      <c r="O176" s="596"/>
      <c r="P176" s="596"/>
      <c r="T176" s="596"/>
      <c r="U176" s="596"/>
    </row>
    <row r="177" spans="2:21" s="594" customFormat="1" ht="12" customHeight="1">
      <c r="B177" s="593"/>
      <c r="L177" s="596"/>
      <c r="M177" s="596"/>
      <c r="N177" s="596"/>
      <c r="O177" s="596"/>
      <c r="P177" s="596"/>
      <c r="T177" s="596"/>
      <c r="U177" s="596"/>
    </row>
    <row r="178" spans="2:21" s="594" customFormat="1" ht="12" customHeight="1">
      <c r="B178" s="593"/>
      <c r="L178" s="596"/>
      <c r="M178" s="596"/>
      <c r="N178" s="596"/>
      <c r="O178" s="596"/>
      <c r="P178" s="596"/>
      <c r="T178" s="596"/>
      <c r="U178" s="596"/>
    </row>
    <row r="179" spans="2:21" s="594" customFormat="1" ht="12" customHeight="1">
      <c r="B179" s="593"/>
      <c r="L179" s="596"/>
      <c r="M179" s="596"/>
      <c r="N179" s="596"/>
      <c r="O179" s="596"/>
      <c r="P179" s="596"/>
      <c r="T179" s="596"/>
      <c r="U179" s="596"/>
    </row>
    <row r="180" spans="2:21" s="594" customFormat="1" ht="12" customHeight="1">
      <c r="B180" s="593"/>
      <c r="L180" s="596"/>
      <c r="M180" s="596"/>
      <c r="N180" s="596"/>
      <c r="O180" s="596"/>
      <c r="P180" s="596"/>
      <c r="T180" s="596"/>
      <c r="U180" s="596"/>
    </row>
    <row r="181" spans="2:21" s="594" customFormat="1" ht="12" customHeight="1">
      <c r="B181" s="593"/>
      <c r="L181" s="596"/>
      <c r="M181" s="596"/>
      <c r="N181" s="596"/>
      <c r="O181" s="596"/>
      <c r="P181" s="596"/>
      <c r="T181" s="596"/>
      <c r="U181" s="596"/>
    </row>
    <row r="182" spans="2:21" s="594" customFormat="1" ht="12" customHeight="1">
      <c r="B182" s="593"/>
      <c r="L182" s="596"/>
      <c r="M182" s="596"/>
      <c r="N182" s="596"/>
      <c r="O182" s="596"/>
      <c r="P182" s="596"/>
      <c r="T182" s="596"/>
      <c r="U182" s="596"/>
    </row>
    <row r="183" spans="2:21" s="594" customFormat="1" ht="12" customHeight="1">
      <c r="B183" s="593"/>
      <c r="L183" s="596"/>
      <c r="M183" s="596"/>
      <c r="N183" s="596"/>
      <c r="O183" s="596"/>
      <c r="P183" s="596"/>
      <c r="T183" s="596"/>
      <c r="U183" s="596"/>
    </row>
    <row r="184" spans="2:21" s="594" customFormat="1" ht="12" customHeight="1">
      <c r="B184" s="593"/>
      <c r="L184" s="596"/>
      <c r="M184" s="596"/>
      <c r="N184" s="596"/>
      <c r="O184" s="596"/>
      <c r="P184" s="596"/>
      <c r="T184" s="596"/>
      <c r="U184" s="596"/>
    </row>
    <row r="185" spans="2:21" s="594" customFormat="1" ht="12" customHeight="1">
      <c r="B185" s="593"/>
      <c r="L185" s="596"/>
      <c r="M185" s="596"/>
      <c r="N185" s="596"/>
      <c r="O185" s="596"/>
      <c r="P185" s="596"/>
      <c r="T185" s="596"/>
      <c r="U185" s="596"/>
    </row>
    <row r="186" spans="2:21" s="594" customFormat="1" ht="12" customHeight="1">
      <c r="B186" s="593"/>
      <c r="L186" s="596"/>
      <c r="M186" s="596"/>
      <c r="N186" s="596"/>
      <c r="O186" s="596"/>
      <c r="P186" s="596"/>
      <c r="T186" s="596"/>
      <c r="U186" s="596"/>
    </row>
    <row r="187" spans="2:21" s="594" customFormat="1" ht="12" customHeight="1">
      <c r="B187" s="593"/>
      <c r="L187" s="596"/>
      <c r="M187" s="596"/>
      <c r="N187" s="596"/>
      <c r="O187" s="596"/>
      <c r="P187" s="596"/>
      <c r="T187" s="596"/>
      <c r="U187" s="596"/>
    </row>
    <row r="188" spans="2:21" s="594" customFormat="1" ht="12" customHeight="1">
      <c r="B188" s="593"/>
      <c r="L188" s="596"/>
      <c r="M188" s="596"/>
      <c r="N188" s="596"/>
      <c r="O188" s="596"/>
      <c r="P188" s="596"/>
      <c r="T188" s="596"/>
      <c r="U188" s="596"/>
    </row>
    <row r="189" spans="2:21" s="594" customFormat="1" ht="12" customHeight="1">
      <c r="B189" s="593"/>
      <c r="L189" s="596"/>
      <c r="M189" s="596"/>
      <c r="N189" s="596"/>
      <c r="O189" s="596"/>
      <c r="P189" s="596"/>
      <c r="T189" s="596"/>
      <c r="U189" s="596"/>
    </row>
    <row r="190" spans="2:21" s="594" customFormat="1" ht="12" customHeight="1">
      <c r="B190" s="593"/>
      <c r="L190" s="596"/>
      <c r="M190" s="596"/>
      <c r="N190" s="596"/>
      <c r="O190" s="596"/>
      <c r="P190" s="596"/>
      <c r="T190" s="596"/>
      <c r="U190" s="596"/>
    </row>
    <row r="191" spans="2:21" s="594" customFormat="1" ht="12" customHeight="1">
      <c r="B191" s="593"/>
      <c r="L191" s="596"/>
      <c r="M191" s="596"/>
      <c r="N191" s="596"/>
      <c r="O191" s="596"/>
      <c r="P191" s="596"/>
      <c r="T191" s="596"/>
      <c r="U191" s="596"/>
    </row>
    <row r="192" spans="2:21" s="594" customFormat="1" ht="12" customHeight="1">
      <c r="B192" s="593"/>
      <c r="L192" s="596"/>
      <c r="M192" s="596"/>
      <c r="N192" s="596"/>
      <c r="O192" s="596"/>
      <c r="P192" s="596"/>
      <c r="T192" s="596"/>
      <c r="U192" s="596"/>
    </row>
    <row r="193" spans="2:21" s="594" customFormat="1" ht="12" customHeight="1">
      <c r="B193" s="593"/>
      <c r="L193" s="596"/>
      <c r="M193" s="596"/>
      <c r="N193" s="596"/>
      <c r="O193" s="596"/>
      <c r="P193" s="596"/>
      <c r="T193" s="596"/>
      <c r="U193" s="596"/>
    </row>
    <row r="194" spans="2:21" s="594" customFormat="1" ht="12" customHeight="1">
      <c r="B194" s="593"/>
      <c r="L194" s="596"/>
      <c r="M194" s="596"/>
      <c r="N194" s="596"/>
      <c r="O194" s="596"/>
      <c r="P194" s="596"/>
      <c r="T194" s="596"/>
      <c r="U194" s="596"/>
    </row>
    <row r="195" spans="2:21" s="594" customFormat="1" ht="12" customHeight="1">
      <c r="B195" s="593"/>
      <c r="L195" s="596"/>
      <c r="M195" s="596"/>
      <c r="N195" s="596"/>
      <c r="O195" s="596"/>
      <c r="P195" s="596"/>
      <c r="T195" s="596"/>
      <c r="U195" s="596"/>
    </row>
    <row r="196" spans="2:21" s="594" customFormat="1" ht="12" customHeight="1">
      <c r="B196" s="593"/>
      <c r="L196" s="596"/>
      <c r="M196" s="596"/>
      <c r="N196" s="596"/>
      <c r="O196" s="596"/>
      <c r="P196" s="596"/>
      <c r="T196" s="596"/>
      <c r="U196" s="596"/>
    </row>
    <row r="197" spans="2:21" s="594" customFormat="1" ht="12" customHeight="1">
      <c r="B197" s="593"/>
      <c r="L197" s="596"/>
      <c r="M197" s="596"/>
      <c r="N197" s="596"/>
      <c r="O197" s="596"/>
      <c r="P197" s="596"/>
      <c r="T197" s="596"/>
      <c r="U197" s="596"/>
    </row>
    <row r="198" spans="2:21" s="594" customFormat="1" ht="12" customHeight="1">
      <c r="B198" s="593"/>
      <c r="L198" s="596"/>
      <c r="M198" s="596"/>
      <c r="N198" s="596"/>
      <c r="O198" s="596"/>
      <c r="P198" s="596"/>
      <c r="T198" s="596"/>
      <c r="U198" s="596"/>
    </row>
    <row r="199" spans="2:21" s="594" customFormat="1" ht="12" customHeight="1">
      <c r="B199" s="593"/>
      <c r="L199" s="596"/>
      <c r="M199" s="596"/>
      <c r="N199" s="596"/>
      <c r="O199" s="596"/>
      <c r="P199" s="596"/>
      <c r="T199" s="596"/>
      <c r="U199" s="596"/>
    </row>
    <row r="200" spans="2:21" s="594" customFormat="1" ht="12" customHeight="1">
      <c r="B200" s="593"/>
      <c r="L200" s="596"/>
      <c r="M200" s="596"/>
      <c r="N200" s="596"/>
      <c r="O200" s="596"/>
      <c r="P200" s="596"/>
      <c r="T200" s="596"/>
      <c r="U200" s="596"/>
    </row>
    <row r="201" spans="2:21" s="594" customFormat="1" ht="12" customHeight="1">
      <c r="B201" s="593"/>
      <c r="L201" s="596"/>
      <c r="M201" s="596"/>
      <c r="N201" s="596"/>
      <c r="O201" s="596"/>
      <c r="P201" s="596"/>
      <c r="T201" s="596"/>
      <c r="U201" s="596"/>
    </row>
    <row r="202" spans="2:21" s="594" customFormat="1" ht="12" customHeight="1">
      <c r="B202" s="593"/>
      <c r="L202" s="596"/>
      <c r="M202" s="596"/>
      <c r="N202" s="596"/>
      <c r="O202" s="596"/>
      <c r="P202" s="596"/>
      <c r="T202" s="596"/>
      <c r="U202" s="596"/>
    </row>
    <row r="203" spans="2:21" s="594" customFormat="1" ht="12" customHeight="1">
      <c r="B203" s="593"/>
      <c r="L203" s="596"/>
      <c r="M203" s="596"/>
      <c r="N203" s="596"/>
      <c r="O203" s="596"/>
      <c r="P203" s="596"/>
      <c r="T203" s="596"/>
      <c r="U203" s="596"/>
    </row>
    <row r="204" spans="2:21" s="594" customFormat="1" ht="12" customHeight="1">
      <c r="B204" s="593"/>
      <c r="L204" s="596"/>
      <c r="M204" s="596"/>
      <c r="N204" s="596"/>
      <c r="O204" s="596"/>
      <c r="P204" s="596"/>
      <c r="T204" s="596"/>
      <c r="U204" s="596"/>
    </row>
    <row r="205" spans="2:21" s="594" customFormat="1" ht="12" customHeight="1">
      <c r="B205" s="593"/>
      <c r="L205" s="596"/>
      <c r="M205" s="596"/>
      <c r="N205" s="596"/>
      <c r="O205" s="596"/>
      <c r="P205" s="596"/>
      <c r="T205" s="596"/>
      <c r="U205" s="596"/>
    </row>
    <row r="206" spans="2:21" s="594" customFormat="1" ht="12" customHeight="1">
      <c r="B206" s="593"/>
      <c r="L206" s="596"/>
      <c r="M206" s="596"/>
      <c r="N206" s="596"/>
      <c r="O206" s="596"/>
      <c r="P206" s="596"/>
      <c r="T206" s="596"/>
      <c r="U206" s="596"/>
    </row>
    <row r="207" spans="2:21" s="594" customFormat="1" ht="12" customHeight="1">
      <c r="B207" s="593"/>
      <c r="L207" s="596"/>
      <c r="M207" s="596"/>
      <c r="N207" s="596"/>
      <c r="O207" s="596"/>
      <c r="P207" s="596"/>
      <c r="T207" s="596"/>
      <c r="U207" s="596"/>
    </row>
    <row r="208" spans="2:21" s="594" customFormat="1" ht="12" customHeight="1">
      <c r="B208" s="593"/>
      <c r="L208" s="596"/>
      <c r="M208" s="596"/>
      <c r="N208" s="596"/>
      <c r="O208" s="596"/>
      <c r="P208" s="596"/>
      <c r="T208" s="596"/>
      <c r="U208" s="596"/>
    </row>
    <row r="209" spans="2:21" s="594" customFormat="1" ht="12" customHeight="1">
      <c r="B209" s="593"/>
      <c r="L209" s="596"/>
      <c r="M209" s="596"/>
      <c r="N209" s="596"/>
      <c r="O209" s="596"/>
      <c r="P209" s="596"/>
      <c r="T209" s="596"/>
      <c r="U209" s="596"/>
    </row>
    <row r="210" spans="2:21" s="594" customFormat="1" ht="12" customHeight="1">
      <c r="B210" s="593"/>
      <c r="L210" s="596"/>
      <c r="M210" s="596"/>
      <c r="N210" s="596"/>
      <c r="O210" s="596"/>
      <c r="P210" s="596"/>
      <c r="T210" s="596"/>
      <c r="U210" s="596"/>
    </row>
    <row r="211" spans="2:21" s="594" customFormat="1" ht="12" customHeight="1">
      <c r="B211" s="593"/>
      <c r="L211" s="596"/>
      <c r="M211" s="596"/>
      <c r="N211" s="596"/>
      <c r="O211" s="596"/>
      <c r="P211" s="596"/>
      <c r="T211" s="596"/>
      <c r="U211" s="596"/>
    </row>
    <row r="212" spans="2:21" s="594" customFormat="1" ht="12" customHeight="1">
      <c r="B212" s="593"/>
      <c r="L212" s="596"/>
      <c r="M212" s="596"/>
      <c r="N212" s="596"/>
      <c r="O212" s="596"/>
      <c r="P212" s="596"/>
      <c r="T212" s="596"/>
      <c r="U212" s="596"/>
    </row>
    <row r="213" spans="2:21" s="594" customFormat="1" ht="12" customHeight="1">
      <c r="B213" s="593"/>
      <c r="L213" s="596"/>
      <c r="M213" s="596"/>
      <c r="N213" s="596"/>
      <c r="O213" s="596"/>
      <c r="P213" s="596"/>
      <c r="T213" s="596"/>
      <c r="U213" s="596"/>
    </row>
    <row r="214" spans="2:21" s="594" customFormat="1" ht="12" customHeight="1">
      <c r="B214" s="593"/>
      <c r="L214" s="596"/>
      <c r="M214" s="596"/>
      <c r="N214" s="596"/>
      <c r="O214" s="596"/>
      <c r="P214" s="596"/>
      <c r="T214" s="596"/>
      <c r="U214" s="596"/>
    </row>
    <row r="215" spans="2:21" s="594" customFormat="1" ht="12" customHeight="1">
      <c r="B215" s="593"/>
      <c r="L215" s="596"/>
      <c r="M215" s="596"/>
      <c r="N215" s="596"/>
      <c r="O215" s="596"/>
      <c r="P215" s="596"/>
      <c r="T215" s="596"/>
      <c r="U215" s="596"/>
    </row>
    <row r="216" spans="2:21" s="594" customFormat="1" ht="12" customHeight="1">
      <c r="B216" s="593"/>
      <c r="L216" s="596"/>
      <c r="M216" s="596"/>
      <c r="N216" s="596"/>
      <c r="O216" s="596"/>
      <c r="P216" s="596"/>
      <c r="T216" s="596"/>
      <c r="U216" s="596"/>
    </row>
    <row r="217" spans="2:21" s="594" customFormat="1" ht="12" customHeight="1">
      <c r="B217" s="593"/>
      <c r="L217" s="596"/>
      <c r="M217" s="596"/>
      <c r="N217" s="596"/>
      <c r="O217" s="596"/>
      <c r="P217" s="596"/>
      <c r="T217" s="596"/>
      <c r="U217" s="596"/>
    </row>
    <row r="218" spans="2:21" s="594" customFormat="1" ht="12" customHeight="1">
      <c r="B218" s="593"/>
      <c r="L218" s="596"/>
      <c r="M218" s="596"/>
      <c r="N218" s="596"/>
      <c r="O218" s="596"/>
      <c r="P218" s="596"/>
      <c r="T218" s="596"/>
      <c r="U218" s="596"/>
    </row>
    <row r="219" spans="2:21" s="594" customFormat="1" ht="12" customHeight="1">
      <c r="B219" s="593"/>
      <c r="L219" s="596"/>
      <c r="M219" s="596"/>
      <c r="N219" s="596"/>
      <c r="O219" s="596"/>
      <c r="P219" s="596"/>
      <c r="T219" s="596"/>
      <c r="U219" s="596"/>
    </row>
    <row r="220" spans="2:21" s="594" customFormat="1" ht="12" customHeight="1">
      <c r="B220" s="593"/>
      <c r="L220" s="596"/>
      <c r="M220" s="596"/>
      <c r="N220" s="596"/>
      <c r="O220" s="596"/>
      <c r="P220" s="596"/>
      <c r="T220" s="596"/>
      <c r="U220" s="596"/>
    </row>
    <row r="221" spans="2:21" s="594" customFormat="1" ht="12" customHeight="1">
      <c r="B221" s="593"/>
      <c r="L221" s="596"/>
      <c r="M221" s="596"/>
      <c r="N221" s="596"/>
      <c r="O221" s="596"/>
      <c r="P221" s="596"/>
      <c r="T221" s="596"/>
      <c r="U221" s="596"/>
    </row>
    <row r="222" spans="2:21" s="594" customFormat="1" ht="12" customHeight="1">
      <c r="B222" s="593"/>
      <c r="L222" s="596"/>
      <c r="M222" s="596"/>
      <c r="N222" s="596"/>
      <c r="O222" s="596"/>
      <c r="P222" s="596"/>
      <c r="T222" s="596"/>
      <c r="U222" s="596"/>
    </row>
    <row r="223" spans="2:21" s="594" customFormat="1" ht="12" customHeight="1">
      <c r="B223" s="593"/>
      <c r="L223" s="596"/>
      <c r="M223" s="596"/>
      <c r="N223" s="596"/>
      <c r="O223" s="596"/>
      <c r="P223" s="596"/>
      <c r="T223" s="596"/>
      <c r="U223" s="596"/>
    </row>
    <row r="224" spans="2:21" s="594" customFormat="1" ht="12" customHeight="1">
      <c r="B224" s="593"/>
      <c r="L224" s="596"/>
      <c r="M224" s="596"/>
      <c r="N224" s="596"/>
      <c r="O224" s="596"/>
      <c r="P224" s="596"/>
      <c r="T224" s="596"/>
      <c r="U224" s="596"/>
    </row>
    <row r="225" spans="2:21" s="594" customFormat="1" ht="12" customHeight="1">
      <c r="B225" s="593"/>
      <c r="L225" s="596"/>
      <c r="M225" s="596"/>
      <c r="N225" s="596"/>
      <c r="O225" s="596"/>
      <c r="P225" s="596"/>
      <c r="T225" s="596"/>
      <c r="U225" s="596"/>
    </row>
    <row r="226" spans="2:21" s="594" customFormat="1" ht="12" customHeight="1">
      <c r="B226" s="593"/>
      <c r="L226" s="596"/>
      <c r="M226" s="596"/>
      <c r="N226" s="596"/>
      <c r="O226" s="596"/>
      <c r="P226" s="596"/>
      <c r="T226" s="596"/>
      <c r="U226" s="596"/>
    </row>
    <row r="227" spans="2:21" s="594" customFormat="1" ht="12" customHeight="1">
      <c r="B227" s="593"/>
      <c r="L227" s="596"/>
      <c r="M227" s="596"/>
      <c r="N227" s="596"/>
      <c r="O227" s="596"/>
      <c r="P227" s="596"/>
      <c r="T227" s="596"/>
      <c r="U227" s="596"/>
    </row>
    <row r="228" spans="2:21" s="594" customFormat="1" ht="12" customHeight="1">
      <c r="B228" s="593"/>
      <c r="L228" s="596"/>
      <c r="M228" s="596"/>
      <c r="N228" s="596"/>
      <c r="O228" s="596"/>
      <c r="P228" s="596"/>
      <c r="T228" s="596"/>
      <c r="U228" s="596"/>
    </row>
    <row r="229" spans="2:21" s="594" customFormat="1" ht="12" customHeight="1">
      <c r="B229" s="593"/>
      <c r="L229" s="596"/>
      <c r="M229" s="596"/>
      <c r="N229" s="596"/>
      <c r="O229" s="596"/>
      <c r="P229" s="596"/>
      <c r="T229" s="596"/>
      <c r="U229" s="596"/>
    </row>
    <row r="230" spans="2:21" s="594" customFormat="1" ht="12" customHeight="1">
      <c r="B230" s="593"/>
      <c r="L230" s="596"/>
      <c r="M230" s="596"/>
      <c r="N230" s="596"/>
      <c r="O230" s="596"/>
      <c r="P230" s="596"/>
      <c r="T230" s="596"/>
      <c r="U230" s="596"/>
    </row>
    <row r="231" spans="2:21" s="594" customFormat="1" ht="12" customHeight="1">
      <c r="B231" s="593"/>
      <c r="L231" s="596"/>
      <c r="M231" s="596"/>
      <c r="N231" s="596"/>
      <c r="O231" s="596"/>
      <c r="P231" s="596"/>
      <c r="T231" s="596"/>
      <c r="U231" s="596"/>
    </row>
    <row r="232" spans="2:21" s="594" customFormat="1" ht="12" customHeight="1">
      <c r="B232" s="593"/>
      <c r="L232" s="596"/>
      <c r="M232" s="596"/>
      <c r="N232" s="596"/>
      <c r="O232" s="596"/>
      <c r="P232" s="596"/>
      <c r="T232" s="596"/>
      <c r="U232" s="596"/>
    </row>
    <row r="233" spans="2:21" s="594" customFormat="1" ht="12" customHeight="1">
      <c r="B233" s="593"/>
      <c r="L233" s="596"/>
      <c r="M233" s="596"/>
      <c r="N233" s="596"/>
      <c r="O233" s="596"/>
      <c r="P233" s="596"/>
      <c r="T233" s="596"/>
      <c r="U233" s="596"/>
    </row>
    <row r="234" spans="2:21" s="594" customFormat="1" ht="12" customHeight="1">
      <c r="B234" s="593"/>
      <c r="L234" s="596"/>
      <c r="M234" s="596"/>
      <c r="N234" s="596"/>
      <c r="O234" s="596"/>
      <c r="P234" s="596"/>
      <c r="T234" s="596"/>
      <c r="U234" s="596"/>
    </row>
    <row r="235" spans="2:21" s="594" customFormat="1" ht="12" customHeight="1">
      <c r="B235" s="593"/>
      <c r="L235" s="596"/>
      <c r="M235" s="596"/>
      <c r="N235" s="596"/>
      <c r="O235" s="596"/>
      <c r="P235" s="596"/>
      <c r="T235" s="596"/>
      <c r="U235" s="596"/>
    </row>
    <row r="236" spans="2:21" s="594" customFormat="1" ht="12" customHeight="1">
      <c r="B236" s="593"/>
      <c r="L236" s="596"/>
      <c r="M236" s="596"/>
      <c r="N236" s="596"/>
      <c r="O236" s="596"/>
      <c r="P236" s="596"/>
      <c r="T236" s="596"/>
      <c r="U236" s="596"/>
    </row>
    <row r="237" spans="2:21" s="594" customFormat="1" ht="12" customHeight="1">
      <c r="B237" s="593"/>
      <c r="L237" s="596"/>
      <c r="M237" s="596"/>
      <c r="N237" s="596"/>
      <c r="O237" s="596"/>
      <c r="P237" s="596"/>
      <c r="T237" s="596"/>
      <c r="U237" s="596"/>
    </row>
    <row r="238" spans="2:21" s="594" customFormat="1" ht="12" customHeight="1">
      <c r="B238" s="593"/>
      <c r="L238" s="596"/>
      <c r="M238" s="596"/>
      <c r="N238" s="596"/>
      <c r="O238" s="596"/>
      <c r="P238" s="596"/>
      <c r="T238" s="596"/>
      <c r="U238" s="596"/>
    </row>
    <row r="239" spans="2:21" s="594" customFormat="1" ht="12" customHeight="1">
      <c r="B239" s="593"/>
      <c r="L239" s="596"/>
      <c r="M239" s="596"/>
      <c r="N239" s="596"/>
      <c r="O239" s="596"/>
      <c r="P239" s="596"/>
      <c r="T239" s="596"/>
      <c r="U239" s="596"/>
    </row>
    <row r="240" spans="2:21" s="594" customFormat="1" ht="12" customHeight="1">
      <c r="B240" s="593"/>
      <c r="L240" s="596"/>
      <c r="M240" s="596"/>
      <c r="N240" s="596"/>
      <c r="O240" s="596"/>
      <c r="P240" s="596"/>
      <c r="T240" s="596"/>
      <c r="U240" s="596"/>
    </row>
    <row r="241" spans="2:21" s="594" customFormat="1" ht="12" customHeight="1">
      <c r="B241" s="593"/>
      <c r="L241" s="596"/>
      <c r="M241" s="596"/>
      <c r="N241" s="596"/>
      <c r="O241" s="596"/>
      <c r="P241" s="596"/>
      <c r="T241" s="596"/>
      <c r="U241" s="596"/>
    </row>
    <row r="242" spans="2:21" s="594" customFormat="1" ht="12" customHeight="1">
      <c r="B242" s="593"/>
      <c r="L242" s="596"/>
      <c r="M242" s="596"/>
      <c r="N242" s="596"/>
      <c r="O242" s="596"/>
      <c r="P242" s="596"/>
      <c r="T242" s="596"/>
      <c r="U242" s="596"/>
    </row>
    <row r="243" spans="2:21" s="594" customFormat="1" ht="12" customHeight="1">
      <c r="B243" s="593"/>
      <c r="L243" s="596"/>
      <c r="M243" s="596"/>
      <c r="N243" s="596"/>
      <c r="O243" s="596"/>
      <c r="P243" s="596"/>
      <c r="T243" s="596"/>
      <c r="U243" s="596"/>
    </row>
    <row r="244" spans="2:21" s="594" customFormat="1" ht="12" customHeight="1">
      <c r="B244" s="593"/>
      <c r="L244" s="596"/>
      <c r="M244" s="596"/>
      <c r="N244" s="596"/>
      <c r="O244" s="596"/>
      <c r="P244" s="596"/>
      <c r="T244" s="596"/>
      <c r="U244" s="596"/>
    </row>
    <row r="245" spans="2:21" s="594" customFormat="1" ht="12" customHeight="1">
      <c r="B245" s="593"/>
      <c r="L245" s="596"/>
      <c r="M245" s="596"/>
      <c r="N245" s="596"/>
      <c r="O245" s="596"/>
      <c r="P245" s="596"/>
      <c r="T245" s="596"/>
      <c r="U245" s="596"/>
    </row>
    <row r="246" spans="2:21" s="594" customFormat="1" ht="12" customHeight="1">
      <c r="B246" s="593"/>
      <c r="L246" s="596"/>
      <c r="M246" s="596"/>
      <c r="N246" s="596"/>
      <c r="O246" s="596"/>
      <c r="P246" s="596"/>
      <c r="T246" s="596"/>
      <c r="U246" s="596"/>
    </row>
    <row r="247" spans="2:21" s="594" customFormat="1" ht="12" customHeight="1">
      <c r="B247" s="593"/>
      <c r="L247" s="596"/>
      <c r="M247" s="596"/>
      <c r="N247" s="596"/>
      <c r="O247" s="596"/>
      <c r="P247" s="596"/>
      <c r="T247" s="596"/>
      <c r="U247" s="596"/>
    </row>
    <row r="248" spans="2:21" s="594" customFormat="1" ht="12" customHeight="1">
      <c r="B248" s="593"/>
      <c r="L248" s="596"/>
      <c r="M248" s="596"/>
      <c r="N248" s="596"/>
      <c r="O248" s="596"/>
      <c r="P248" s="596"/>
      <c r="T248" s="596"/>
      <c r="U248" s="596"/>
    </row>
    <row r="249" spans="2:21" s="594" customFormat="1" ht="12" customHeight="1">
      <c r="B249" s="593"/>
      <c r="L249" s="596"/>
      <c r="M249" s="596"/>
      <c r="N249" s="596"/>
      <c r="O249" s="596"/>
      <c r="P249" s="596"/>
      <c r="T249" s="596"/>
      <c r="U249" s="596"/>
    </row>
    <row r="250" spans="2:21" s="594" customFormat="1" ht="12" customHeight="1">
      <c r="B250" s="593"/>
      <c r="L250" s="596"/>
      <c r="M250" s="596"/>
      <c r="N250" s="596"/>
      <c r="O250" s="596"/>
      <c r="P250" s="596"/>
      <c r="T250" s="596"/>
      <c r="U250" s="596"/>
    </row>
    <row r="251" spans="2:21" s="594" customFormat="1" ht="12" customHeight="1">
      <c r="B251" s="593"/>
      <c r="L251" s="596"/>
      <c r="M251" s="596"/>
      <c r="N251" s="596"/>
      <c r="O251" s="596"/>
      <c r="P251" s="596"/>
      <c r="T251" s="596"/>
      <c r="U251" s="596"/>
    </row>
    <row r="252" spans="2:21" s="594" customFormat="1" ht="12" customHeight="1">
      <c r="B252" s="593"/>
      <c r="L252" s="596"/>
      <c r="M252" s="596"/>
      <c r="N252" s="596"/>
      <c r="O252" s="596"/>
      <c r="P252" s="596"/>
      <c r="T252" s="596"/>
      <c r="U252" s="596"/>
    </row>
    <row r="253" spans="2:21" s="594" customFormat="1" ht="12" customHeight="1">
      <c r="B253" s="593"/>
      <c r="L253" s="596"/>
      <c r="M253" s="596"/>
      <c r="N253" s="596"/>
      <c r="O253" s="596"/>
      <c r="P253" s="596"/>
      <c r="T253" s="596"/>
      <c r="U253" s="596"/>
    </row>
    <row r="254" spans="2:21" s="594" customFormat="1" ht="12" customHeight="1">
      <c r="B254" s="593"/>
      <c r="L254" s="596"/>
      <c r="M254" s="596"/>
      <c r="N254" s="596"/>
      <c r="O254" s="596"/>
      <c r="P254" s="596"/>
      <c r="T254" s="596"/>
      <c r="U254" s="596"/>
    </row>
    <row r="255" spans="2:21" s="594" customFormat="1" ht="12" customHeight="1">
      <c r="B255" s="593"/>
      <c r="L255" s="596"/>
      <c r="M255" s="596"/>
      <c r="N255" s="596"/>
      <c r="O255" s="596"/>
      <c r="P255" s="596"/>
      <c r="T255" s="596"/>
      <c r="U255" s="596"/>
    </row>
    <row r="256" spans="2:21" s="594" customFormat="1" ht="12" customHeight="1">
      <c r="B256" s="593"/>
      <c r="L256" s="596"/>
      <c r="M256" s="596"/>
      <c r="N256" s="596"/>
      <c r="O256" s="596"/>
      <c r="P256" s="596"/>
      <c r="T256" s="596"/>
      <c r="U256" s="596"/>
    </row>
    <row r="257" spans="2:21" s="594" customFormat="1" ht="12" customHeight="1">
      <c r="B257" s="593"/>
      <c r="L257" s="596"/>
      <c r="M257" s="596"/>
      <c r="N257" s="596"/>
      <c r="O257" s="596"/>
      <c r="P257" s="596"/>
      <c r="T257" s="596"/>
      <c r="U257" s="596"/>
    </row>
    <row r="258" spans="2:21" s="594" customFormat="1" ht="12" customHeight="1">
      <c r="B258" s="593"/>
      <c r="L258" s="596"/>
      <c r="M258" s="596"/>
      <c r="N258" s="596"/>
      <c r="O258" s="596"/>
      <c r="P258" s="596"/>
      <c r="T258" s="596"/>
      <c r="U258" s="596"/>
    </row>
    <row r="259" spans="2:21" s="594" customFormat="1" ht="12" customHeight="1">
      <c r="B259" s="593"/>
      <c r="L259" s="596"/>
      <c r="M259" s="596"/>
      <c r="N259" s="596"/>
      <c r="O259" s="596"/>
      <c r="P259" s="596"/>
      <c r="T259" s="596"/>
      <c r="U259" s="596"/>
    </row>
    <row r="260" spans="2:21" s="594" customFormat="1" ht="12" customHeight="1">
      <c r="B260" s="593"/>
      <c r="L260" s="596"/>
      <c r="M260" s="596"/>
      <c r="N260" s="596"/>
      <c r="O260" s="596"/>
      <c r="P260" s="596"/>
      <c r="T260" s="596"/>
      <c r="U260" s="596"/>
    </row>
    <row r="261" spans="2:21" s="594" customFormat="1" ht="12" customHeight="1">
      <c r="B261" s="593"/>
      <c r="L261" s="596"/>
      <c r="M261" s="596"/>
      <c r="N261" s="596"/>
      <c r="O261" s="596"/>
      <c r="P261" s="596"/>
      <c r="T261" s="596"/>
      <c r="U261" s="596"/>
    </row>
    <row r="262" spans="2:21" s="594" customFormat="1" ht="12" customHeight="1">
      <c r="B262" s="593"/>
      <c r="L262" s="596"/>
      <c r="M262" s="596"/>
      <c r="N262" s="596"/>
      <c r="O262" s="596"/>
      <c r="P262" s="596"/>
      <c r="T262" s="596"/>
      <c r="U262" s="596"/>
    </row>
    <row r="263" spans="2:21" s="594" customFormat="1" ht="12" customHeight="1">
      <c r="B263" s="593"/>
      <c r="L263" s="596"/>
      <c r="M263" s="596"/>
      <c r="N263" s="596"/>
      <c r="O263" s="596"/>
      <c r="P263" s="596"/>
      <c r="T263" s="596"/>
      <c r="U263" s="596"/>
    </row>
    <row r="264" spans="2:21" s="594" customFormat="1" ht="12" customHeight="1">
      <c r="B264" s="593"/>
      <c r="L264" s="596"/>
      <c r="M264" s="596"/>
      <c r="N264" s="596"/>
      <c r="O264" s="596"/>
      <c r="P264" s="596"/>
      <c r="T264" s="596"/>
      <c r="U264" s="596"/>
    </row>
    <row r="265" spans="2:21" s="594" customFormat="1" ht="12" customHeight="1">
      <c r="B265" s="593"/>
      <c r="L265" s="596"/>
      <c r="M265" s="596"/>
      <c r="N265" s="596"/>
      <c r="O265" s="596"/>
      <c r="P265" s="596"/>
      <c r="T265" s="596"/>
      <c r="U265" s="596"/>
    </row>
    <row r="266" spans="2:21" s="594" customFormat="1" ht="12" customHeight="1">
      <c r="B266" s="593"/>
      <c r="L266" s="596"/>
      <c r="M266" s="596"/>
      <c r="N266" s="596"/>
      <c r="O266" s="596"/>
      <c r="P266" s="596"/>
      <c r="T266" s="596"/>
      <c r="U266" s="596"/>
    </row>
    <row r="267" spans="2:21" s="594" customFormat="1" ht="12" customHeight="1">
      <c r="B267" s="593"/>
      <c r="L267" s="596"/>
      <c r="M267" s="596"/>
      <c r="N267" s="596"/>
      <c r="O267" s="596"/>
      <c r="P267" s="596"/>
      <c r="T267" s="596"/>
      <c r="U267" s="596"/>
    </row>
    <row r="268" spans="2:21" s="594" customFormat="1" ht="12" customHeight="1">
      <c r="B268" s="593"/>
      <c r="L268" s="596"/>
      <c r="M268" s="596"/>
      <c r="N268" s="596"/>
      <c r="O268" s="596"/>
      <c r="P268" s="596"/>
      <c r="T268" s="596"/>
      <c r="U268" s="596"/>
    </row>
    <row r="269" spans="2:21" s="594" customFormat="1" ht="12" customHeight="1">
      <c r="B269" s="593"/>
      <c r="L269" s="596"/>
      <c r="M269" s="596"/>
      <c r="N269" s="596"/>
      <c r="O269" s="596"/>
      <c r="P269" s="596"/>
      <c r="T269" s="596"/>
      <c r="U269" s="596"/>
    </row>
    <row r="270" spans="2:21" s="594" customFormat="1" ht="12" customHeight="1">
      <c r="B270" s="593"/>
      <c r="L270" s="596"/>
      <c r="M270" s="596"/>
      <c r="N270" s="596"/>
      <c r="O270" s="596"/>
      <c r="P270" s="596"/>
      <c r="T270" s="596"/>
      <c r="U270" s="596"/>
    </row>
    <row r="271" spans="2:21" s="594" customFormat="1" ht="12" customHeight="1">
      <c r="B271" s="593"/>
      <c r="L271" s="596"/>
      <c r="M271" s="596"/>
      <c r="N271" s="596"/>
      <c r="O271" s="596"/>
      <c r="P271" s="596"/>
      <c r="T271" s="596"/>
      <c r="U271" s="596"/>
    </row>
    <row r="272" spans="2:21" s="594" customFormat="1" ht="12" customHeight="1">
      <c r="B272" s="593"/>
      <c r="L272" s="596"/>
      <c r="M272" s="596"/>
      <c r="N272" s="596"/>
      <c r="O272" s="596"/>
      <c r="P272" s="596"/>
      <c r="T272" s="596"/>
      <c r="U272" s="596"/>
    </row>
    <row r="273" spans="2:21" s="594" customFormat="1" ht="12" customHeight="1">
      <c r="B273" s="593"/>
      <c r="L273" s="596"/>
      <c r="M273" s="596"/>
      <c r="N273" s="596"/>
      <c r="O273" s="596"/>
      <c r="P273" s="596"/>
      <c r="T273" s="596"/>
      <c r="U273" s="596"/>
    </row>
    <row r="274" spans="2:21" s="594" customFormat="1" ht="12" customHeight="1">
      <c r="B274" s="593"/>
      <c r="L274" s="596"/>
      <c r="M274" s="596"/>
      <c r="N274" s="596"/>
      <c r="O274" s="596"/>
      <c r="P274" s="596"/>
      <c r="T274" s="596"/>
      <c r="U274" s="596"/>
    </row>
    <row r="275" spans="2:21" s="594" customFormat="1" ht="12" customHeight="1">
      <c r="B275" s="593"/>
      <c r="L275" s="596"/>
      <c r="M275" s="596"/>
      <c r="N275" s="596"/>
      <c r="O275" s="596"/>
      <c r="P275" s="596"/>
      <c r="T275" s="596"/>
      <c r="U275" s="596"/>
    </row>
    <row r="276" spans="2:21" s="594" customFormat="1" ht="12" customHeight="1">
      <c r="B276" s="593"/>
      <c r="L276" s="596"/>
      <c r="M276" s="596"/>
      <c r="N276" s="596"/>
      <c r="O276" s="596"/>
      <c r="P276" s="596"/>
      <c r="T276" s="596"/>
      <c r="U276" s="596"/>
    </row>
    <row r="277" spans="2:21" s="594" customFormat="1" ht="12" customHeight="1">
      <c r="B277" s="593"/>
      <c r="L277" s="596"/>
      <c r="M277" s="596"/>
      <c r="N277" s="596"/>
      <c r="O277" s="596"/>
      <c r="P277" s="596"/>
      <c r="T277" s="596"/>
      <c r="U277" s="596"/>
    </row>
    <row r="278" spans="2:21" s="594" customFormat="1" ht="12" customHeight="1">
      <c r="B278" s="593"/>
      <c r="L278" s="596"/>
      <c r="M278" s="596"/>
      <c r="N278" s="596"/>
      <c r="O278" s="596"/>
      <c r="P278" s="596"/>
      <c r="T278" s="596"/>
      <c r="U278" s="596"/>
    </row>
    <row r="279" spans="2:21" s="594" customFormat="1" ht="12" customHeight="1">
      <c r="B279" s="593"/>
      <c r="L279" s="596"/>
      <c r="M279" s="596"/>
      <c r="N279" s="596"/>
      <c r="O279" s="596"/>
      <c r="P279" s="596"/>
      <c r="T279" s="596"/>
      <c r="U279" s="596"/>
    </row>
    <row r="280" spans="2:21" s="594" customFormat="1" ht="12" customHeight="1">
      <c r="B280" s="593"/>
      <c r="L280" s="596"/>
      <c r="M280" s="596"/>
      <c r="N280" s="596"/>
      <c r="O280" s="596"/>
      <c r="P280" s="596"/>
      <c r="T280" s="596"/>
      <c r="U280" s="596"/>
    </row>
    <row r="281" spans="2:21" s="594" customFormat="1" ht="12" customHeight="1">
      <c r="B281" s="593"/>
      <c r="L281" s="596"/>
      <c r="M281" s="596"/>
      <c r="N281" s="596"/>
      <c r="O281" s="596"/>
      <c r="P281" s="596"/>
      <c r="T281" s="596"/>
      <c r="U281" s="596"/>
    </row>
    <row r="282" spans="2:21" s="594" customFormat="1" ht="12" customHeight="1">
      <c r="B282" s="593"/>
      <c r="L282" s="596"/>
      <c r="M282" s="596"/>
      <c r="N282" s="596"/>
      <c r="O282" s="596"/>
      <c r="P282" s="596"/>
      <c r="T282" s="596"/>
      <c r="U282" s="596"/>
    </row>
    <row r="283" spans="2:21" s="594" customFormat="1" ht="12" customHeight="1">
      <c r="B283" s="593"/>
      <c r="L283" s="596"/>
      <c r="M283" s="596"/>
      <c r="N283" s="596"/>
      <c r="O283" s="596"/>
      <c r="P283" s="596"/>
      <c r="T283" s="596"/>
      <c r="U283" s="596"/>
    </row>
    <row r="284" spans="2:21" s="594" customFormat="1" ht="12" customHeight="1">
      <c r="B284" s="593"/>
      <c r="L284" s="596"/>
      <c r="M284" s="596"/>
      <c r="N284" s="596"/>
      <c r="O284" s="596"/>
      <c r="P284" s="596"/>
      <c r="T284" s="596"/>
      <c r="U284" s="596"/>
    </row>
    <row r="285" spans="2:21" s="594" customFormat="1" ht="12" customHeight="1">
      <c r="B285" s="593"/>
      <c r="L285" s="596"/>
      <c r="M285" s="596"/>
      <c r="N285" s="596"/>
      <c r="O285" s="596"/>
      <c r="P285" s="596"/>
      <c r="T285" s="596"/>
      <c r="U285" s="596"/>
    </row>
    <row r="286" spans="2:21" s="594" customFormat="1" ht="12" customHeight="1">
      <c r="B286" s="593"/>
      <c r="L286" s="596"/>
      <c r="M286" s="596"/>
      <c r="N286" s="596"/>
      <c r="O286" s="596"/>
      <c r="P286" s="596"/>
      <c r="T286" s="596"/>
      <c r="U286" s="596"/>
    </row>
    <row r="287" spans="2:21" s="594" customFormat="1" ht="12" customHeight="1">
      <c r="B287" s="593"/>
      <c r="L287" s="596"/>
      <c r="M287" s="596"/>
      <c r="N287" s="596"/>
      <c r="O287" s="596"/>
      <c r="P287" s="596"/>
      <c r="T287" s="596"/>
      <c r="U287" s="596"/>
    </row>
    <row r="288" spans="2:21" s="594" customFormat="1" ht="12" customHeight="1">
      <c r="B288" s="593"/>
      <c r="L288" s="596"/>
      <c r="M288" s="596"/>
      <c r="N288" s="596"/>
      <c r="O288" s="596"/>
      <c r="P288" s="596"/>
      <c r="T288" s="596"/>
      <c r="U288" s="596"/>
    </row>
    <row r="289" spans="2:21" s="594" customFormat="1" ht="12" customHeight="1">
      <c r="B289" s="593"/>
      <c r="L289" s="596"/>
      <c r="M289" s="596"/>
      <c r="N289" s="596"/>
      <c r="O289" s="596"/>
      <c r="P289" s="596"/>
      <c r="T289" s="596"/>
      <c r="U289" s="596"/>
    </row>
    <row r="290" spans="2:21" s="594" customFormat="1" ht="12" customHeight="1">
      <c r="B290" s="593"/>
      <c r="L290" s="596"/>
      <c r="M290" s="596"/>
      <c r="N290" s="596"/>
      <c r="O290" s="596"/>
      <c r="P290" s="596"/>
      <c r="T290" s="596"/>
      <c r="U290" s="596"/>
    </row>
    <row r="291" spans="2:21" s="594" customFormat="1" ht="12" customHeight="1">
      <c r="B291" s="593"/>
      <c r="L291" s="596"/>
      <c r="M291" s="596"/>
      <c r="N291" s="596"/>
      <c r="O291" s="596"/>
      <c r="P291" s="596"/>
      <c r="T291" s="596"/>
      <c r="U291" s="596"/>
    </row>
    <row r="292" spans="2:21" s="594" customFormat="1" ht="12" customHeight="1">
      <c r="B292" s="593"/>
      <c r="L292" s="596"/>
      <c r="M292" s="596"/>
      <c r="N292" s="596"/>
      <c r="O292" s="596"/>
      <c r="P292" s="596"/>
      <c r="T292" s="596"/>
      <c r="U292" s="596"/>
    </row>
    <row r="293" spans="2:21" s="594" customFormat="1" ht="12" customHeight="1">
      <c r="B293" s="593"/>
      <c r="L293" s="596"/>
      <c r="M293" s="596"/>
      <c r="N293" s="596"/>
      <c r="O293" s="596"/>
      <c r="P293" s="596"/>
      <c r="T293" s="596"/>
      <c r="U293" s="596"/>
    </row>
    <row r="294" spans="2:21" s="594" customFormat="1" ht="12" customHeight="1">
      <c r="B294" s="593"/>
      <c r="L294" s="596"/>
      <c r="M294" s="596"/>
      <c r="N294" s="596"/>
      <c r="O294" s="596"/>
      <c r="P294" s="596"/>
      <c r="T294" s="596"/>
      <c r="U294" s="596"/>
    </row>
    <row r="295" spans="2:21" s="594" customFormat="1" ht="12" customHeight="1">
      <c r="B295" s="593"/>
      <c r="L295" s="596"/>
      <c r="M295" s="596"/>
      <c r="N295" s="596"/>
      <c r="O295" s="596"/>
      <c r="P295" s="596"/>
      <c r="T295" s="596"/>
      <c r="U295" s="596"/>
    </row>
    <row r="296" spans="2:21" s="594" customFormat="1" ht="12" customHeight="1">
      <c r="B296" s="593"/>
      <c r="L296" s="596"/>
      <c r="M296" s="596"/>
      <c r="N296" s="596"/>
      <c r="O296" s="596"/>
      <c r="P296" s="596"/>
      <c r="T296" s="596"/>
      <c r="U296" s="596"/>
    </row>
    <row r="297" spans="2:21" s="594" customFormat="1" ht="12" customHeight="1">
      <c r="B297" s="593"/>
      <c r="L297" s="596"/>
      <c r="M297" s="596"/>
      <c r="N297" s="596"/>
      <c r="O297" s="596"/>
      <c r="P297" s="596"/>
      <c r="T297" s="596"/>
      <c r="U297" s="596"/>
    </row>
    <row r="298" spans="2:21" s="594" customFormat="1" ht="12" customHeight="1">
      <c r="B298" s="593"/>
      <c r="L298" s="596"/>
      <c r="M298" s="596"/>
      <c r="N298" s="596"/>
      <c r="O298" s="596"/>
      <c r="P298" s="596"/>
      <c r="T298" s="596"/>
      <c r="U298" s="596"/>
    </row>
    <row r="299" spans="2:21" s="594" customFormat="1" ht="12" customHeight="1">
      <c r="B299" s="593"/>
      <c r="L299" s="596"/>
      <c r="M299" s="596"/>
      <c r="N299" s="596"/>
      <c r="O299" s="596"/>
      <c r="P299" s="596"/>
      <c r="T299" s="596"/>
      <c r="U299" s="596"/>
    </row>
    <row r="300" spans="2:21" s="594" customFormat="1" ht="12" customHeight="1">
      <c r="B300" s="593"/>
      <c r="L300" s="596"/>
      <c r="M300" s="596"/>
      <c r="N300" s="596"/>
      <c r="O300" s="596"/>
      <c r="P300" s="596"/>
      <c r="T300" s="596"/>
      <c r="U300" s="596"/>
    </row>
    <row r="301" spans="2:21" s="594" customFormat="1" ht="12" customHeight="1">
      <c r="B301" s="593"/>
      <c r="L301" s="596"/>
      <c r="M301" s="596"/>
      <c r="N301" s="596"/>
      <c r="O301" s="596"/>
      <c r="P301" s="596"/>
      <c r="T301" s="596"/>
      <c r="U301" s="596"/>
    </row>
    <row r="302" spans="2:21" s="594" customFormat="1" ht="12" customHeight="1">
      <c r="B302" s="593"/>
      <c r="L302" s="596"/>
      <c r="M302" s="596"/>
      <c r="N302" s="596"/>
      <c r="O302" s="596"/>
      <c r="P302" s="596"/>
      <c r="T302" s="596"/>
      <c r="U302" s="596"/>
    </row>
    <row r="303" spans="2:21" s="594" customFormat="1" ht="12" customHeight="1">
      <c r="B303" s="593"/>
      <c r="L303" s="596"/>
      <c r="M303" s="596"/>
      <c r="N303" s="596"/>
      <c r="O303" s="596"/>
      <c r="P303" s="596"/>
      <c r="T303" s="596"/>
      <c r="U303" s="596"/>
    </row>
    <row r="304" spans="2:21" s="594" customFormat="1" ht="12" customHeight="1">
      <c r="B304" s="593"/>
      <c r="L304" s="596"/>
      <c r="M304" s="596"/>
      <c r="N304" s="596"/>
      <c r="O304" s="596"/>
      <c r="P304" s="596"/>
      <c r="T304" s="596"/>
      <c r="U304" s="596"/>
    </row>
    <row r="305" spans="2:21" s="594" customFormat="1" ht="12" customHeight="1">
      <c r="B305" s="593"/>
      <c r="L305" s="596"/>
      <c r="M305" s="596"/>
      <c r="N305" s="596"/>
      <c r="O305" s="596"/>
      <c r="P305" s="596"/>
      <c r="T305" s="596"/>
      <c r="U305" s="596"/>
    </row>
    <row r="306" spans="2:21" s="594" customFormat="1" ht="12" customHeight="1">
      <c r="B306" s="593"/>
      <c r="L306" s="596"/>
      <c r="M306" s="596"/>
      <c r="N306" s="596"/>
      <c r="O306" s="596"/>
      <c r="P306" s="596"/>
      <c r="T306" s="596"/>
      <c r="U306" s="596"/>
    </row>
    <row r="307" spans="2:21" s="594" customFormat="1" ht="12" customHeight="1">
      <c r="B307" s="593"/>
      <c r="L307" s="596"/>
      <c r="M307" s="596"/>
      <c r="N307" s="596"/>
      <c r="O307" s="596"/>
      <c r="P307" s="596"/>
      <c r="T307" s="596"/>
      <c r="U307" s="596"/>
    </row>
    <row r="308" spans="2:21" s="594" customFormat="1" ht="12" customHeight="1">
      <c r="B308" s="593"/>
      <c r="L308" s="596"/>
      <c r="M308" s="596"/>
      <c r="N308" s="596"/>
      <c r="O308" s="596"/>
      <c r="P308" s="596"/>
      <c r="T308" s="596"/>
      <c r="U308" s="596"/>
    </row>
    <row r="309" spans="2:21" s="594" customFormat="1" ht="12" customHeight="1">
      <c r="B309" s="593"/>
      <c r="L309" s="596"/>
      <c r="M309" s="596"/>
      <c r="N309" s="596"/>
      <c r="O309" s="596"/>
      <c r="P309" s="596"/>
      <c r="T309" s="596"/>
      <c r="U309" s="596"/>
    </row>
    <row r="310" spans="2:21" s="594" customFormat="1" ht="12" customHeight="1">
      <c r="B310" s="593"/>
      <c r="L310" s="596"/>
      <c r="M310" s="596"/>
      <c r="N310" s="596"/>
      <c r="O310" s="596"/>
      <c r="P310" s="596"/>
      <c r="T310" s="596"/>
      <c r="U310" s="596"/>
    </row>
    <row r="311" spans="2:21" s="594" customFormat="1" ht="12" customHeight="1">
      <c r="B311" s="593"/>
      <c r="L311" s="596"/>
      <c r="M311" s="596"/>
      <c r="N311" s="596"/>
      <c r="O311" s="596"/>
      <c r="P311" s="596"/>
      <c r="T311" s="596"/>
      <c r="U311" s="596"/>
    </row>
    <row r="312" spans="2:21" s="594" customFormat="1" ht="12" customHeight="1">
      <c r="B312" s="593"/>
      <c r="L312" s="596"/>
      <c r="M312" s="596"/>
      <c r="N312" s="596"/>
      <c r="O312" s="596"/>
      <c r="P312" s="596"/>
      <c r="T312" s="596"/>
      <c r="U312" s="596"/>
    </row>
    <row r="313" spans="2:21" s="594" customFormat="1" ht="12" customHeight="1">
      <c r="B313" s="593"/>
      <c r="L313" s="596"/>
      <c r="M313" s="596"/>
      <c r="N313" s="596"/>
      <c r="O313" s="596"/>
      <c r="P313" s="596"/>
      <c r="T313" s="596"/>
      <c r="U313" s="596"/>
    </row>
    <row r="314" spans="2:21" s="594" customFormat="1" ht="12" customHeight="1">
      <c r="B314" s="593"/>
      <c r="L314" s="596"/>
      <c r="M314" s="596"/>
      <c r="N314" s="596"/>
      <c r="O314" s="596"/>
      <c r="P314" s="596"/>
      <c r="T314" s="596"/>
      <c r="U314" s="596"/>
    </row>
    <row r="315" spans="2:21" s="594" customFormat="1" ht="12" customHeight="1">
      <c r="B315" s="593"/>
      <c r="L315" s="596"/>
      <c r="M315" s="596"/>
      <c r="N315" s="596"/>
      <c r="O315" s="596"/>
      <c r="P315" s="596"/>
      <c r="T315" s="596"/>
      <c r="U315" s="596"/>
    </row>
    <row r="316" spans="2:21" s="594" customFormat="1" ht="12" customHeight="1">
      <c r="B316" s="593"/>
      <c r="L316" s="596"/>
      <c r="M316" s="596"/>
      <c r="N316" s="596"/>
      <c r="O316" s="596"/>
      <c r="P316" s="596"/>
      <c r="T316" s="596"/>
      <c r="U316" s="596"/>
    </row>
    <row r="317" spans="2:21" s="594" customFormat="1" ht="12" customHeight="1">
      <c r="B317" s="593"/>
      <c r="L317" s="596"/>
      <c r="M317" s="596"/>
      <c r="N317" s="596"/>
      <c r="O317" s="596"/>
      <c r="P317" s="596"/>
      <c r="T317" s="596"/>
      <c r="U317" s="596"/>
    </row>
    <row r="318" spans="2:21" s="594" customFormat="1" ht="12" customHeight="1">
      <c r="B318" s="593"/>
      <c r="L318" s="596"/>
      <c r="M318" s="596"/>
      <c r="N318" s="596"/>
      <c r="O318" s="596"/>
      <c r="P318" s="596"/>
      <c r="T318" s="596"/>
      <c r="U318" s="596"/>
    </row>
    <row r="319" spans="2:21" s="594" customFormat="1" ht="12" customHeight="1">
      <c r="B319" s="593"/>
      <c r="L319" s="596"/>
      <c r="M319" s="596"/>
      <c r="N319" s="596"/>
      <c r="O319" s="596"/>
      <c r="P319" s="596"/>
      <c r="T319" s="596"/>
      <c r="U319" s="596"/>
    </row>
    <row r="320" spans="2:21" s="594" customFormat="1" ht="12" customHeight="1">
      <c r="B320" s="593"/>
      <c r="L320" s="596"/>
      <c r="M320" s="596"/>
      <c r="N320" s="596"/>
      <c r="O320" s="596"/>
      <c r="P320" s="596"/>
      <c r="T320" s="596"/>
      <c r="U320" s="596"/>
    </row>
    <row r="321" spans="2:21" s="594" customFormat="1" ht="12" customHeight="1">
      <c r="B321" s="593"/>
      <c r="L321" s="596"/>
      <c r="M321" s="596"/>
      <c r="N321" s="596"/>
      <c r="O321" s="596"/>
      <c r="P321" s="596"/>
      <c r="T321" s="596"/>
      <c r="U321" s="596"/>
    </row>
    <row r="322" spans="2:21" s="594" customFormat="1" ht="12" customHeight="1">
      <c r="B322" s="593"/>
      <c r="L322" s="596"/>
      <c r="M322" s="596"/>
      <c r="N322" s="596"/>
      <c r="O322" s="596"/>
      <c r="P322" s="596"/>
      <c r="T322" s="596"/>
      <c r="U322" s="596"/>
    </row>
    <row r="323" spans="2:21" s="594" customFormat="1" ht="12" customHeight="1">
      <c r="B323" s="593"/>
      <c r="L323" s="596"/>
      <c r="M323" s="596"/>
      <c r="N323" s="596"/>
      <c r="O323" s="596"/>
      <c r="P323" s="596"/>
      <c r="T323" s="596"/>
      <c r="U323" s="596"/>
    </row>
    <row r="324" spans="2:21" s="594" customFormat="1" ht="12" customHeight="1">
      <c r="B324" s="593"/>
      <c r="L324" s="596"/>
      <c r="M324" s="596"/>
      <c r="N324" s="596"/>
      <c r="O324" s="596"/>
      <c r="P324" s="596"/>
      <c r="T324" s="596"/>
      <c r="U324" s="596"/>
    </row>
    <row r="325" spans="2:21" s="594" customFormat="1" ht="12" customHeight="1">
      <c r="B325" s="593"/>
      <c r="L325" s="596"/>
      <c r="M325" s="596"/>
      <c r="N325" s="596"/>
      <c r="O325" s="596"/>
      <c r="P325" s="596"/>
      <c r="T325" s="596"/>
      <c r="U325" s="596"/>
    </row>
    <row r="326" spans="2:21" s="594" customFormat="1" ht="12" customHeight="1">
      <c r="B326" s="593"/>
      <c r="L326" s="596"/>
      <c r="M326" s="596"/>
      <c r="N326" s="596"/>
      <c r="O326" s="596"/>
      <c r="P326" s="596"/>
      <c r="T326" s="596"/>
      <c r="U326" s="596"/>
    </row>
    <row r="327" spans="2:21" s="594" customFormat="1" ht="12" customHeight="1">
      <c r="B327" s="593"/>
      <c r="L327" s="596"/>
      <c r="M327" s="596"/>
      <c r="N327" s="596"/>
      <c r="O327" s="596"/>
      <c r="P327" s="596"/>
      <c r="T327" s="596"/>
      <c r="U327" s="596"/>
    </row>
    <row r="328" spans="2:21" s="594" customFormat="1" ht="12" customHeight="1">
      <c r="B328" s="593"/>
      <c r="L328" s="596"/>
      <c r="M328" s="596"/>
      <c r="N328" s="596"/>
      <c r="O328" s="596"/>
      <c r="P328" s="596"/>
      <c r="T328" s="596"/>
      <c r="U328" s="596"/>
    </row>
    <row r="329" spans="2:21" s="594" customFormat="1" ht="12" customHeight="1">
      <c r="B329" s="593"/>
      <c r="L329" s="596"/>
      <c r="M329" s="596"/>
      <c r="N329" s="596"/>
      <c r="O329" s="596"/>
      <c r="P329" s="596"/>
      <c r="T329" s="596"/>
      <c r="U329" s="596"/>
    </row>
    <row r="330" spans="2:21" s="594" customFormat="1" ht="12" customHeight="1">
      <c r="B330" s="593"/>
      <c r="L330" s="596"/>
      <c r="M330" s="596"/>
      <c r="N330" s="596"/>
      <c r="O330" s="596"/>
      <c r="P330" s="596"/>
      <c r="T330" s="596"/>
      <c r="U330" s="596"/>
    </row>
    <row r="331" spans="2:21" s="594" customFormat="1" ht="12" customHeight="1">
      <c r="B331" s="593"/>
      <c r="L331" s="596"/>
      <c r="M331" s="596"/>
      <c r="N331" s="596"/>
      <c r="O331" s="596"/>
      <c r="P331" s="596"/>
      <c r="T331" s="596"/>
      <c r="U331" s="596"/>
    </row>
    <row r="332" spans="2:21" s="594" customFormat="1" ht="12" customHeight="1">
      <c r="B332" s="593"/>
      <c r="L332" s="596"/>
      <c r="M332" s="596"/>
      <c r="N332" s="596"/>
      <c r="O332" s="596"/>
      <c r="P332" s="596"/>
      <c r="T332" s="596"/>
      <c r="U332" s="596"/>
    </row>
    <row r="333" spans="2:21" s="594" customFormat="1" ht="12" customHeight="1">
      <c r="B333" s="593"/>
      <c r="L333" s="596"/>
      <c r="M333" s="596"/>
      <c r="N333" s="596"/>
      <c r="O333" s="596"/>
      <c r="P333" s="596"/>
      <c r="T333" s="596"/>
      <c r="U333" s="596"/>
    </row>
    <row r="334" spans="2:21" s="594" customFormat="1" ht="12" customHeight="1">
      <c r="B334" s="593"/>
      <c r="L334" s="596"/>
      <c r="M334" s="596"/>
      <c r="N334" s="596"/>
      <c r="O334" s="596"/>
      <c r="P334" s="596"/>
      <c r="T334" s="596"/>
      <c r="U334" s="596"/>
    </row>
    <row r="335" spans="2:21" s="594" customFormat="1" ht="12" customHeight="1">
      <c r="B335" s="593"/>
      <c r="L335" s="596"/>
      <c r="M335" s="596"/>
      <c r="N335" s="596"/>
      <c r="O335" s="596"/>
      <c r="P335" s="596"/>
      <c r="T335" s="596"/>
      <c r="U335" s="596"/>
    </row>
    <row r="336" spans="2:21" s="594" customFormat="1" ht="12" customHeight="1">
      <c r="B336" s="593"/>
      <c r="L336" s="596"/>
      <c r="M336" s="596"/>
      <c r="N336" s="596"/>
      <c r="O336" s="596"/>
      <c r="P336" s="596"/>
      <c r="T336" s="596"/>
      <c r="U336" s="596"/>
    </row>
    <row r="337" spans="2:21" s="594" customFormat="1" ht="12" customHeight="1">
      <c r="B337" s="593"/>
      <c r="L337" s="596"/>
      <c r="M337" s="596"/>
      <c r="N337" s="596"/>
      <c r="O337" s="596"/>
      <c r="P337" s="596"/>
      <c r="T337" s="596"/>
      <c r="U337" s="596"/>
    </row>
    <row r="338" spans="2:21" s="594" customFormat="1" ht="12" customHeight="1">
      <c r="B338" s="593"/>
      <c r="L338" s="596"/>
      <c r="M338" s="596"/>
      <c r="N338" s="596"/>
      <c r="O338" s="596"/>
      <c r="P338" s="596"/>
      <c r="T338" s="596"/>
      <c r="U338" s="596"/>
    </row>
    <row r="339" spans="2:21" s="594" customFormat="1" ht="12" customHeight="1">
      <c r="B339" s="593"/>
      <c r="L339" s="596"/>
      <c r="M339" s="596"/>
      <c r="N339" s="596"/>
      <c r="O339" s="596"/>
      <c r="P339" s="596"/>
      <c r="T339" s="596"/>
      <c r="U339" s="596"/>
    </row>
    <row r="340" spans="2:21" s="594" customFormat="1" ht="12" customHeight="1">
      <c r="B340" s="593"/>
      <c r="L340" s="596"/>
      <c r="M340" s="596"/>
      <c r="N340" s="596"/>
      <c r="O340" s="596"/>
      <c r="P340" s="596"/>
      <c r="T340" s="596"/>
      <c r="U340" s="596"/>
    </row>
    <row r="341" spans="2:21" s="594" customFormat="1" ht="12" customHeight="1">
      <c r="B341" s="593"/>
      <c r="L341" s="596"/>
      <c r="M341" s="596"/>
      <c r="N341" s="596"/>
      <c r="O341" s="596"/>
      <c r="P341" s="596"/>
      <c r="T341" s="596"/>
      <c r="U341" s="596"/>
    </row>
    <row r="342" spans="2:21" s="594" customFormat="1" ht="12" customHeight="1">
      <c r="B342" s="593"/>
      <c r="L342" s="596"/>
      <c r="M342" s="596"/>
      <c r="N342" s="596"/>
      <c r="O342" s="596"/>
      <c r="P342" s="596"/>
      <c r="T342" s="596"/>
      <c r="U342" s="596"/>
    </row>
    <row r="343" spans="2:21" s="594" customFormat="1" ht="12" customHeight="1">
      <c r="B343" s="593"/>
      <c r="L343" s="596"/>
      <c r="M343" s="596"/>
      <c r="N343" s="596"/>
      <c r="O343" s="596"/>
      <c r="P343" s="596"/>
      <c r="T343" s="596"/>
      <c r="U343" s="596"/>
    </row>
    <row r="344" spans="2:21" s="594" customFormat="1" ht="12" customHeight="1">
      <c r="B344" s="593"/>
      <c r="L344" s="596"/>
      <c r="M344" s="596"/>
      <c r="N344" s="596"/>
      <c r="O344" s="596"/>
      <c r="P344" s="596"/>
      <c r="T344" s="596"/>
      <c r="U344" s="596"/>
    </row>
    <row r="345" spans="2:21" s="594" customFormat="1" ht="12" customHeight="1">
      <c r="B345" s="593"/>
      <c r="L345" s="596"/>
      <c r="M345" s="596"/>
      <c r="N345" s="596"/>
      <c r="O345" s="596"/>
      <c r="P345" s="596"/>
      <c r="T345" s="596"/>
      <c r="U345" s="596"/>
    </row>
    <row r="346" spans="2:21" s="594" customFormat="1" ht="12" customHeight="1">
      <c r="B346" s="593"/>
      <c r="L346" s="596"/>
      <c r="M346" s="596"/>
      <c r="N346" s="596"/>
      <c r="O346" s="596"/>
      <c r="P346" s="596"/>
      <c r="T346" s="596"/>
      <c r="U346" s="596"/>
    </row>
    <row r="347" spans="2:21" s="594" customFormat="1" ht="12" customHeight="1">
      <c r="B347" s="593"/>
      <c r="L347" s="596"/>
      <c r="M347" s="596"/>
      <c r="N347" s="596"/>
      <c r="O347" s="596"/>
      <c r="P347" s="596"/>
      <c r="T347" s="596"/>
      <c r="U347" s="596"/>
    </row>
    <row r="348" spans="2:21" s="594" customFormat="1" ht="12" customHeight="1">
      <c r="B348" s="593"/>
      <c r="L348" s="596"/>
      <c r="M348" s="596"/>
      <c r="N348" s="596"/>
      <c r="O348" s="596"/>
      <c r="P348" s="596"/>
      <c r="T348" s="596"/>
      <c r="U348" s="596"/>
    </row>
    <row r="349" spans="2:21" s="594" customFormat="1" ht="12" customHeight="1">
      <c r="B349" s="593"/>
      <c r="L349" s="596"/>
      <c r="M349" s="596"/>
      <c r="N349" s="596"/>
      <c r="O349" s="596"/>
      <c r="P349" s="596"/>
      <c r="T349" s="596"/>
      <c r="U349" s="596"/>
    </row>
    <row r="350" spans="2:21" s="594" customFormat="1" ht="12" customHeight="1">
      <c r="B350" s="593"/>
      <c r="L350" s="596"/>
      <c r="M350" s="596"/>
      <c r="N350" s="596"/>
      <c r="O350" s="596"/>
      <c r="P350" s="596"/>
      <c r="T350" s="596"/>
      <c r="U350" s="596"/>
    </row>
    <row r="351" spans="2:21" s="594" customFormat="1" ht="12" customHeight="1">
      <c r="B351" s="593"/>
      <c r="L351" s="596"/>
      <c r="M351" s="596"/>
      <c r="N351" s="596"/>
      <c r="O351" s="596"/>
      <c r="P351" s="596"/>
      <c r="T351" s="596"/>
      <c r="U351" s="596"/>
    </row>
    <row r="352" spans="2:21" s="594" customFormat="1" ht="12" customHeight="1">
      <c r="B352" s="593"/>
      <c r="L352" s="596"/>
      <c r="M352" s="596"/>
      <c r="N352" s="596"/>
      <c r="O352" s="596"/>
      <c r="P352" s="596"/>
      <c r="T352" s="596"/>
      <c r="U352" s="596"/>
    </row>
    <row r="353" spans="2:21" s="594" customFormat="1" ht="12" customHeight="1">
      <c r="B353" s="593"/>
      <c r="L353" s="596"/>
      <c r="M353" s="596"/>
      <c r="N353" s="596"/>
      <c r="O353" s="596"/>
      <c r="P353" s="596"/>
      <c r="T353" s="596"/>
      <c r="U353" s="596"/>
    </row>
    <row r="354" spans="2:21" s="594" customFormat="1" ht="12" customHeight="1">
      <c r="B354" s="593"/>
      <c r="L354" s="596"/>
      <c r="M354" s="596"/>
      <c r="N354" s="596"/>
      <c r="O354" s="596"/>
      <c r="P354" s="596"/>
      <c r="T354" s="596"/>
      <c r="U354" s="596"/>
    </row>
    <row r="355" spans="2:21" s="594" customFormat="1" ht="12" customHeight="1">
      <c r="B355" s="593"/>
      <c r="L355" s="596"/>
      <c r="M355" s="596"/>
      <c r="N355" s="596"/>
      <c r="O355" s="596"/>
      <c r="P355" s="596"/>
      <c r="T355" s="596"/>
      <c r="U355" s="596"/>
    </row>
    <row r="356" spans="2:21" s="594" customFormat="1" ht="12" customHeight="1">
      <c r="B356" s="593"/>
      <c r="L356" s="596"/>
      <c r="M356" s="596"/>
      <c r="N356" s="596"/>
      <c r="O356" s="596"/>
      <c r="P356" s="596"/>
      <c r="T356" s="596"/>
      <c r="U356" s="596"/>
    </row>
    <row r="357" spans="2:21" s="594" customFormat="1" ht="12" customHeight="1">
      <c r="B357" s="593"/>
      <c r="L357" s="596"/>
      <c r="M357" s="596"/>
      <c r="N357" s="596"/>
      <c r="O357" s="596"/>
      <c r="P357" s="596"/>
      <c r="T357" s="596"/>
      <c r="U357" s="596"/>
    </row>
    <row r="358" spans="2:21" s="594" customFormat="1" ht="12" customHeight="1">
      <c r="B358" s="593"/>
      <c r="L358" s="596"/>
      <c r="M358" s="596"/>
      <c r="N358" s="596"/>
      <c r="O358" s="596"/>
      <c r="P358" s="596"/>
      <c r="T358" s="596"/>
      <c r="U358" s="596"/>
    </row>
    <row r="359" spans="2:21" s="594" customFormat="1" ht="12" customHeight="1">
      <c r="B359" s="593"/>
      <c r="L359" s="596"/>
      <c r="M359" s="596"/>
      <c r="N359" s="596"/>
      <c r="O359" s="596"/>
      <c r="P359" s="596"/>
      <c r="T359" s="596"/>
      <c r="U359" s="596"/>
    </row>
    <row r="360" spans="2:21" s="594" customFormat="1" ht="12" customHeight="1">
      <c r="B360" s="593"/>
      <c r="L360" s="596"/>
      <c r="M360" s="596"/>
      <c r="N360" s="596"/>
      <c r="O360" s="596"/>
      <c r="P360" s="596"/>
      <c r="T360" s="596"/>
      <c r="U360" s="596"/>
    </row>
    <row r="361" spans="2:21" s="594" customFormat="1" ht="12" customHeight="1">
      <c r="B361" s="593"/>
      <c r="L361" s="596"/>
      <c r="M361" s="596"/>
      <c r="N361" s="596"/>
      <c r="O361" s="596"/>
      <c r="P361" s="596"/>
      <c r="T361" s="596"/>
      <c r="U361" s="596"/>
    </row>
    <row r="362" spans="2:21" s="594" customFormat="1" ht="12" customHeight="1">
      <c r="B362" s="593"/>
      <c r="L362" s="596"/>
      <c r="M362" s="596"/>
      <c r="N362" s="596"/>
      <c r="O362" s="596"/>
      <c r="P362" s="596"/>
      <c r="T362" s="596"/>
      <c r="U362" s="596"/>
    </row>
    <row r="363" spans="2:21" s="594" customFormat="1" ht="12" customHeight="1">
      <c r="B363" s="593"/>
      <c r="L363" s="596"/>
      <c r="M363" s="596"/>
      <c r="N363" s="596"/>
      <c r="O363" s="596"/>
      <c r="P363" s="596"/>
      <c r="T363" s="596"/>
      <c r="U363" s="596"/>
    </row>
    <row r="364" spans="2:21" s="594" customFormat="1" ht="12" customHeight="1">
      <c r="B364" s="593"/>
      <c r="L364" s="596"/>
      <c r="M364" s="596"/>
      <c r="N364" s="596"/>
      <c r="O364" s="596"/>
      <c r="P364" s="596"/>
      <c r="T364" s="596"/>
      <c r="U364" s="596"/>
    </row>
    <row r="365" spans="2:21" s="594" customFormat="1" ht="12" customHeight="1">
      <c r="B365" s="593"/>
      <c r="L365" s="596"/>
      <c r="M365" s="596"/>
      <c r="N365" s="596"/>
      <c r="O365" s="596"/>
      <c r="P365" s="596"/>
      <c r="T365" s="596"/>
      <c r="U365" s="596"/>
    </row>
    <row r="366" spans="2:21" s="594" customFormat="1" ht="12" customHeight="1">
      <c r="B366" s="593"/>
      <c r="L366" s="596"/>
      <c r="M366" s="596"/>
      <c r="N366" s="596"/>
      <c r="O366" s="596"/>
      <c r="P366" s="596"/>
      <c r="T366" s="596"/>
      <c r="U366" s="596"/>
    </row>
    <row r="367" spans="2:21" s="594" customFormat="1" ht="12" customHeight="1">
      <c r="B367" s="593"/>
      <c r="L367" s="596"/>
      <c r="M367" s="596"/>
      <c r="N367" s="596"/>
      <c r="O367" s="596"/>
      <c r="P367" s="596"/>
      <c r="T367" s="596"/>
      <c r="U367" s="596"/>
    </row>
    <row r="368" spans="2:21" s="594" customFormat="1" ht="12" customHeight="1">
      <c r="B368" s="593"/>
      <c r="L368" s="596"/>
      <c r="M368" s="596"/>
      <c r="N368" s="596"/>
      <c r="O368" s="596"/>
      <c r="P368" s="596"/>
      <c r="T368" s="596"/>
      <c r="U368" s="596"/>
    </row>
    <row r="369" spans="2:21" s="594" customFormat="1" ht="12" customHeight="1">
      <c r="B369" s="593"/>
      <c r="L369" s="596"/>
      <c r="M369" s="596"/>
      <c r="N369" s="596"/>
      <c r="O369" s="596"/>
      <c r="P369" s="596"/>
      <c r="T369" s="596"/>
      <c r="U369" s="596"/>
    </row>
    <row r="370" spans="2:21" s="594" customFormat="1" ht="12" customHeight="1">
      <c r="B370" s="593"/>
      <c r="L370" s="596"/>
      <c r="M370" s="596"/>
      <c r="N370" s="596"/>
      <c r="O370" s="596"/>
      <c r="P370" s="596"/>
      <c r="T370" s="596"/>
      <c r="U370" s="596"/>
    </row>
    <row r="371" spans="2:21" s="594" customFormat="1" ht="12" customHeight="1">
      <c r="B371" s="593"/>
      <c r="L371" s="596"/>
      <c r="M371" s="596"/>
      <c r="N371" s="596"/>
      <c r="O371" s="596"/>
      <c r="P371" s="596"/>
      <c r="T371" s="596"/>
      <c r="U371" s="596"/>
    </row>
    <row r="372" spans="2:21" s="594" customFormat="1" ht="12" customHeight="1">
      <c r="B372" s="593"/>
      <c r="L372" s="596"/>
      <c r="M372" s="596"/>
      <c r="N372" s="596"/>
      <c r="O372" s="596"/>
      <c r="P372" s="596"/>
      <c r="T372" s="596"/>
      <c r="U372" s="596"/>
    </row>
    <row r="373" spans="2:21" s="594" customFormat="1" ht="12" customHeight="1">
      <c r="B373" s="593"/>
      <c r="L373" s="596"/>
      <c r="M373" s="596"/>
      <c r="N373" s="596"/>
      <c r="O373" s="596"/>
      <c r="P373" s="596"/>
      <c r="T373" s="596"/>
      <c r="U373" s="596"/>
    </row>
    <row r="374" spans="2:21" s="594" customFormat="1" ht="12" customHeight="1">
      <c r="B374" s="593"/>
      <c r="L374" s="596"/>
      <c r="M374" s="596"/>
      <c r="N374" s="596"/>
      <c r="O374" s="596"/>
      <c r="P374" s="596"/>
      <c r="T374" s="596"/>
      <c r="U374" s="596"/>
    </row>
    <row r="375" spans="2:21" s="594" customFormat="1" ht="12" customHeight="1">
      <c r="B375" s="593"/>
      <c r="L375" s="596"/>
      <c r="M375" s="596"/>
      <c r="N375" s="596"/>
      <c r="O375" s="596"/>
      <c r="P375" s="596"/>
      <c r="T375" s="596"/>
      <c r="U375" s="596"/>
    </row>
    <row r="376" spans="2:21" s="594" customFormat="1" ht="12" customHeight="1">
      <c r="B376" s="593"/>
      <c r="L376" s="596"/>
      <c r="M376" s="596"/>
      <c r="N376" s="596"/>
      <c r="O376" s="596"/>
      <c r="P376" s="596"/>
      <c r="T376" s="596"/>
      <c r="U376" s="596"/>
    </row>
    <row r="377" spans="2:21" s="594" customFormat="1" ht="12" customHeight="1">
      <c r="B377" s="593"/>
      <c r="L377" s="596"/>
      <c r="M377" s="596"/>
      <c r="N377" s="596"/>
      <c r="O377" s="596"/>
      <c r="P377" s="596"/>
      <c r="T377" s="596"/>
      <c r="U377" s="596"/>
    </row>
    <row r="378" spans="2:21" s="594" customFormat="1" ht="12" customHeight="1">
      <c r="B378" s="593"/>
      <c r="L378" s="596"/>
      <c r="M378" s="596"/>
      <c r="N378" s="596"/>
      <c r="O378" s="596"/>
      <c r="P378" s="596"/>
      <c r="T378" s="596"/>
      <c r="U378" s="596"/>
    </row>
    <row r="379" spans="2:21" s="594" customFormat="1" ht="12" customHeight="1">
      <c r="B379" s="593"/>
      <c r="L379" s="596"/>
      <c r="M379" s="596"/>
      <c r="N379" s="596"/>
      <c r="O379" s="596"/>
      <c r="P379" s="596"/>
      <c r="T379" s="596"/>
      <c r="U379" s="596"/>
    </row>
    <row r="380" spans="2:21" s="594" customFormat="1" ht="12" customHeight="1">
      <c r="B380" s="593"/>
      <c r="L380" s="596"/>
      <c r="M380" s="596"/>
      <c r="N380" s="596"/>
      <c r="O380" s="596"/>
      <c r="P380" s="596"/>
      <c r="T380" s="596"/>
      <c r="U380" s="596"/>
    </row>
    <row r="381" spans="2:21" s="594" customFormat="1" ht="12" customHeight="1">
      <c r="B381" s="593"/>
      <c r="L381" s="596"/>
      <c r="M381" s="596"/>
      <c r="N381" s="596"/>
      <c r="O381" s="596"/>
      <c r="P381" s="596"/>
      <c r="T381" s="596"/>
      <c r="U381" s="596"/>
    </row>
    <row r="382" spans="2:21" s="594" customFormat="1" ht="12" customHeight="1">
      <c r="B382" s="593"/>
      <c r="L382" s="596"/>
      <c r="M382" s="596"/>
      <c r="N382" s="596"/>
      <c r="O382" s="596"/>
      <c r="P382" s="596"/>
      <c r="T382" s="596"/>
      <c r="U382" s="596"/>
    </row>
    <row r="383" spans="2:21" s="594" customFormat="1" ht="12" customHeight="1">
      <c r="B383" s="593"/>
      <c r="L383" s="596"/>
      <c r="M383" s="596"/>
      <c r="N383" s="596"/>
      <c r="O383" s="596"/>
      <c r="P383" s="596"/>
      <c r="T383" s="596"/>
      <c r="U383" s="596"/>
    </row>
    <row r="384" spans="2:21" s="594" customFormat="1" ht="12" customHeight="1">
      <c r="B384" s="593"/>
      <c r="L384" s="596"/>
      <c r="M384" s="596"/>
      <c r="N384" s="596"/>
      <c r="O384" s="596"/>
      <c r="P384" s="596"/>
      <c r="T384" s="596"/>
      <c r="U384" s="596"/>
    </row>
    <row r="385" spans="2:21" s="594" customFormat="1" ht="12" customHeight="1">
      <c r="B385" s="593"/>
      <c r="L385" s="596"/>
      <c r="M385" s="596"/>
      <c r="N385" s="596"/>
      <c r="O385" s="596"/>
      <c r="P385" s="596"/>
      <c r="T385" s="596"/>
      <c r="U385" s="596"/>
    </row>
    <row r="386" spans="2:21" s="594" customFormat="1" ht="12" customHeight="1">
      <c r="B386" s="593"/>
      <c r="L386" s="596"/>
      <c r="M386" s="596"/>
      <c r="N386" s="596"/>
      <c r="O386" s="596"/>
      <c r="P386" s="596"/>
      <c r="T386" s="596"/>
      <c r="U386" s="596"/>
    </row>
    <row r="387" spans="2:21" s="594" customFormat="1" ht="12" customHeight="1">
      <c r="B387" s="593"/>
      <c r="L387" s="596"/>
      <c r="M387" s="596"/>
      <c r="N387" s="596"/>
      <c r="O387" s="596"/>
      <c r="P387" s="596"/>
      <c r="T387" s="596"/>
      <c r="U387" s="596"/>
    </row>
    <row r="388" spans="2:21" s="594" customFormat="1" ht="12" customHeight="1">
      <c r="B388" s="593"/>
      <c r="L388" s="596"/>
      <c r="M388" s="596"/>
      <c r="N388" s="596"/>
      <c r="O388" s="596"/>
      <c r="P388" s="596"/>
      <c r="T388" s="596"/>
      <c r="U388" s="596"/>
    </row>
    <row r="389" spans="2:21" s="594" customFormat="1" ht="12" customHeight="1">
      <c r="B389" s="593"/>
      <c r="L389" s="596"/>
      <c r="M389" s="596"/>
      <c r="N389" s="596"/>
      <c r="O389" s="596"/>
      <c r="P389" s="596"/>
      <c r="T389" s="596"/>
      <c r="U389" s="596"/>
    </row>
    <row r="390" spans="2:21" s="594" customFormat="1" ht="12" customHeight="1">
      <c r="B390" s="593"/>
      <c r="L390" s="596"/>
      <c r="M390" s="596"/>
      <c r="N390" s="596"/>
      <c r="O390" s="596"/>
      <c r="P390" s="596"/>
      <c r="T390" s="596"/>
      <c r="U390" s="596"/>
    </row>
    <row r="391" spans="2:21" s="594" customFormat="1" ht="12" customHeight="1">
      <c r="B391" s="593"/>
      <c r="L391" s="596"/>
      <c r="M391" s="596"/>
      <c r="N391" s="596"/>
      <c r="O391" s="596"/>
      <c r="P391" s="596"/>
      <c r="T391" s="596"/>
      <c r="U391" s="596"/>
    </row>
    <row r="392" spans="2:21" s="594" customFormat="1" ht="12" customHeight="1">
      <c r="B392" s="593"/>
      <c r="L392" s="596"/>
      <c r="M392" s="596"/>
      <c r="N392" s="596"/>
      <c r="O392" s="596"/>
      <c r="P392" s="596"/>
      <c r="T392" s="596"/>
      <c r="U392" s="596"/>
    </row>
    <row r="393" spans="2:21" s="594" customFormat="1" ht="12" customHeight="1">
      <c r="B393" s="593"/>
      <c r="L393" s="596"/>
      <c r="M393" s="596"/>
      <c r="N393" s="596"/>
      <c r="O393" s="596"/>
      <c r="P393" s="596"/>
      <c r="T393" s="596"/>
      <c r="U393" s="596"/>
    </row>
    <row r="394" spans="2:21" s="594" customFormat="1" ht="12" customHeight="1">
      <c r="B394" s="593"/>
      <c r="L394" s="596"/>
      <c r="M394" s="596"/>
      <c r="N394" s="596"/>
      <c r="O394" s="596"/>
      <c r="P394" s="596"/>
      <c r="T394" s="596"/>
      <c r="U394" s="596"/>
    </row>
    <row r="395" spans="2:21" s="594" customFormat="1" ht="12" customHeight="1">
      <c r="B395" s="593"/>
      <c r="L395" s="596"/>
      <c r="M395" s="596"/>
      <c r="N395" s="596"/>
      <c r="O395" s="596"/>
      <c r="P395" s="596"/>
      <c r="T395" s="596"/>
      <c r="U395" s="596"/>
    </row>
    <row r="396" spans="2:21" s="594" customFormat="1" ht="12" customHeight="1">
      <c r="B396" s="593"/>
      <c r="L396" s="596"/>
      <c r="M396" s="596"/>
      <c r="N396" s="596"/>
      <c r="O396" s="596"/>
      <c r="P396" s="596"/>
      <c r="T396" s="596"/>
      <c r="U396" s="596"/>
    </row>
    <row r="397" spans="2:21" s="594" customFormat="1" ht="12" customHeight="1">
      <c r="B397" s="593"/>
      <c r="L397" s="596"/>
      <c r="M397" s="596"/>
      <c r="N397" s="596"/>
      <c r="O397" s="596"/>
      <c r="P397" s="596"/>
      <c r="T397" s="596"/>
      <c r="U397" s="596"/>
    </row>
    <row r="398" spans="2:21" s="594" customFormat="1" ht="12" customHeight="1">
      <c r="B398" s="593"/>
      <c r="L398" s="596"/>
      <c r="M398" s="596"/>
      <c r="N398" s="596"/>
      <c r="O398" s="596"/>
      <c r="P398" s="596"/>
      <c r="T398" s="596"/>
      <c r="U398" s="596"/>
    </row>
    <row r="399" spans="2:21" s="594" customFormat="1" ht="12" customHeight="1">
      <c r="B399" s="593"/>
      <c r="L399" s="596"/>
      <c r="M399" s="596"/>
      <c r="N399" s="596"/>
      <c r="O399" s="596"/>
      <c r="P399" s="596"/>
      <c r="T399" s="596"/>
      <c r="U399" s="596"/>
    </row>
    <row r="400" spans="2:21" s="594" customFormat="1" ht="12" customHeight="1">
      <c r="B400" s="593"/>
      <c r="L400" s="596"/>
      <c r="M400" s="596"/>
      <c r="N400" s="596"/>
      <c r="O400" s="596"/>
      <c r="P400" s="596"/>
      <c r="T400" s="596"/>
      <c r="U400" s="596"/>
    </row>
    <row r="401" spans="2:21" s="594" customFormat="1" ht="12" customHeight="1">
      <c r="B401" s="593"/>
      <c r="L401" s="596"/>
      <c r="M401" s="596"/>
      <c r="N401" s="596"/>
      <c r="O401" s="596"/>
      <c r="P401" s="596"/>
      <c r="T401" s="596"/>
      <c r="U401" s="596"/>
    </row>
    <row r="402" spans="2:21" s="594" customFormat="1" ht="12" customHeight="1">
      <c r="B402" s="593"/>
      <c r="L402" s="596"/>
      <c r="M402" s="596"/>
      <c r="N402" s="596"/>
      <c r="O402" s="596"/>
      <c r="P402" s="596"/>
      <c r="T402" s="596"/>
      <c r="U402" s="596"/>
    </row>
    <row r="403" spans="2:21" s="594" customFormat="1" ht="12" customHeight="1">
      <c r="B403" s="593"/>
      <c r="L403" s="596"/>
      <c r="M403" s="596"/>
      <c r="N403" s="596"/>
      <c r="O403" s="596"/>
      <c r="P403" s="596"/>
      <c r="T403" s="596"/>
      <c r="U403" s="596"/>
    </row>
    <row r="404" spans="2:21" s="594" customFormat="1" ht="12" customHeight="1">
      <c r="B404" s="593"/>
      <c r="L404" s="596"/>
      <c r="M404" s="596"/>
      <c r="N404" s="596"/>
      <c r="O404" s="596"/>
      <c r="P404" s="596"/>
      <c r="T404" s="596"/>
      <c r="U404" s="596"/>
    </row>
    <row r="405" spans="2:21" s="594" customFormat="1" ht="12" customHeight="1">
      <c r="B405" s="593"/>
      <c r="L405" s="596"/>
      <c r="M405" s="596"/>
      <c r="N405" s="596"/>
      <c r="O405" s="596"/>
      <c r="P405" s="596"/>
      <c r="T405" s="596"/>
      <c r="U405" s="596"/>
    </row>
    <row r="406" spans="2:21" s="594" customFormat="1" ht="12" customHeight="1">
      <c r="B406" s="593"/>
      <c r="L406" s="596"/>
      <c r="M406" s="596"/>
      <c r="N406" s="596"/>
      <c r="O406" s="596"/>
      <c r="P406" s="596"/>
      <c r="T406" s="596"/>
      <c r="U406" s="596"/>
    </row>
    <row r="407" spans="2:21" s="594" customFormat="1" ht="12" customHeight="1">
      <c r="B407" s="593"/>
      <c r="L407" s="596"/>
      <c r="M407" s="596"/>
      <c r="N407" s="596"/>
      <c r="O407" s="596"/>
      <c r="P407" s="596"/>
      <c r="T407" s="596"/>
      <c r="U407" s="596"/>
    </row>
    <row r="408" spans="2:21" s="594" customFormat="1" ht="12" customHeight="1">
      <c r="B408" s="593"/>
      <c r="L408" s="596"/>
      <c r="M408" s="596"/>
      <c r="N408" s="596"/>
      <c r="O408" s="596"/>
      <c r="P408" s="596"/>
      <c r="T408" s="596"/>
      <c r="U408" s="596"/>
    </row>
    <row r="409" spans="2:21" s="594" customFormat="1" ht="12" customHeight="1">
      <c r="B409" s="593"/>
      <c r="L409" s="596"/>
      <c r="M409" s="596"/>
      <c r="N409" s="596"/>
      <c r="O409" s="596"/>
      <c r="P409" s="596"/>
      <c r="T409" s="596"/>
      <c r="U409" s="596"/>
    </row>
    <row r="410" spans="2:21" s="594" customFormat="1" ht="12" customHeight="1">
      <c r="B410" s="593"/>
      <c r="L410" s="596"/>
      <c r="M410" s="596"/>
      <c r="N410" s="596"/>
      <c r="O410" s="596"/>
      <c r="P410" s="596"/>
      <c r="T410" s="596"/>
      <c r="U410" s="596"/>
    </row>
    <row r="411" spans="2:21" s="594" customFormat="1" ht="12" customHeight="1">
      <c r="B411" s="593"/>
      <c r="L411" s="596"/>
      <c r="M411" s="596"/>
      <c r="N411" s="596"/>
      <c r="O411" s="596"/>
      <c r="P411" s="596"/>
      <c r="T411" s="596"/>
      <c r="U411" s="596"/>
    </row>
    <row r="412" spans="2:21" s="594" customFormat="1" ht="12" customHeight="1">
      <c r="B412" s="593"/>
      <c r="L412" s="596"/>
      <c r="M412" s="596"/>
      <c r="N412" s="596"/>
      <c r="O412" s="596"/>
      <c r="P412" s="596"/>
      <c r="T412" s="596"/>
      <c r="U412" s="596"/>
    </row>
    <row r="413" spans="2:21" s="594" customFormat="1" ht="12" customHeight="1">
      <c r="B413" s="593"/>
      <c r="L413" s="596"/>
      <c r="M413" s="596"/>
      <c r="N413" s="596"/>
      <c r="O413" s="596"/>
      <c r="P413" s="596"/>
      <c r="T413" s="596"/>
      <c r="U413" s="596"/>
    </row>
    <row r="414" spans="2:21" s="594" customFormat="1" ht="12" customHeight="1">
      <c r="B414" s="593"/>
      <c r="L414" s="596"/>
      <c r="M414" s="596"/>
      <c r="N414" s="596"/>
      <c r="O414" s="596"/>
      <c r="P414" s="596"/>
      <c r="T414" s="596"/>
      <c r="U414" s="596"/>
    </row>
    <row r="415" spans="2:21" s="594" customFormat="1" ht="12" customHeight="1">
      <c r="B415" s="593"/>
      <c r="L415" s="596"/>
      <c r="M415" s="596"/>
      <c r="N415" s="596"/>
      <c r="O415" s="596"/>
      <c r="P415" s="596"/>
      <c r="T415" s="596"/>
      <c r="U415" s="596"/>
    </row>
    <row r="416" spans="2:21" s="594" customFormat="1" ht="12" customHeight="1">
      <c r="B416" s="593"/>
      <c r="L416" s="596"/>
      <c r="M416" s="596"/>
      <c r="N416" s="596"/>
      <c r="O416" s="596"/>
      <c r="P416" s="596"/>
      <c r="T416" s="596"/>
      <c r="U416" s="596"/>
    </row>
    <row r="417" spans="2:21" s="594" customFormat="1" ht="12" customHeight="1">
      <c r="B417" s="593"/>
      <c r="L417" s="596"/>
      <c r="M417" s="596"/>
      <c r="N417" s="596"/>
      <c r="O417" s="596"/>
      <c r="P417" s="596"/>
      <c r="T417" s="596"/>
      <c r="U417" s="596"/>
    </row>
    <row r="418" spans="2:21" s="594" customFormat="1" ht="12" customHeight="1">
      <c r="B418" s="593"/>
      <c r="L418" s="596"/>
      <c r="M418" s="596"/>
      <c r="N418" s="596"/>
      <c r="O418" s="596"/>
      <c r="P418" s="596"/>
      <c r="T418" s="596"/>
      <c r="U418" s="596"/>
    </row>
    <row r="419" spans="2:21" s="594" customFormat="1" ht="12" customHeight="1">
      <c r="B419" s="593"/>
      <c r="L419" s="596"/>
      <c r="M419" s="596"/>
      <c r="N419" s="596"/>
      <c r="O419" s="596"/>
      <c r="P419" s="596"/>
      <c r="T419" s="596"/>
      <c r="U419" s="596"/>
    </row>
    <row r="420" spans="2:21" s="594" customFormat="1" ht="12" customHeight="1">
      <c r="B420" s="593"/>
      <c r="L420" s="596"/>
      <c r="M420" s="596"/>
      <c r="N420" s="596"/>
      <c r="O420" s="596"/>
      <c r="P420" s="596"/>
      <c r="T420" s="596"/>
      <c r="U420" s="596"/>
    </row>
    <row r="421" spans="2:21" s="594" customFormat="1" ht="12" customHeight="1">
      <c r="B421" s="593"/>
      <c r="L421" s="596"/>
      <c r="M421" s="596"/>
      <c r="N421" s="596"/>
      <c r="O421" s="596"/>
      <c r="P421" s="596"/>
      <c r="T421" s="596"/>
      <c r="U421" s="596"/>
    </row>
    <row r="422" spans="2:21" s="594" customFormat="1" ht="12" customHeight="1">
      <c r="B422" s="593"/>
      <c r="L422" s="596"/>
      <c r="M422" s="596"/>
      <c r="N422" s="596"/>
      <c r="O422" s="596"/>
      <c r="P422" s="596"/>
      <c r="T422" s="596"/>
      <c r="U422" s="596"/>
    </row>
    <row r="423" spans="2:21" s="594" customFormat="1" ht="12" customHeight="1">
      <c r="B423" s="593"/>
      <c r="L423" s="596"/>
      <c r="M423" s="596"/>
      <c r="N423" s="596"/>
      <c r="O423" s="596"/>
      <c r="P423" s="596"/>
      <c r="T423" s="596"/>
      <c r="U423" s="596"/>
    </row>
    <row r="424" spans="2:21" s="594" customFormat="1" ht="12" customHeight="1">
      <c r="B424" s="593"/>
      <c r="L424" s="596"/>
      <c r="M424" s="596"/>
      <c r="N424" s="596"/>
      <c r="O424" s="596"/>
      <c r="P424" s="596"/>
      <c r="T424" s="596"/>
      <c r="U424" s="596"/>
    </row>
    <row r="425" spans="2:21" s="594" customFormat="1" ht="12" customHeight="1">
      <c r="B425" s="593"/>
      <c r="L425" s="596"/>
      <c r="M425" s="596"/>
      <c r="N425" s="596"/>
      <c r="O425" s="596"/>
      <c r="P425" s="596"/>
      <c r="T425" s="596"/>
      <c r="U425" s="596"/>
    </row>
    <row r="426" spans="2:21" s="594" customFormat="1" ht="12" customHeight="1">
      <c r="B426" s="593"/>
      <c r="L426" s="596"/>
      <c r="M426" s="596"/>
      <c r="N426" s="596"/>
      <c r="O426" s="596"/>
      <c r="P426" s="596"/>
      <c r="T426" s="596"/>
      <c r="U426" s="596"/>
    </row>
    <row r="427" spans="2:21" s="594" customFormat="1" ht="12" customHeight="1">
      <c r="B427" s="593"/>
      <c r="L427" s="596"/>
      <c r="M427" s="596"/>
      <c r="N427" s="596"/>
      <c r="O427" s="596"/>
      <c r="P427" s="596"/>
      <c r="T427" s="596"/>
      <c r="U427" s="596"/>
    </row>
  </sheetData>
  <mergeCells count="8">
    <mergeCell ref="U38:V38"/>
    <mergeCell ref="B29:D29"/>
    <mergeCell ref="K2:O2"/>
    <mergeCell ref="C20:C22"/>
    <mergeCell ref="D20:D22"/>
    <mergeCell ref="C25:C27"/>
    <mergeCell ref="D25:D27"/>
    <mergeCell ref="U31:V31"/>
  </mergeCells>
  <printOptions/>
  <pageMargins left="0.7874015748031497" right="0.7874015748031497" top="0.7874015748031497" bottom="0.984251968503937" header="0.5118110236220472" footer="0.5118110236220472"/>
  <pageSetup fitToHeight="1" fitToWidth="1" horizontalDpi="600" verticalDpi="600" orientation="landscape" paperSize="8" scale="72" r:id="rId1"/>
</worksheet>
</file>

<file path=xl/worksheets/sheet4.xml><?xml version="1.0" encoding="utf-8"?>
<worksheet xmlns="http://schemas.openxmlformats.org/spreadsheetml/2006/main" xmlns:r="http://schemas.openxmlformats.org/officeDocument/2006/relationships">
  <sheetPr>
    <pageSetUpPr fitToPage="1"/>
  </sheetPr>
  <dimension ref="A1:Z68"/>
  <sheetViews>
    <sheetView view="pageBreakPreview" zoomScale="75" zoomScaleSheetLayoutView="75" workbookViewId="0" topLeftCell="A49">
      <selection activeCell="B1" sqref="B1"/>
    </sheetView>
  </sheetViews>
  <sheetFormatPr defaultColWidth="9.00390625" defaultRowHeight="13.5"/>
  <cols>
    <col min="1" max="1" width="2.125" style="0" customWidth="1"/>
    <col min="2" max="2" width="3.625" style="0" customWidth="1"/>
    <col min="3" max="3" width="9.625" style="0" customWidth="1"/>
    <col min="4" max="5" width="10.25390625" style="0" bestFit="1" customWidth="1"/>
    <col min="6" max="6" width="15.625" style="0" customWidth="1"/>
    <col min="7" max="23" width="17.625" style="0" customWidth="1"/>
    <col min="24" max="24" width="25.625" style="0" customWidth="1"/>
    <col min="25" max="25" width="2.625" style="26" customWidth="1"/>
  </cols>
  <sheetData>
    <row r="1" spans="1:24" ht="24">
      <c r="A1" s="26"/>
      <c r="B1" s="602" t="s">
        <v>1351</v>
      </c>
      <c r="C1" s="26"/>
      <c r="D1" s="26"/>
      <c r="E1" s="26"/>
      <c r="F1" s="26"/>
      <c r="G1" s="26"/>
      <c r="H1" s="26"/>
      <c r="I1" s="26"/>
      <c r="J1" s="26"/>
      <c r="K1" s="26"/>
      <c r="L1" s="26"/>
      <c r="M1" s="26"/>
      <c r="N1" s="26"/>
      <c r="O1" s="26"/>
      <c r="P1" s="26"/>
      <c r="Q1" s="26"/>
      <c r="R1" s="26"/>
      <c r="S1" s="26"/>
      <c r="T1" s="26"/>
      <c r="U1" s="26"/>
      <c r="V1" s="26"/>
      <c r="W1" s="26"/>
      <c r="X1" s="26"/>
    </row>
    <row r="2" spans="1:24" ht="32.25">
      <c r="A2" s="26"/>
      <c r="B2" s="909" t="s">
        <v>1296</v>
      </c>
      <c r="C2" s="910"/>
      <c r="D2" s="910"/>
      <c r="E2" s="910"/>
      <c r="F2" s="910"/>
      <c r="G2" s="910"/>
      <c r="H2" s="910"/>
      <c r="I2" s="910"/>
      <c r="J2" s="910"/>
      <c r="K2" s="910"/>
      <c r="L2" s="910"/>
      <c r="M2" s="910"/>
      <c r="N2" s="910"/>
      <c r="O2" s="910"/>
      <c r="P2" s="910"/>
      <c r="Q2" s="910"/>
      <c r="R2" s="910"/>
      <c r="S2" s="910"/>
      <c r="T2" s="910"/>
      <c r="U2" s="910"/>
      <c r="V2" s="910"/>
      <c r="W2" s="910"/>
      <c r="X2" s="429"/>
    </row>
    <row r="3" spans="1:24" ht="13.5">
      <c r="A3" s="26"/>
      <c r="B3" s="27"/>
      <c r="C3" s="27"/>
      <c r="D3" s="27"/>
      <c r="E3" s="27"/>
      <c r="F3" s="27"/>
      <c r="G3" s="27"/>
      <c r="H3" s="27"/>
      <c r="I3" s="27"/>
      <c r="J3" s="27"/>
      <c r="K3" s="27"/>
      <c r="L3" s="27"/>
      <c r="M3" s="27"/>
      <c r="N3" s="27"/>
      <c r="O3" s="27"/>
      <c r="P3" s="27"/>
      <c r="Q3" s="27"/>
      <c r="R3" s="27"/>
      <c r="S3" s="27"/>
      <c r="T3" s="27"/>
      <c r="U3" s="27"/>
      <c r="V3" s="27"/>
      <c r="W3" s="27"/>
      <c r="X3" s="27"/>
    </row>
    <row r="4" spans="1:24" ht="14.25" thickBot="1">
      <c r="A4" s="26"/>
      <c r="B4" s="27"/>
      <c r="C4" s="27"/>
      <c r="D4" s="27"/>
      <c r="E4" s="27"/>
      <c r="F4" s="27"/>
      <c r="G4" s="27"/>
      <c r="H4" s="27"/>
      <c r="I4" s="27"/>
      <c r="J4" s="27"/>
      <c r="K4" s="27"/>
      <c r="L4" s="27"/>
      <c r="M4" s="27"/>
      <c r="N4" s="27"/>
      <c r="O4" s="27"/>
      <c r="P4" s="27"/>
      <c r="Q4" s="27"/>
      <c r="R4" s="27"/>
      <c r="S4" s="27"/>
      <c r="T4" s="27"/>
      <c r="U4" s="27"/>
      <c r="W4" s="440"/>
      <c r="X4" s="677" t="s">
        <v>723</v>
      </c>
    </row>
    <row r="5" spans="1:25" s="181" customFormat="1" ht="18" customHeight="1" thickBot="1">
      <c r="A5" s="35"/>
      <c r="B5" s="911" t="s">
        <v>871</v>
      </c>
      <c r="C5" s="912"/>
      <c r="D5" s="913"/>
      <c r="E5" s="913"/>
      <c r="F5" s="890"/>
      <c r="G5" s="447" t="s">
        <v>383</v>
      </c>
      <c r="H5" s="445" t="s">
        <v>853</v>
      </c>
      <c r="I5" s="446" t="s">
        <v>854</v>
      </c>
      <c r="J5" s="445" t="s">
        <v>855</v>
      </c>
      <c r="K5" s="448" t="s">
        <v>856</v>
      </c>
      <c r="L5" s="448" t="s">
        <v>857</v>
      </c>
      <c r="M5" s="448" t="s">
        <v>858</v>
      </c>
      <c r="N5" s="448" t="s">
        <v>859</v>
      </c>
      <c r="O5" s="448" t="s">
        <v>860</v>
      </c>
      <c r="P5" s="448" t="s">
        <v>861</v>
      </c>
      <c r="Q5" s="448" t="s">
        <v>862</v>
      </c>
      <c r="R5" s="448" t="s">
        <v>863</v>
      </c>
      <c r="S5" s="448" t="s">
        <v>864</v>
      </c>
      <c r="T5" s="448" t="s">
        <v>865</v>
      </c>
      <c r="U5" s="448" t="s">
        <v>866</v>
      </c>
      <c r="V5" s="448" t="s">
        <v>384</v>
      </c>
      <c r="W5" s="449" t="s">
        <v>266</v>
      </c>
      <c r="X5" s="449" t="s">
        <v>388</v>
      </c>
      <c r="Y5" s="182"/>
    </row>
    <row r="6" spans="1:25" s="181" customFormat="1" ht="18" customHeight="1">
      <c r="A6" s="35"/>
      <c r="B6" s="891" t="s">
        <v>869</v>
      </c>
      <c r="C6" s="892"/>
      <c r="D6" s="879" t="s">
        <v>867</v>
      </c>
      <c r="E6" s="59" t="s">
        <v>373</v>
      </c>
      <c r="F6" s="451"/>
      <c r="G6" s="48"/>
      <c r="H6" s="55"/>
      <c r="I6" s="55"/>
      <c r="J6" s="55"/>
      <c r="K6" s="55"/>
      <c r="L6" s="55"/>
      <c r="M6" s="55"/>
      <c r="N6" s="55"/>
      <c r="O6" s="55"/>
      <c r="P6" s="55"/>
      <c r="Q6" s="55"/>
      <c r="R6" s="55"/>
      <c r="S6" s="55"/>
      <c r="T6" s="55"/>
      <c r="U6" s="55"/>
      <c r="V6" s="47"/>
      <c r="W6" s="441"/>
      <c r="X6" s="441"/>
      <c r="Y6" s="182"/>
    </row>
    <row r="7" spans="1:25" s="181" customFormat="1" ht="18" customHeight="1">
      <c r="A7" s="35"/>
      <c r="B7" s="893"/>
      <c r="C7" s="894"/>
      <c r="D7" s="873"/>
      <c r="E7" s="59" t="s">
        <v>379</v>
      </c>
      <c r="F7" s="451" t="s">
        <v>884</v>
      </c>
      <c r="G7" s="48"/>
      <c r="H7" s="55"/>
      <c r="I7" s="55"/>
      <c r="J7" s="55"/>
      <c r="K7" s="55"/>
      <c r="L7" s="55"/>
      <c r="M7" s="55"/>
      <c r="N7" s="55"/>
      <c r="O7" s="55"/>
      <c r="P7" s="55"/>
      <c r="Q7" s="55"/>
      <c r="R7" s="55"/>
      <c r="S7" s="55"/>
      <c r="T7" s="55"/>
      <c r="U7" s="55"/>
      <c r="V7" s="47"/>
      <c r="W7" s="441"/>
      <c r="X7" s="441"/>
      <c r="Y7" s="182"/>
    </row>
    <row r="8" spans="1:25" s="181" customFormat="1" ht="18" customHeight="1">
      <c r="A8" s="35"/>
      <c r="B8" s="895"/>
      <c r="C8" s="894"/>
      <c r="D8" s="874"/>
      <c r="E8" s="437"/>
      <c r="F8" s="452" t="s">
        <v>885</v>
      </c>
      <c r="G8" s="438"/>
      <c r="H8" s="76"/>
      <c r="I8" s="76"/>
      <c r="J8" s="76"/>
      <c r="K8" s="76"/>
      <c r="L8" s="76"/>
      <c r="M8" s="76"/>
      <c r="N8" s="76"/>
      <c r="O8" s="76"/>
      <c r="P8" s="76"/>
      <c r="Q8" s="76"/>
      <c r="R8" s="76"/>
      <c r="S8" s="76"/>
      <c r="T8" s="76"/>
      <c r="U8" s="76"/>
      <c r="V8" s="436"/>
      <c r="W8" s="442"/>
      <c r="X8" s="441"/>
      <c r="Y8" s="182"/>
    </row>
    <row r="9" spans="1:25" s="181" customFormat="1" ht="18" customHeight="1">
      <c r="A9" s="35"/>
      <c r="B9" s="895"/>
      <c r="C9" s="894"/>
      <c r="D9" s="875"/>
      <c r="E9" s="459"/>
      <c r="F9" s="458" t="s">
        <v>880</v>
      </c>
      <c r="G9" s="51"/>
      <c r="H9" s="56"/>
      <c r="I9" s="56"/>
      <c r="J9" s="56"/>
      <c r="K9" s="56"/>
      <c r="L9" s="56"/>
      <c r="M9" s="56"/>
      <c r="N9" s="56"/>
      <c r="O9" s="56"/>
      <c r="P9" s="56"/>
      <c r="Q9" s="56"/>
      <c r="R9" s="56"/>
      <c r="S9" s="56"/>
      <c r="T9" s="56"/>
      <c r="U9" s="56"/>
      <c r="V9" s="41"/>
      <c r="W9" s="443"/>
      <c r="X9" s="441"/>
      <c r="Y9" s="182"/>
    </row>
    <row r="10" spans="1:25" s="181" customFormat="1" ht="18" customHeight="1">
      <c r="A10" s="35"/>
      <c r="B10" s="896"/>
      <c r="C10" s="897"/>
      <c r="D10" s="876" t="s">
        <v>1280</v>
      </c>
      <c r="E10" s="59" t="s">
        <v>373</v>
      </c>
      <c r="F10" s="451"/>
      <c r="G10" s="48"/>
      <c r="H10" s="55"/>
      <c r="I10" s="55"/>
      <c r="J10" s="55"/>
      <c r="K10" s="55"/>
      <c r="L10" s="55"/>
      <c r="M10" s="55"/>
      <c r="N10" s="55"/>
      <c r="O10" s="55"/>
      <c r="P10" s="55"/>
      <c r="Q10" s="55"/>
      <c r="R10" s="55"/>
      <c r="S10" s="55"/>
      <c r="T10" s="55"/>
      <c r="U10" s="55"/>
      <c r="V10" s="47"/>
      <c r="W10" s="441"/>
      <c r="X10" s="441"/>
      <c r="Y10" s="182"/>
    </row>
    <row r="11" spans="1:25" s="181" customFormat="1" ht="18" customHeight="1">
      <c r="A11" s="35"/>
      <c r="B11" s="896"/>
      <c r="C11" s="897"/>
      <c r="D11" s="873"/>
      <c r="E11" s="59" t="s">
        <v>379</v>
      </c>
      <c r="F11" s="451" t="s">
        <v>884</v>
      </c>
      <c r="G11" s="48"/>
      <c r="H11" s="55"/>
      <c r="I11" s="55"/>
      <c r="J11" s="55"/>
      <c r="K11" s="55"/>
      <c r="L11" s="55"/>
      <c r="M11" s="55"/>
      <c r="N11" s="55"/>
      <c r="O11" s="55"/>
      <c r="P11" s="55"/>
      <c r="Q11" s="55"/>
      <c r="R11" s="55"/>
      <c r="S11" s="55"/>
      <c r="T11" s="55"/>
      <c r="U11" s="55"/>
      <c r="V11" s="47"/>
      <c r="W11" s="441"/>
      <c r="X11" s="441"/>
      <c r="Y11" s="182"/>
    </row>
    <row r="12" spans="1:25" s="181" customFormat="1" ht="18" customHeight="1">
      <c r="A12" s="35"/>
      <c r="B12" s="896"/>
      <c r="C12" s="897"/>
      <c r="D12" s="874"/>
      <c r="E12" s="437"/>
      <c r="F12" s="452" t="s">
        <v>885</v>
      </c>
      <c r="G12" s="438"/>
      <c r="H12" s="76"/>
      <c r="I12" s="76"/>
      <c r="J12" s="76"/>
      <c r="K12" s="76"/>
      <c r="L12" s="76"/>
      <c r="M12" s="76"/>
      <c r="N12" s="76"/>
      <c r="O12" s="76"/>
      <c r="P12" s="76"/>
      <c r="Q12" s="76"/>
      <c r="R12" s="76"/>
      <c r="S12" s="76"/>
      <c r="T12" s="76"/>
      <c r="U12" s="76"/>
      <c r="V12" s="436"/>
      <c r="W12" s="442"/>
      <c r="X12" s="441"/>
      <c r="Y12" s="182"/>
    </row>
    <row r="13" spans="1:25" s="181" customFormat="1" ht="18" customHeight="1">
      <c r="A13" s="35"/>
      <c r="B13" s="896"/>
      <c r="C13" s="897"/>
      <c r="D13" s="875"/>
      <c r="E13" s="459"/>
      <c r="F13" s="458" t="s">
        <v>880</v>
      </c>
      <c r="G13" s="51"/>
      <c r="H13" s="56"/>
      <c r="I13" s="56"/>
      <c r="J13" s="56"/>
      <c r="K13" s="56"/>
      <c r="L13" s="56"/>
      <c r="M13" s="56"/>
      <c r="N13" s="56"/>
      <c r="O13" s="56"/>
      <c r="P13" s="56"/>
      <c r="Q13" s="56"/>
      <c r="R13" s="56"/>
      <c r="S13" s="56"/>
      <c r="T13" s="56"/>
      <c r="U13" s="56"/>
      <c r="V13" s="41"/>
      <c r="W13" s="443"/>
      <c r="X13" s="441"/>
      <c r="Y13" s="182"/>
    </row>
    <row r="14" spans="1:25" s="181" customFormat="1" ht="18" customHeight="1">
      <c r="A14" s="35"/>
      <c r="B14" s="898"/>
      <c r="C14" s="899"/>
      <c r="D14" s="450"/>
      <c r="E14" s="450"/>
      <c r="F14" s="453" t="s">
        <v>872</v>
      </c>
      <c r="G14" s="52"/>
      <c r="H14" s="439"/>
      <c r="I14" s="439"/>
      <c r="J14" s="439"/>
      <c r="K14" s="439"/>
      <c r="L14" s="439"/>
      <c r="M14" s="439"/>
      <c r="N14" s="439"/>
      <c r="O14" s="439"/>
      <c r="P14" s="439"/>
      <c r="Q14" s="439"/>
      <c r="R14" s="439"/>
      <c r="S14" s="439"/>
      <c r="T14" s="439"/>
      <c r="U14" s="439"/>
      <c r="V14" s="428"/>
      <c r="W14" s="444"/>
      <c r="X14" s="443"/>
      <c r="Y14" s="182"/>
    </row>
    <row r="15" spans="1:25" s="181" customFormat="1" ht="18" customHeight="1">
      <c r="A15" s="35"/>
      <c r="B15" s="900" t="s">
        <v>873</v>
      </c>
      <c r="C15" s="901"/>
      <c r="D15" s="873" t="s">
        <v>867</v>
      </c>
      <c r="E15" s="59" t="s">
        <v>373</v>
      </c>
      <c r="F15" s="451"/>
      <c r="G15" s="48"/>
      <c r="H15" s="55"/>
      <c r="I15" s="55"/>
      <c r="J15" s="55"/>
      <c r="K15" s="55"/>
      <c r="L15" s="55"/>
      <c r="M15" s="55"/>
      <c r="N15" s="55"/>
      <c r="O15" s="55"/>
      <c r="P15" s="55"/>
      <c r="Q15" s="55"/>
      <c r="R15" s="55"/>
      <c r="S15" s="55"/>
      <c r="T15" s="55"/>
      <c r="U15" s="55"/>
      <c r="V15" s="47"/>
      <c r="W15" s="441"/>
      <c r="X15" s="441"/>
      <c r="Y15" s="182"/>
    </row>
    <row r="16" spans="1:25" s="181" customFormat="1" ht="18" customHeight="1">
      <c r="A16" s="35"/>
      <c r="B16" s="893"/>
      <c r="C16" s="894"/>
      <c r="D16" s="873"/>
      <c r="E16" s="59" t="s">
        <v>379</v>
      </c>
      <c r="F16" s="451" t="s">
        <v>884</v>
      </c>
      <c r="G16" s="48"/>
      <c r="H16" s="55"/>
      <c r="I16" s="55"/>
      <c r="J16" s="55"/>
      <c r="K16" s="55"/>
      <c r="L16" s="55"/>
      <c r="M16" s="55"/>
      <c r="N16" s="55"/>
      <c r="O16" s="55"/>
      <c r="P16" s="55"/>
      <c r="Q16" s="55"/>
      <c r="R16" s="55"/>
      <c r="S16" s="55"/>
      <c r="T16" s="55"/>
      <c r="U16" s="55"/>
      <c r="V16" s="47"/>
      <c r="W16" s="441"/>
      <c r="X16" s="441"/>
      <c r="Y16" s="182"/>
    </row>
    <row r="17" spans="1:25" s="181" customFormat="1" ht="18" customHeight="1">
      <c r="A17" s="35"/>
      <c r="B17" s="895"/>
      <c r="C17" s="894"/>
      <c r="D17" s="874"/>
      <c r="E17" s="437"/>
      <c r="F17" s="452" t="s">
        <v>885</v>
      </c>
      <c r="G17" s="438"/>
      <c r="H17" s="76"/>
      <c r="I17" s="76"/>
      <c r="J17" s="76"/>
      <c r="K17" s="76"/>
      <c r="L17" s="76"/>
      <c r="M17" s="76"/>
      <c r="N17" s="76"/>
      <c r="O17" s="76"/>
      <c r="P17" s="76"/>
      <c r="Q17" s="76"/>
      <c r="R17" s="76"/>
      <c r="S17" s="76"/>
      <c r="T17" s="76"/>
      <c r="U17" s="76"/>
      <c r="V17" s="436"/>
      <c r="W17" s="442"/>
      <c r="X17" s="441"/>
      <c r="Y17" s="182"/>
    </row>
    <row r="18" spans="1:25" s="181" customFormat="1" ht="18" customHeight="1">
      <c r="A18" s="35"/>
      <c r="B18" s="895"/>
      <c r="C18" s="894"/>
      <c r="D18" s="875"/>
      <c r="E18" s="459"/>
      <c r="F18" s="458" t="s">
        <v>880</v>
      </c>
      <c r="G18" s="51"/>
      <c r="H18" s="56"/>
      <c r="I18" s="56"/>
      <c r="J18" s="56"/>
      <c r="K18" s="56"/>
      <c r="L18" s="56"/>
      <c r="M18" s="56"/>
      <c r="N18" s="56"/>
      <c r="O18" s="56"/>
      <c r="P18" s="56"/>
      <c r="Q18" s="56"/>
      <c r="R18" s="56"/>
      <c r="S18" s="56"/>
      <c r="T18" s="56"/>
      <c r="U18" s="56"/>
      <c r="V18" s="41"/>
      <c r="W18" s="443"/>
      <c r="X18" s="441"/>
      <c r="Y18" s="182"/>
    </row>
    <row r="19" spans="1:25" s="181" customFormat="1" ht="18" customHeight="1">
      <c r="A19" s="35"/>
      <c r="B19" s="896"/>
      <c r="C19" s="897"/>
      <c r="D19" s="876" t="s">
        <v>1280</v>
      </c>
      <c r="E19" s="59" t="s">
        <v>373</v>
      </c>
      <c r="F19" s="451"/>
      <c r="G19" s="48"/>
      <c r="H19" s="55"/>
      <c r="I19" s="55"/>
      <c r="J19" s="55"/>
      <c r="K19" s="55"/>
      <c r="L19" s="55"/>
      <c r="M19" s="55"/>
      <c r="N19" s="55"/>
      <c r="O19" s="55"/>
      <c r="P19" s="55"/>
      <c r="Q19" s="55"/>
      <c r="R19" s="55"/>
      <c r="S19" s="55"/>
      <c r="T19" s="55"/>
      <c r="U19" s="55"/>
      <c r="V19" s="47"/>
      <c r="W19" s="441"/>
      <c r="X19" s="441"/>
      <c r="Y19" s="182"/>
    </row>
    <row r="20" spans="1:25" s="181" customFormat="1" ht="18" customHeight="1">
      <c r="A20" s="35"/>
      <c r="B20" s="896"/>
      <c r="C20" s="897"/>
      <c r="D20" s="873"/>
      <c r="E20" s="59" t="s">
        <v>379</v>
      </c>
      <c r="F20" s="451" t="s">
        <v>884</v>
      </c>
      <c r="G20" s="48"/>
      <c r="H20" s="55"/>
      <c r="I20" s="55"/>
      <c r="J20" s="55"/>
      <c r="K20" s="55"/>
      <c r="L20" s="55"/>
      <c r="M20" s="55"/>
      <c r="N20" s="55"/>
      <c r="O20" s="55"/>
      <c r="P20" s="55"/>
      <c r="Q20" s="55"/>
      <c r="R20" s="55"/>
      <c r="S20" s="55"/>
      <c r="T20" s="55"/>
      <c r="U20" s="55"/>
      <c r="V20" s="47"/>
      <c r="W20" s="441"/>
      <c r="X20" s="441"/>
      <c r="Y20" s="182"/>
    </row>
    <row r="21" spans="1:25" s="181" customFormat="1" ht="18" customHeight="1">
      <c r="A21" s="35"/>
      <c r="B21" s="896"/>
      <c r="C21" s="897"/>
      <c r="D21" s="874"/>
      <c r="E21" s="437"/>
      <c r="F21" s="452" t="s">
        <v>885</v>
      </c>
      <c r="G21" s="438"/>
      <c r="H21" s="76"/>
      <c r="I21" s="76"/>
      <c r="J21" s="76"/>
      <c r="K21" s="76"/>
      <c r="L21" s="76"/>
      <c r="M21" s="76"/>
      <c r="N21" s="76"/>
      <c r="O21" s="76"/>
      <c r="P21" s="76"/>
      <c r="Q21" s="76"/>
      <c r="R21" s="76"/>
      <c r="S21" s="76"/>
      <c r="T21" s="76"/>
      <c r="U21" s="76"/>
      <c r="V21" s="436"/>
      <c r="W21" s="442"/>
      <c r="X21" s="441"/>
      <c r="Y21" s="182"/>
    </row>
    <row r="22" spans="1:25" s="181" customFormat="1" ht="18" customHeight="1">
      <c r="A22" s="35"/>
      <c r="B22" s="896"/>
      <c r="C22" s="897"/>
      <c r="D22" s="875"/>
      <c r="E22" s="459"/>
      <c r="F22" s="458" t="s">
        <v>880</v>
      </c>
      <c r="G22" s="51"/>
      <c r="H22" s="56"/>
      <c r="I22" s="56"/>
      <c r="J22" s="56"/>
      <c r="K22" s="56"/>
      <c r="L22" s="56"/>
      <c r="M22" s="56"/>
      <c r="N22" s="56"/>
      <c r="O22" s="56"/>
      <c r="P22" s="56"/>
      <c r="Q22" s="56"/>
      <c r="R22" s="56"/>
      <c r="S22" s="56"/>
      <c r="T22" s="56"/>
      <c r="U22" s="56"/>
      <c r="V22" s="41"/>
      <c r="W22" s="443"/>
      <c r="X22" s="441"/>
      <c r="Y22" s="182"/>
    </row>
    <row r="23" spans="1:25" s="181" customFormat="1" ht="18" customHeight="1">
      <c r="A23" s="35"/>
      <c r="B23" s="898"/>
      <c r="C23" s="899"/>
      <c r="D23" s="450"/>
      <c r="E23" s="450"/>
      <c r="F23" s="453" t="s">
        <v>872</v>
      </c>
      <c r="G23" s="52"/>
      <c r="H23" s="439"/>
      <c r="I23" s="439"/>
      <c r="J23" s="439"/>
      <c r="K23" s="439"/>
      <c r="L23" s="439"/>
      <c r="M23" s="439"/>
      <c r="N23" s="439"/>
      <c r="O23" s="439"/>
      <c r="P23" s="439"/>
      <c r="Q23" s="439"/>
      <c r="R23" s="439"/>
      <c r="S23" s="439"/>
      <c r="T23" s="439"/>
      <c r="U23" s="439"/>
      <c r="V23" s="428"/>
      <c r="W23" s="444"/>
      <c r="X23" s="443"/>
      <c r="Y23" s="182"/>
    </row>
    <row r="24" spans="1:25" s="181" customFormat="1" ht="18" customHeight="1">
      <c r="A24" s="35"/>
      <c r="B24" s="900" t="s">
        <v>264</v>
      </c>
      <c r="C24" s="907"/>
      <c r="D24" s="32" t="s">
        <v>373</v>
      </c>
      <c r="E24" s="427"/>
      <c r="F24" s="454"/>
      <c r="G24" s="427"/>
      <c r="H24" s="77"/>
      <c r="I24" s="77"/>
      <c r="J24" s="77"/>
      <c r="K24" s="77"/>
      <c r="L24" s="77"/>
      <c r="M24" s="77"/>
      <c r="N24" s="77"/>
      <c r="O24" s="77"/>
      <c r="P24" s="77"/>
      <c r="Q24" s="77"/>
      <c r="R24" s="77"/>
      <c r="S24" s="77"/>
      <c r="T24" s="77"/>
      <c r="U24" s="77"/>
      <c r="V24" s="32"/>
      <c r="W24" s="455"/>
      <c r="X24" s="455"/>
      <c r="Y24" s="182"/>
    </row>
    <row r="25" spans="1:25" s="181" customFormat="1" ht="18" customHeight="1">
      <c r="A25" s="35"/>
      <c r="B25" s="893"/>
      <c r="C25" s="908"/>
      <c r="D25" s="47" t="s">
        <v>379</v>
      </c>
      <c r="E25" s="843" t="s">
        <v>884</v>
      </c>
      <c r="F25" s="877"/>
      <c r="G25" s="59"/>
      <c r="H25" s="55"/>
      <c r="I25" s="55"/>
      <c r="J25" s="55"/>
      <c r="K25" s="55"/>
      <c r="L25" s="55"/>
      <c r="M25" s="55"/>
      <c r="N25" s="55"/>
      <c r="O25" s="55"/>
      <c r="P25" s="55"/>
      <c r="Q25" s="55"/>
      <c r="R25" s="55"/>
      <c r="S25" s="55"/>
      <c r="T25" s="55"/>
      <c r="U25" s="55"/>
      <c r="V25" s="47"/>
      <c r="W25" s="441"/>
      <c r="X25" s="441"/>
      <c r="Y25" s="182"/>
    </row>
    <row r="26" spans="1:25" s="181" customFormat="1" ht="18" customHeight="1">
      <c r="A26" s="35"/>
      <c r="B26" s="904"/>
      <c r="C26" s="908"/>
      <c r="D26" s="41"/>
      <c r="E26" s="809" t="s">
        <v>885</v>
      </c>
      <c r="F26" s="878"/>
      <c r="G26" s="425"/>
      <c r="H26" s="56"/>
      <c r="I26" s="56"/>
      <c r="J26" s="56"/>
      <c r="K26" s="56"/>
      <c r="L26" s="56"/>
      <c r="M26" s="56"/>
      <c r="N26" s="56"/>
      <c r="O26" s="56"/>
      <c r="P26" s="56"/>
      <c r="Q26" s="56"/>
      <c r="R26" s="56"/>
      <c r="S26" s="56"/>
      <c r="T26" s="56"/>
      <c r="U26" s="56"/>
      <c r="V26" s="436"/>
      <c r="W26" s="442"/>
      <c r="X26" s="441"/>
      <c r="Y26" s="182"/>
    </row>
    <row r="27" spans="1:25" s="181" customFormat="1" ht="18" customHeight="1">
      <c r="A27" s="35"/>
      <c r="B27" s="905"/>
      <c r="C27" s="906"/>
      <c r="D27" s="450"/>
      <c r="E27" s="450"/>
      <c r="F27" s="453" t="s">
        <v>872</v>
      </c>
      <c r="G27" s="424"/>
      <c r="H27" s="56"/>
      <c r="I27" s="56"/>
      <c r="J27" s="56"/>
      <c r="K27" s="56"/>
      <c r="L27" s="56"/>
      <c r="M27" s="56"/>
      <c r="N27" s="56"/>
      <c r="O27" s="56"/>
      <c r="P27" s="56"/>
      <c r="Q27" s="56"/>
      <c r="R27" s="56"/>
      <c r="S27" s="56"/>
      <c r="T27" s="56"/>
      <c r="U27" s="56"/>
      <c r="V27" s="425"/>
      <c r="W27" s="443"/>
      <c r="X27" s="443"/>
      <c r="Y27" s="182"/>
    </row>
    <row r="28" spans="1:25" s="181" customFormat="1" ht="18" customHeight="1">
      <c r="A28" s="35"/>
      <c r="B28" s="900" t="s">
        <v>305</v>
      </c>
      <c r="C28" s="902"/>
      <c r="D28" s="32" t="s">
        <v>373</v>
      </c>
      <c r="E28" s="427"/>
      <c r="F28" s="454"/>
      <c r="G28" s="427"/>
      <c r="H28" s="77"/>
      <c r="I28" s="77"/>
      <c r="J28" s="77"/>
      <c r="K28" s="77"/>
      <c r="L28" s="77"/>
      <c r="M28" s="77"/>
      <c r="N28" s="77"/>
      <c r="O28" s="77"/>
      <c r="P28" s="77"/>
      <c r="Q28" s="77"/>
      <c r="R28" s="77"/>
      <c r="S28" s="77"/>
      <c r="T28" s="77"/>
      <c r="U28" s="77"/>
      <c r="V28" s="32"/>
      <c r="W28" s="455"/>
      <c r="X28" s="455"/>
      <c r="Y28" s="182"/>
    </row>
    <row r="29" spans="1:25" s="181" customFormat="1" ht="18" customHeight="1">
      <c r="A29" s="35"/>
      <c r="B29" s="893"/>
      <c r="C29" s="903"/>
      <c r="D29" s="47" t="s">
        <v>379</v>
      </c>
      <c r="E29" s="843" t="s">
        <v>884</v>
      </c>
      <c r="F29" s="877"/>
      <c r="G29" s="59"/>
      <c r="H29" s="55"/>
      <c r="I29" s="55"/>
      <c r="J29" s="55"/>
      <c r="K29" s="55"/>
      <c r="L29" s="55"/>
      <c r="M29" s="55"/>
      <c r="N29" s="55"/>
      <c r="O29" s="55"/>
      <c r="P29" s="55"/>
      <c r="Q29" s="55"/>
      <c r="R29" s="55"/>
      <c r="S29" s="55"/>
      <c r="T29" s="55"/>
      <c r="U29" s="55"/>
      <c r="V29" s="47"/>
      <c r="W29" s="441"/>
      <c r="X29" s="441"/>
      <c r="Y29" s="182"/>
    </row>
    <row r="30" spans="1:25" s="181" customFormat="1" ht="18" customHeight="1">
      <c r="A30" s="35"/>
      <c r="B30" s="904"/>
      <c r="C30" s="903"/>
      <c r="D30" s="41"/>
      <c r="E30" s="809" t="s">
        <v>885</v>
      </c>
      <c r="F30" s="878"/>
      <c r="G30" s="425"/>
      <c r="H30" s="56"/>
      <c r="I30" s="56"/>
      <c r="J30" s="56"/>
      <c r="K30" s="56"/>
      <c r="L30" s="56"/>
      <c r="M30" s="56"/>
      <c r="N30" s="56"/>
      <c r="O30" s="56"/>
      <c r="P30" s="56"/>
      <c r="Q30" s="56"/>
      <c r="R30" s="56"/>
      <c r="S30" s="56"/>
      <c r="T30" s="56"/>
      <c r="U30" s="56"/>
      <c r="V30" s="436"/>
      <c r="W30" s="442"/>
      <c r="X30" s="441"/>
      <c r="Y30" s="182"/>
    </row>
    <row r="31" spans="1:25" s="181" customFormat="1" ht="18" customHeight="1">
      <c r="A31" s="35"/>
      <c r="B31" s="905"/>
      <c r="C31" s="906"/>
      <c r="D31" s="450"/>
      <c r="E31" s="450"/>
      <c r="F31" s="453" t="s">
        <v>872</v>
      </c>
      <c r="G31" s="424"/>
      <c r="H31" s="56"/>
      <c r="I31" s="56"/>
      <c r="J31" s="56"/>
      <c r="K31" s="56"/>
      <c r="L31" s="56"/>
      <c r="M31" s="56"/>
      <c r="N31" s="56"/>
      <c r="O31" s="56"/>
      <c r="P31" s="56"/>
      <c r="Q31" s="56"/>
      <c r="R31" s="56"/>
      <c r="S31" s="56"/>
      <c r="T31" s="56"/>
      <c r="U31" s="56"/>
      <c r="V31" s="425"/>
      <c r="W31" s="443"/>
      <c r="X31" s="443"/>
      <c r="Y31" s="182"/>
    </row>
    <row r="32" spans="1:25" s="181" customFormat="1" ht="18" customHeight="1">
      <c r="A32" s="35"/>
      <c r="B32" s="900" t="s">
        <v>265</v>
      </c>
      <c r="C32" s="902"/>
      <c r="D32" s="32" t="s">
        <v>373</v>
      </c>
      <c r="E32" s="427"/>
      <c r="F32" s="454"/>
      <c r="G32" s="427"/>
      <c r="H32" s="77"/>
      <c r="I32" s="77"/>
      <c r="J32" s="77"/>
      <c r="K32" s="77"/>
      <c r="L32" s="77"/>
      <c r="M32" s="77"/>
      <c r="N32" s="77"/>
      <c r="O32" s="77"/>
      <c r="P32" s="77"/>
      <c r="Q32" s="77"/>
      <c r="R32" s="77"/>
      <c r="S32" s="77"/>
      <c r="T32" s="77"/>
      <c r="U32" s="77"/>
      <c r="V32" s="32"/>
      <c r="W32" s="455"/>
      <c r="X32" s="455"/>
      <c r="Y32" s="182"/>
    </row>
    <row r="33" spans="1:25" s="181" customFormat="1" ht="18" customHeight="1">
      <c r="A33" s="35"/>
      <c r="B33" s="893"/>
      <c r="C33" s="903"/>
      <c r="D33" s="47" t="s">
        <v>379</v>
      </c>
      <c r="E33" s="843" t="s">
        <v>884</v>
      </c>
      <c r="F33" s="877"/>
      <c r="G33" s="59"/>
      <c r="H33" s="55"/>
      <c r="I33" s="55"/>
      <c r="J33" s="55"/>
      <c r="K33" s="55"/>
      <c r="L33" s="55"/>
      <c r="M33" s="55"/>
      <c r="N33" s="55"/>
      <c r="O33" s="55"/>
      <c r="P33" s="55"/>
      <c r="Q33" s="55"/>
      <c r="R33" s="55"/>
      <c r="S33" s="55"/>
      <c r="T33" s="55"/>
      <c r="U33" s="55"/>
      <c r="V33" s="47"/>
      <c r="W33" s="441"/>
      <c r="X33" s="441"/>
      <c r="Y33" s="182"/>
    </row>
    <row r="34" spans="1:25" s="181" customFormat="1" ht="18" customHeight="1">
      <c r="A34" s="35"/>
      <c r="B34" s="904"/>
      <c r="C34" s="903"/>
      <c r="D34" s="41"/>
      <c r="E34" s="809" t="s">
        <v>885</v>
      </c>
      <c r="F34" s="878"/>
      <c r="G34" s="425"/>
      <c r="H34" s="56"/>
      <c r="I34" s="56"/>
      <c r="J34" s="56"/>
      <c r="K34" s="56"/>
      <c r="L34" s="56"/>
      <c r="M34" s="56"/>
      <c r="N34" s="56"/>
      <c r="O34" s="56"/>
      <c r="P34" s="56"/>
      <c r="Q34" s="56"/>
      <c r="R34" s="56"/>
      <c r="S34" s="56"/>
      <c r="T34" s="56"/>
      <c r="U34" s="56"/>
      <c r="V34" s="436"/>
      <c r="W34" s="442"/>
      <c r="X34" s="441"/>
      <c r="Y34" s="182"/>
    </row>
    <row r="35" spans="1:25" s="181" customFormat="1" ht="18" customHeight="1">
      <c r="A35" s="35"/>
      <c r="B35" s="905"/>
      <c r="C35" s="906"/>
      <c r="D35" s="450"/>
      <c r="E35" s="450"/>
      <c r="F35" s="453" t="s">
        <v>872</v>
      </c>
      <c r="G35" s="424"/>
      <c r="H35" s="56"/>
      <c r="I35" s="56"/>
      <c r="J35" s="56"/>
      <c r="K35" s="56"/>
      <c r="L35" s="56"/>
      <c r="M35" s="56"/>
      <c r="N35" s="56"/>
      <c r="O35" s="56"/>
      <c r="P35" s="56"/>
      <c r="Q35" s="56"/>
      <c r="R35" s="56"/>
      <c r="S35" s="56"/>
      <c r="T35" s="56"/>
      <c r="U35" s="56"/>
      <c r="V35" s="425"/>
      <c r="W35" s="443"/>
      <c r="X35" s="443"/>
      <c r="Y35" s="182"/>
    </row>
    <row r="36" spans="1:25" s="181" customFormat="1" ht="18" customHeight="1">
      <c r="A36" s="35"/>
      <c r="B36" s="900" t="s">
        <v>876</v>
      </c>
      <c r="C36" s="902"/>
      <c r="D36" s="32" t="s">
        <v>373</v>
      </c>
      <c r="E36" s="427"/>
      <c r="F36" s="454"/>
      <c r="G36" s="427"/>
      <c r="H36" s="77"/>
      <c r="I36" s="77"/>
      <c r="J36" s="77"/>
      <c r="K36" s="77"/>
      <c r="L36" s="77"/>
      <c r="M36" s="77"/>
      <c r="N36" s="77"/>
      <c r="O36" s="77"/>
      <c r="P36" s="77"/>
      <c r="Q36" s="77"/>
      <c r="R36" s="77"/>
      <c r="S36" s="77"/>
      <c r="T36" s="77"/>
      <c r="U36" s="77"/>
      <c r="V36" s="32"/>
      <c r="W36" s="455"/>
      <c r="X36" s="455"/>
      <c r="Y36" s="182"/>
    </row>
    <row r="37" spans="1:25" s="181" customFormat="1" ht="18" customHeight="1">
      <c r="A37" s="35"/>
      <c r="B37" s="893"/>
      <c r="C37" s="903"/>
      <c r="D37" s="47" t="s">
        <v>379</v>
      </c>
      <c r="E37" s="843" t="s">
        <v>884</v>
      </c>
      <c r="F37" s="877"/>
      <c r="G37" s="59"/>
      <c r="H37" s="55"/>
      <c r="I37" s="55"/>
      <c r="J37" s="55"/>
      <c r="K37" s="55"/>
      <c r="L37" s="55"/>
      <c r="M37" s="55"/>
      <c r="N37" s="55"/>
      <c r="O37" s="55"/>
      <c r="P37" s="55"/>
      <c r="Q37" s="55"/>
      <c r="R37" s="55"/>
      <c r="S37" s="55"/>
      <c r="T37" s="55"/>
      <c r="U37" s="55"/>
      <c r="V37" s="47"/>
      <c r="W37" s="441"/>
      <c r="X37" s="441"/>
      <c r="Y37" s="182"/>
    </row>
    <row r="38" spans="1:25" s="181" customFormat="1" ht="18" customHeight="1">
      <c r="A38" s="35"/>
      <c r="B38" s="904"/>
      <c r="C38" s="903"/>
      <c r="D38" s="41"/>
      <c r="E38" s="809" t="s">
        <v>885</v>
      </c>
      <c r="F38" s="878"/>
      <c r="G38" s="425"/>
      <c r="H38" s="56"/>
      <c r="I38" s="56"/>
      <c r="J38" s="56"/>
      <c r="K38" s="56"/>
      <c r="L38" s="56"/>
      <c r="M38" s="56"/>
      <c r="N38" s="56"/>
      <c r="O38" s="56"/>
      <c r="P38" s="56"/>
      <c r="Q38" s="56"/>
      <c r="R38" s="56"/>
      <c r="S38" s="56"/>
      <c r="T38" s="56"/>
      <c r="U38" s="56"/>
      <c r="V38" s="436"/>
      <c r="W38" s="442"/>
      <c r="X38" s="441"/>
      <c r="Y38" s="182"/>
    </row>
    <row r="39" spans="1:25" s="181" customFormat="1" ht="18" customHeight="1">
      <c r="A39" s="35"/>
      <c r="B39" s="905"/>
      <c r="C39" s="906"/>
      <c r="D39" s="450"/>
      <c r="E39" s="450"/>
      <c r="F39" s="453" t="s">
        <v>872</v>
      </c>
      <c r="G39" s="424"/>
      <c r="H39" s="56"/>
      <c r="I39" s="56"/>
      <c r="J39" s="56"/>
      <c r="K39" s="56"/>
      <c r="L39" s="56"/>
      <c r="M39" s="56"/>
      <c r="N39" s="56"/>
      <c r="O39" s="56"/>
      <c r="P39" s="56"/>
      <c r="Q39" s="56"/>
      <c r="R39" s="56"/>
      <c r="S39" s="56"/>
      <c r="T39" s="56"/>
      <c r="U39" s="56"/>
      <c r="V39" s="425"/>
      <c r="W39" s="443"/>
      <c r="X39" s="443"/>
      <c r="Y39" s="182"/>
    </row>
    <row r="40" spans="1:25" s="181" customFormat="1" ht="18" customHeight="1">
      <c r="A40" s="35"/>
      <c r="B40" s="900" t="s">
        <v>874</v>
      </c>
      <c r="C40" s="901"/>
      <c r="D40" s="873" t="s">
        <v>867</v>
      </c>
      <c r="E40" s="59" t="s">
        <v>373</v>
      </c>
      <c r="F40" s="451"/>
      <c r="G40" s="48"/>
      <c r="H40" s="55"/>
      <c r="I40" s="55"/>
      <c r="J40" s="55"/>
      <c r="K40" s="55"/>
      <c r="L40" s="55"/>
      <c r="M40" s="55"/>
      <c r="N40" s="55"/>
      <c r="O40" s="55"/>
      <c r="P40" s="55"/>
      <c r="Q40" s="55"/>
      <c r="R40" s="55"/>
      <c r="S40" s="55"/>
      <c r="T40" s="55"/>
      <c r="U40" s="55"/>
      <c r="V40" s="47"/>
      <c r="W40" s="441"/>
      <c r="X40" s="441"/>
      <c r="Y40" s="182"/>
    </row>
    <row r="41" spans="1:25" s="181" customFormat="1" ht="18" customHeight="1">
      <c r="A41" s="35"/>
      <c r="B41" s="893"/>
      <c r="C41" s="894"/>
      <c r="D41" s="873"/>
      <c r="E41" s="59" t="s">
        <v>379</v>
      </c>
      <c r="F41" s="451" t="s">
        <v>884</v>
      </c>
      <c r="G41" s="48"/>
      <c r="H41" s="55"/>
      <c r="I41" s="55"/>
      <c r="J41" s="55"/>
      <c r="K41" s="55"/>
      <c r="L41" s="55"/>
      <c r="M41" s="55"/>
      <c r="N41" s="55"/>
      <c r="O41" s="55"/>
      <c r="P41" s="55"/>
      <c r="Q41" s="55"/>
      <c r="R41" s="55"/>
      <c r="S41" s="55"/>
      <c r="T41" s="55"/>
      <c r="U41" s="55"/>
      <c r="V41" s="47"/>
      <c r="W41" s="441"/>
      <c r="X41" s="441"/>
      <c r="Y41" s="182"/>
    </row>
    <row r="42" spans="1:25" s="181" customFormat="1" ht="18" customHeight="1">
      <c r="A42" s="35"/>
      <c r="B42" s="895"/>
      <c r="C42" s="894"/>
      <c r="D42" s="874"/>
      <c r="E42" s="437"/>
      <c r="F42" s="452" t="s">
        <v>885</v>
      </c>
      <c r="G42" s="438"/>
      <c r="H42" s="76"/>
      <c r="I42" s="76"/>
      <c r="J42" s="76"/>
      <c r="K42" s="76"/>
      <c r="L42" s="76"/>
      <c r="M42" s="76"/>
      <c r="N42" s="76"/>
      <c r="O42" s="76"/>
      <c r="P42" s="76"/>
      <c r="Q42" s="76"/>
      <c r="R42" s="76"/>
      <c r="S42" s="76"/>
      <c r="T42" s="76"/>
      <c r="U42" s="76"/>
      <c r="V42" s="436"/>
      <c r="W42" s="442"/>
      <c r="X42" s="441"/>
      <c r="Y42" s="182"/>
    </row>
    <row r="43" spans="1:25" s="181" customFormat="1" ht="18" customHeight="1">
      <c r="A43" s="35"/>
      <c r="B43" s="895"/>
      <c r="C43" s="894"/>
      <c r="D43" s="875"/>
      <c r="E43" s="459"/>
      <c r="F43" s="458" t="s">
        <v>880</v>
      </c>
      <c r="G43" s="51"/>
      <c r="H43" s="56"/>
      <c r="I43" s="56"/>
      <c r="J43" s="56"/>
      <c r="K43" s="56"/>
      <c r="L43" s="56"/>
      <c r="M43" s="56"/>
      <c r="N43" s="56"/>
      <c r="O43" s="56"/>
      <c r="P43" s="56"/>
      <c r="Q43" s="56"/>
      <c r="R43" s="56"/>
      <c r="S43" s="56"/>
      <c r="T43" s="56"/>
      <c r="U43" s="56"/>
      <c r="V43" s="41"/>
      <c r="W43" s="443"/>
      <c r="X43" s="441"/>
      <c r="Y43" s="182"/>
    </row>
    <row r="44" spans="1:25" s="181" customFormat="1" ht="18" customHeight="1">
      <c r="A44" s="35"/>
      <c r="B44" s="896"/>
      <c r="C44" s="897"/>
      <c r="D44" s="876" t="s">
        <v>868</v>
      </c>
      <c r="E44" s="59" t="s">
        <v>373</v>
      </c>
      <c r="F44" s="451"/>
      <c r="G44" s="48"/>
      <c r="H44" s="55"/>
      <c r="I44" s="55"/>
      <c r="J44" s="55"/>
      <c r="K44" s="55"/>
      <c r="L44" s="55"/>
      <c r="M44" s="55"/>
      <c r="N44" s="55"/>
      <c r="O44" s="55"/>
      <c r="P44" s="55"/>
      <c r="Q44" s="55"/>
      <c r="R44" s="55"/>
      <c r="S44" s="55"/>
      <c r="T44" s="55"/>
      <c r="U44" s="55"/>
      <c r="V44" s="47"/>
      <c r="W44" s="441"/>
      <c r="X44" s="441"/>
      <c r="Y44" s="182"/>
    </row>
    <row r="45" spans="1:25" s="181" customFormat="1" ht="18" customHeight="1">
      <c r="A45" s="35"/>
      <c r="B45" s="896"/>
      <c r="C45" s="897"/>
      <c r="D45" s="873"/>
      <c r="E45" s="59" t="s">
        <v>379</v>
      </c>
      <c r="F45" s="451" t="s">
        <v>884</v>
      </c>
      <c r="G45" s="48"/>
      <c r="H45" s="55"/>
      <c r="I45" s="55"/>
      <c r="J45" s="55"/>
      <c r="K45" s="55"/>
      <c r="L45" s="55"/>
      <c r="M45" s="55"/>
      <c r="N45" s="55"/>
      <c r="O45" s="55"/>
      <c r="P45" s="55"/>
      <c r="Q45" s="55"/>
      <c r="R45" s="55"/>
      <c r="S45" s="55"/>
      <c r="T45" s="55"/>
      <c r="U45" s="55"/>
      <c r="V45" s="47"/>
      <c r="W45" s="441"/>
      <c r="X45" s="441"/>
      <c r="Y45" s="182"/>
    </row>
    <row r="46" spans="1:25" s="181" customFormat="1" ht="18" customHeight="1">
      <c r="A46" s="35"/>
      <c r="B46" s="896"/>
      <c r="C46" s="897"/>
      <c r="D46" s="874"/>
      <c r="E46" s="437"/>
      <c r="F46" s="452" t="s">
        <v>885</v>
      </c>
      <c r="G46" s="438"/>
      <c r="H46" s="76"/>
      <c r="I46" s="76"/>
      <c r="J46" s="76"/>
      <c r="K46" s="76"/>
      <c r="L46" s="76"/>
      <c r="M46" s="76"/>
      <c r="N46" s="76"/>
      <c r="O46" s="76"/>
      <c r="P46" s="76"/>
      <c r="Q46" s="76"/>
      <c r="R46" s="76"/>
      <c r="S46" s="76"/>
      <c r="T46" s="76"/>
      <c r="U46" s="76"/>
      <c r="V46" s="436"/>
      <c r="W46" s="442"/>
      <c r="X46" s="441"/>
      <c r="Y46" s="182"/>
    </row>
    <row r="47" spans="1:25" s="181" customFormat="1" ht="18" customHeight="1">
      <c r="A47" s="35"/>
      <c r="B47" s="896"/>
      <c r="C47" s="897"/>
      <c r="D47" s="875"/>
      <c r="E47" s="459"/>
      <c r="F47" s="458" t="s">
        <v>880</v>
      </c>
      <c r="G47" s="51"/>
      <c r="H47" s="56"/>
      <c r="I47" s="56"/>
      <c r="J47" s="56"/>
      <c r="K47" s="56"/>
      <c r="L47" s="56"/>
      <c r="M47" s="56"/>
      <c r="N47" s="56"/>
      <c r="O47" s="56"/>
      <c r="P47" s="56"/>
      <c r="Q47" s="56"/>
      <c r="R47" s="56"/>
      <c r="S47" s="56"/>
      <c r="T47" s="56"/>
      <c r="U47" s="56"/>
      <c r="V47" s="41"/>
      <c r="W47" s="443"/>
      <c r="X47" s="441"/>
      <c r="Y47" s="182"/>
    </row>
    <row r="48" spans="1:25" s="181" customFormat="1" ht="18" customHeight="1">
      <c r="A48" s="35"/>
      <c r="B48" s="898"/>
      <c r="C48" s="899"/>
      <c r="D48" s="450"/>
      <c r="E48" s="450"/>
      <c r="F48" s="453" t="s">
        <v>872</v>
      </c>
      <c r="G48" s="52"/>
      <c r="H48" s="439"/>
      <c r="I48" s="439"/>
      <c r="J48" s="439"/>
      <c r="K48" s="439"/>
      <c r="L48" s="439"/>
      <c r="M48" s="439"/>
      <c r="N48" s="439"/>
      <c r="O48" s="439"/>
      <c r="P48" s="439"/>
      <c r="Q48" s="439"/>
      <c r="R48" s="439"/>
      <c r="S48" s="439"/>
      <c r="T48" s="439"/>
      <c r="U48" s="439"/>
      <c r="V48" s="428"/>
      <c r="W48" s="444"/>
      <c r="X48" s="443"/>
      <c r="Y48" s="182"/>
    </row>
    <row r="49" spans="1:25" s="181" customFormat="1" ht="18" customHeight="1">
      <c r="A49" s="35"/>
      <c r="B49" s="880" t="s">
        <v>875</v>
      </c>
      <c r="C49" s="881"/>
      <c r="D49" s="32" t="s">
        <v>373</v>
      </c>
      <c r="E49" s="427"/>
      <c r="F49" s="454"/>
      <c r="G49" s="427"/>
      <c r="H49" s="77"/>
      <c r="I49" s="77"/>
      <c r="J49" s="77"/>
      <c r="K49" s="77"/>
      <c r="L49" s="77"/>
      <c r="M49" s="77"/>
      <c r="N49" s="77"/>
      <c r="O49" s="77"/>
      <c r="P49" s="77"/>
      <c r="Q49" s="77"/>
      <c r="R49" s="77"/>
      <c r="S49" s="77"/>
      <c r="T49" s="77"/>
      <c r="U49" s="77"/>
      <c r="V49" s="32"/>
      <c r="W49" s="455"/>
      <c r="X49" s="455"/>
      <c r="Y49" s="182"/>
    </row>
    <row r="50" spans="1:25" s="181" customFormat="1" ht="18" customHeight="1">
      <c r="A50" s="35"/>
      <c r="B50" s="882"/>
      <c r="C50" s="883"/>
      <c r="D50" s="47" t="s">
        <v>379</v>
      </c>
      <c r="E50" s="843" t="s">
        <v>884</v>
      </c>
      <c r="F50" s="877"/>
      <c r="G50" s="59"/>
      <c r="H50" s="55"/>
      <c r="I50" s="55"/>
      <c r="J50" s="55"/>
      <c r="K50" s="55"/>
      <c r="L50" s="55"/>
      <c r="M50" s="55"/>
      <c r="N50" s="55"/>
      <c r="O50" s="55"/>
      <c r="P50" s="55"/>
      <c r="Q50" s="55"/>
      <c r="R50" s="55"/>
      <c r="S50" s="55"/>
      <c r="T50" s="55"/>
      <c r="U50" s="55"/>
      <c r="V50" s="47"/>
      <c r="W50" s="441"/>
      <c r="X50" s="441"/>
      <c r="Y50" s="182"/>
    </row>
    <row r="51" spans="1:25" s="181" customFormat="1" ht="18" customHeight="1">
      <c r="A51" s="35"/>
      <c r="B51" s="884"/>
      <c r="C51" s="883"/>
      <c r="D51" s="41"/>
      <c r="E51" s="809" t="s">
        <v>885</v>
      </c>
      <c r="F51" s="878"/>
      <c r="G51" s="425"/>
      <c r="H51" s="56"/>
      <c r="I51" s="56"/>
      <c r="J51" s="56"/>
      <c r="K51" s="56"/>
      <c r="L51" s="56"/>
      <c r="M51" s="56"/>
      <c r="N51" s="56"/>
      <c r="O51" s="56"/>
      <c r="P51" s="56"/>
      <c r="Q51" s="56"/>
      <c r="R51" s="56"/>
      <c r="S51" s="56"/>
      <c r="T51" s="56"/>
      <c r="U51" s="56"/>
      <c r="V51" s="436"/>
      <c r="W51" s="442"/>
      <c r="X51" s="441"/>
      <c r="Y51" s="182"/>
    </row>
    <row r="52" spans="1:25" s="181" customFormat="1" ht="18" customHeight="1">
      <c r="A52" s="35"/>
      <c r="B52" s="885"/>
      <c r="C52" s="845"/>
      <c r="D52" s="450"/>
      <c r="E52" s="450"/>
      <c r="F52" s="453" t="s">
        <v>872</v>
      </c>
      <c r="G52" s="424"/>
      <c r="H52" s="56"/>
      <c r="I52" s="56"/>
      <c r="J52" s="56"/>
      <c r="K52" s="56"/>
      <c r="L52" s="56"/>
      <c r="M52" s="56"/>
      <c r="N52" s="56"/>
      <c r="O52" s="56"/>
      <c r="P52" s="56"/>
      <c r="Q52" s="56"/>
      <c r="R52" s="56"/>
      <c r="S52" s="56"/>
      <c r="T52" s="56"/>
      <c r="U52" s="56"/>
      <c r="V52" s="425"/>
      <c r="W52" s="443"/>
      <c r="X52" s="443"/>
      <c r="Y52" s="182"/>
    </row>
    <row r="53" spans="1:25" s="181" customFormat="1" ht="18" customHeight="1">
      <c r="A53" s="35"/>
      <c r="B53" s="880" t="s">
        <v>372</v>
      </c>
      <c r="C53" s="886"/>
      <c r="D53" s="32" t="s">
        <v>373</v>
      </c>
      <c r="E53" s="427"/>
      <c r="F53" s="454"/>
      <c r="G53" s="427"/>
      <c r="H53" s="77"/>
      <c r="I53" s="77"/>
      <c r="J53" s="77"/>
      <c r="K53" s="77"/>
      <c r="L53" s="77"/>
      <c r="M53" s="77"/>
      <c r="N53" s="77"/>
      <c r="O53" s="77"/>
      <c r="P53" s="77"/>
      <c r="Q53" s="77"/>
      <c r="R53" s="77"/>
      <c r="S53" s="77"/>
      <c r="T53" s="77"/>
      <c r="U53" s="77"/>
      <c r="V53" s="32"/>
      <c r="W53" s="455"/>
      <c r="X53" s="455"/>
      <c r="Y53" s="182"/>
    </row>
    <row r="54" spans="1:25" s="181" customFormat="1" ht="18" customHeight="1">
      <c r="A54" s="35"/>
      <c r="B54" s="882"/>
      <c r="C54" s="887"/>
      <c r="D54" s="47" t="s">
        <v>379</v>
      </c>
      <c r="E54" s="843" t="s">
        <v>884</v>
      </c>
      <c r="F54" s="877"/>
      <c r="G54" s="59"/>
      <c r="H54" s="55"/>
      <c r="I54" s="55"/>
      <c r="J54" s="55"/>
      <c r="K54" s="55"/>
      <c r="L54" s="55"/>
      <c r="M54" s="55"/>
      <c r="N54" s="55"/>
      <c r="O54" s="55"/>
      <c r="P54" s="55"/>
      <c r="Q54" s="55"/>
      <c r="R54" s="55"/>
      <c r="S54" s="55"/>
      <c r="T54" s="55"/>
      <c r="U54" s="55"/>
      <c r="V54" s="47"/>
      <c r="W54" s="441"/>
      <c r="X54" s="441"/>
      <c r="Y54" s="182"/>
    </row>
    <row r="55" spans="1:25" s="181" customFormat="1" ht="18" customHeight="1">
      <c r="A55" s="35"/>
      <c r="B55" s="884"/>
      <c r="C55" s="887"/>
      <c r="D55" s="41"/>
      <c r="E55" s="809" t="s">
        <v>885</v>
      </c>
      <c r="F55" s="878"/>
      <c r="G55" s="425"/>
      <c r="H55" s="56"/>
      <c r="I55" s="56"/>
      <c r="J55" s="56"/>
      <c r="K55" s="56"/>
      <c r="L55" s="56"/>
      <c r="M55" s="56"/>
      <c r="N55" s="56"/>
      <c r="O55" s="56"/>
      <c r="P55" s="56"/>
      <c r="Q55" s="56"/>
      <c r="R55" s="56"/>
      <c r="S55" s="56"/>
      <c r="T55" s="56"/>
      <c r="U55" s="56"/>
      <c r="V55" s="436"/>
      <c r="W55" s="442"/>
      <c r="X55" s="441"/>
      <c r="Y55" s="182"/>
    </row>
    <row r="56" spans="1:25" s="181" customFormat="1" ht="18" customHeight="1" thickBot="1">
      <c r="A56" s="35"/>
      <c r="B56" s="885"/>
      <c r="C56" s="845"/>
      <c r="D56" s="450"/>
      <c r="E56" s="450"/>
      <c r="F56" s="453" t="s">
        <v>872</v>
      </c>
      <c r="G56" s="424"/>
      <c r="H56" s="56"/>
      <c r="I56" s="56"/>
      <c r="J56" s="56"/>
      <c r="K56" s="56"/>
      <c r="L56" s="56"/>
      <c r="M56" s="56"/>
      <c r="N56" s="56"/>
      <c r="O56" s="56"/>
      <c r="P56" s="56"/>
      <c r="Q56" s="56"/>
      <c r="R56" s="56"/>
      <c r="S56" s="56"/>
      <c r="T56" s="56"/>
      <c r="U56" s="56"/>
      <c r="V56" s="425"/>
      <c r="W56" s="443"/>
      <c r="X56" s="461"/>
      <c r="Y56" s="182"/>
    </row>
    <row r="57" spans="1:25" s="181" customFormat="1" ht="18" customHeight="1" thickBot="1">
      <c r="A57" s="35"/>
      <c r="B57" s="837" t="s">
        <v>848</v>
      </c>
      <c r="C57" s="888"/>
      <c r="D57" s="888"/>
      <c r="E57" s="889"/>
      <c r="F57" s="890"/>
      <c r="G57" s="430"/>
      <c r="H57" s="457"/>
      <c r="I57" s="457"/>
      <c r="J57" s="457"/>
      <c r="K57" s="457"/>
      <c r="L57" s="457"/>
      <c r="M57" s="457"/>
      <c r="N57" s="457"/>
      <c r="O57" s="457"/>
      <c r="P57" s="457"/>
      <c r="Q57" s="457"/>
      <c r="R57" s="457"/>
      <c r="S57" s="457"/>
      <c r="T57" s="457"/>
      <c r="U57" s="457"/>
      <c r="V57" s="430"/>
      <c r="W57" s="456"/>
      <c r="X57" s="456" t="s">
        <v>886</v>
      </c>
      <c r="Y57" s="182"/>
    </row>
    <row r="58" spans="1:25" s="181" customFormat="1" ht="18" customHeight="1">
      <c r="A58" s="35"/>
      <c r="B58" s="33"/>
      <c r="C58" s="34"/>
      <c r="D58" s="34"/>
      <c r="E58" s="34"/>
      <c r="F58" s="34"/>
      <c r="G58" s="34"/>
      <c r="H58" s="34"/>
      <c r="I58" s="34"/>
      <c r="J58" s="34"/>
      <c r="K58" s="34"/>
      <c r="L58" s="34"/>
      <c r="M58" s="34"/>
      <c r="N58" s="34"/>
      <c r="O58" s="34"/>
      <c r="P58" s="34"/>
      <c r="Q58" s="34"/>
      <c r="R58" s="34"/>
      <c r="S58" s="34"/>
      <c r="T58" s="34"/>
      <c r="U58" s="34"/>
      <c r="V58" s="34"/>
      <c r="W58" s="34"/>
      <c r="X58" s="34"/>
      <c r="Y58" s="182"/>
    </row>
    <row r="59" spans="1:25" s="181" customFormat="1" ht="42" customHeight="1">
      <c r="A59" s="182"/>
      <c r="B59" s="182"/>
      <c r="C59" s="182"/>
      <c r="D59" s="182"/>
      <c r="E59" s="182"/>
      <c r="F59" s="182"/>
      <c r="G59" s="182"/>
      <c r="H59" s="182"/>
      <c r="I59" s="182"/>
      <c r="J59" s="182"/>
      <c r="K59" s="182"/>
      <c r="L59" s="182"/>
      <c r="M59" s="182"/>
      <c r="N59" s="182"/>
      <c r="O59" s="182"/>
      <c r="P59" s="182"/>
      <c r="Q59" s="182"/>
      <c r="R59" s="182"/>
      <c r="S59" s="182"/>
      <c r="T59" s="182"/>
      <c r="U59" s="182"/>
      <c r="V59" s="182"/>
      <c r="W59" s="769" t="s">
        <v>1350</v>
      </c>
      <c r="X59" s="770"/>
      <c r="Y59" s="182"/>
    </row>
    <row r="60" spans="2:26" s="182" customFormat="1" ht="18" customHeight="1">
      <c r="B60" s="185" t="s">
        <v>849</v>
      </c>
      <c r="C60" s="36" t="s">
        <v>1287</v>
      </c>
      <c r="D60" s="36"/>
      <c r="E60" s="36"/>
      <c r="F60" s="36"/>
      <c r="G60" s="36"/>
      <c r="H60" s="36"/>
      <c r="I60" s="36"/>
      <c r="J60" s="36"/>
      <c r="K60" s="36"/>
      <c r="L60" s="36"/>
      <c r="M60" s="36"/>
      <c r="N60" s="36"/>
      <c r="O60" s="36"/>
      <c r="P60" s="36"/>
      <c r="Q60" s="36"/>
      <c r="R60" s="36"/>
      <c r="S60" s="36"/>
      <c r="T60" s="36"/>
      <c r="U60" s="36"/>
      <c r="V60" s="36"/>
      <c r="W60" s="36"/>
      <c r="X60" s="36"/>
      <c r="Y60" s="36"/>
      <c r="Z60" s="36"/>
    </row>
    <row r="61" spans="2:26" s="182" customFormat="1" ht="18" customHeight="1">
      <c r="B61" s="185" t="s">
        <v>850</v>
      </c>
      <c r="C61" s="36" t="s">
        <v>288</v>
      </c>
      <c r="D61" s="37"/>
      <c r="E61" s="37"/>
      <c r="F61" s="37"/>
      <c r="G61" s="37"/>
      <c r="H61" s="37"/>
      <c r="I61" s="37"/>
      <c r="J61" s="37"/>
      <c r="K61" s="37"/>
      <c r="L61" s="37"/>
      <c r="M61" s="37"/>
      <c r="N61" s="37"/>
      <c r="O61" s="37"/>
      <c r="P61" s="37"/>
      <c r="Q61" s="37"/>
      <c r="R61" s="37"/>
      <c r="S61" s="37"/>
      <c r="T61" s="37"/>
      <c r="U61" s="37"/>
      <c r="V61" s="37"/>
      <c r="W61" s="37"/>
      <c r="X61" s="37"/>
      <c r="Y61" s="37"/>
      <c r="Z61" s="37"/>
    </row>
    <row r="62" spans="2:26" s="182" customFormat="1" ht="18" customHeight="1">
      <c r="B62" s="185" t="s">
        <v>851</v>
      </c>
      <c r="C62" s="36" t="s">
        <v>290</v>
      </c>
      <c r="D62" s="37"/>
      <c r="E62" s="37"/>
      <c r="F62" s="37"/>
      <c r="G62" s="37"/>
      <c r="H62" s="37"/>
      <c r="I62" s="37"/>
      <c r="J62" s="37"/>
      <c r="K62" s="37"/>
      <c r="L62" s="37"/>
      <c r="M62" s="37"/>
      <c r="N62" s="37"/>
      <c r="O62" s="37"/>
      <c r="P62" s="37"/>
      <c r="Q62" s="37"/>
      <c r="R62" s="37"/>
      <c r="S62" s="37"/>
      <c r="T62" s="37"/>
      <c r="U62" s="37"/>
      <c r="V62" s="37"/>
      <c r="W62" s="37"/>
      <c r="X62" s="37"/>
      <c r="Y62" s="37"/>
      <c r="Z62" s="37"/>
    </row>
    <row r="63" spans="2:3" s="26" customFormat="1" ht="18" customHeight="1">
      <c r="B63" s="185" t="s">
        <v>852</v>
      </c>
      <c r="C63" s="36" t="s">
        <v>881</v>
      </c>
    </row>
    <row r="64" spans="2:26" s="182" customFormat="1" ht="18" customHeight="1">
      <c r="B64" s="185" t="s">
        <v>852</v>
      </c>
      <c r="C64" s="36" t="s">
        <v>727</v>
      </c>
      <c r="D64" s="37"/>
      <c r="E64" s="37"/>
      <c r="F64" s="37"/>
      <c r="G64" s="37"/>
      <c r="H64" s="37"/>
      <c r="I64" s="37"/>
      <c r="J64" s="37"/>
      <c r="K64" s="37"/>
      <c r="L64" s="37"/>
      <c r="M64" s="37"/>
      <c r="N64" s="37"/>
      <c r="O64" s="37"/>
      <c r="P64" s="37"/>
      <c r="Q64" s="37"/>
      <c r="R64" s="37"/>
      <c r="S64" s="37"/>
      <c r="T64" s="37"/>
      <c r="U64" s="37"/>
      <c r="V64" s="37"/>
      <c r="W64" s="37"/>
      <c r="X64" s="37"/>
      <c r="Y64" s="37"/>
      <c r="Z64" s="37"/>
    </row>
    <row r="65" spans="2:26" s="182" customFormat="1" ht="18" customHeight="1">
      <c r="B65" s="185" t="s">
        <v>852</v>
      </c>
      <c r="C65" s="36" t="s">
        <v>883</v>
      </c>
      <c r="D65" s="37"/>
      <c r="E65" s="37"/>
      <c r="F65" s="37"/>
      <c r="G65" s="37"/>
      <c r="H65" s="37"/>
      <c r="I65" s="37"/>
      <c r="J65" s="37"/>
      <c r="K65" s="37"/>
      <c r="L65" s="37"/>
      <c r="M65" s="37"/>
      <c r="N65" s="37"/>
      <c r="O65" s="37"/>
      <c r="P65" s="37"/>
      <c r="Q65" s="37"/>
      <c r="R65" s="37"/>
      <c r="S65" s="37"/>
      <c r="T65" s="37"/>
      <c r="U65" s="37"/>
      <c r="V65" s="37"/>
      <c r="W65" s="37"/>
      <c r="X65" s="37"/>
      <c r="Y65" s="37"/>
      <c r="Z65" s="37"/>
    </row>
    <row r="66" spans="2:26" s="182" customFormat="1" ht="18" customHeight="1">
      <c r="B66" s="185" t="s">
        <v>833</v>
      </c>
      <c r="C66" s="36" t="s">
        <v>887</v>
      </c>
      <c r="D66" s="37"/>
      <c r="E66" s="37"/>
      <c r="F66" s="37"/>
      <c r="G66" s="37"/>
      <c r="H66" s="37"/>
      <c r="I66" s="37"/>
      <c r="J66" s="37"/>
      <c r="K66" s="37"/>
      <c r="L66" s="37"/>
      <c r="M66" s="37"/>
      <c r="N66" s="37"/>
      <c r="O66" s="37"/>
      <c r="P66" s="37"/>
      <c r="Q66" s="37"/>
      <c r="R66" s="37"/>
      <c r="S66" s="37"/>
      <c r="T66" s="37"/>
      <c r="U66" s="37"/>
      <c r="V66" s="37"/>
      <c r="W66" s="37"/>
      <c r="X66" s="608"/>
      <c r="Y66" s="609"/>
      <c r="Z66" s="37"/>
    </row>
    <row r="67" spans="2:26" s="182" customFormat="1" ht="18" customHeight="1">
      <c r="B67" s="185" t="s">
        <v>852</v>
      </c>
      <c r="C67" s="36" t="s">
        <v>719</v>
      </c>
      <c r="D67" s="37"/>
      <c r="E67" s="37"/>
      <c r="F67" s="37"/>
      <c r="G67" s="37"/>
      <c r="H67" s="37"/>
      <c r="I67" s="37"/>
      <c r="J67" s="37"/>
      <c r="K67" s="37"/>
      <c r="L67" s="37"/>
      <c r="M67" s="37"/>
      <c r="N67" s="37"/>
      <c r="O67" s="37"/>
      <c r="P67" s="37"/>
      <c r="Q67" s="37"/>
      <c r="R67" s="37"/>
      <c r="S67" s="37"/>
      <c r="T67" s="37"/>
      <c r="U67" s="37"/>
      <c r="V67" s="37"/>
      <c r="W67" s="37"/>
      <c r="X67" s="37"/>
      <c r="Y67" s="37"/>
      <c r="Z67" s="37"/>
    </row>
    <row r="68" spans="2:26" s="182" customFormat="1" ht="18" customHeight="1">
      <c r="B68" s="185" t="s">
        <v>289</v>
      </c>
      <c r="C68" s="36" t="s">
        <v>1281</v>
      </c>
      <c r="D68" s="460"/>
      <c r="E68" s="460"/>
      <c r="F68" s="460"/>
      <c r="G68" s="460"/>
      <c r="H68" s="460"/>
      <c r="I68" s="460"/>
      <c r="J68" s="460"/>
      <c r="K68" s="460"/>
      <c r="L68" s="460"/>
      <c r="M68" s="460"/>
      <c r="N68" s="460"/>
      <c r="O68" s="460"/>
      <c r="P68" s="460"/>
      <c r="Q68" s="460"/>
      <c r="R68" s="460"/>
      <c r="S68" s="460"/>
      <c r="T68" s="460"/>
      <c r="U68" s="460"/>
      <c r="V68" s="460"/>
      <c r="W68" s="460"/>
      <c r="X68" s="460"/>
      <c r="Y68" s="38"/>
      <c r="Z68" s="38"/>
    </row>
  </sheetData>
  <mergeCells count="30">
    <mergeCell ref="B2:W2"/>
    <mergeCell ref="B32:C35"/>
    <mergeCell ref="B36:C39"/>
    <mergeCell ref="B40:C48"/>
    <mergeCell ref="B5:F5"/>
    <mergeCell ref="E37:F37"/>
    <mergeCell ref="E38:F38"/>
    <mergeCell ref="E25:F25"/>
    <mergeCell ref="E26:F26"/>
    <mergeCell ref="E29:F29"/>
    <mergeCell ref="B6:C14"/>
    <mergeCell ref="B15:C23"/>
    <mergeCell ref="B28:C31"/>
    <mergeCell ref="B24:C27"/>
    <mergeCell ref="E55:F55"/>
    <mergeCell ref="B49:C52"/>
    <mergeCell ref="B53:C56"/>
    <mergeCell ref="B57:F57"/>
    <mergeCell ref="E30:F30"/>
    <mergeCell ref="E50:F50"/>
    <mergeCell ref="E51:F51"/>
    <mergeCell ref="E54:F54"/>
    <mergeCell ref="D6:D9"/>
    <mergeCell ref="D10:D13"/>
    <mergeCell ref="D15:D18"/>
    <mergeCell ref="D19:D22"/>
    <mergeCell ref="D40:D43"/>
    <mergeCell ref="D44:D47"/>
    <mergeCell ref="E33:F33"/>
    <mergeCell ref="E34:F34"/>
  </mergeCells>
  <printOptions/>
  <pageMargins left="0.7874015748031497" right="0.7874015748031497" top="0.7874015748031497" bottom="0.7874015748031497" header="0.5118110236220472" footer="0.5118110236220472"/>
  <pageSetup fitToHeight="1" fitToWidth="1" horizontalDpi="600" verticalDpi="600" orientation="landscape" paperSize="8" scale="50" r:id="rId1"/>
</worksheet>
</file>

<file path=xl/worksheets/sheet5.xml><?xml version="1.0" encoding="utf-8"?>
<worksheet xmlns="http://schemas.openxmlformats.org/spreadsheetml/2006/main" xmlns:r="http://schemas.openxmlformats.org/officeDocument/2006/relationships">
  <sheetPr>
    <pageSetUpPr fitToPage="1"/>
  </sheetPr>
  <dimension ref="B1:U62"/>
  <sheetViews>
    <sheetView view="pageBreakPreview" zoomScale="75" zoomScaleSheetLayoutView="75" zoomScalePageLayoutView="0" workbookViewId="0" topLeftCell="A34">
      <selection activeCell="B2" sqref="B2:U2"/>
    </sheetView>
  </sheetViews>
  <sheetFormatPr defaultColWidth="9.00390625" defaultRowHeight="14.25" customHeight="1"/>
  <cols>
    <col min="1" max="1" width="3.75390625" style="482" customWidth="1"/>
    <col min="2" max="2" width="8.75390625" style="482" customWidth="1"/>
    <col min="3" max="3" width="15.25390625" style="482" customWidth="1"/>
    <col min="4" max="4" width="21.00390625" style="482" customWidth="1"/>
    <col min="5" max="5" width="40.375" style="482" customWidth="1"/>
    <col min="6" max="20" width="9.625" style="482" customWidth="1"/>
    <col min="21" max="21" width="10.625" style="482" customWidth="1"/>
    <col min="22" max="16384" width="9.00390625" style="482" customWidth="1"/>
  </cols>
  <sheetData>
    <row r="1" spans="2:21" ht="17.25" customHeight="1">
      <c r="B1" s="603" t="s">
        <v>1352</v>
      </c>
      <c r="C1" s="480"/>
      <c r="D1" s="480"/>
      <c r="E1" s="480"/>
      <c r="F1" s="480"/>
      <c r="G1" s="480"/>
      <c r="H1" s="480"/>
      <c r="I1" s="480"/>
      <c r="J1" s="480"/>
      <c r="K1" s="480"/>
      <c r="L1" s="480"/>
      <c r="M1" s="480"/>
      <c r="N1" s="480"/>
      <c r="O1" s="480"/>
      <c r="P1" s="480"/>
      <c r="Q1" s="480"/>
      <c r="R1" s="480"/>
      <c r="S1" s="480"/>
      <c r="T1" s="480"/>
      <c r="U1" s="481"/>
    </row>
    <row r="2" spans="2:21" ht="24.75" customHeight="1">
      <c r="B2" s="914" t="s">
        <v>1533</v>
      </c>
      <c r="C2" s="914"/>
      <c r="D2" s="914"/>
      <c r="E2" s="914"/>
      <c r="F2" s="914"/>
      <c r="G2" s="914"/>
      <c r="H2" s="914"/>
      <c r="I2" s="914"/>
      <c r="J2" s="914"/>
      <c r="K2" s="914"/>
      <c r="L2" s="914"/>
      <c r="M2" s="914"/>
      <c r="N2" s="914"/>
      <c r="O2" s="914"/>
      <c r="P2" s="914"/>
      <c r="Q2" s="914"/>
      <c r="R2" s="914"/>
      <c r="S2" s="914"/>
      <c r="T2" s="914"/>
      <c r="U2" s="914"/>
    </row>
    <row r="3" spans="2:21" ht="14.25" customHeight="1">
      <c r="B3" s="481"/>
      <c r="C3" s="480"/>
      <c r="D3" s="480"/>
      <c r="E3" s="480"/>
      <c r="F3" s="480"/>
      <c r="G3" s="480"/>
      <c r="H3" s="480"/>
      <c r="I3" s="480"/>
      <c r="J3" s="480"/>
      <c r="K3" s="480"/>
      <c r="L3" s="480"/>
      <c r="M3" s="480"/>
      <c r="N3" s="480"/>
      <c r="O3" s="480"/>
      <c r="P3" s="480"/>
      <c r="Q3" s="480"/>
      <c r="R3" s="480"/>
      <c r="S3" s="480"/>
      <c r="T3" s="480"/>
      <c r="U3" s="480"/>
    </row>
    <row r="4" spans="2:21" s="483" customFormat="1" ht="15.75" customHeight="1">
      <c r="B4" s="483" t="s">
        <v>1300</v>
      </c>
      <c r="F4" s="614"/>
      <c r="G4" s="614"/>
      <c r="H4" s="614"/>
      <c r="I4" s="614"/>
      <c r="J4" s="614"/>
      <c r="K4" s="614"/>
      <c r="L4" s="614"/>
      <c r="M4" s="614"/>
      <c r="N4" s="614"/>
      <c r="O4" s="614"/>
      <c r="P4" s="614"/>
      <c r="Q4" s="614"/>
      <c r="R4" s="614"/>
      <c r="S4" s="614"/>
      <c r="T4" s="614"/>
      <c r="U4" s="615" t="s">
        <v>1301</v>
      </c>
    </row>
    <row r="5" spans="2:21" s="483" customFormat="1" ht="15.75" customHeight="1">
      <c r="B5" s="915" t="s">
        <v>1302</v>
      </c>
      <c r="C5" s="915" t="s">
        <v>1303</v>
      </c>
      <c r="D5" s="915" t="s">
        <v>1304</v>
      </c>
      <c r="E5" s="922" t="s">
        <v>1305</v>
      </c>
      <c r="F5" s="616" t="s">
        <v>1306</v>
      </c>
      <c r="G5" s="616" t="s">
        <v>1307</v>
      </c>
      <c r="H5" s="616" t="s">
        <v>1308</v>
      </c>
      <c r="I5" s="616" t="s">
        <v>1309</v>
      </c>
      <c r="J5" s="616" t="s">
        <v>1310</v>
      </c>
      <c r="K5" s="616" t="s">
        <v>1311</v>
      </c>
      <c r="L5" s="616" t="s">
        <v>1312</v>
      </c>
      <c r="M5" s="616" t="s">
        <v>1313</v>
      </c>
      <c r="N5" s="616" t="s">
        <v>1314</v>
      </c>
      <c r="O5" s="616" t="s">
        <v>1315</v>
      </c>
      <c r="P5" s="616" t="s">
        <v>1316</v>
      </c>
      <c r="Q5" s="616" t="s">
        <v>1317</v>
      </c>
      <c r="R5" s="616" t="s">
        <v>1318</v>
      </c>
      <c r="S5" s="616" t="s">
        <v>1319</v>
      </c>
      <c r="T5" s="616" t="s">
        <v>1320</v>
      </c>
      <c r="U5" s="917" t="s">
        <v>266</v>
      </c>
    </row>
    <row r="6" spans="2:21" s="483" customFormat="1" ht="15.75" customHeight="1">
      <c r="B6" s="916"/>
      <c r="C6" s="916"/>
      <c r="D6" s="916"/>
      <c r="E6" s="923"/>
      <c r="F6" s="617">
        <v>1</v>
      </c>
      <c r="G6" s="616">
        <v>2</v>
      </c>
      <c r="H6" s="616">
        <v>3</v>
      </c>
      <c r="I6" s="616">
        <v>4</v>
      </c>
      <c r="J6" s="616">
        <v>5</v>
      </c>
      <c r="K6" s="616">
        <v>6</v>
      </c>
      <c r="L6" s="616">
        <v>7</v>
      </c>
      <c r="M6" s="616">
        <v>8</v>
      </c>
      <c r="N6" s="616">
        <v>9</v>
      </c>
      <c r="O6" s="616">
        <v>10</v>
      </c>
      <c r="P6" s="616">
        <v>11</v>
      </c>
      <c r="Q6" s="616">
        <v>12</v>
      </c>
      <c r="R6" s="616">
        <v>13</v>
      </c>
      <c r="S6" s="616">
        <v>14</v>
      </c>
      <c r="T6" s="616">
        <v>15</v>
      </c>
      <c r="U6" s="918"/>
    </row>
    <row r="7" spans="2:21" s="483" customFormat="1" ht="15.75" customHeight="1">
      <c r="B7" s="618" t="s">
        <v>1321</v>
      </c>
      <c r="C7" s="618" t="s">
        <v>1322</v>
      </c>
      <c r="D7" s="619" t="s">
        <v>1323</v>
      </c>
      <c r="E7" s="620" t="s">
        <v>1324</v>
      </c>
      <c r="F7" s="621"/>
      <c r="G7" s="622"/>
      <c r="H7" s="623"/>
      <c r="I7" s="623"/>
      <c r="J7" s="623"/>
      <c r="K7" s="623"/>
      <c r="L7" s="623"/>
      <c r="M7" s="623"/>
      <c r="N7" s="623"/>
      <c r="O7" s="623"/>
      <c r="P7" s="623"/>
      <c r="Q7" s="623"/>
      <c r="R7" s="623"/>
      <c r="S7" s="623"/>
      <c r="T7" s="623"/>
      <c r="U7" s="624"/>
    </row>
    <row r="8" spans="2:21" s="483" customFormat="1" ht="15.75" customHeight="1">
      <c r="B8" s="618"/>
      <c r="C8" s="618"/>
      <c r="D8" s="625"/>
      <c r="E8" s="626"/>
      <c r="F8" s="621"/>
      <c r="G8" s="622"/>
      <c r="H8" s="623"/>
      <c r="I8" s="623"/>
      <c r="J8" s="623"/>
      <c r="K8" s="623"/>
      <c r="L8" s="623"/>
      <c r="M8" s="623"/>
      <c r="N8" s="623"/>
      <c r="O8" s="623"/>
      <c r="P8" s="623"/>
      <c r="Q8" s="623"/>
      <c r="R8" s="623"/>
      <c r="S8" s="623"/>
      <c r="T8" s="623"/>
      <c r="U8" s="624"/>
    </row>
    <row r="9" spans="2:21" s="483" customFormat="1" ht="15.75" customHeight="1">
      <c r="B9" s="618"/>
      <c r="C9" s="627" t="s">
        <v>1325</v>
      </c>
      <c r="D9" s="625"/>
      <c r="E9" s="626"/>
      <c r="F9" s="621"/>
      <c r="G9" s="622"/>
      <c r="H9" s="623"/>
      <c r="I9" s="623"/>
      <c r="J9" s="623"/>
      <c r="K9" s="623"/>
      <c r="L9" s="623"/>
      <c r="M9" s="623"/>
      <c r="N9" s="623"/>
      <c r="O9" s="623"/>
      <c r="P9" s="623"/>
      <c r="Q9" s="623"/>
      <c r="R9" s="623"/>
      <c r="S9" s="623"/>
      <c r="T9" s="623"/>
      <c r="U9" s="624"/>
    </row>
    <row r="10" spans="2:21" s="483" customFormat="1" ht="15.75" customHeight="1">
      <c r="B10" s="618"/>
      <c r="C10" s="628"/>
      <c r="D10" s="625"/>
      <c r="E10" s="626"/>
      <c r="F10" s="621"/>
      <c r="G10" s="622"/>
      <c r="H10" s="623"/>
      <c r="I10" s="623"/>
      <c r="J10" s="623"/>
      <c r="K10" s="623"/>
      <c r="L10" s="623"/>
      <c r="M10" s="623"/>
      <c r="N10" s="623"/>
      <c r="O10" s="623"/>
      <c r="P10" s="623"/>
      <c r="Q10" s="623"/>
      <c r="R10" s="623"/>
      <c r="S10" s="623"/>
      <c r="T10" s="623"/>
      <c r="U10" s="624"/>
    </row>
    <row r="11" spans="2:21" s="483" customFormat="1" ht="15.75" customHeight="1">
      <c r="B11" s="618"/>
      <c r="C11" s="627" t="s">
        <v>1326</v>
      </c>
      <c r="D11" s="625"/>
      <c r="E11" s="626"/>
      <c r="F11" s="621"/>
      <c r="G11" s="622"/>
      <c r="H11" s="623"/>
      <c r="I11" s="623"/>
      <c r="J11" s="623"/>
      <c r="K11" s="623"/>
      <c r="L11" s="623"/>
      <c r="M11" s="623"/>
      <c r="N11" s="623"/>
      <c r="O11" s="623"/>
      <c r="P11" s="623"/>
      <c r="Q11" s="623"/>
      <c r="R11" s="623"/>
      <c r="S11" s="623"/>
      <c r="T11" s="623"/>
      <c r="U11" s="624"/>
    </row>
    <row r="12" spans="2:21" s="483" customFormat="1" ht="15.75" customHeight="1">
      <c r="B12" s="628"/>
      <c r="C12" s="628"/>
      <c r="D12" s="625"/>
      <c r="E12" s="626"/>
      <c r="F12" s="621"/>
      <c r="G12" s="622"/>
      <c r="H12" s="623"/>
      <c r="I12" s="623"/>
      <c r="J12" s="623"/>
      <c r="K12" s="623"/>
      <c r="L12" s="623"/>
      <c r="M12" s="623"/>
      <c r="N12" s="623"/>
      <c r="O12" s="623"/>
      <c r="P12" s="623"/>
      <c r="Q12" s="623"/>
      <c r="R12" s="623"/>
      <c r="S12" s="623"/>
      <c r="T12" s="623"/>
      <c r="U12" s="624"/>
    </row>
    <row r="13" spans="2:21" s="483" customFormat="1" ht="15.75" customHeight="1">
      <c r="B13" s="627" t="s">
        <v>1327</v>
      </c>
      <c r="C13" s="627" t="s">
        <v>1328</v>
      </c>
      <c r="D13" s="625"/>
      <c r="E13" s="626"/>
      <c r="F13" s="621"/>
      <c r="G13" s="622"/>
      <c r="H13" s="623"/>
      <c r="I13" s="623"/>
      <c r="J13" s="623"/>
      <c r="K13" s="623"/>
      <c r="L13" s="623"/>
      <c r="M13" s="623"/>
      <c r="N13" s="623"/>
      <c r="O13" s="622"/>
      <c r="P13" s="623"/>
      <c r="Q13" s="623"/>
      <c r="R13" s="623"/>
      <c r="S13" s="623"/>
      <c r="T13" s="623"/>
      <c r="U13" s="624"/>
    </row>
    <row r="14" spans="2:21" s="483" customFormat="1" ht="15.75" customHeight="1">
      <c r="B14" s="618"/>
      <c r="C14" s="618"/>
      <c r="D14" s="625"/>
      <c r="E14" s="626"/>
      <c r="F14" s="621"/>
      <c r="G14" s="622"/>
      <c r="H14" s="623"/>
      <c r="I14" s="623"/>
      <c r="J14" s="623"/>
      <c r="K14" s="623"/>
      <c r="L14" s="623"/>
      <c r="M14" s="623"/>
      <c r="N14" s="622"/>
      <c r="O14" s="623"/>
      <c r="P14" s="623"/>
      <c r="Q14" s="623"/>
      <c r="R14" s="623"/>
      <c r="S14" s="623"/>
      <c r="T14" s="623"/>
      <c r="U14" s="624"/>
    </row>
    <row r="15" spans="2:21" s="483" customFormat="1" ht="15.75" customHeight="1">
      <c r="B15" s="618"/>
      <c r="C15" s="627" t="s">
        <v>1329</v>
      </c>
      <c r="D15" s="625"/>
      <c r="E15" s="626"/>
      <c r="F15" s="621"/>
      <c r="G15" s="622"/>
      <c r="H15" s="623"/>
      <c r="I15" s="623"/>
      <c r="J15" s="623"/>
      <c r="K15" s="623"/>
      <c r="L15" s="623"/>
      <c r="M15" s="623"/>
      <c r="N15" s="622"/>
      <c r="O15" s="623"/>
      <c r="P15" s="623"/>
      <c r="Q15" s="623"/>
      <c r="R15" s="623"/>
      <c r="S15" s="623"/>
      <c r="T15" s="623"/>
      <c r="U15" s="624"/>
    </row>
    <row r="16" spans="2:21" s="483" customFormat="1" ht="15.75" customHeight="1">
      <c r="B16" s="618"/>
      <c r="C16" s="628"/>
      <c r="D16" s="625"/>
      <c r="E16" s="626"/>
      <c r="F16" s="621"/>
      <c r="G16" s="622"/>
      <c r="H16" s="623"/>
      <c r="I16" s="623"/>
      <c r="J16" s="623"/>
      <c r="K16" s="623"/>
      <c r="L16" s="623"/>
      <c r="M16" s="623"/>
      <c r="N16" s="622"/>
      <c r="O16" s="623"/>
      <c r="P16" s="623"/>
      <c r="Q16" s="623"/>
      <c r="R16" s="623"/>
      <c r="S16" s="623"/>
      <c r="T16" s="623"/>
      <c r="U16" s="624"/>
    </row>
    <row r="17" spans="2:21" s="483" customFormat="1" ht="15.75" customHeight="1">
      <c r="B17" s="618"/>
      <c r="C17" s="618" t="s">
        <v>1330</v>
      </c>
      <c r="D17" s="625"/>
      <c r="E17" s="626"/>
      <c r="F17" s="621"/>
      <c r="G17" s="622"/>
      <c r="H17" s="623"/>
      <c r="I17" s="623"/>
      <c r="J17" s="623"/>
      <c r="K17" s="623"/>
      <c r="L17" s="623"/>
      <c r="M17" s="623"/>
      <c r="N17" s="622"/>
      <c r="O17" s="623"/>
      <c r="P17" s="623"/>
      <c r="Q17" s="623"/>
      <c r="R17" s="623"/>
      <c r="S17" s="623"/>
      <c r="T17" s="623"/>
      <c r="U17" s="624"/>
    </row>
    <row r="18" spans="2:21" s="483" customFormat="1" ht="15.75" customHeight="1">
      <c r="B18" s="618"/>
      <c r="C18" s="618"/>
      <c r="D18" s="625"/>
      <c r="E18" s="626"/>
      <c r="F18" s="621"/>
      <c r="G18" s="622"/>
      <c r="H18" s="623"/>
      <c r="I18" s="623"/>
      <c r="J18" s="623"/>
      <c r="K18" s="623"/>
      <c r="L18" s="623"/>
      <c r="M18" s="623"/>
      <c r="N18" s="622"/>
      <c r="O18" s="623"/>
      <c r="P18" s="623"/>
      <c r="Q18" s="623"/>
      <c r="R18" s="623"/>
      <c r="S18" s="623"/>
      <c r="T18" s="623"/>
      <c r="U18" s="624"/>
    </row>
    <row r="19" spans="2:21" s="483" customFormat="1" ht="15.75" customHeight="1">
      <c r="B19" s="618"/>
      <c r="C19" s="627"/>
      <c r="D19" s="625"/>
      <c r="E19" s="626"/>
      <c r="F19" s="621"/>
      <c r="G19" s="622"/>
      <c r="H19" s="623"/>
      <c r="I19" s="623"/>
      <c r="J19" s="623"/>
      <c r="K19" s="623"/>
      <c r="L19" s="623"/>
      <c r="M19" s="623"/>
      <c r="N19" s="622"/>
      <c r="O19" s="623"/>
      <c r="P19" s="623"/>
      <c r="Q19" s="623"/>
      <c r="R19" s="623"/>
      <c r="S19" s="623"/>
      <c r="T19" s="623"/>
      <c r="U19" s="624"/>
    </row>
    <row r="20" spans="2:21" s="483" customFormat="1" ht="15.75" customHeight="1">
      <c r="B20" s="618"/>
      <c r="C20" s="628"/>
      <c r="D20" s="625"/>
      <c r="E20" s="626"/>
      <c r="F20" s="621"/>
      <c r="G20" s="622"/>
      <c r="H20" s="623"/>
      <c r="I20" s="623"/>
      <c r="J20" s="623"/>
      <c r="K20" s="623"/>
      <c r="L20" s="623"/>
      <c r="M20" s="623"/>
      <c r="N20" s="622"/>
      <c r="O20" s="623"/>
      <c r="P20" s="623"/>
      <c r="Q20" s="623"/>
      <c r="R20" s="623"/>
      <c r="S20" s="623"/>
      <c r="T20" s="623"/>
      <c r="U20" s="624"/>
    </row>
    <row r="21" spans="2:21" s="483" customFormat="1" ht="15.75" customHeight="1">
      <c r="B21" s="629"/>
      <c r="C21" s="629"/>
      <c r="D21" s="625"/>
      <c r="E21" s="626"/>
      <c r="F21" s="621"/>
      <c r="G21" s="622"/>
      <c r="H21" s="623"/>
      <c r="I21" s="623"/>
      <c r="J21" s="623"/>
      <c r="K21" s="623"/>
      <c r="L21" s="623"/>
      <c r="M21" s="623"/>
      <c r="N21" s="622"/>
      <c r="O21" s="623"/>
      <c r="P21" s="623"/>
      <c r="Q21" s="623"/>
      <c r="R21" s="623"/>
      <c r="S21" s="623"/>
      <c r="T21" s="623"/>
      <c r="U21" s="624"/>
    </row>
    <row r="22" spans="2:21" s="483" customFormat="1" ht="15.75" customHeight="1">
      <c r="B22" s="630"/>
      <c r="C22" s="628"/>
      <c r="D22" s="625"/>
      <c r="E22" s="626"/>
      <c r="F22" s="621"/>
      <c r="G22" s="622"/>
      <c r="H22" s="623"/>
      <c r="I22" s="623"/>
      <c r="J22" s="623"/>
      <c r="K22" s="623"/>
      <c r="L22" s="623"/>
      <c r="M22" s="623"/>
      <c r="N22" s="622"/>
      <c r="O22" s="623"/>
      <c r="P22" s="623"/>
      <c r="Q22" s="623"/>
      <c r="R22" s="623"/>
      <c r="S22" s="623"/>
      <c r="T22" s="623"/>
      <c r="U22" s="624"/>
    </row>
    <row r="23" spans="2:21" s="483" customFormat="1" ht="15.75" customHeight="1">
      <c r="B23" s="627" t="s">
        <v>1532</v>
      </c>
      <c r="C23" s="629"/>
      <c r="D23" s="625"/>
      <c r="E23" s="626"/>
      <c r="F23" s="621"/>
      <c r="G23" s="622"/>
      <c r="H23" s="623"/>
      <c r="I23" s="623"/>
      <c r="J23" s="623"/>
      <c r="K23" s="623"/>
      <c r="L23" s="623"/>
      <c r="M23" s="623"/>
      <c r="N23" s="622"/>
      <c r="O23" s="623"/>
      <c r="P23" s="623"/>
      <c r="Q23" s="623"/>
      <c r="R23" s="623"/>
      <c r="S23" s="623"/>
      <c r="T23" s="623"/>
      <c r="U23" s="624"/>
    </row>
    <row r="24" spans="2:21" s="483" customFormat="1" ht="15.75" customHeight="1">
      <c r="B24" s="628"/>
      <c r="C24" s="629"/>
      <c r="D24" s="625"/>
      <c r="E24" s="626"/>
      <c r="F24" s="621"/>
      <c r="G24" s="622"/>
      <c r="H24" s="623"/>
      <c r="I24" s="623"/>
      <c r="J24" s="623"/>
      <c r="K24" s="623"/>
      <c r="L24" s="623"/>
      <c r="M24" s="623"/>
      <c r="N24" s="622"/>
      <c r="O24" s="623"/>
      <c r="P24" s="623"/>
      <c r="Q24" s="623"/>
      <c r="R24" s="623"/>
      <c r="S24" s="623"/>
      <c r="T24" s="623"/>
      <c r="U24" s="624"/>
    </row>
    <row r="25" spans="2:21" s="483" customFormat="1" ht="15.75" customHeight="1">
      <c r="B25" s="924" t="s">
        <v>266</v>
      </c>
      <c r="C25" s="925"/>
      <c r="D25" s="925"/>
      <c r="E25" s="926"/>
      <c r="F25" s="621"/>
      <c r="G25" s="622"/>
      <c r="H25" s="623"/>
      <c r="I25" s="623"/>
      <c r="J25" s="623"/>
      <c r="K25" s="623"/>
      <c r="L25" s="623"/>
      <c r="M25" s="623"/>
      <c r="N25" s="622"/>
      <c r="O25" s="623"/>
      <c r="P25" s="623"/>
      <c r="Q25" s="623"/>
      <c r="R25" s="623"/>
      <c r="S25" s="623"/>
      <c r="T25" s="623"/>
      <c r="U25" s="624"/>
    </row>
    <row r="26" s="483" customFormat="1" ht="15.75" customHeight="1"/>
    <row r="27" spans="2:11" s="483" customFormat="1" ht="15.75" customHeight="1">
      <c r="B27" s="631" t="s">
        <v>1331</v>
      </c>
      <c r="C27" s="632"/>
      <c r="D27" s="929"/>
      <c r="E27" s="930"/>
      <c r="F27" s="633" t="s">
        <v>1400</v>
      </c>
      <c r="G27" s="634"/>
      <c r="H27" s="632"/>
      <c r="I27" s="632"/>
      <c r="J27" s="632"/>
      <c r="K27" s="635"/>
    </row>
    <row r="28" spans="2:11" s="483" customFormat="1" ht="15.75" customHeight="1">
      <c r="B28" s="631" t="s">
        <v>1332</v>
      </c>
      <c r="C28" s="632"/>
      <c r="D28" s="929"/>
      <c r="E28" s="930"/>
      <c r="F28" s="633" t="s">
        <v>1401</v>
      </c>
      <c r="G28" s="919" t="s">
        <v>1534</v>
      </c>
      <c r="H28" s="920"/>
      <c r="I28" s="920"/>
      <c r="J28" s="920"/>
      <c r="K28" s="921"/>
    </row>
    <row r="29" spans="2:11" s="483" customFormat="1" ht="15.75" customHeight="1">
      <c r="B29" s="636"/>
      <c r="C29" s="637" t="s">
        <v>1402</v>
      </c>
      <c r="D29" s="931"/>
      <c r="E29" s="932"/>
      <c r="F29" s="638"/>
      <c r="G29" s="637"/>
      <c r="H29" s="639"/>
      <c r="I29" s="639"/>
      <c r="J29" s="639"/>
      <c r="K29" s="640"/>
    </row>
    <row r="30" s="483" customFormat="1" ht="15.75" customHeight="1"/>
    <row r="31" spans="2:21" s="483" customFormat="1" ht="15.75" customHeight="1">
      <c r="B31" s="483" t="s">
        <v>1333</v>
      </c>
      <c r="U31" s="615" t="s">
        <v>1301</v>
      </c>
    </row>
    <row r="32" spans="2:21" s="483" customFormat="1" ht="15.75" customHeight="1">
      <c r="B32" s="915" t="s">
        <v>1302</v>
      </c>
      <c r="C32" s="915" t="s">
        <v>1303</v>
      </c>
      <c r="D32" s="915" t="s">
        <v>1304</v>
      </c>
      <c r="E32" s="922" t="s">
        <v>1305</v>
      </c>
      <c r="F32" s="617" t="s">
        <v>1334</v>
      </c>
      <c r="G32" s="616" t="s">
        <v>1335</v>
      </c>
      <c r="H32" s="616" t="s">
        <v>1336</v>
      </c>
      <c r="I32" s="616" t="s">
        <v>1337</v>
      </c>
      <c r="J32" s="616" t="s">
        <v>1338</v>
      </c>
      <c r="K32" s="616" t="s">
        <v>1339</v>
      </c>
      <c r="L32" s="616" t="s">
        <v>1340</v>
      </c>
      <c r="M32" s="616" t="s">
        <v>1341</v>
      </c>
      <c r="N32" s="616" t="s">
        <v>1342</v>
      </c>
      <c r="O32" s="616" t="s">
        <v>1343</v>
      </c>
      <c r="P32" s="616" t="s">
        <v>1344</v>
      </c>
      <c r="Q32" s="616" t="s">
        <v>1345</v>
      </c>
      <c r="R32" s="616" t="s">
        <v>1346</v>
      </c>
      <c r="S32" s="616" t="s">
        <v>1347</v>
      </c>
      <c r="T32" s="616" t="s">
        <v>1348</v>
      </c>
      <c r="U32" s="917" t="s">
        <v>266</v>
      </c>
    </row>
    <row r="33" spans="2:21" s="483" customFormat="1" ht="15.75" customHeight="1">
      <c r="B33" s="916"/>
      <c r="C33" s="916"/>
      <c r="D33" s="916"/>
      <c r="E33" s="923"/>
      <c r="F33" s="617">
        <v>16</v>
      </c>
      <c r="G33" s="616">
        <v>17</v>
      </c>
      <c r="H33" s="616">
        <v>18</v>
      </c>
      <c r="I33" s="616">
        <v>19</v>
      </c>
      <c r="J33" s="616">
        <v>20</v>
      </c>
      <c r="K33" s="616">
        <v>21</v>
      </c>
      <c r="L33" s="616">
        <v>22</v>
      </c>
      <c r="M33" s="616">
        <v>23</v>
      </c>
      <c r="N33" s="616">
        <v>24</v>
      </c>
      <c r="O33" s="616">
        <v>25</v>
      </c>
      <c r="P33" s="616">
        <v>26</v>
      </c>
      <c r="Q33" s="616">
        <v>27</v>
      </c>
      <c r="R33" s="616">
        <v>28</v>
      </c>
      <c r="S33" s="616">
        <v>29</v>
      </c>
      <c r="T33" s="641">
        <v>30</v>
      </c>
      <c r="U33" s="918"/>
    </row>
    <row r="34" spans="2:21" s="483" customFormat="1" ht="15.75" customHeight="1">
      <c r="B34" s="618" t="s">
        <v>1321</v>
      </c>
      <c r="C34" s="618" t="s">
        <v>1322</v>
      </c>
      <c r="D34" s="619" t="s">
        <v>1323</v>
      </c>
      <c r="E34" s="620" t="s">
        <v>1324</v>
      </c>
      <c r="F34" s="621"/>
      <c r="G34" s="622"/>
      <c r="H34" s="623"/>
      <c r="I34" s="623"/>
      <c r="J34" s="623"/>
      <c r="K34" s="623"/>
      <c r="L34" s="623"/>
      <c r="M34" s="623"/>
      <c r="N34" s="623"/>
      <c r="O34" s="623"/>
      <c r="P34" s="623"/>
      <c r="Q34" s="623"/>
      <c r="R34" s="623"/>
      <c r="S34" s="623"/>
      <c r="T34" s="623"/>
      <c r="U34" s="624"/>
    </row>
    <row r="35" spans="2:21" s="483" customFormat="1" ht="15.75" customHeight="1">
      <c r="B35" s="618"/>
      <c r="C35" s="618"/>
      <c r="D35" s="625"/>
      <c r="E35" s="626"/>
      <c r="F35" s="621"/>
      <c r="G35" s="622"/>
      <c r="H35" s="623"/>
      <c r="I35" s="623"/>
      <c r="J35" s="623"/>
      <c r="K35" s="623"/>
      <c r="L35" s="623"/>
      <c r="M35" s="623"/>
      <c r="N35" s="623"/>
      <c r="O35" s="623"/>
      <c r="P35" s="623"/>
      <c r="Q35" s="623"/>
      <c r="R35" s="623"/>
      <c r="S35" s="623"/>
      <c r="T35" s="623"/>
      <c r="U35" s="624"/>
    </row>
    <row r="36" spans="2:21" s="483" customFormat="1" ht="15.75" customHeight="1">
      <c r="B36" s="618"/>
      <c r="C36" s="627" t="s">
        <v>1325</v>
      </c>
      <c r="D36" s="625"/>
      <c r="E36" s="626"/>
      <c r="F36" s="621"/>
      <c r="G36" s="622"/>
      <c r="H36" s="623"/>
      <c r="I36" s="623"/>
      <c r="J36" s="623"/>
      <c r="K36" s="623"/>
      <c r="L36" s="623"/>
      <c r="M36" s="623"/>
      <c r="N36" s="623"/>
      <c r="O36" s="623"/>
      <c r="P36" s="623"/>
      <c r="Q36" s="623"/>
      <c r="R36" s="623"/>
      <c r="S36" s="623"/>
      <c r="T36" s="623"/>
      <c r="U36" s="624"/>
    </row>
    <row r="37" spans="2:21" s="483" customFormat="1" ht="15.75" customHeight="1">
      <c r="B37" s="618"/>
      <c r="C37" s="628"/>
      <c r="D37" s="625"/>
      <c r="E37" s="626"/>
      <c r="F37" s="621"/>
      <c r="G37" s="622"/>
      <c r="H37" s="623"/>
      <c r="I37" s="623"/>
      <c r="J37" s="623"/>
      <c r="K37" s="623"/>
      <c r="L37" s="623"/>
      <c r="M37" s="623"/>
      <c r="N37" s="623"/>
      <c r="O37" s="623"/>
      <c r="P37" s="623"/>
      <c r="Q37" s="623"/>
      <c r="R37" s="623"/>
      <c r="S37" s="623"/>
      <c r="T37" s="623"/>
      <c r="U37" s="624"/>
    </row>
    <row r="38" spans="2:21" s="483" customFormat="1" ht="15.75" customHeight="1">
      <c r="B38" s="618"/>
      <c r="C38" s="627" t="s">
        <v>1326</v>
      </c>
      <c r="D38" s="625"/>
      <c r="E38" s="626"/>
      <c r="F38" s="621"/>
      <c r="G38" s="622"/>
      <c r="H38" s="623"/>
      <c r="I38" s="623"/>
      <c r="J38" s="623"/>
      <c r="K38" s="623"/>
      <c r="L38" s="623"/>
      <c r="M38" s="623"/>
      <c r="N38" s="623"/>
      <c r="O38" s="623"/>
      <c r="P38" s="623"/>
      <c r="Q38" s="623"/>
      <c r="R38" s="623"/>
      <c r="S38" s="623"/>
      <c r="T38" s="623"/>
      <c r="U38" s="624"/>
    </row>
    <row r="39" spans="2:21" s="483" customFormat="1" ht="15.75" customHeight="1">
      <c r="B39" s="628"/>
      <c r="C39" s="628"/>
      <c r="D39" s="625"/>
      <c r="E39" s="626"/>
      <c r="F39" s="621"/>
      <c r="G39" s="622"/>
      <c r="H39" s="623"/>
      <c r="I39" s="623"/>
      <c r="J39" s="623"/>
      <c r="K39" s="623"/>
      <c r="L39" s="623"/>
      <c r="M39" s="623"/>
      <c r="N39" s="623"/>
      <c r="O39" s="623"/>
      <c r="P39" s="623"/>
      <c r="Q39" s="623"/>
      <c r="R39" s="623"/>
      <c r="S39" s="623"/>
      <c r="T39" s="623"/>
      <c r="U39" s="624"/>
    </row>
    <row r="40" spans="2:21" s="483" customFormat="1" ht="15.75" customHeight="1">
      <c r="B40" s="627" t="s">
        <v>1327</v>
      </c>
      <c r="C40" s="627" t="s">
        <v>1328</v>
      </c>
      <c r="D40" s="625"/>
      <c r="E40" s="626"/>
      <c r="F40" s="621"/>
      <c r="G40" s="622"/>
      <c r="H40" s="623"/>
      <c r="I40" s="623"/>
      <c r="J40" s="623"/>
      <c r="K40" s="623"/>
      <c r="L40" s="623"/>
      <c r="M40" s="623"/>
      <c r="N40" s="623"/>
      <c r="O40" s="622"/>
      <c r="P40" s="623"/>
      <c r="Q40" s="623"/>
      <c r="R40" s="623"/>
      <c r="S40" s="623"/>
      <c r="T40" s="623"/>
      <c r="U40" s="624"/>
    </row>
    <row r="41" spans="2:21" s="483" customFormat="1" ht="15.75" customHeight="1">
      <c r="B41" s="618"/>
      <c r="C41" s="618"/>
      <c r="D41" s="625"/>
      <c r="E41" s="626"/>
      <c r="F41" s="621"/>
      <c r="G41" s="622"/>
      <c r="H41" s="623"/>
      <c r="I41" s="623"/>
      <c r="J41" s="623"/>
      <c r="K41" s="623"/>
      <c r="L41" s="623"/>
      <c r="M41" s="623"/>
      <c r="N41" s="622"/>
      <c r="O41" s="623"/>
      <c r="P41" s="623"/>
      <c r="Q41" s="623"/>
      <c r="R41" s="623"/>
      <c r="S41" s="623"/>
      <c r="T41" s="623"/>
      <c r="U41" s="624"/>
    </row>
    <row r="42" spans="2:21" s="483" customFormat="1" ht="15.75" customHeight="1">
      <c r="B42" s="618"/>
      <c r="C42" s="627" t="s">
        <v>1329</v>
      </c>
      <c r="D42" s="625"/>
      <c r="E42" s="626"/>
      <c r="F42" s="621"/>
      <c r="G42" s="622"/>
      <c r="H42" s="623"/>
      <c r="I42" s="623"/>
      <c r="J42" s="623"/>
      <c r="K42" s="623"/>
      <c r="L42" s="623"/>
      <c r="M42" s="623"/>
      <c r="N42" s="622"/>
      <c r="O42" s="623"/>
      <c r="P42" s="623"/>
      <c r="Q42" s="623"/>
      <c r="R42" s="623"/>
      <c r="S42" s="623"/>
      <c r="T42" s="623"/>
      <c r="U42" s="624"/>
    </row>
    <row r="43" spans="2:21" s="483" customFormat="1" ht="15.75" customHeight="1">
      <c r="B43" s="618"/>
      <c r="C43" s="628"/>
      <c r="D43" s="625"/>
      <c r="E43" s="626"/>
      <c r="F43" s="621"/>
      <c r="G43" s="622"/>
      <c r="H43" s="623"/>
      <c r="I43" s="623"/>
      <c r="J43" s="623"/>
      <c r="K43" s="623"/>
      <c r="L43" s="623"/>
      <c r="M43" s="623"/>
      <c r="N43" s="622"/>
      <c r="O43" s="623"/>
      <c r="P43" s="623"/>
      <c r="Q43" s="623"/>
      <c r="R43" s="623"/>
      <c r="S43" s="623"/>
      <c r="T43" s="623"/>
      <c r="U43" s="624"/>
    </row>
    <row r="44" spans="2:21" s="483" customFormat="1" ht="15.75" customHeight="1">
      <c r="B44" s="618"/>
      <c r="C44" s="618" t="s">
        <v>1349</v>
      </c>
      <c r="D44" s="625"/>
      <c r="E44" s="626"/>
      <c r="F44" s="621"/>
      <c r="G44" s="622"/>
      <c r="H44" s="623"/>
      <c r="I44" s="623"/>
      <c r="J44" s="623"/>
      <c r="K44" s="623"/>
      <c r="L44" s="623"/>
      <c r="M44" s="623"/>
      <c r="N44" s="622"/>
      <c r="O44" s="623"/>
      <c r="P44" s="623"/>
      <c r="Q44" s="623"/>
      <c r="R44" s="623"/>
      <c r="S44" s="623"/>
      <c r="T44" s="623"/>
      <c r="U44" s="624"/>
    </row>
    <row r="45" spans="2:21" s="483" customFormat="1" ht="15.75" customHeight="1">
      <c r="B45" s="618"/>
      <c r="C45" s="618"/>
      <c r="D45" s="625"/>
      <c r="E45" s="626"/>
      <c r="F45" s="621"/>
      <c r="G45" s="622"/>
      <c r="H45" s="623"/>
      <c r="I45" s="623"/>
      <c r="J45" s="623"/>
      <c r="K45" s="623"/>
      <c r="L45" s="623"/>
      <c r="M45" s="623"/>
      <c r="N45" s="622"/>
      <c r="O45" s="623"/>
      <c r="P45" s="623"/>
      <c r="Q45" s="623"/>
      <c r="R45" s="623"/>
      <c r="S45" s="623"/>
      <c r="T45" s="623"/>
      <c r="U45" s="624"/>
    </row>
    <row r="46" spans="2:21" s="483" customFormat="1" ht="15.75" customHeight="1">
      <c r="B46" s="618"/>
      <c r="C46" s="627"/>
      <c r="D46" s="625"/>
      <c r="E46" s="626"/>
      <c r="F46" s="621"/>
      <c r="G46" s="622"/>
      <c r="H46" s="623"/>
      <c r="I46" s="623"/>
      <c r="J46" s="623"/>
      <c r="K46" s="623"/>
      <c r="L46" s="623"/>
      <c r="M46" s="623"/>
      <c r="N46" s="622"/>
      <c r="O46" s="623"/>
      <c r="P46" s="623"/>
      <c r="Q46" s="623"/>
      <c r="R46" s="623"/>
      <c r="S46" s="623"/>
      <c r="T46" s="623"/>
      <c r="U46" s="624"/>
    </row>
    <row r="47" spans="2:21" s="483" customFormat="1" ht="15.75" customHeight="1">
      <c r="B47" s="618"/>
      <c r="C47" s="628"/>
      <c r="D47" s="625"/>
      <c r="E47" s="626"/>
      <c r="F47" s="621"/>
      <c r="G47" s="622"/>
      <c r="H47" s="623"/>
      <c r="I47" s="623"/>
      <c r="J47" s="623"/>
      <c r="K47" s="623"/>
      <c r="L47" s="623"/>
      <c r="M47" s="623"/>
      <c r="N47" s="622"/>
      <c r="O47" s="623"/>
      <c r="P47" s="623"/>
      <c r="Q47" s="623"/>
      <c r="R47" s="623"/>
      <c r="S47" s="623"/>
      <c r="T47" s="623"/>
      <c r="U47" s="624"/>
    </row>
    <row r="48" spans="2:21" s="483" customFormat="1" ht="15.75" customHeight="1">
      <c r="B48" s="629"/>
      <c r="C48" s="629"/>
      <c r="D48" s="625"/>
      <c r="E48" s="626"/>
      <c r="F48" s="621"/>
      <c r="G48" s="622"/>
      <c r="H48" s="623"/>
      <c r="I48" s="623"/>
      <c r="J48" s="623"/>
      <c r="K48" s="623"/>
      <c r="L48" s="623"/>
      <c r="M48" s="623"/>
      <c r="N48" s="622"/>
      <c r="O48" s="623"/>
      <c r="P48" s="623"/>
      <c r="Q48" s="623"/>
      <c r="R48" s="623"/>
      <c r="S48" s="623"/>
      <c r="T48" s="623"/>
      <c r="U48" s="624"/>
    </row>
    <row r="49" spans="2:21" s="483" customFormat="1" ht="15.75" customHeight="1">
      <c r="B49" s="630"/>
      <c r="C49" s="628"/>
      <c r="D49" s="625"/>
      <c r="E49" s="626"/>
      <c r="F49" s="621"/>
      <c r="G49" s="622"/>
      <c r="H49" s="623"/>
      <c r="I49" s="623"/>
      <c r="J49" s="623"/>
      <c r="K49" s="623"/>
      <c r="L49" s="623"/>
      <c r="M49" s="623"/>
      <c r="N49" s="622"/>
      <c r="O49" s="623"/>
      <c r="P49" s="623"/>
      <c r="Q49" s="623"/>
      <c r="R49" s="623"/>
      <c r="S49" s="623"/>
      <c r="T49" s="623"/>
      <c r="U49" s="624"/>
    </row>
    <row r="50" spans="2:21" s="483" customFormat="1" ht="15.75" customHeight="1">
      <c r="B50" s="627" t="s">
        <v>1532</v>
      </c>
      <c r="C50" s="629"/>
      <c r="D50" s="625"/>
      <c r="E50" s="626"/>
      <c r="F50" s="621"/>
      <c r="G50" s="622"/>
      <c r="H50" s="623"/>
      <c r="I50" s="623"/>
      <c r="J50" s="623"/>
      <c r="K50" s="623"/>
      <c r="L50" s="623"/>
      <c r="M50" s="623"/>
      <c r="N50" s="622"/>
      <c r="O50" s="623"/>
      <c r="P50" s="623"/>
      <c r="Q50" s="623"/>
      <c r="R50" s="623"/>
      <c r="S50" s="623"/>
      <c r="T50" s="623"/>
      <c r="U50" s="624"/>
    </row>
    <row r="51" spans="2:21" s="483" customFormat="1" ht="15.75" customHeight="1">
      <c r="B51" s="628"/>
      <c r="C51" s="629"/>
      <c r="D51" s="625"/>
      <c r="E51" s="626"/>
      <c r="F51" s="621"/>
      <c r="G51" s="622"/>
      <c r="H51" s="623"/>
      <c r="I51" s="623"/>
      <c r="J51" s="623"/>
      <c r="K51" s="623"/>
      <c r="L51" s="623"/>
      <c r="M51" s="623"/>
      <c r="N51" s="622"/>
      <c r="O51" s="623"/>
      <c r="P51" s="623"/>
      <c r="Q51" s="623"/>
      <c r="R51" s="623"/>
      <c r="S51" s="623"/>
      <c r="T51" s="623"/>
      <c r="U51" s="624"/>
    </row>
    <row r="52" spans="2:21" s="483" customFormat="1" ht="15.75" customHeight="1">
      <c r="B52" s="924" t="s">
        <v>266</v>
      </c>
      <c r="C52" s="925"/>
      <c r="D52" s="925"/>
      <c r="E52" s="926"/>
      <c r="F52" s="621"/>
      <c r="G52" s="622"/>
      <c r="H52" s="623"/>
      <c r="I52" s="623"/>
      <c r="J52" s="623"/>
      <c r="K52" s="623"/>
      <c r="L52" s="623"/>
      <c r="M52" s="623"/>
      <c r="N52" s="622"/>
      <c r="O52" s="623"/>
      <c r="P52" s="623"/>
      <c r="Q52" s="623"/>
      <c r="R52" s="623"/>
      <c r="S52" s="623"/>
      <c r="T52" s="623"/>
      <c r="U52" s="624"/>
    </row>
    <row r="53" spans="2:21" s="483" customFormat="1" ht="15.75" customHeight="1">
      <c r="B53" s="642"/>
      <c r="C53" s="642"/>
      <c r="D53" s="643"/>
      <c r="E53" s="643"/>
      <c r="F53" s="644"/>
      <c r="G53" s="644"/>
      <c r="H53" s="644"/>
      <c r="I53" s="644"/>
      <c r="J53" s="644"/>
      <c r="K53" s="644"/>
      <c r="L53" s="644"/>
      <c r="M53" s="644"/>
      <c r="N53" s="644"/>
      <c r="O53" s="644"/>
      <c r="P53" s="644"/>
      <c r="Q53" s="644"/>
      <c r="R53" s="644"/>
      <c r="S53" s="644"/>
      <c r="T53" s="644"/>
      <c r="U53" s="645"/>
    </row>
    <row r="54" spans="2:21" s="483" customFormat="1" ht="36" customHeight="1">
      <c r="B54" s="642"/>
      <c r="C54" s="642"/>
      <c r="D54" s="643"/>
      <c r="E54" s="643"/>
      <c r="F54" s="644"/>
      <c r="G54" s="644"/>
      <c r="H54" s="644"/>
      <c r="I54" s="644"/>
      <c r="J54" s="644"/>
      <c r="K54" s="644"/>
      <c r="L54" s="644"/>
      <c r="M54" s="644"/>
      <c r="N54" s="644"/>
      <c r="O54" s="644"/>
      <c r="P54" s="644"/>
      <c r="Q54" s="644"/>
      <c r="R54" s="927" t="s">
        <v>1350</v>
      </c>
      <c r="S54" s="927"/>
      <c r="T54" s="928"/>
      <c r="U54" s="928"/>
    </row>
    <row r="55" ht="14.25" customHeight="1">
      <c r="B55" s="771" t="s">
        <v>724</v>
      </c>
    </row>
    <row r="56" ht="14.25" customHeight="1">
      <c r="B56" s="771" t="s">
        <v>726</v>
      </c>
    </row>
    <row r="57" ht="14.25" customHeight="1">
      <c r="B57" s="771" t="s">
        <v>729</v>
      </c>
    </row>
    <row r="58" ht="14.25" customHeight="1">
      <c r="B58" s="771" t="s">
        <v>725</v>
      </c>
    </row>
    <row r="59" ht="14.25" customHeight="1">
      <c r="B59" s="771" t="s">
        <v>730</v>
      </c>
    </row>
    <row r="60" ht="14.25" customHeight="1">
      <c r="B60" s="771" t="s">
        <v>731</v>
      </c>
    </row>
    <row r="61" ht="14.25" customHeight="1">
      <c r="B61" s="483" t="s">
        <v>728</v>
      </c>
    </row>
    <row r="62" spans="20:21" ht="24" customHeight="1">
      <c r="T62" s="610"/>
      <c r="U62" s="611"/>
    </row>
  </sheetData>
  <sheetProtection/>
  <mergeCells count="19">
    <mergeCell ref="D27:E27"/>
    <mergeCell ref="D28:E28"/>
    <mergeCell ref="D29:E29"/>
    <mergeCell ref="B32:B33"/>
    <mergeCell ref="D32:D33"/>
    <mergeCell ref="R54:S54"/>
    <mergeCell ref="C32:C33"/>
    <mergeCell ref="T54:U54"/>
    <mergeCell ref="B52:E52"/>
    <mergeCell ref="B2:U2"/>
    <mergeCell ref="B5:B6"/>
    <mergeCell ref="U32:U33"/>
    <mergeCell ref="U5:U6"/>
    <mergeCell ref="D5:D6"/>
    <mergeCell ref="C5:C6"/>
    <mergeCell ref="G28:K28"/>
    <mergeCell ref="E32:E33"/>
    <mergeCell ref="B25:E25"/>
    <mergeCell ref="E5:E6"/>
  </mergeCells>
  <printOptions/>
  <pageMargins left="0.7874015748031497" right="0.7874015748031497" top="0.7874015748031497" bottom="0.7874015748031497" header="0.31496062992125984" footer="0.31496062992125984"/>
  <pageSetup cellComments="asDisplayed" fitToHeight="1" fitToWidth="1" horizontalDpi="600" verticalDpi="600" orientation="landscape" paperSize="8" scale="81" r:id="rId1"/>
</worksheet>
</file>

<file path=xl/worksheets/sheet6.xml><?xml version="1.0" encoding="utf-8"?>
<worksheet xmlns="http://schemas.openxmlformats.org/spreadsheetml/2006/main" xmlns:r="http://schemas.openxmlformats.org/officeDocument/2006/relationships">
  <sheetPr>
    <pageSetUpPr fitToPage="1"/>
  </sheetPr>
  <dimension ref="A1:Z53"/>
  <sheetViews>
    <sheetView view="pageBreakPreview" zoomScale="50" zoomScaleSheetLayoutView="50" workbookViewId="0" topLeftCell="A25">
      <selection activeCell="B1" sqref="B1"/>
    </sheetView>
  </sheetViews>
  <sheetFormatPr defaultColWidth="9.00390625" defaultRowHeight="13.5"/>
  <cols>
    <col min="1" max="1" width="2.125" style="0" customWidth="1"/>
    <col min="2" max="2" width="3.625" style="0" customWidth="1"/>
    <col min="3" max="3" width="7.625" style="0" customWidth="1"/>
    <col min="4" max="5" width="10.25390625" style="0" bestFit="1" customWidth="1"/>
    <col min="6" max="6" width="15.625" style="0" customWidth="1"/>
    <col min="7" max="23" width="17.625" style="0" customWidth="1"/>
    <col min="24" max="24" width="25.625" style="0" customWidth="1"/>
    <col min="25" max="25" width="2.625" style="26" customWidth="1"/>
  </cols>
  <sheetData>
    <row r="1" spans="1:24" ht="24">
      <c r="A1" s="26"/>
      <c r="B1" s="602" t="s">
        <v>1299</v>
      </c>
      <c r="C1" s="26"/>
      <c r="D1" s="26"/>
      <c r="E1" s="26"/>
      <c r="F1" s="26"/>
      <c r="G1" s="26"/>
      <c r="H1" s="26"/>
      <c r="I1" s="26"/>
      <c r="J1" s="26"/>
      <c r="K1" s="26"/>
      <c r="L1" s="26"/>
      <c r="M1" s="26"/>
      <c r="N1" s="26"/>
      <c r="O1" s="26"/>
      <c r="P1" s="26"/>
      <c r="Q1" s="26"/>
      <c r="R1" s="26"/>
      <c r="S1" s="26"/>
      <c r="T1" s="26"/>
      <c r="U1" s="26"/>
      <c r="V1" s="26"/>
      <c r="W1" s="26"/>
      <c r="X1" s="26"/>
    </row>
    <row r="2" spans="1:24" ht="32.25">
      <c r="A2" s="26"/>
      <c r="B2" s="909" t="s">
        <v>1297</v>
      </c>
      <c r="C2" s="910"/>
      <c r="D2" s="910"/>
      <c r="E2" s="910"/>
      <c r="F2" s="910"/>
      <c r="G2" s="910"/>
      <c r="H2" s="910"/>
      <c r="I2" s="910"/>
      <c r="J2" s="910"/>
      <c r="K2" s="910"/>
      <c r="L2" s="910"/>
      <c r="M2" s="910"/>
      <c r="N2" s="910"/>
      <c r="O2" s="910"/>
      <c r="P2" s="910"/>
      <c r="Q2" s="910"/>
      <c r="R2" s="910"/>
      <c r="S2" s="910"/>
      <c r="T2" s="910"/>
      <c r="U2" s="910"/>
      <c r="V2" s="910"/>
      <c r="W2" s="910"/>
      <c r="X2" s="429"/>
    </row>
    <row r="3" spans="1:24" ht="13.5">
      <c r="A3" s="26"/>
      <c r="B3" s="27"/>
      <c r="C3" s="27"/>
      <c r="D3" s="27"/>
      <c r="E3" s="27"/>
      <c r="F3" s="27"/>
      <c r="G3" s="27"/>
      <c r="H3" s="27"/>
      <c r="I3" s="27"/>
      <c r="J3" s="27"/>
      <c r="K3" s="27"/>
      <c r="L3" s="27"/>
      <c r="M3" s="27"/>
      <c r="N3" s="27"/>
      <c r="O3" s="27"/>
      <c r="P3" s="27"/>
      <c r="Q3" s="27"/>
      <c r="R3" s="27"/>
      <c r="S3" s="27"/>
      <c r="T3" s="27"/>
      <c r="U3" s="27"/>
      <c r="V3" s="27"/>
      <c r="W3" s="27"/>
      <c r="X3" s="27"/>
    </row>
    <row r="4" spans="1:24" ht="14.25" thickBot="1">
      <c r="A4" s="26"/>
      <c r="B4" s="27"/>
      <c r="C4" s="27"/>
      <c r="D4" s="27"/>
      <c r="E4" s="27"/>
      <c r="F4" s="27"/>
      <c r="G4" s="27"/>
      <c r="H4" s="27"/>
      <c r="I4" s="27"/>
      <c r="J4" s="27"/>
      <c r="K4" s="27"/>
      <c r="L4" s="27"/>
      <c r="M4" s="27"/>
      <c r="N4" s="27"/>
      <c r="O4" s="27"/>
      <c r="P4" s="27"/>
      <c r="Q4" s="27"/>
      <c r="R4" s="27"/>
      <c r="S4" s="27"/>
      <c r="T4" s="27"/>
      <c r="U4" s="27"/>
      <c r="W4" s="440"/>
      <c r="X4" s="677" t="s">
        <v>723</v>
      </c>
    </row>
    <row r="5" spans="1:25" s="181" customFormat="1" ht="18" customHeight="1" thickBot="1">
      <c r="A5" s="35"/>
      <c r="B5" s="911" t="s">
        <v>871</v>
      </c>
      <c r="C5" s="912"/>
      <c r="D5" s="913"/>
      <c r="E5" s="913"/>
      <c r="F5" s="890"/>
      <c r="G5" s="447" t="s">
        <v>383</v>
      </c>
      <c r="H5" s="445" t="s">
        <v>853</v>
      </c>
      <c r="I5" s="446" t="s">
        <v>854</v>
      </c>
      <c r="J5" s="445" t="s">
        <v>855</v>
      </c>
      <c r="K5" s="448" t="s">
        <v>856</v>
      </c>
      <c r="L5" s="448" t="s">
        <v>857</v>
      </c>
      <c r="M5" s="448" t="s">
        <v>858</v>
      </c>
      <c r="N5" s="448" t="s">
        <v>859</v>
      </c>
      <c r="O5" s="448" t="s">
        <v>860</v>
      </c>
      <c r="P5" s="448" t="s">
        <v>861</v>
      </c>
      <c r="Q5" s="448" t="s">
        <v>862</v>
      </c>
      <c r="R5" s="448" t="s">
        <v>863</v>
      </c>
      <c r="S5" s="448" t="s">
        <v>864</v>
      </c>
      <c r="T5" s="448" t="s">
        <v>865</v>
      </c>
      <c r="U5" s="448" t="s">
        <v>866</v>
      </c>
      <c r="V5" s="448" t="s">
        <v>384</v>
      </c>
      <c r="W5" s="449" t="s">
        <v>266</v>
      </c>
      <c r="X5" s="449" t="s">
        <v>388</v>
      </c>
      <c r="Y5" s="182"/>
    </row>
    <row r="6" spans="1:25" s="181" customFormat="1" ht="18" customHeight="1">
      <c r="A6" s="35"/>
      <c r="B6" s="900" t="s">
        <v>1265</v>
      </c>
      <c r="C6" s="907"/>
      <c r="D6" s="32" t="s">
        <v>373</v>
      </c>
      <c r="E6" s="427"/>
      <c r="F6" s="454"/>
      <c r="G6" s="427"/>
      <c r="H6" s="77"/>
      <c r="I6" s="77"/>
      <c r="J6" s="77"/>
      <c r="K6" s="77"/>
      <c r="L6" s="77"/>
      <c r="M6" s="77"/>
      <c r="N6" s="77"/>
      <c r="O6" s="77"/>
      <c r="P6" s="77"/>
      <c r="Q6" s="77"/>
      <c r="R6" s="77"/>
      <c r="S6" s="77"/>
      <c r="T6" s="77"/>
      <c r="U6" s="77"/>
      <c r="V6" s="32"/>
      <c r="W6" s="455"/>
      <c r="X6" s="455"/>
      <c r="Y6" s="182"/>
    </row>
    <row r="7" spans="1:25" s="181" customFormat="1" ht="18" customHeight="1">
      <c r="A7" s="35"/>
      <c r="B7" s="893"/>
      <c r="C7" s="908"/>
      <c r="D7" s="47" t="s">
        <v>379</v>
      </c>
      <c r="E7" s="843" t="s">
        <v>1259</v>
      </c>
      <c r="F7" s="877"/>
      <c r="G7" s="59"/>
      <c r="H7" s="55"/>
      <c r="I7" s="55"/>
      <c r="J7" s="55"/>
      <c r="K7" s="55"/>
      <c r="L7" s="55"/>
      <c r="M7" s="55"/>
      <c r="N7" s="55"/>
      <c r="O7" s="55"/>
      <c r="P7" s="55"/>
      <c r="Q7" s="55"/>
      <c r="R7" s="55"/>
      <c r="S7" s="55"/>
      <c r="T7" s="55"/>
      <c r="U7" s="55"/>
      <c r="V7" s="47"/>
      <c r="W7" s="441"/>
      <c r="X7" s="441"/>
      <c r="Y7" s="182"/>
    </row>
    <row r="8" spans="1:25" s="181" customFormat="1" ht="18" customHeight="1">
      <c r="A8" s="35"/>
      <c r="B8" s="904"/>
      <c r="C8" s="908"/>
      <c r="D8" s="41"/>
      <c r="E8" s="809" t="s">
        <v>1260</v>
      </c>
      <c r="F8" s="878"/>
      <c r="G8" s="425"/>
      <c r="H8" s="56"/>
      <c r="I8" s="56"/>
      <c r="J8" s="56"/>
      <c r="K8" s="56"/>
      <c r="L8" s="56"/>
      <c r="M8" s="56"/>
      <c r="N8" s="56"/>
      <c r="O8" s="56"/>
      <c r="P8" s="56"/>
      <c r="Q8" s="56"/>
      <c r="R8" s="56"/>
      <c r="S8" s="56"/>
      <c r="T8" s="56"/>
      <c r="U8" s="56"/>
      <c r="V8" s="436"/>
      <c r="W8" s="442"/>
      <c r="X8" s="441"/>
      <c r="Y8" s="182"/>
    </row>
    <row r="9" spans="1:25" s="181" customFormat="1" ht="18" customHeight="1">
      <c r="A9" s="35"/>
      <c r="B9" s="905"/>
      <c r="C9" s="906"/>
      <c r="D9" s="450"/>
      <c r="E9" s="450"/>
      <c r="F9" s="453" t="s">
        <v>872</v>
      </c>
      <c r="G9" s="424"/>
      <c r="H9" s="56"/>
      <c r="I9" s="56"/>
      <c r="J9" s="56"/>
      <c r="K9" s="56"/>
      <c r="L9" s="56"/>
      <c r="M9" s="56"/>
      <c r="N9" s="56"/>
      <c r="O9" s="56"/>
      <c r="P9" s="56"/>
      <c r="Q9" s="56"/>
      <c r="R9" s="56"/>
      <c r="S9" s="56"/>
      <c r="T9" s="56"/>
      <c r="U9" s="56"/>
      <c r="V9" s="425"/>
      <c r="W9" s="443"/>
      <c r="X9" s="443"/>
      <c r="Y9" s="182"/>
    </row>
    <row r="10" spans="1:25" s="181" customFormat="1" ht="18" customHeight="1">
      <c r="A10" s="35"/>
      <c r="B10" s="900" t="s">
        <v>1266</v>
      </c>
      <c r="C10" s="902"/>
      <c r="D10" s="32" t="s">
        <v>373</v>
      </c>
      <c r="E10" s="427"/>
      <c r="F10" s="454"/>
      <c r="G10" s="427"/>
      <c r="H10" s="77"/>
      <c r="I10" s="77"/>
      <c r="J10" s="77"/>
      <c r="K10" s="77"/>
      <c r="L10" s="77"/>
      <c r="M10" s="77"/>
      <c r="N10" s="77"/>
      <c r="O10" s="77"/>
      <c r="P10" s="77"/>
      <c r="Q10" s="77"/>
      <c r="R10" s="77"/>
      <c r="S10" s="77"/>
      <c r="T10" s="77"/>
      <c r="U10" s="77"/>
      <c r="V10" s="32"/>
      <c r="W10" s="455"/>
      <c r="X10" s="455"/>
      <c r="Y10" s="182"/>
    </row>
    <row r="11" spans="1:25" s="181" customFormat="1" ht="18" customHeight="1">
      <c r="A11" s="35"/>
      <c r="B11" s="893"/>
      <c r="C11" s="903"/>
      <c r="D11" s="47" t="s">
        <v>379</v>
      </c>
      <c r="E11" s="843" t="s">
        <v>1259</v>
      </c>
      <c r="F11" s="877"/>
      <c r="G11" s="59"/>
      <c r="H11" s="55"/>
      <c r="I11" s="55"/>
      <c r="J11" s="55"/>
      <c r="K11" s="55"/>
      <c r="L11" s="55"/>
      <c r="M11" s="55"/>
      <c r="N11" s="55"/>
      <c r="O11" s="55"/>
      <c r="P11" s="55"/>
      <c r="Q11" s="55"/>
      <c r="R11" s="55"/>
      <c r="S11" s="55"/>
      <c r="T11" s="55"/>
      <c r="U11" s="55"/>
      <c r="V11" s="47"/>
      <c r="W11" s="441"/>
      <c r="X11" s="441"/>
      <c r="Y11" s="182"/>
    </row>
    <row r="12" spans="1:25" s="181" customFormat="1" ht="18" customHeight="1">
      <c r="A12" s="35"/>
      <c r="B12" s="904"/>
      <c r="C12" s="903"/>
      <c r="D12" s="41"/>
      <c r="E12" s="809" t="s">
        <v>1260</v>
      </c>
      <c r="F12" s="878"/>
      <c r="G12" s="425"/>
      <c r="H12" s="56"/>
      <c r="I12" s="56"/>
      <c r="J12" s="56"/>
      <c r="K12" s="56"/>
      <c r="L12" s="56"/>
      <c r="M12" s="56"/>
      <c r="N12" s="56"/>
      <c r="O12" s="56"/>
      <c r="P12" s="56"/>
      <c r="Q12" s="56"/>
      <c r="R12" s="56"/>
      <c r="S12" s="56"/>
      <c r="T12" s="56"/>
      <c r="U12" s="56"/>
      <c r="V12" s="436"/>
      <c r="W12" s="442"/>
      <c r="X12" s="441"/>
      <c r="Y12" s="182"/>
    </row>
    <row r="13" spans="1:25" s="181" customFormat="1" ht="18" customHeight="1">
      <c r="A13" s="35"/>
      <c r="B13" s="905"/>
      <c r="C13" s="906"/>
      <c r="D13" s="450"/>
      <c r="E13" s="450"/>
      <c r="F13" s="453" t="s">
        <v>872</v>
      </c>
      <c r="G13" s="424"/>
      <c r="H13" s="56"/>
      <c r="I13" s="56"/>
      <c r="J13" s="56"/>
      <c r="K13" s="56"/>
      <c r="L13" s="56"/>
      <c r="M13" s="56"/>
      <c r="N13" s="56"/>
      <c r="O13" s="56"/>
      <c r="P13" s="56"/>
      <c r="Q13" s="56"/>
      <c r="R13" s="56"/>
      <c r="S13" s="56"/>
      <c r="T13" s="56"/>
      <c r="U13" s="56"/>
      <c r="V13" s="425"/>
      <c r="W13" s="443"/>
      <c r="X13" s="443"/>
      <c r="Y13" s="182"/>
    </row>
    <row r="14" spans="1:25" s="181" customFormat="1" ht="18" customHeight="1">
      <c r="A14" s="35"/>
      <c r="B14" s="900" t="s">
        <v>1272</v>
      </c>
      <c r="C14" s="902"/>
      <c r="D14" s="32" t="s">
        <v>373</v>
      </c>
      <c r="E14" s="427"/>
      <c r="F14" s="454"/>
      <c r="G14" s="427"/>
      <c r="H14" s="77"/>
      <c r="I14" s="77"/>
      <c r="J14" s="77"/>
      <c r="K14" s="77"/>
      <c r="L14" s="77"/>
      <c r="M14" s="77"/>
      <c r="N14" s="77"/>
      <c r="O14" s="77"/>
      <c r="P14" s="77"/>
      <c r="Q14" s="77"/>
      <c r="R14" s="77"/>
      <c r="S14" s="77"/>
      <c r="T14" s="77"/>
      <c r="U14" s="77"/>
      <c r="V14" s="32"/>
      <c r="W14" s="455"/>
      <c r="X14" s="455"/>
      <c r="Y14" s="182"/>
    </row>
    <row r="15" spans="1:25" s="181" customFormat="1" ht="18" customHeight="1">
      <c r="A15" s="35"/>
      <c r="B15" s="893"/>
      <c r="C15" s="903"/>
      <c r="D15" s="47" t="s">
        <v>379</v>
      </c>
      <c r="E15" s="843" t="s">
        <v>1259</v>
      </c>
      <c r="F15" s="877"/>
      <c r="G15" s="59"/>
      <c r="H15" s="55"/>
      <c r="I15" s="55"/>
      <c r="J15" s="55"/>
      <c r="K15" s="55"/>
      <c r="L15" s="55"/>
      <c r="M15" s="55"/>
      <c r="N15" s="55"/>
      <c r="O15" s="55"/>
      <c r="P15" s="55"/>
      <c r="Q15" s="55"/>
      <c r="R15" s="55"/>
      <c r="S15" s="55"/>
      <c r="T15" s="55"/>
      <c r="U15" s="55"/>
      <c r="V15" s="47"/>
      <c r="W15" s="441"/>
      <c r="X15" s="441"/>
      <c r="Y15" s="182"/>
    </row>
    <row r="16" spans="1:25" s="181" customFormat="1" ht="18" customHeight="1">
      <c r="A16" s="35"/>
      <c r="B16" s="904"/>
      <c r="C16" s="903"/>
      <c r="D16" s="41"/>
      <c r="E16" s="809" t="s">
        <v>1260</v>
      </c>
      <c r="F16" s="878"/>
      <c r="G16" s="425"/>
      <c r="H16" s="56"/>
      <c r="I16" s="56"/>
      <c r="J16" s="56"/>
      <c r="K16" s="56"/>
      <c r="L16" s="56"/>
      <c r="M16" s="56"/>
      <c r="N16" s="56"/>
      <c r="O16" s="56"/>
      <c r="P16" s="56"/>
      <c r="Q16" s="56"/>
      <c r="R16" s="56"/>
      <c r="S16" s="56"/>
      <c r="T16" s="56"/>
      <c r="U16" s="56"/>
      <c r="V16" s="436"/>
      <c r="W16" s="442"/>
      <c r="X16" s="441"/>
      <c r="Y16" s="182"/>
    </row>
    <row r="17" spans="1:25" s="181" customFormat="1" ht="18" customHeight="1">
      <c r="A17" s="35"/>
      <c r="B17" s="905"/>
      <c r="C17" s="906"/>
      <c r="D17" s="450"/>
      <c r="E17" s="450"/>
      <c r="F17" s="453" t="s">
        <v>872</v>
      </c>
      <c r="G17" s="424"/>
      <c r="H17" s="56"/>
      <c r="I17" s="56"/>
      <c r="J17" s="56"/>
      <c r="K17" s="56"/>
      <c r="L17" s="56"/>
      <c r="M17" s="56"/>
      <c r="N17" s="56"/>
      <c r="O17" s="56"/>
      <c r="P17" s="56"/>
      <c r="Q17" s="56"/>
      <c r="R17" s="56"/>
      <c r="S17" s="56"/>
      <c r="T17" s="56"/>
      <c r="U17" s="56"/>
      <c r="V17" s="425"/>
      <c r="W17" s="443"/>
      <c r="X17" s="443"/>
      <c r="Y17" s="182"/>
    </row>
    <row r="18" spans="1:25" s="181" customFormat="1" ht="18" customHeight="1">
      <c r="A18" s="35"/>
      <c r="B18" s="900" t="s">
        <v>1267</v>
      </c>
      <c r="C18" s="902"/>
      <c r="D18" s="32" t="s">
        <v>373</v>
      </c>
      <c r="E18" s="427"/>
      <c r="F18" s="454"/>
      <c r="G18" s="427"/>
      <c r="H18" s="77"/>
      <c r="I18" s="77"/>
      <c r="J18" s="77"/>
      <c r="K18" s="77"/>
      <c r="L18" s="77"/>
      <c r="M18" s="77"/>
      <c r="N18" s="77"/>
      <c r="O18" s="77"/>
      <c r="P18" s="77"/>
      <c r="Q18" s="77"/>
      <c r="R18" s="77"/>
      <c r="S18" s="77"/>
      <c r="T18" s="77"/>
      <c r="U18" s="77"/>
      <c r="V18" s="32"/>
      <c r="W18" s="455"/>
      <c r="X18" s="455"/>
      <c r="Y18" s="182"/>
    </row>
    <row r="19" spans="1:25" s="181" customFormat="1" ht="18" customHeight="1">
      <c r="A19" s="35"/>
      <c r="B19" s="893"/>
      <c r="C19" s="903"/>
      <c r="D19" s="47" t="s">
        <v>379</v>
      </c>
      <c r="E19" s="843" t="s">
        <v>1259</v>
      </c>
      <c r="F19" s="877"/>
      <c r="G19" s="59"/>
      <c r="H19" s="55"/>
      <c r="I19" s="55"/>
      <c r="J19" s="55"/>
      <c r="K19" s="55"/>
      <c r="L19" s="55"/>
      <c r="M19" s="55"/>
      <c r="N19" s="55"/>
      <c r="O19" s="55"/>
      <c r="P19" s="55"/>
      <c r="Q19" s="55"/>
      <c r="R19" s="55"/>
      <c r="S19" s="55"/>
      <c r="T19" s="55"/>
      <c r="U19" s="55"/>
      <c r="V19" s="47"/>
      <c r="W19" s="441"/>
      <c r="X19" s="441"/>
      <c r="Y19" s="182"/>
    </row>
    <row r="20" spans="1:25" s="181" customFormat="1" ht="18" customHeight="1">
      <c r="A20" s="35"/>
      <c r="B20" s="904"/>
      <c r="C20" s="903"/>
      <c r="D20" s="41"/>
      <c r="E20" s="809" t="s">
        <v>1260</v>
      </c>
      <c r="F20" s="878"/>
      <c r="G20" s="425"/>
      <c r="H20" s="56"/>
      <c r="I20" s="56"/>
      <c r="J20" s="56"/>
      <c r="K20" s="56"/>
      <c r="L20" s="56"/>
      <c r="M20" s="56"/>
      <c r="N20" s="56"/>
      <c r="O20" s="56"/>
      <c r="P20" s="56"/>
      <c r="Q20" s="56"/>
      <c r="R20" s="56"/>
      <c r="S20" s="56"/>
      <c r="T20" s="56"/>
      <c r="U20" s="56"/>
      <c r="V20" s="436"/>
      <c r="W20" s="442"/>
      <c r="X20" s="441"/>
      <c r="Y20" s="182"/>
    </row>
    <row r="21" spans="1:25" s="181" customFormat="1" ht="18" customHeight="1">
      <c r="A21" s="35"/>
      <c r="B21" s="905"/>
      <c r="C21" s="906"/>
      <c r="D21" s="450"/>
      <c r="E21" s="450"/>
      <c r="F21" s="453" t="s">
        <v>872</v>
      </c>
      <c r="G21" s="424"/>
      <c r="H21" s="56"/>
      <c r="I21" s="56"/>
      <c r="J21" s="56"/>
      <c r="K21" s="56"/>
      <c r="L21" s="56"/>
      <c r="M21" s="56"/>
      <c r="N21" s="56"/>
      <c r="O21" s="56"/>
      <c r="P21" s="56"/>
      <c r="Q21" s="56"/>
      <c r="R21" s="56"/>
      <c r="S21" s="56"/>
      <c r="T21" s="56"/>
      <c r="U21" s="56"/>
      <c r="V21" s="425"/>
      <c r="W21" s="443"/>
      <c r="X21" s="443"/>
      <c r="Y21" s="182"/>
    </row>
    <row r="22" spans="1:25" s="181" customFormat="1" ht="18" customHeight="1">
      <c r="A22" s="35"/>
      <c r="B22" s="900" t="s">
        <v>1268</v>
      </c>
      <c r="C22" s="902"/>
      <c r="D22" s="32" t="s">
        <v>373</v>
      </c>
      <c r="E22" s="427"/>
      <c r="F22" s="454"/>
      <c r="G22" s="427"/>
      <c r="H22" s="77"/>
      <c r="I22" s="77"/>
      <c r="J22" s="77"/>
      <c r="K22" s="77"/>
      <c r="L22" s="77"/>
      <c r="M22" s="77"/>
      <c r="N22" s="77"/>
      <c r="O22" s="77"/>
      <c r="P22" s="77"/>
      <c r="Q22" s="77"/>
      <c r="R22" s="77"/>
      <c r="S22" s="77"/>
      <c r="T22" s="77"/>
      <c r="U22" s="77"/>
      <c r="V22" s="32"/>
      <c r="W22" s="455"/>
      <c r="X22" s="455"/>
      <c r="Y22" s="182"/>
    </row>
    <row r="23" spans="1:25" s="181" customFormat="1" ht="18" customHeight="1">
      <c r="A23" s="35"/>
      <c r="B23" s="893"/>
      <c r="C23" s="903"/>
      <c r="D23" s="47" t="s">
        <v>379</v>
      </c>
      <c r="E23" s="843" t="s">
        <v>1259</v>
      </c>
      <c r="F23" s="877"/>
      <c r="G23" s="59"/>
      <c r="H23" s="55"/>
      <c r="I23" s="55"/>
      <c r="J23" s="55"/>
      <c r="K23" s="55"/>
      <c r="L23" s="55"/>
      <c r="M23" s="55"/>
      <c r="N23" s="55"/>
      <c r="O23" s="55"/>
      <c r="P23" s="55"/>
      <c r="Q23" s="55"/>
      <c r="R23" s="55"/>
      <c r="S23" s="55"/>
      <c r="T23" s="55"/>
      <c r="U23" s="55"/>
      <c r="V23" s="47"/>
      <c r="W23" s="441"/>
      <c r="X23" s="441"/>
      <c r="Y23" s="182"/>
    </row>
    <row r="24" spans="1:25" s="181" customFormat="1" ht="18" customHeight="1">
      <c r="A24" s="35"/>
      <c r="B24" s="904"/>
      <c r="C24" s="903"/>
      <c r="D24" s="41"/>
      <c r="E24" s="809" t="s">
        <v>1260</v>
      </c>
      <c r="F24" s="878"/>
      <c r="G24" s="425"/>
      <c r="H24" s="56"/>
      <c r="I24" s="56"/>
      <c r="J24" s="56"/>
      <c r="K24" s="56"/>
      <c r="L24" s="56"/>
      <c r="M24" s="56"/>
      <c r="N24" s="56"/>
      <c r="O24" s="56"/>
      <c r="P24" s="56"/>
      <c r="Q24" s="56"/>
      <c r="R24" s="56"/>
      <c r="S24" s="56"/>
      <c r="T24" s="56"/>
      <c r="U24" s="56"/>
      <c r="V24" s="436"/>
      <c r="W24" s="442"/>
      <c r="X24" s="441"/>
      <c r="Y24" s="182"/>
    </row>
    <row r="25" spans="1:25" s="181" customFormat="1" ht="18" customHeight="1">
      <c r="A25" s="35"/>
      <c r="B25" s="905"/>
      <c r="C25" s="906"/>
      <c r="D25" s="450"/>
      <c r="E25" s="450"/>
      <c r="F25" s="453" t="s">
        <v>872</v>
      </c>
      <c r="G25" s="424"/>
      <c r="H25" s="56"/>
      <c r="I25" s="56"/>
      <c r="J25" s="56"/>
      <c r="K25" s="56"/>
      <c r="L25" s="56"/>
      <c r="M25" s="56"/>
      <c r="N25" s="56"/>
      <c r="O25" s="56"/>
      <c r="P25" s="56"/>
      <c r="Q25" s="56"/>
      <c r="R25" s="56"/>
      <c r="S25" s="56"/>
      <c r="T25" s="56"/>
      <c r="U25" s="56"/>
      <c r="V25" s="425"/>
      <c r="W25" s="443"/>
      <c r="X25" s="443"/>
      <c r="Y25" s="182"/>
    </row>
    <row r="26" spans="1:25" s="181" customFormat="1" ht="18" customHeight="1">
      <c r="A26" s="35"/>
      <c r="B26" s="900" t="s">
        <v>1269</v>
      </c>
      <c r="C26" s="902"/>
      <c r="D26" s="32" t="s">
        <v>373</v>
      </c>
      <c r="E26" s="427"/>
      <c r="F26" s="454"/>
      <c r="G26" s="427"/>
      <c r="H26" s="77"/>
      <c r="I26" s="77"/>
      <c r="J26" s="77"/>
      <c r="K26" s="77"/>
      <c r="L26" s="77"/>
      <c r="M26" s="77"/>
      <c r="N26" s="77"/>
      <c r="O26" s="77"/>
      <c r="P26" s="77"/>
      <c r="Q26" s="77"/>
      <c r="R26" s="77"/>
      <c r="S26" s="77"/>
      <c r="T26" s="77"/>
      <c r="U26" s="77"/>
      <c r="V26" s="32"/>
      <c r="W26" s="455"/>
      <c r="X26" s="455"/>
      <c r="Y26" s="182"/>
    </row>
    <row r="27" spans="1:25" s="181" customFormat="1" ht="18" customHeight="1">
      <c r="A27" s="35"/>
      <c r="B27" s="893"/>
      <c r="C27" s="903"/>
      <c r="D27" s="47" t="s">
        <v>379</v>
      </c>
      <c r="E27" s="843" t="s">
        <v>1259</v>
      </c>
      <c r="F27" s="877"/>
      <c r="G27" s="59"/>
      <c r="H27" s="55"/>
      <c r="I27" s="55"/>
      <c r="J27" s="55"/>
      <c r="K27" s="55"/>
      <c r="L27" s="55"/>
      <c r="M27" s="55"/>
      <c r="N27" s="55"/>
      <c r="O27" s="55"/>
      <c r="P27" s="55"/>
      <c r="Q27" s="55"/>
      <c r="R27" s="55"/>
      <c r="S27" s="55"/>
      <c r="T27" s="55"/>
      <c r="U27" s="55"/>
      <c r="V27" s="47"/>
      <c r="W27" s="441"/>
      <c r="X27" s="441"/>
      <c r="Y27" s="182"/>
    </row>
    <row r="28" spans="1:25" s="181" customFormat="1" ht="18" customHeight="1">
      <c r="A28" s="35"/>
      <c r="B28" s="904"/>
      <c r="C28" s="903"/>
      <c r="D28" s="41"/>
      <c r="E28" s="809" t="s">
        <v>1260</v>
      </c>
      <c r="F28" s="878"/>
      <c r="G28" s="425"/>
      <c r="H28" s="56"/>
      <c r="I28" s="56"/>
      <c r="J28" s="56"/>
      <c r="K28" s="56"/>
      <c r="L28" s="56"/>
      <c r="M28" s="56"/>
      <c r="N28" s="56"/>
      <c r="O28" s="56"/>
      <c r="P28" s="56"/>
      <c r="Q28" s="56"/>
      <c r="R28" s="56"/>
      <c r="S28" s="56"/>
      <c r="T28" s="56"/>
      <c r="U28" s="56"/>
      <c r="V28" s="436"/>
      <c r="W28" s="442"/>
      <c r="X28" s="441"/>
      <c r="Y28" s="182"/>
    </row>
    <row r="29" spans="1:25" s="181" customFormat="1" ht="18" customHeight="1">
      <c r="A29" s="35"/>
      <c r="B29" s="905"/>
      <c r="C29" s="906"/>
      <c r="D29" s="450"/>
      <c r="E29" s="450"/>
      <c r="F29" s="453" t="s">
        <v>872</v>
      </c>
      <c r="G29" s="424"/>
      <c r="H29" s="56"/>
      <c r="I29" s="56"/>
      <c r="J29" s="56"/>
      <c r="K29" s="56"/>
      <c r="L29" s="56"/>
      <c r="M29" s="56"/>
      <c r="N29" s="56"/>
      <c r="O29" s="56"/>
      <c r="P29" s="56"/>
      <c r="Q29" s="56"/>
      <c r="R29" s="56"/>
      <c r="S29" s="56"/>
      <c r="T29" s="56"/>
      <c r="U29" s="56"/>
      <c r="V29" s="425"/>
      <c r="W29" s="443"/>
      <c r="X29" s="443"/>
      <c r="Y29" s="182"/>
    </row>
    <row r="30" spans="1:25" s="181" customFormat="1" ht="18" customHeight="1">
      <c r="A30" s="35"/>
      <c r="B30" s="900" t="s">
        <v>720</v>
      </c>
      <c r="C30" s="902"/>
      <c r="D30" s="32" t="s">
        <v>373</v>
      </c>
      <c r="E30" s="427"/>
      <c r="F30" s="454"/>
      <c r="G30" s="427"/>
      <c r="H30" s="77"/>
      <c r="I30" s="77"/>
      <c r="J30" s="77"/>
      <c r="K30" s="77"/>
      <c r="L30" s="77"/>
      <c r="M30" s="77"/>
      <c r="N30" s="77"/>
      <c r="O30" s="77"/>
      <c r="P30" s="77"/>
      <c r="Q30" s="77"/>
      <c r="R30" s="77"/>
      <c r="S30" s="77"/>
      <c r="T30" s="77"/>
      <c r="U30" s="77"/>
      <c r="V30" s="32"/>
      <c r="W30" s="455"/>
      <c r="X30" s="455"/>
      <c r="Y30" s="182"/>
    </row>
    <row r="31" spans="1:25" s="181" customFormat="1" ht="18" customHeight="1">
      <c r="A31" s="35"/>
      <c r="B31" s="893"/>
      <c r="C31" s="903"/>
      <c r="D31" s="47" t="s">
        <v>379</v>
      </c>
      <c r="E31" s="843" t="s">
        <v>1259</v>
      </c>
      <c r="F31" s="877"/>
      <c r="G31" s="59"/>
      <c r="H31" s="55"/>
      <c r="I31" s="55"/>
      <c r="J31" s="55"/>
      <c r="K31" s="55"/>
      <c r="L31" s="55"/>
      <c r="M31" s="55"/>
      <c r="N31" s="55"/>
      <c r="O31" s="55"/>
      <c r="P31" s="55"/>
      <c r="Q31" s="55"/>
      <c r="R31" s="55"/>
      <c r="S31" s="55"/>
      <c r="T31" s="55"/>
      <c r="U31" s="55"/>
      <c r="V31" s="47"/>
      <c r="W31" s="441"/>
      <c r="X31" s="441"/>
      <c r="Y31" s="182"/>
    </row>
    <row r="32" spans="1:25" s="181" customFormat="1" ht="18" customHeight="1">
      <c r="A32" s="35"/>
      <c r="B32" s="904"/>
      <c r="C32" s="903"/>
      <c r="D32" s="41"/>
      <c r="E32" s="809" t="s">
        <v>1260</v>
      </c>
      <c r="F32" s="878"/>
      <c r="G32" s="425"/>
      <c r="H32" s="56"/>
      <c r="I32" s="56"/>
      <c r="J32" s="56"/>
      <c r="K32" s="56"/>
      <c r="L32" s="56"/>
      <c r="M32" s="56"/>
      <c r="N32" s="56"/>
      <c r="O32" s="56"/>
      <c r="P32" s="56"/>
      <c r="Q32" s="56"/>
      <c r="R32" s="56"/>
      <c r="S32" s="56"/>
      <c r="T32" s="56"/>
      <c r="U32" s="56"/>
      <c r="V32" s="436"/>
      <c r="W32" s="442"/>
      <c r="X32" s="441"/>
      <c r="Y32" s="182"/>
    </row>
    <row r="33" spans="1:25" s="181" customFormat="1" ht="18" customHeight="1">
      <c r="A33" s="35"/>
      <c r="B33" s="905"/>
      <c r="C33" s="906"/>
      <c r="D33" s="450"/>
      <c r="E33" s="450"/>
      <c r="F33" s="453" t="s">
        <v>872</v>
      </c>
      <c r="G33" s="424"/>
      <c r="H33" s="56"/>
      <c r="I33" s="56"/>
      <c r="J33" s="56"/>
      <c r="K33" s="56"/>
      <c r="L33" s="56"/>
      <c r="M33" s="56"/>
      <c r="N33" s="56"/>
      <c r="O33" s="56"/>
      <c r="P33" s="56"/>
      <c r="Q33" s="56"/>
      <c r="R33" s="56"/>
      <c r="S33" s="56"/>
      <c r="T33" s="56"/>
      <c r="U33" s="56"/>
      <c r="V33" s="425"/>
      <c r="W33" s="443"/>
      <c r="X33" s="443"/>
      <c r="Y33" s="182"/>
    </row>
    <row r="34" spans="1:25" s="181" customFormat="1" ht="18" customHeight="1">
      <c r="A34" s="35"/>
      <c r="B34" s="880" t="s">
        <v>1270</v>
      </c>
      <c r="C34" s="881"/>
      <c r="D34" s="32" t="s">
        <v>373</v>
      </c>
      <c r="E34" s="427"/>
      <c r="F34" s="454"/>
      <c r="G34" s="427"/>
      <c r="H34" s="77"/>
      <c r="I34" s="77"/>
      <c r="J34" s="77"/>
      <c r="K34" s="77"/>
      <c r="L34" s="77"/>
      <c r="M34" s="77"/>
      <c r="N34" s="77"/>
      <c r="O34" s="77"/>
      <c r="P34" s="77"/>
      <c r="Q34" s="77"/>
      <c r="R34" s="77"/>
      <c r="S34" s="77"/>
      <c r="T34" s="77"/>
      <c r="U34" s="77"/>
      <c r="V34" s="32"/>
      <c r="W34" s="455"/>
      <c r="X34" s="455"/>
      <c r="Y34" s="182"/>
    </row>
    <row r="35" spans="1:25" s="181" customFormat="1" ht="18" customHeight="1">
      <c r="A35" s="35"/>
      <c r="B35" s="882"/>
      <c r="C35" s="883"/>
      <c r="D35" s="47" t="s">
        <v>379</v>
      </c>
      <c r="E35" s="843" t="s">
        <v>1259</v>
      </c>
      <c r="F35" s="877"/>
      <c r="G35" s="59"/>
      <c r="H35" s="55"/>
      <c r="I35" s="55"/>
      <c r="J35" s="55"/>
      <c r="K35" s="55"/>
      <c r="L35" s="55"/>
      <c r="M35" s="55"/>
      <c r="N35" s="55"/>
      <c r="O35" s="55"/>
      <c r="P35" s="55"/>
      <c r="Q35" s="55"/>
      <c r="R35" s="55"/>
      <c r="S35" s="55"/>
      <c r="T35" s="55"/>
      <c r="U35" s="55"/>
      <c r="V35" s="47"/>
      <c r="W35" s="441"/>
      <c r="X35" s="441"/>
      <c r="Y35" s="182"/>
    </row>
    <row r="36" spans="1:25" s="181" customFormat="1" ht="18" customHeight="1">
      <c r="A36" s="35"/>
      <c r="B36" s="884"/>
      <c r="C36" s="883"/>
      <c r="D36" s="41"/>
      <c r="E36" s="809" t="s">
        <v>1260</v>
      </c>
      <c r="F36" s="878"/>
      <c r="G36" s="425"/>
      <c r="H36" s="56"/>
      <c r="I36" s="56"/>
      <c r="J36" s="56"/>
      <c r="K36" s="56"/>
      <c r="L36" s="56"/>
      <c r="M36" s="56"/>
      <c r="N36" s="56"/>
      <c r="O36" s="56"/>
      <c r="P36" s="56"/>
      <c r="Q36" s="56"/>
      <c r="R36" s="56"/>
      <c r="S36" s="56"/>
      <c r="T36" s="56"/>
      <c r="U36" s="56"/>
      <c r="V36" s="436"/>
      <c r="W36" s="442"/>
      <c r="X36" s="441"/>
      <c r="Y36" s="182"/>
    </row>
    <row r="37" spans="1:25" s="181" customFormat="1" ht="18" customHeight="1">
      <c r="A37" s="35"/>
      <c r="B37" s="885"/>
      <c r="C37" s="845"/>
      <c r="D37" s="450"/>
      <c r="E37" s="450"/>
      <c r="F37" s="453" t="s">
        <v>872</v>
      </c>
      <c r="G37" s="424"/>
      <c r="H37" s="56"/>
      <c r="I37" s="56"/>
      <c r="J37" s="56"/>
      <c r="K37" s="56"/>
      <c r="L37" s="56"/>
      <c r="M37" s="56"/>
      <c r="N37" s="56"/>
      <c r="O37" s="56"/>
      <c r="P37" s="56"/>
      <c r="Q37" s="56"/>
      <c r="R37" s="56"/>
      <c r="S37" s="56"/>
      <c r="T37" s="56"/>
      <c r="U37" s="56"/>
      <c r="V37" s="425"/>
      <c r="W37" s="443"/>
      <c r="X37" s="443"/>
      <c r="Y37" s="182"/>
    </row>
    <row r="38" spans="1:25" s="181" customFormat="1" ht="18" customHeight="1">
      <c r="A38" s="35"/>
      <c r="B38" s="880" t="s">
        <v>1271</v>
      </c>
      <c r="C38" s="886"/>
      <c r="D38" s="32" t="s">
        <v>373</v>
      </c>
      <c r="E38" s="427"/>
      <c r="F38" s="454"/>
      <c r="G38" s="427"/>
      <c r="H38" s="77"/>
      <c r="I38" s="77"/>
      <c r="J38" s="77"/>
      <c r="K38" s="77"/>
      <c r="L38" s="77"/>
      <c r="M38" s="77"/>
      <c r="N38" s="77"/>
      <c r="O38" s="77"/>
      <c r="P38" s="77"/>
      <c r="Q38" s="77"/>
      <c r="R38" s="77"/>
      <c r="S38" s="77"/>
      <c r="T38" s="77"/>
      <c r="U38" s="77"/>
      <c r="V38" s="32"/>
      <c r="W38" s="455"/>
      <c r="X38" s="455"/>
      <c r="Y38" s="182"/>
    </row>
    <row r="39" spans="1:25" s="181" customFormat="1" ht="18" customHeight="1">
      <c r="A39" s="35"/>
      <c r="B39" s="882"/>
      <c r="C39" s="887"/>
      <c r="D39" s="47" t="s">
        <v>379</v>
      </c>
      <c r="E39" s="843" t="s">
        <v>1259</v>
      </c>
      <c r="F39" s="877"/>
      <c r="G39" s="59"/>
      <c r="H39" s="55"/>
      <c r="I39" s="55"/>
      <c r="J39" s="55"/>
      <c r="K39" s="55"/>
      <c r="L39" s="55"/>
      <c r="M39" s="55"/>
      <c r="N39" s="55"/>
      <c r="O39" s="55"/>
      <c r="P39" s="55"/>
      <c r="Q39" s="55"/>
      <c r="R39" s="55"/>
      <c r="S39" s="55"/>
      <c r="T39" s="55"/>
      <c r="U39" s="55"/>
      <c r="V39" s="47"/>
      <c r="W39" s="441"/>
      <c r="X39" s="441"/>
      <c r="Y39" s="182"/>
    </row>
    <row r="40" spans="1:25" s="181" customFormat="1" ht="18" customHeight="1">
      <c r="A40" s="35"/>
      <c r="B40" s="884"/>
      <c r="C40" s="887"/>
      <c r="D40" s="41"/>
      <c r="E40" s="809" t="s">
        <v>1260</v>
      </c>
      <c r="F40" s="878"/>
      <c r="G40" s="425"/>
      <c r="H40" s="56"/>
      <c r="I40" s="56"/>
      <c r="J40" s="56"/>
      <c r="K40" s="56"/>
      <c r="L40" s="56"/>
      <c r="M40" s="56"/>
      <c r="N40" s="56"/>
      <c r="O40" s="56"/>
      <c r="P40" s="56"/>
      <c r="Q40" s="56"/>
      <c r="R40" s="56"/>
      <c r="S40" s="56"/>
      <c r="T40" s="56"/>
      <c r="U40" s="56"/>
      <c r="V40" s="436"/>
      <c r="W40" s="442"/>
      <c r="X40" s="441"/>
      <c r="Y40" s="182"/>
    </row>
    <row r="41" spans="1:25" s="181" customFormat="1" ht="18" customHeight="1" thickBot="1">
      <c r="A41" s="35"/>
      <c r="B41" s="885"/>
      <c r="C41" s="845"/>
      <c r="D41" s="450"/>
      <c r="E41" s="450"/>
      <c r="F41" s="453" t="s">
        <v>872</v>
      </c>
      <c r="G41" s="424"/>
      <c r="H41" s="56"/>
      <c r="I41" s="56"/>
      <c r="J41" s="56"/>
      <c r="K41" s="56"/>
      <c r="L41" s="56"/>
      <c r="M41" s="56"/>
      <c r="N41" s="56"/>
      <c r="O41" s="56"/>
      <c r="P41" s="56"/>
      <c r="Q41" s="56"/>
      <c r="R41" s="56"/>
      <c r="S41" s="56"/>
      <c r="T41" s="56"/>
      <c r="U41" s="56"/>
      <c r="V41" s="425"/>
      <c r="W41" s="443"/>
      <c r="X41" s="461"/>
      <c r="Y41" s="182"/>
    </row>
    <row r="42" spans="1:25" s="181" customFormat="1" ht="18" customHeight="1" thickBot="1">
      <c r="A42" s="35"/>
      <c r="B42" s="837" t="s">
        <v>848</v>
      </c>
      <c r="C42" s="888"/>
      <c r="D42" s="888"/>
      <c r="E42" s="889"/>
      <c r="F42" s="890"/>
      <c r="G42" s="430"/>
      <c r="H42" s="457"/>
      <c r="I42" s="457"/>
      <c r="J42" s="457"/>
      <c r="K42" s="457"/>
      <c r="L42" s="457"/>
      <c r="M42" s="457"/>
      <c r="N42" s="457"/>
      <c r="O42" s="457"/>
      <c r="P42" s="457"/>
      <c r="Q42" s="457"/>
      <c r="R42" s="457"/>
      <c r="S42" s="457"/>
      <c r="T42" s="457"/>
      <c r="U42" s="457"/>
      <c r="V42" s="430"/>
      <c r="W42" s="456"/>
      <c r="X42" s="456" t="s">
        <v>1261</v>
      </c>
      <c r="Y42" s="182"/>
    </row>
    <row r="43" spans="1:25" s="181" customFormat="1" ht="18" customHeight="1">
      <c r="A43" s="35"/>
      <c r="B43" s="33"/>
      <c r="C43" s="34"/>
      <c r="D43" s="34"/>
      <c r="E43" s="34"/>
      <c r="F43" s="34"/>
      <c r="G43" s="34"/>
      <c r="H43" s="34"/>
      <c r="I43" s="34"/>
      <c r="J43" s="34"/>
      <c r="K43" s="34"/>
      <c r="L43" s="34"/>
      <c r="M43" s="34"/>
      <c r="N43" s="34"/>
      <c r="O43" s="34"/>
      <c r="P43" s="34"/>
      <c r="Q43" s="34"/>
      <c r="R43" s="34"/>
      <c r="S43" s="34"/>
      <c r="T43" s="34"/>
      <c r="U43" s="34"/>
      <c r="V43" s="34"/>
      <c r="W43" s="34"/>
      <c r="X43" s="34"/>
      <c r="Y43" s="182"/>
    </row>
    <row r="44" spans="1:25" s="181" customFormat="1" ht="39" customHeight="1">
      <c r="A44" s="182"/>
      <c r="B44" s="182"/>
      <c r="C44" s="182"/>
      <c r="D44" s="182"/>
      <c r="E44" s="182"/>
      <c r="F44" s="182"/>
      <c r="G44" s="182"/>
      <c r="H44" s="182"/>
      <c r="I44" s="182"/>
      <c r="J44" s="182"/>
      <c r="K44" s="182"/>
      <c r="L44" s="182"/>
      <c r="M44" s="182"/>
      <c r="N44" s="182"/>
      <c r="O44" s="182"/>
      <c r="P44" s="182"/>
      <c r="Q44" s="182"/>
      <c r="R44" s="182"/>
      <c r="S44" s="182"/>
      <c r="T44" s="182"/>
      <c r="U44" s="182"/>
      <c r="V44" s="182"/>
      <c r="W44" s="769" t="s">
        <v>1350</v>
      </c>
      <c r="X44" s="770"/>
      <c r="Y44" s="182"/>
    </row>
    <row r="45" spans="2:26" s="182" customFormat="1" ht="18" customHeight="1">
      <c r="B45" s="185" t="s">
        <v>1262</v>
      </c>
      <c r="C45" s="36" t="s">
        <v>1288</v>
      </c>
      <c r="D45" s="36"/>
      <c r="E45" s="36"/>
      <c r="F45" s="36"/>
      <c r="G45" s="36"/>
      <c r="H45" s="36"/>
      <c r="I45" s="36"/>
      <c r="J45" s="36"/>
      <c r="K45" s="36"/>
      <c r="L45" s="36"/>
      <c r="M45" s="36"/>
      <c r="N45" s="36"/>
      <c r="O45" s="36"/>
      <c r="P45" s="36"/>
      <c r="Q45" s="36"/>
      <c r="R45" s="36"/>
      <c r="S45" s="36"/>
      <c r="T45" s="36"/>
      <c r="U45" s="36"/>
      <c r="V45" s="36"/>
      <c r="W45" s="36"/>
      <c r="X45" s="36"/>
      <c r="Y45" s="36"/>
      <c r="Z45" s="36"/>
    </row>
    <row r="46" spans="2:26" s="182" customFormat="1" ht="18" customHeight="1">
      <c r="B46" s="185" t="s">
        <v>1263</v>
      </c>
      <c r="C46" s="36" t="s">
        <v>288</v>
      </c>
      <c r="D46" s="37"/>
      <c r="E46" s="37"/>
      <c r="F46" s="37"/>
      <c r="G46" s="37"/>
      <c r="H46" s="37"/>
      <c r="I46" s="37"/>
      <c r="J46" s="37"/>
      <c r="K46" s="37"/>
      <c r="L46" s="37"/>
      <c r="M46" s="37"/>
      <c r="N46" s="37"/>
      <c r="O46" s="37"/>
      <c r="P46" s="37"/>
      <c r="Q46" s="37"/>
      <c r="R46" s="37"/>
      <c r="S46" s="37"/>
      <c r="T46" s="37"/>
      <c r="U46" s="37"/>
      <c r="V46" s="37"/>
      <c r="W46" s="37"/>
      <c r="X46" s="37"/>
      <c r="Y46" s="37"/>
      <c r="Z46" s="37"/>
    </row>
    <row r="47" spans="2:26" s="182" customFormat="1" ht="18" customHeight="1">
      <c r="B47" s="185" t="s">
        <v>289</v>
      </c>
      <c r="C47" s="36" t="s">
        <v>290</v>
      </c>
      <c r="D47" s="37"/>
      <c r="E47" s="37"/>
      <c r="F47" s="37"/>
      <c r="G47" s="37"/>
      <c r="H47" s="37"/>
      <c r="I47" s="37"/>
      <c r="J47" s="37"/>
      <c r="K47" s="37"/>
      <c r="L47" s="37"/>
      <c r="M47" s="37"/>
      <c r="N47" s="37"/>
      <c r="O47" s="37"/>
      <c r="P47" s="37"/>
      <c r="Q47" s="37"/>
      <c r="R47" s="37"/>
      <c r="S47" s="37"/>
      <c r="T47" s="37"/>
      <c r="U47" s="37"/>
      <c r="V47" s="37"/>
      <c r="W47" s="37"/>
      <c r="X47" s="37"/>
      <c r="Y47" s="37"/>
      <c r="Z47" s="37"/>
    </row>
    <row r="48" spans="2:3" s="26" customFormat="1" ht="18" customHeight="1">
      <c r="B48" s="185" t="s">
        <v>851</v>
      </c>
      <c r="C48" s="36" t="s">
        <v>881</v>
      </c>
    </row>
    <row r="49" spans="2:26" s="182" customFormat="1" ht="18" customHeight="1">
      <c r="B49" s="185" t="s">
        <v>851</v>
      </c>
      <c r="C49" s="36" t="s">
        <v>882</v>
      </c>
      <c r="D49" s="37"/>
      <c r="E49" s="37"/>
      <c r="F49" s="37"/>
      <c r="G49" s="37"/>
      <c r="H49" s="37"/>
      <c r="I49" s="37"/>
      <c r="J49" s="37"/>
      <c r="K49" s="37"/>
      <c r="L49" s="37"/>
      <c r="M49" s="37"/>
      <c r="N49" s="37"/>
      <c r="O49" s="37"/>
      <c r="P49" s="37"/>
      <c r="Q49" s="37"/>
      <c r="R49" s="37"/>
      <c r="S49" s="37"/>
      <c r="T49" s="37"/>
      <c r="U49" s="37"/>
      <c r="V49" s="37"/>
      <c r="W49" s="37"/>
      <c r="X49" s="37"/>
      <c r="Y49" s="37"/>
      <c r="Z49" s="37"/>
    </row>
    <row r="50" spans="2:26" s="182" customFormat="1" ht="18" customHeight="1">
      <c r="B50" s="185" t="s">
        <v>851</v>
      </c>
      <c r="C50" s="36" t="s">
        <v>883</v>
      </c>
      <c r="D50" s="37"/>
      <c r="E50" s="37"/>
      <c r="F50" s="37"/>
      <c r="G50" s="37"/>
      <c r="H50" s="37"/>
      <c r="I50" s="37"/>
      <c r="J50" s="37"/>
      <c r="K50" s="37"/>
      <c r="L50" s="37"/>
      <c r="M50" s="37"/>
      <c r="N50" s="37"/>
      <c r="O50" s="37"/>
      <c r="P50" s="37"/>
      <c r="Q50" s="37"/>
      <c r="R50" s="37"/>
      <c r="S50" s="37"/>
      <c r="T50" s="37"/>
      <c r="U50" s="37"/>
      <c r="V50" s="37"/>
      <c r="W50" s="37"/>
      <c r="X50" s="37"/>
      <c r="Y50" s="37"/>
      <c r="Z50" s="37"/>
    </row>
    <row r="51" spans="2:26" s="182" customFormat="1" ht="18" customHeight="1">
      <c r="B51" s="185" t="s">
        <v>1264</v>
      </c>
      <c r="C51" s="36" t="s">
        <v>887</v>
      </c>
      <c r="D51" s="37"/>
      <c r="E51" s="37"/>
      <c r="F51" s="37"/>
      <c r="G51" s="37"/>
      <c r="H51" s="37"/>
      <c r="I51" s="37"/>
      <c r="J51" s="37"/>
      <c r="K51" s="37"/>
      <c r="L51" s="37"/>
      <c r="M51" s="37"/>
      <c r="N51" s="37"/>
      <c r="O51" s="37"/>
      <c r="P51" s="37"/>
      <c r="Q51" s="37"/>
      <c r="R51" s="37"/>
      <c r="S51" s="37"/>
      <c r="T51" s="37"/>
      <c r="U51" s="37"/>
      <c r="V51" s="37"/>
      <c r="W51" s="37"/>
      <c r="X51" s="608"/>
      <c r="Y51" s="609"/>
      <c r="Z51" s="37"/>
    </row>
    <row r="52" spans="2:26" s="182" customFormat="1" ht="18" customHeight="1">
      <c r="B52" s="933" t="s">
        <v>852</v>
      </c>
      <c r="C52" s="36" t="s">
        <v>1281</v>
      </c>
      <c r="D52" s="460"/>
      <c r="E52" s="460"/>
      <c r="F52" s="460"/>
      <c r="G52" s="460"/>
      <c r="H52" s="460"/>
      <c r="I52" s="460"/>
      <c r="J52" s="460"/>
      <c r="K52" s="460"/>
      <c r="L52" s="460"/>
      <c r="M52" s="460"/>
      <c r="N52" s="460"/>
      <c r="O52" s="460"/>
      <c r="P52" s="460"/>
      <c r="Q52" s="460"/>
      <c r="R52" s="460"/>
      <c r="S52" s="460"/>
      <c r="T52" s="460"/>
      <c r="U52" s="460"/>
      <c r="V52" s="460"/>
      <c r="W52" s="460"/>
      <c r="X52" s="460"/>
      <c r="Y52" s="479"/>
      <c r="Z52" s="38"/>
    </row>
    <row r="53" spans="1:25" s="181" customFormat="1" ht="18" customHeight="1">
      <c r="A53" s="182"/>
      <c r="B53" s="933"/>
      <c r="C53" s="431"/>
      <c r="D53" s="431"/>
      <c r="E53" s="431"/>
      <c r="F53" s="431"/>
      <c r="G53" s="431"/>
      <c r="H53" s="431"/>
      <c r="I53" s="431"/>
      <c r="J53" s="431"/>
      <c r="K53" s="431"/>
      <c r="L53" s="431"/>
      <c r="M53" s="431"/>
      <c r="N53" s="431"/>
      <c r="O53" s="431"/>
      <c r="P53" s="431"/>
      <c r="Q53" s="431"/>
      <c r="R53" s="431"/>
      <c r="S53" s="431"/>
      <c r="T53" s="431"/>
      <c r="U53" s="431"/>
      <c r="V53" s="431"/>
      <c r="W53" s="431"/>
      <c r="X53" s="431"/>
      <c r="Y53" s="182"/>
    </row>
  </sheetData>
  <mergeCells count="31">
    <mergeCell ref="E39:F39"/>
    <mergeCell ref="E40:F40"/>
    <mergeCell ref="B34:C37"/>
    <mergeCell ref="B38:C41"/>
    <mergeCell ref="E36:F36"/>
    <mergeCell ref="E19:F19"/>
    <mergeCell ref="E20:F20"/>
    <mergeCell ref="E31:F31"/>
    <mergeCell ref="E32:F32"/>
    <mergeCell ref="E23:F23"/>
    <mergeCell ref="E24:F24"/>
    <mergeCell ref="B52:B53"/>
    <mergeCell ref="B6:C9"/>
    <mergeCell ref="B18:C21"/>
    <mergeCell ref="B22:C25"/>
    <mergeCell ref="B30:C33"/>
    <mergeCell ref="B10:C13"/>
    <mergeCell ref="B42:F42"/>
    <mergeCell ref="E11:F11"/>
    <mergeCell ref="E12:F12"/>
    <mergeCell ref="E35:F35"/>
    <mergeCell ref="B2:W2"/>
    <mergeCell ref="B26:C29"/>
    <mergeCell ref="E27:F27"/>
    <mergeCell ref="E28:F28"/>
    <mergeCell ref="B14:C17"/>
    <mergeCell ref="E15:F15"/>
    <mergeCell ref="E16:F16"/>
    <mergeCell ref="B5:F5"/>
    <mergeCell ref="E7:F7"/>
    <mergeCell ref="E8:F8"/>
  </mergeCells>
  <printOptions/>
  <pageMargins left="0.7874015748031497" right="0.7874015748031497" top="0.7874015748031497" bottom="0.984251968503937" header="0.5118110236220472" footer="0.5118110236220472"/>
  <pageSetup fitToHeight="1" fitToWidth="1" horizontalDpi="600" verticalDpi="600" orientation="landscape" paperSize="8" scale="50" r:id="rId1"/>
</worksheet>
</file>

<file path=xl/worksheets/sheet7.xml><?xml version="1.0" encoding="utf-8"?>
<worksheet xmlns="http://schemas.openxmlformats.org/spreadsheetml/2006/main" xmlns:r="http://schemas.openxmlformats.org/officeDocument/2006/relationships">
  <sheetPr>
    <pageSetUpPr fitToPage="1"/>
  </sheetPr>
  <dimension ref="A1:I51"/>
  <sheetViews>
    <sheetView view="pageBreakPreview" zoomScaleNormal="85" zoomScaleSheetLayoutView="100" workbookViewId="0" topLeftCell="A37">
      <selection activeCell="B3" sqref="B3:H3"/>
    </sheetView>
  </sheetViews>
  <sheetFormatPr defaultColWidth="9.00390625" defaultRowHeight="13.5"/>
  <cols>
    <col min="1" max="2" width="3.625" style="6" customWidth="1"/>
    <col min="3" max="3" width="23.625" style="6" customWidth="1"/>
    <col min="4" max="4" width="11.625" style="6" customWidth="1"/>
    <col min="5" max="5" width="26.00390625" style="6" bestFit="1" customWidth="1"/>
    <col min="6" max="6" width="16.625" style="6" customWidth="1"/>
    <col min="7" max="7" width="5.625" style="6" customWidth="1"/>
    <col min="8" max="8" width="14.50390625" style="6" bestFit="1" customWidth="1"/>
    <col min="9" max="9" width="3.625" style="6" customWidth="1"/>
    <col min="10" max="16384" width="9.00390625" style="6" customWidth="1"/>
  </cols>
  <sheetData>
    <row r="1" spans="1:9" ht="19.5" customHeight="1">
      <c r="A1" s="5"/>
      <c r="B1" s="973" t="s">
        <v>1395</v>
      </c>
      <c r="C1" s="973"/>
      <c r="D1" s="973"/>
      <c r="E1" s="973"/>
      <c r="F1" s="973"/>
      <c r="G1" s="973"/>
      <c r="H1" s="973"/>
      <c r="I1" s="5"/>
    </row>
    <row r="2" spans="1:9" ht="3" customHeight="1">
      <c r="A2" s="5"/>
      <c r="B2" s="5"/>
      <c r="C2" s="5"/>
      <c r="D2" s="5"/>
      <c r="E2" s="5"/>
      <c r="F2" s="5"/>
      <c r="G2" s="5"/>
      <c r="H2" s="5"/>
      <c r="I2" s="5"/>
    </row>
    <row r="3" spans="2:9" ht="29.25" customHeight="1">
      <c r="B3" s="974" t="s">
        <v>1535</v>
      </c>
      <c r="C3" s="974"/>
      <c r="D3" s="974"/>
      <c r="E3" s="974"/>
      <c r="F3" s="974"/>
      <c r="G3" s="974"/>
      <c r="H3" s="974"/>
      <c r="I3" s="7"/>
    </row>
    <row r="4" ht="3" customHeight="1"/>
    <row r="5" spans="2:8" s="8" customFormat="1" ht="19.5" customHeight="1" thickBot="1">
      <c r="B5" s="114" t="s">
        <v>402</v>
      </c>
      <c r="C5" s="115" t="s">
        <v>272</v>
      </c>
      <c r="D5" s="115"/>
      <c r="E5" s="115"/>
      <c r="F5" s="115"/>
      <c r="G5" s="115"/>
      <c r="H5" s="116"/>
    </row>
    <row r="6" spans="2:8" s="8" customFormat="1" ht="19.5" customHeight="1">
      <c r="B6" s="975" t="s">
        <v>403</v>
      </c>
      <c r="C6" s="977" t="s">
        <v>273</v>
      </c>
      <c r="D6" s="978"/>
      <c r="E6" s="979"/>
      <c r="F6" s="792" t="s">
        <v>274</v>
      </c>
      <c r="G6" s="940"/>
      <c r="H6" s="84" t="s">
        <v>361</v>
      </c>
    </row>
    <row r="7" spans="2:8" s="8" customFormat="1" ht="19.5" customHeight="1" thickBot="1">
      <c r="B7" s="976"/>
      <c r="C7" s="85" t="s">
        <v>275</v>
      </c>
      <c r="D7" s="980" t="s">
        <v>276</v>
      </c>
      <c r="E7" s="981"/>
      <c r="F7" s="941" t="s">
        <v>441</v>
      </c>
      <c r="G7" s="942"/>
      <c r="H7" s="86" t="s">
        <v>362</v>
      </c>
    </row>
    <row r="8" spans="2:8" s="8" customFormat="1" ht="19.5" customHeight="1">
      <c r="B8" s="87">
        <v>1</v>
      </c>
      <c r="C8" s="88"/>
      <c r="D8" s="89" t="s">
        <v>277</v>
      </c>
      <c r="E8" s="90" t="s">
        <v>278</v>
      </c>
      <c r="F8" s="943"/>
      <c r="G8" s="944"/>
      <c r="H8" s="91" t="e">
        <f>F8/$F$13</f>
        <v>#DIV/0!</v>
      </c>
    </row>
    <row r="9" spans="1:8" s="8" customFormat="1" ht="19.5" customHeight="1">
      <c r="A9" s="9"/>
      <c r="B9" s="92">
        <v>2</v>
      </c>
      <c r="C9" s="93"/>
      <c r="D9" s="94" t="s">
        <v>279</v>
      </c>
      <c r="E9" s="93" t="s">
        <v>278</v>
      </c>
      <c r="F9" s="934"/>
      <c r="G9" s="935"/>
      <c r="H9" s="95" t="e">
        <f>F9/$F$13</f>
        <v>#DIV/0!</v>
      </c>
    </row>
    <row r="10" spans="1:8" s="8" customFormat="1" ht="19.5" customHeight="1">
      <c r="A10" s="9"/>
      <c r="B10" s="92">
        <v>3</v>
      </c>
      <c r="C10" s="93"/>
      <c r="D10" s="94" t="s">
        <v>279</v>
      </c>
      <c r="E10" s="93" t="s">
        <v>278</v>
      </c>
      <c r="F10" s="934"/>
      <c r="G10" s="935"/>
      <c r="H10" s="95" t="e">
        <f>F10/$F$13</f>
        <v>#DIV/0!</v>
      </c>
    </row>
    <row r="11" spans="1:8" s="8" customFormat="1" ht="19.5" customHeight="1">
      <c r="A11" s="9"/>
      <c r="B11" s="92">
        <v>4</v>
      </c>
      <c r="C11" s="93"/>
      <c r="D11" s="94" t="s">
        <v>279</v>
      </c>
      <c r="E11" s="93" t="s">
        <v>278</v>
      </c>
      <c r="F11" s="934"/>
      <c r="G11" s="935"/>
      <c r="H11" s="95" t="e">
        <f>F11/$F$13</f>
        <v>#DIV/0!</v>
      </c>
    </row>
    <row r="12" spans="2:8" s="8" customFormat="1" ht="19.5" customHeight="1" thickBot="1">
      <c r="B12" s="96">
        <v>5</v>
      </c>
      <c r="C12" s="97"/>
      <c r="D12" s="98" t="s">
        <v>279</v>
      </c>
      <c r="E12" s="99" t="s">
        <v>278</v>
      </c>
      <c r="F12" s="936"/>
      <c r="G12" s="937"/>
      <c r="H12" s="100" t="e">
        <f>F12/$F$13</f>
        <v>#DIV/0!</v>
      </c>
    </row>
    <row r="13" spans="2:8" s="8" customFormat="1" ht="19.5" customHeight="1" thickBot="1" thickTop="1">
      <c r="B13" s="982" t="s">
        <v>280</v>
      </c>
      <c r="C13" s="983"/>
      <c r="D13" s="983"/>
      <c r="E13" s="984"/>
      <c r="F13" s="938">
        <f>SUM(F8:F12)</f>
        <v>0</v>
      </c>
      <c r="G13" s="939"/>
      <c r="H13" s="101" t="e">
        <f>SUM(H8:H12)</f>
        <v>#DIV/0!</v>
      </c>
    </row>
    <row r="14" spans="2:8" s="8" customFormat="1" ht="19.5" customHeight="1">
      <c r="B14" s="83"/>
      <c r="C14" s="83"/>
      <c r="D14" s="83"/>
      <c r="E14" s="83"/>
      <c r="F14" s="117"/>
      <c r="G14" s="117"/>
      <c r="H14" s="118"/>
    </row>
    <row r="15" spans="2:8" s="8" customFormat="1" ht="19.5" customHeight="1" thickBot="1">
      <c r="B15" s="114" t="s">
        <v>404</v>
      </c>
      <c r="C15" s="115" t="s">
        <v>281</v>
      </c>
      <c r="D15" s="115"/>
      <c r="E15" s="119"/>
      <c r="F15" s="115"/>
      <c r="G15" s="115"/>
      <c r="H15" s="120"/>
    </row>
    <row r="16" spans="2:8" s="8" customFormat="1" ht="19.5" customHeight="1" thickBot="1">
      <c r="B16" s="102" t="s">
        <v>405</v>
      </c>
      <c r="C16" s="103" t="s">
        <v>282</v>
      </c>
      <c r="D16" s="969" t="s">
        <v>363</v>
      </c>
      <c r="E16" s="970"/>
      <c r="F16" s="969" t="s">
        <v>364</v>
      </c>
      <c r="G16" s="971"/>
      <c r="H16" s="972"/>
    </row>
    <row r="17" spans="2:8" s="8" customFormat="1" ht="19.5" customHeight="1">
      <c r="B17" s="963">
        <v>1</v>
      </c>
      <c r="C17" s="964"/>
      <c r="D17" s="104" t="s">
        <v>283</v>
      </c>
      <c r="E17" s="105"/>
      <c r="F17" s="965"/>
      <c r="G17" s="678"/>
      <c r="H17" s="966" t="s">
        <v>442</v>
      </c>
    </row>
    <row r="18" spans="2:8" s="8" customFormat="1" ht="19.5" customHeight="1">
      <c r="B18" s="952"/>
      <c r="C18" s="955"/>
      <c r="D18" s="106" t="s">
        <v>284</v>
      </c>
      <c r="E18" s="107"/>
      <c r="F18" s="958"/>
      <c r="G18" s="679"/>
      <c r="H18" s="967"/>
    </row>
    <row r="19" spans="2:8" s="8" customFormat="1" ht="19.5" customHeight="1">
      <c r="B19" s="953"/>
      <c r="C19" s="956"/>
      <c r="D19" s="109" t="s">
        <v>285</v>
      </c>
      <c r="E19" s="108"/>
      <c r="F19" s="958"/>
      <c r="G19" s="679"/>
      <c r="H19" s="968"/>
    </row>
    <row r="20" spans="2:8" s="8" customFormat="1" ht="19.5" customHeight="1">
      <c r="B20" s="951">
        <v>2</v>
      </c>
      <c r="C20" s="954"/>
      <c r="D20" s="106" t="s">
        <v>283</v>
      </c>
      <c r="E20" s="107"/>
      <c r="F20" s="957"/>
      <c r="G20" s="680"/>
      <c r="H20" s="985" t="s">
        <v>442</v>
      </c>
    </row>
    <row r="21" spans="2:8" s="8" customFormat="1" ht="19.5" customHeight="1">
      <c r="B21" s="952"/>
      <c r="C21" s="955"/>
      <c r="D21" s="106" t="s">
        <v>284</v>
      </c>
      <c r="E21" s="107"/>
      <c r="F21" s="958"/>
      <c r="G21" s="679"/>
      <c r="H21" s="967"/>
    </row>
    <row r="22" spans="2:8" s="8" customFormat="1" ht="19.5" customHeight="1">
      <c r="B22" s="953"/>
      <c r="C22" s="956"/>
      <c r="D22" s="110" t="s">
        <v>285</v>
      </c>
      <c r="E22" s="107"/>
      <c r="F22" s="959"/>
      <c r="G22" s="681"/>
      <c r="H22" s="968"/>
    </row>
    <row r="23" spans="2:8" s="8" customFormat="1" ht="19.5" customHeight="1">
      <c r="B23" s="952" t="s">
        <v>401</v>
      </c>
      <c r="C23" s="955"/>
      <c r="D23" s="111" t="s">
        <v>283</v>
      </c>
      <c r="E23" s="108"/>
      <c r="F23" s="958"/>
      <c r="G23" s="679"/>
      <c r="H23" s="986" t="s">
        <v>442</v>
      </c>
    </row>
    <row r="24" spans="2:8" s="8" customFormat="1" ht="19.5" customHeight="1">
      <c r="B24" s="952"/>
      <c r="C24" s="955"/>
      <c r="D24" s="106" t="s">
        <v>284</v>
      </c>
      <c r="E24" s="107"/>
      <c r="F24" s="958"/>
      <c r="G24" s="679"/>
      <c r="H24" s="967"/>
    </row>
    <row r="25" spans="2:8" s="8" customFormat="1" ht="19.5" customHeight="1" thickBot="1">
      <c r="B25" s="960"/>
      <c r="C25" s="961"/>
      <c r="D25" s="113" t="s">
        <v>285</v>
      </c>
      <c r="E25" s="112"/>
      <c r="F25" s="962"/>
      <c r="G25" s="682"/>
      <c r="H25" s="987"/>
    </row>
    <row r="26" spans="2:8" s="8" customFormat="1" ht="19.5" customHeight="1">
      <c r="B26" s="115"/>
      <c r="C26" s="115"/>
      <c r="D26" s="115"/>
      <c r="E26" s="115"/>
      <c r="F26" s="121"/>
      <c r="G26" s="121"/>
      <c r="H26" s="118"/>
    </row>
    <row r="27" spans="2:8" s="8" customFormat="1" ht="19.5" customHeight="1" thickBot="1">
      <c r="B27" s="114" t="s">
        <v>406</v>
      </c>
      <c r="C27" s="115" t="s">
        <v>286</v>
      </c>
      <c r="D27" s="115"/>
      <c r="E27" s="115"/>
      <c r="F27" s="120"/>
      <c r="G27" s="120"/>
      <c r="H27" s="118"/>
    </row>
    <row r="28" spans="2:8" s="8" customFormat="1" ht="19.5" customHeight="1" thickBot="1">
      <c r="B28" s="102" t="s">
        <v>407</v>
      </c>
      <c r="C28" s="103" t="s">
        <v>282</v>
      </c>
      <c r="D28" s="969" t="s">
        <v>363</v>
      </c>
      <c r="E28" s="970"/>
      <c r="F28" s="969" t="s">
        <v>364</v>
      </c>
      <c r="G28" s="971"/>
      <c r="H28" s="972"/>
    </row>
    <row r="29" spans="2:8" s="8" customFormat="1" ht="19.5" customHeight="1">
      <c r="B29" s="963">
        <v>1</v>
      </c>
      <c r="C29" s="964"/>
      <c r="D29" s="104" t="s">
        <v>283</v>
      </c>
      <c r="E29" s="105"/>
      <c r="F29" s="965"/>
      <c r="G29" s="678"/>
      <c r="H29" s="966" t="s">
        <v>442</v>
      </c>
    </row>
    <row r="30" spans="2:8" s="8" customFormat="1" ht="19.5" customHeight="1">
      <c r="B30" s="952"/>
      <c r="C30" s="955"/>
      <c r="D30" s="106" t="s">
        <v>284</v>
      </c>
      <c r="E30" s="107"/>
      <c r="F30" s="958"/>
      <c r="G30" s="679"/>
      <c r="H30" s="967"/>
    </row>
    <row r="31" spans="2:8" s="8" customFormat="1" ht="19.5" customHeight="1">
      <c r="B31" s="953"/>
      <c r="C31" s="956"/>
      <c r="D31" s="109" t="s">
        <v>285</v>
      </c>
      <c r="E31" s="108"/>
      <c r="F31" s="958"/>
      <c r="G31" s="679"/>
      <c r="H31" s="968"/>
    </row>
    <row r="32" spans="2:8" s="8" customFormat="1" ht="19.5" customHeight="1">
      <c r="B32" s="951">
        <v>2</v>
      </c>
      <c r="C32" s="954"/>
      <c r="D32" s="106" t="s">
        <v>283</v>
      </c>
      <c r="E32" s="107"/>
      <c r="F32" s="957"/>
      <c r="G32" s="680"/>
      <c r="H32" s="985" t="s">
        <v>442</v>
      </c>
    </row>
    <row r="33" spans="2:8" s="8" customFormat="1" ht="19.5" customHeight="1">
      <c r="B33" s="952"/>
      <c r="C33" s="955"/>
      <c r="D33" s="106" t="s">
        <v>284</v>
      </c>
      <c r="E33" s="107"/>
      <c r="F33" s="958"/>
      <c r="G33" s="679"/>
      <c r="H33" s="967"/>
    </row>
    <row r="34" spans="2:8" s="8" customFormat="1" ht="19.5" customHeight="1">
      <c r="B34" s="953"/>
      <c r="C34" s="956"/>
      <c r="D34" s="110" t="s">
        <v>285</v>
      </c>
      <c r="E34" s="107"/>
      <c r="F34" s="959"/>
      <c r="G34" s="681"/>
      <c r="H34" s="968"/>
    </row>
    <row r="35" spans="2:8" s="8" customFormat="1" ht="19.5" customHeight="1">
      <c r="B35" s="952" t="s">
        <v>401</v>
      </c>
      <c r="C35" s="955"/>
      <c r="D35" s="111" t="s">
        <v>283</v>
      </c>
      <c r="E35" s="108"/>
      <c r="F35" s="958"/>
      <c r="G35" s="679"/>
      <c r="H35" s="986" t="s">
        <v>442</v>
      </c>
    </row>
    <row r="36" spans="2:8" s="8" customFormat="1" ht="19.5" customHeight="1">
      <c r="B36" s="952"/>
      <c r="C36" s="955"/>
      <c r="D36" s="106" t="s">
        <v>284</v>
      </c>
      <c r="E36" s="107"/>
      <c r="F36" s="958"/>
      <c r="G36" s="679"/>
      <c r="H36" s="967"/>
    </row>
    <row r="37" spans="2:8" s="8" customFormat="1" ht="19.5" customHeight="1" thickBot="1">
      <c r="B37" s="960"/>
      <c r="C37" s="961"/>
      <c r="D37" s="113" t="s">
        <v>285</v>
      </c>
      <c r="E37" s="112"/>
      <c r="F37" s="962"/>
      <c r="G37" s="682"/>
      <c r="H37" s="987"/>
    </row>
    <row r="38" spans="2:8" s="8" customFormat="1" ht="19.5" customHeight="1" thickBot="1">
      <c r="B38" s="121"/>
      <c r="C38" s="117"/>
      <c r="D38" s="119"/>
      <c r="E38" s="117"/>
      <c r="F38" s="121"/>
      <c r="G38" s="121"/>
      <c r="H38" s="121"/>
    </row>
    <row r="39" spans="2:8" s="8" customFormat="1" ht="19.5" customHeight="1" thickBot="1">
      <c r="B39" s="945" t="s">
        <v>287</v>
      </c>
      <c r="C39" s="946"/>
      <c r="D39" s="946"/>
      <c r="E39" s="947"/>
      <c r="F39" s="122">
        <f>F13+(F17+F20+F23)+(F29+F32+F35)</f>
        <v>0</v>
      </c>
      <c r="G39" s="122"/>
      <c r="H39" s="123" t="s">
        <v>442</v>
      </c>
    </row>
    <row r="40" spans="2:8" ht="19.5" customHeight="1">
      <c r="B40" s="124"/>
      <c r="C40" s="125"/>
      <c r="D40" s="126"/>
      <c r="E40" s="125"/>
      <c r="F40" s="124"/>
      <c r="G40" s="124"/>
      <c r="H40" s="124"/>
    </row>
    <row r="41" spans="2:8" ht="36" customHeight="1">
      <c r="B41" s="124"/>
      <c r="C41" s="125"/>
      <c r="D41" s="126"/>
      <c r="E41" s="125"/>
      <c r="F41" s="772" t="s">
        <v>1350</v>
      </c>
      <c r="G41" s="950"/>
      <c r="H41" s="950"/>
    </row>
    <row r="42" spans="1:9" ht="16.5" customHeight="1">
      <c r="A42" s="82"/>
      <c r="B42" s="74" t="s">
        <v>389</v>
      </c>
      <c r="C42" s="36" t="s">
        <v>1283</v>
      </c>
      <c r="D42" s="78"/>
      <c r="E42" s="79"/>
      <c r="F42" s="80"/>
      <c r="G42" s="80"/>
      <c r="H42" s="80"/>
      <c r="I42" s="7"/>
    </row>
    <row r="43" spans="1:9" ht="16.5" customHeight="1">
      <c r="A43" s="82"/>
      <c r="B43" s="75" t="s">
        <v>390</v>
      </c>
      <c r="C43" s="37" t="s">
        <v>288</v>
      </c>
      <c r="D43" s="81"/>
      <c r="E43" s="81"/>
      <c r="F43" s="81"/>
      <c r="G43" s="81"/>
      <c r="H43" s="81"/>
      <c r="I43" s="7"/>
    </row>
    <row r="44" spans="1:9" ht="16.5" customHeight="1">
      <c r="A44" s="82"/>
      <c r="B44" s="75" t="s">
        <v>289</v>
      </c>
      <c r="C44" s="37" t="s">
        <v>290</v>
      </c>
      <c r="D44" s="81"/>
      <c r="E44" s="81"/>
      <c r="F44" s="81"/>
      <c r="G44" s="81"/>
      <c r="H44" s="81"/>
      <c r="I44" s="7"/>
    </row>
    <row r="45" spans="1:9" ht="16.5" customHeight="1">
      <c r="A45" s="82"/>
      <c r="B45" s="75" t="s">
        <v>391</v>
      </c>
      <c r="C45" s="37" t="s">
        <v>443</v>
      </c>
      <c r="D45" s="81"/>
      <c r="E45" s="81"/>
      <c r="F45" s="81"/>
      <c r="G45" s="81"/>
      <c r="H45" s="81"/>
      <c r="I45" s="7"/>
    </row>
    <row r="46" spans="1:9" ht="16.5" customHeight="1">
      <c r="A46" s="82"/>
      <c r="B46" s="75" t="s">
        <v>391</v>
      </c>
      <c r="C46" s="840" t="s">
        <v>1281</v>
      </c>
      <c r="D46" s="948"/>
      <c r="E46" s="948"/>
      <c r="F46" s="948"/>
      <c r="G46" s="948"/>
      <c r="H46" s="948"/>
      <c r="I46" s="7"/>
    </row>
    <row r="47" spans="1:9" ht="16.5" customHeight="1">
      <c r="A47" s="82"/>
      <c r="B47" s="75"/>
      <c r="C47" s="948"/>
      <c r="D47" s="948"/>
      <c r="E47" s="948"/>
      <c r="F47" s="948"/>
      <c r="G47" s="948"/>
      <c r="H47" s="948"/>
      <c r="I47" s="7"/>
    </row>
    <row r="48" spans="1:9" ht="16.5" customHeight="1">
      <c r="A48" s="82"/>
      <c r="B48" s="75" t="s">
        <v>391</v>
      </c>
      <c r="C48" s="949" t="s">
        <v>291</v>
      </c>
      <c r="D48" s="949"/>
      <c r="E48" s="949"/>
      <c r="F48" s="949"/>
      <c r="G48" s="949"/>
      <c r="H48" s="949"/>
      <c r="I48" s="7"/>
    </row>
    <row r="49" spans="1:9" ht="16.5" customHeight="1">
      <c r="A49" s="82"/>
      <c r="B49" s="75" t="s">
        <v>399</v>
      </c>
      <c r="C49" s="949" t="s">
        <v>444</v>
      </c>
      <c r="D49" s="949"/>
      <c r="E49" s="949"/>
      <c r="F49" s="949"/>
      <c r="G49" s="949"/>
      <c r="H49" s="949"/>
      <c r="I49" s="7"/>
    </row>
    <row r="50" spans="1:9" ht="16.5" customHeight="1">
      <c r="A50" s="82"/>
      <c r="B50" s="75" t="s">
        <v>400</v>
      </c>
      <c r="C50" s="948" t="s">
        <v>292</v>
      </c>
      <c r="D50" s="948"/>
      <c r="E50" s="948"/>
      <c r="F50" s="948"/>
      <c r="G50" s="948"/>
      <c r="H50" s="948"/>
      <c r="I50" s="7"/>
    </row>
    <row r="51" spans="1:9" ht="16.5" customHeight="1">
      <c r="A51" s="82"/>
      <c r="B51" s="75"/>
      <c r="C51" s="948"/>
      <c r="D51" s="948"/>
      <c r="E51" s="948"/>
      <c r="F51" s="948"/>
      <c r="G51" s="948"/>
      <c r="H51" s="948"/>
      <c r="I51" s="7"/>
    </row>
  </sheetData>
  <mergeCells count="48">
    <mergeCell ref="H32:H34"/>
    <mergeCell ref="H35:H37"/>
    <mergeCell ref="H17:H19"/>
    <mergeCell ref="H20:H22"/>
    <mergeCell ref="H23:H25"/>
    <mergeCell ref="F16:H16"/>
    <mergeCell ref="F17:F19"/>
    <mergeCell ref="B1:H1"/>
    <mergeCell ref="B3:H3"/>
    <mergeCell ref="B6:B7"/>
    <mergeCell ref="C6:E6"/>
    <mergeCell ref="D7:E7"/>
    <mergeCell ref="B13:E13"/>
    <mergeCell ref="D16:E16"/>
    <mergeCell ref="B17:B19"/>
    <mergeCell ref="C17:C19"/>
    <mergeCell ref="B20:B22"/>
    <mergeCell ref="C20:C22"/>
    <mergeCell ref="F20:F22"/>
    <mergeCell ref="B23:B25"/>
    <mergeCell ref="C23:C25"/>
    <mergeCell ref="F23:F25"/>
    <mergeCell ref="D28:E28"/>
    <mergeCell ref="F28:H28"/>
    <mergeCell ref="B29:B31"/>
    <mergeCell ref="C29:C31"/>
    <mergeCell ref="F29:F31"/>
    <mergeCell ref="H29:H31"/>
    <mergeCell ref="B32:B34"/>
    <mergeCell ref="C32:C34"/>
    <mergeCell ref="F32:F34"/>
    <mergeCell ref="B35:B37"/>
    <mergeCell ref="C35:C37"/>
    <mergeCell ref="F35:F37"/>
    <mergeCell ref="B39:E39"/>
    <mergeCell ref="C46:H47"/>
    <mergeCell ref="C48:H48"/>
    <mergeCell ref="C50:H51"/>
    <mergeCell ref="C49:H49"/>
    <mergeCell ref="G41:H41"/>
    <mergeCell ref="F6:G6"/>
    <mergeCell ref="F7:G7"/>
    <mergeCell ref="F8:G8"/>
    <mergeCell ref="F9:G9"/>
    <mergeCell ref="F10:G10"/>
    <mergeCell ref="F11:G11"/>
    <mergeCell ref="F12:G12"/>
    <mergeCell ref="F13:G13"/>
  </mergeCells>
  <printOptions/>
  <pageMargins left="0.7874015748031497" right="0.7874015748031497" top="0.7874015748031497" bottom="0.7874015748031497" header="0.5118110236220472" footer="0.5118110236220472"/>
  <pageSetup fitToHeight="1" fitToWidth="1" horizontalDpi="600" verticalDpi="600" orientation="portrait" paperSize="9" scale="82" r:id="rId1"/>
</worksheet>
</file>

<file path=xl/worksheets/sheet8.xml><?xml version="1.0" encoding="utf-8"?>
<worksheet xmlns="http://schemas.openxmlformats.org/spreadsheetml/2006/main" xmlns:r="http://schemas.openxmlformats.org/officeDocument/2006/relationships">
  <sheetPr>
    <pageSetUpPr fitToPage="1"/>
  </sheetPr>
  <dimension ref="A1:U60"/>
  <sheetViews>
    <sheetView view="pageBreakPreview" zoomScale="75" zoomScaleSheetLayoutView="75" workbookViewId="0" topLeftCell="A40">
      <selection activeCell="B3" sqref="B3:S3"/>
    </sheetView>
  </sheetViews>
  <sheetFormatPr defaultColWidth="9.00390625" defaultRowHeight="13.5"/>
  <cols>
    <col min="1" max="1" width="3.625" style="773" customWidth="1"/>
    <col min="2" max="19" width="15.625" style="773" customWidth="1"/>
    <col min="20" max="20" width="3.625" style="773" customWidth="1"/>
    <col min="21" max="24" width="14.625" style="773" customWidth="1"/>
    <col min="25" max="16384" width="9.00390625" style="773" customWidth="1"/>
  </cols>
  <sheetData>
    <row r="1" spans="1:11" s="16" customFormat="1" ht="18.75">
      <c r="A1" s="14"/>
      <c r="B1" s="604" t="s">
        <v>1397</v>
      </c>
      <c r="C1" s="23"/>
      <c r="D1" s="23"/>
      <c r="E1" s="23"/>
      <c r="F1" s="23"/>
      <c r="G1" s="23"/>
      <c r="H1" s="23"/>
      <c r="I1" s="23"/>
      <c r="J1" s="14"/>
      <c r="K1" s="15"/>
    </row>
    <row r="2" spans="1:11" s="16" customFormat="1" ht="8.25" customHeight="1">
      <c r="A2" s="14"/>
      <c r="B2" s="14"/>
      <c r="C2" s="14"/>
      <c r="D2" s="14"/>
      <c r="E2" s="15"/>
      <c r="F2" s="15"/>
      <c r="G2" s="15"/>
      <c r="H2" s="15"/>
      <c r="I2" s="15"/>
      <c r="J2" s="15"/>
      <c r="K2" s="15"/>
    </row>
    <row r="3" spans="2:21" s="16" customFormat="1" ht="35.25" customHeight="1">
      <c r="B3" s="1003" t="s">
        <v>1285</v>
      </c>
      <c r="C3" s="1004"/>
      <c r="D3" s="1004"/>
      <c r="E3" s="1004"/>
      <c r="F3" s="1004"/>
      <c r="G3" s="1004"/>
      <c r="H3" s="1004"/>
      <c r="I3" s="1004"/>
      <c r="J3" s="1004"/>
      <c r="K3" s="1004"/>
      <c r="L3" s="1004"/>
      <c r="M3" s="1004"/>
      <c r="N3" s="1004"/>
      <c r="O3" s="1004"/>
      <c r="P3" s="1004"/>
      <c r="Q3" s="1004"/>
      <c r="R3" s="1004"/>
      <c r="S3" s="1004"/>
      <c r="T3" s="17"/>
      <c r="U3" s="17"/>
    </row>
    <row r="4" s="16" customFormat="1" ht="8.25" customHeight="1">
      <c r="B4" s="18"/>
    </row>
    <row r="5" spans="2:21" s="16" customFormat="1" ht="17.25" customHeight="1">
      <c r="B5" s="25"/>
      <c r="C5" s="19"/>
      <c r="T5" s="20"/>
      <c r="U5" s="20"/>
    </row>
    <row r="7" ht="14.25" thickBot="1"/>
    <row r="8" spans="2:17" s="127" customFormat="1" ht="24.75" customHeight="1">
      <c r="B8" s="164" t="s">
        <v>296</v>
      </c>
      <c r="C8" s="165" t="s">
        <v>297</v>
      </c>
      <c r="D8" s="1007"/>
      <c r="E8" s="1008"/>
      <c r="F8" s="159"/>
      <c r="G8" s="469" t="s">
        <v>1293</v>
      </c>
      <c r="H8" s="470"/>
      <c r="I8" s="470"/>
      <c r="J8" s="470"/>
      <c r="K8" s="471"/>
      <c r="L8" s="471"/>
      <c r="M8" s="471"/>
      <c r="N8" s="471"/>
      <c r="O8" s="471"/>
      <c r="P8" s="471"/>
      <c r="Q8" s="472"/>
    </row>
    <row r="9" spans="2:17" s="127" customFormat="1" ht="24.75" customHeight="1">
      <c r="B9" s="166"/>
      <c r="C9" s="167" t="s">
        <v>1536</v>
      </c>
      <c r="D9" s="1009"/>
      <c r="E9" s="1010"/>
      <c r="F9" s="159"/>
      <c r="G9" s="467" t="s">
        <v>1537</v>
      </c>
      <c r="H9" s="473"/>
      <c r="I9" s="473"/>
      <c r="J9" s="473"/>
      <c r="K9" s="474"/>
      <c r="L9" s="474"/>
      <c r="M9" s="474"/>
      <c r="N9" s="474"/>
      <c r="O9" s="474"/>
      <c r="P9" s="474"/>
      <c r="Q9" s="475"/>
    </row>
    <row r="10" spans="2:17" s="127" customFormat="1" ht="24.75" customHeight="1" thickBot="1">
      <c r="B10" s="168"/>
      <c r="C10" s="169"/>
      <c r="D10" s="1005">
        <f>D8+D9</f>
        <v>0</v>
      </c>
      <c r="E10" s="1006"/>
      <c r="G10" s="476"/>
      <c r="H10" s="477"/>
      <c r="I10" s="477"/>
      <c r="J10" s="477"/>
      <c r="K10" s="477"/>
      <c r="L10" s="477"/>
      <c r="M10" s="477"/>
      <c r="N10" s="477"/>
      <c r="O10" s="477"/>
      <c r="P10" s="477"/>
      <c r="Q10" s="478"/>
    </row>
    <row r="11" s="127" customFormat="1" ht="12.75" thickBot="1"/>
    <row r="12" spans="2:5" s="127" customFormat="1" ht="24.75" customHeight="1" thickBot="1">
      <c r="B12" s="1011" t="s">
        <v>1466</v>
      </c>
      <c r="C12" s="1012"/>
      <c r="D12" s="435">
        <f>'様式4-14'!J43</f>
        <v>0</v>
      </c>
      <c r="E12" s="416" t="s">
        <v>442</v>
      </c>
    </row>
    <row r="13" s="134" customFormat="1" ht="24.75" customHeight="1" thickBot="1">
      <c r="S13" s="159" t="s">
        <v>441</v>
      </c>
    </row>
    <row r="14" spans="2:19" s="134" customFormat="1" ht="24.75" customHeight="1">
      <c r="B14" s="1002" t="s">
        <v>298</v>
      </c>
      <c r="C14" s="135" t="s">
        <v>299</v>
      </c>
      <c r="D14" s="990" t="s">
        <v>295</v>
      </c>
      <c r="E14" s="991"/>
      <c r="F14" s="991"/>
      <c r="G14" s="992"/>
      <c r="H14" s="993" t="s">
        <v>300</v>
      </c>
      <c r="I14" s="991"/>
      <c r="J14" s="991"/>
      <c r="K14" s="992"/>
      <c r="L14" s="993" t="s">
        <v>301</v>
      </c>
      <c r="M14" s="991"/>
      <c r="N14" s="991"/>
      <c r="O14" s="992"/>
      <c r="P14" s="993" t="s">
        <v>302</v>
      </c>
      <c r="Q14" s="991"/>
      <c r="R14" s="991"/>
      <c r="S14" s="1000"/>
    </row>
    <row r="15" spans="2:19" s="134" customFormat="1" ht="24.75" customHeight="1">
      <c r="B15" s="995"/>
      <c r="C15" s="136" t="s">
        <v>303</v>
      </c>
      <c r="D15" s="137" t="s">
        <v>304</v>
      </c>
      <c r="E15" s="138" t="s">
        <v>306</v>
      </c>
      <c r="F15" s="138" t="s">
        <v>307</v>
      </c>
      <c r="G15" s="138" t="s">
        <v>308</v>
      </c>
      <c r="H15" s="138" t="s">
        <v>309</v>
      </c>
      <c r="I15" s="138" t="s">
        <v>306</v>
      </c>
      <c r="J15" s="138" t="s">
        <v>307</v>
      </c>
      <c r="K15" s="138" t="s">
        <v>308</v>
      </c>
      <c r="L15" s="138" t="s">
        <v>309</v>
      </c>
      <c r="M15" s="138" t="s">
        <v>306</v>
      </c>
      <c r="N15" s="138" t="s">
        <v>307</v>
      </c>
      <c r="O15" s="138" t="s">
        <v>308</v>
      </c>
      <c r="P15" s="138" t="s">
        <v>309</v>
      </c>
      <c r="Q15" s="138" t="s">
        <v>306</v>
      </c>
      <c r="R15" s="138" t="s">
        <v>307</v>
      </c>
      <c r="S15" s="136" t="s">
        <v>308</v>
      </c>
    </row>
    <row r="16" spans="2:19" s="134" customFormat="1" ht="24.75" customHeight="1" thickBot="1">
      <c r="B16" s="996"/>
      <c r="C16" s="139" t="s">
        <v>310</v>
      </c>
      <c r="D16" s="140">
        <v>1</v>
      </c>
      <c r="E16" s="141">
        <v>2</v>
      </c>
      <c r="F16" s="141">
        <v>3</v>
      </c>
      <c r="G16" s="141">
        <v>4</v>
      </c>
      <c r="H16" s="141">
        <v>5</v>
      </c>
      <c r="I16" s="141">
        <v>6</v>
      </c>
      <c r="J16" s="141">
        <v>7</v>
      </c>
      <c r="K16" s="141">
        <v>8</v>
      </c>
      <c r="L16" s="141">
        <v>9</v>
      </c>
      <c r="M16" s="141">
        <v>10</v>
      </c>
      <c r="N16" s="141">
        <v>11</v>
      </c>
      <c r="O16" s="141">
        <v>12</v>
      </c>
      <c r="P16" s="141">
        <v>13</v>
      </c>
      <c r="Q16" s="141">
        <v>14</v>
      </c>
      <c r="R16" s="141">
        <v>15</v>
      </c>
      <c r="S16" s="139">
        <v>16</v>
      </c>
    </row>
    <row r="17" spans="2:19" s="134" customFormat="1" ht="24.75" customHeight="1">
      <c r="B17" s="994" t="s">
        <v>370</v>
      </c>
      <c r="C17" s="142" t="s">
        <v>311</v>
      </c>
      <c r="D17" s="143"/>
      <c r="E17" s="144"/>
      <c r="F17" s="144"/>
      <c r="G17" s="144"/>
      <c r="H17" s="144"/>
      <c r="I17" s="144"/>
      <c r="J17" s="144"/>
      <c r="K17" s="144"/>
      <c r="L17" s="144"/>
      <c r="M17" s="144"/>
      <c r="N17" s="144"/>
      <c r="O17" s="144"/>
      <c r="P17" s="144"/>
      <c r="Q17" s="144"/>
      <c r="R17" s="144"/>
      <c r="S17" s="145"/>
    </row>
    <row r="18" spans="2:19" s="134" customFormat="1" ht="24.75" customHeight="1">
      <c r="B18" s="995"/>
      <c r="C18" s="146" t="s">
        <v>312</v>
      </c>
      <c r="D18" s="147"/>
      <c r="E18" s="148"/>
      <c r="F18" s="148"/>
      <c r="G18" s="148"/>
      <c r="H18" s="148"/>
      <c r="I18" s="148"/>
      <c r="J18" s="148"/>
      <c r="K18" s="148"/>
      <c r="L18" s="148"/>
      <c r="M18" s="148"/>
      <c r="N18" s="148"/>
      <c r="O18" s="148"/>
      <c r="P18" s="148"/>
      <c r="Q18" s="148"/>
      <c r="R18" s="148"/>
      <c r="S18" s="149"/>
    </row>
    <row r="19" spans="2:19" s="134" customFormat="1" ht="24.75" customHeight="1">
      <c r="B19" s="995"/>
      <c r="C19" s="146" t="s">
        <v>313</v>
      </c>
      <c r="D19" s="147">
        <f>SUM(D17:D18)</f>
        <v>0</v>
      </c>
      <c r="E19" s="148">
        <f aca="true" t="shared" si="0" ref="E19:S19">SUM(E17:E18)</f>
        <v>0</v>
      </c>
      <c r="F19" s="148">
        <f t="shared" si="0"/>
        <v>0</v>
      </c>
      <c r="G19" s="148">
        <f t="shared" si="0"/>
        <v>0</v>
      </c>
      <c r="H19" s="150">
        <f t="shared" si="0"/>
        <v>0</v>
      </c>
      <c r="I19" s="148">
        <f t="shared" si="0"/>
        <v>0</v>
      </c>
      <c r="J19" s="148">
        <f t="shared" si="0"/>
        <v>0</v>
      </c>
      <c r="K19" s="148">
        <f t="shared" si="0"/>
        <v>0</v>
      </c>
      <c r="L19" s="150">
        <f>SUM(L17:L18)</f>
        <v>0</v>
      </c>
      <c r="M19" s="148">
        <f t="shared" si="0"/>
        <v>0</v>
      </c>
      <c r="N19" s="148">
        <f t="shared" si="0"/>
        <v>0</v>
      </c>
      <c r="O19" s="148">
        <f t="shared" si="0"/>
        <v>0</v>
      </c>
      <c r="P19" s="150">
        <f t="shared" si="0"/>
        <v>0</v>
      </c>
      <c r="Q19" s="148">
        <f t="shared" si="0"/>
        <v>0</v>
      </c>
      <c r="R19" s="148">
        <f t="shared" si="0"/>
        <v>0</v>
      </c>
      <c r="S19" s="149">
        <f t="shared" si="0"/>
        <v>0</v>
      </c>
    </row>
    <row r="20" spans="2:19" s="134" customFormat="1" ht="24.75" customHeight="1" thickBot="1">
      <c r="B20" s="996"/>
      <c r="C20" s="151" t="s">
        <v>314</v>
      </c>
      <c r="D20" s="152"/>
      <c r="E20" s="153"/>
      <c r="F20" s="153"/>
      <c r="G20" s="154">
        <f>SUM(D19:G19)</f>
        <v>0</v>
      </c>
      <c r="H20" s="155"/>
      <c r="I20" s="153"/>
      <c r="J20" s="153"/>
      <c r="K20" s="156">
        <f>SUM(H19:K19)</f>
        <v>0</v>
      </c>
      <c r="L20" s="153"/>
      <c r="M20" s="153"/>
      <c r="N20" s="153"/>
      <c r="O20" s="156">
        <f>SUM(L19:O19)</f>
        <v>0</v>
      </c>
      <c r="P20" s="153"/>
      <c r="Q20" s="153"/>
      <c r="R20" s="153"/>
      <c r="S20" s="157">
        <f>SUM(P19:S19)</f>
        <v>0</v>
      </c>
    </row>
    <row r="21" spans="2:19" s="134" customFormat="1" ht="24.75" customHeight="1">
      <c r="B21" s="158"/>
      <c r="C21" s="158"/>
      <c r="D21" s="158"/>
      <c r="E21" s="158"/>
      <c r="F21" s="158"/>
      <c r="G21" s="158"/>
      <c r="H21" s="158"/>
      <c r="I21" s="158"/>
      <c r="J21" s="158"/>
      <c r="K21" s="158"/>
      <c r="L21" s="158"/>
      <c r="M21" s="158"/>
      <c r="N21" s="158"/>
      <c r="O21" s="158"/>
      <c r="P21" s="158"/>
      <c r="Q21" s="158"/>
      <c r="R21" s="158"/>
      <c r="S21" s="158"/>
    </row>
    <row r="22" spans="2:19" s="134" customFormat="1" ht="24.75" customHeight="1" thickBot="1">
      <c r="B22" s="158"/>
      <c r="C22" s="158"/>
      <c r="D22" s="158"/>
      <c r="E22" s="158"/>
      <c r="F22" s="158"/>
      <c r="G22" s="158"/>
      <c r="H22" s="158"/>
      <c r="I22" s="158"/>
      <c r="J22" s="158"/>
      <c r="K22" s="158"/>
      <c r="L22" s="158"/>
      <c r="M22" s="158"/>
      <c r="N22" s="158"/>
      <c r="O22" s="158"/>
      <c r="P22" s="158"/>
      <c r="Q22" s="158"/>
      <c r="R22" s="158"/>
      <c r="S22" s="159" t="s">
        <v>441</v>
      </c>
    </row>
    <row r="23" spans="2:19" s="134" customFormat="1" ht="24.75" customHeight="1">
      <c r="B23" s="1002" t="s">
        <v>298</v>
      </c>
      <c r="C23" s="135" t="s">
        <v>299</v>
      </c>
      <c r="D23" s="990" t="s">
        <v>315</v>
      </c>
      <c r="E23" s="991"/>
      <c r="F23" s="991"/>
      <c r="G23" s="992"/>
      <c r="H23" s="993" t="s">
        <v>316</v>
      </c>
      <c r="I23" s="991"/>
      <c r="J23" s="991"/>
      <c r="K23" s="992"/>
      <c r="L23" s="993" t="s">
        <v>317</v>
      </c>
      <c r="M23" s="991"/>
      <c r="N23" s="991"/>
      <c r="O23" s="992"/>
      <c r="P23" s="993" t="s">
        <v>318</v>
      </c>
      <c r="Q23" s="991"/>
      <c r="R23" s="991"/>
      <c r="S23" s="1000"/>
    </row>
    <row r="24" spans="2:19" s="134" customFormat="1" ht="24.75" customHeight="1">
      <c r="B24" s="995"/>
      <c r="C24" s="136" t="s">
        <v>303</v>
      </c>
      <c r="D24" s="137" t="s">
        <v>309</v>
      </c>
      <c r="E24" s="138" t="s">
        <v>306</v>
      </c>
      <c r="F24" s="138" t="s">
        <v>307</v>
      </c>
      <c r="G24" s="138" t="s">
        <v>308</v>
      </c>
      <c r="H24" s="138" t="s">
        <v>309</v>
      </c>
      <c r="I24" s="138" t="s">
        <v>306</v>
      </c>
      <c r="J24" s="138" t="s">
        <v>307</v>
      </c>
      <c r="K24" s="138" t="s">
        <v>308</v>
      </c>
      <c r="L24" s="138" t="s">
        <v>309</v>
      </c>
      <c r="M24" s="138" t="s">
        <v>306</v>
      </c>
      <c r="N24" s="138" t="s">
        <v>307</v>
      </c>
      <c r="O24" s="138" t="s">
        <v>308</v>
      </c>
      <c r="P24" s="138" t="s">
        <v>309</v>
      </c>
      <c r="Q24" s="138" t="s">
        <v>306</v>
      </c>
      <c r="R24" s="138" t="s">
        <v>307</v>
      </c>
      <c r="S24" s="136" t="s">
        <v>308</v>
      </c>
    </row>
    <row r="25" spans="2:19" s="134" customFormat="1" ht="24.75" customHeight="1" thickBot="1">
      <c r="B25" s="996"/>
      <c r="C25" s="139" t="s">
        <v>310</v>
      </c>
      <c r="D25" s="140">
        <v>17</v>
      </c>
      <c r="E25" s="141">
        <v>18</v>
      </c>
      <c r="F25" s="141">
        <v>19</v>
      </c>
      <c r="G25" s="141">
        <v>20</v>
      </c>
      <c r="H25" s="141">
        <v>21</v>
      </c>
      <c r="I25" s="141">
        <v>22</v>
      </c>
      <c r="J25" s="141">
        <v>23</v>
      </c>
      <c r="K25" s="141">
        <v>24</v>
      </c>
      <c r="L25" s="141">
        <v>25</v>
      </c>
      <c r="M25" s="141">
        <v>26</v>
      </c>
      <c r="N25" s="141">
        <v>27</v>
      </c>
      <c r="O25" s="141">
        <v>28</v>
      </c>
      <c r="P25" s="141">
        <v>29</v>
      </c>
      <c r="Q25" s="141">
        <v>30</v>
      </c>
      <c r="R25" s="141">
        <v>31</v>
      </c>
      <c r="S25" s="139">
        <v>32</v>
      </c>
    </row>
    <row r="26" spans="2:19" s="134" customFormat="1" ht="24.75" customHeight="1">
      <c r="B26" s="994" t="s">
        <v>370</v>
      </c>
      <c r="C26" s="142" t="s">
        <v>311</v>
      </c>
      <c r="D26" s="143"/>
      <c r="E26" s="144"/>
      <c r="F26" s="144"/>
      <c r="G26" s="144"/>
      <c r="H26" s="144"/>
      <c r="I26" s="144"/>
      <c r="J26" s="144"/>
      <c r="K26" s="144"/>
      <c r="L26" s="144"/>
      <c r="M26" s="144"/>
      <c r="N26" s="144"/>
      <c r="O26" s="144"/>
      <c r="P26" s="144"/>
      <c r="Q26" s="144"/>
      <c r="R26" s="144"/>
      <c r="S26" s="145"/>
    </row>
    <row r="27" spans="2:19" s="134" customFormat="1" ht="24.75" customHeight="1">
      <c r="B27" s="995"/>
      <c r="C27" s="146" t="s">
        <v>312</v>
      </c>
      <c r="D27" s="147"/>
      <c r="E27" s="148"/>
      <c r="F27" s="148"/>
      <c r="G27" s="148"/>
      <c r="H27" s="148"/>
      <c r="I27" s="148"/>
      <c r="J27" s="148"/>
      <c r="K27" s="148"/>
      <c r="L27" s="148"/>
      <c r="M27" s="148"/>
      <c r="N27" s="148"/>
      <c r="O27" s="148"/>
      <c r="P27" s="148"/>
      <c r="Q27" s="148"/>
      <c r="R27" s="148"/>
      <c r="S27" s="149"/>
    </row>
    <row r="28" spans="2:19" s="134" customFormat="1" ht="24.75" customHeight="1">
      <c r="B28" s="995"/>
      <c r="C28" s="146" t="s">
        <v>313</v>
      </c>
      <c r="D28" s="147">
        <f aca="true" t="shared" si="1" ref="D28:S28">SUM(D26:D27)</f>
        <v>0</v>
      </c>
      <c r="E28" s="148">
        <f t="shared" si="1"/>
        <v>0</v>
      </c>
      <c r="F28" s="148">
        <f t="shared" si="1"/>
        <v>0</v>
      </c>
      <c r="G28" s="148">
        <f t="shared" si="1"/>
        <v>0</v>
      </c>
      <c r="H28" s="150">
        <f t="shared" si="1"/>
        <v>0</v>
      </c>
      <c r="I28" s="148">
        <f t="shared" si="1"/>
        <v>0</v>
      </c>
      <c r="J28" s="148">
        <f t="shared" si="1"/>
        <v>0</v>
      </c>
      <c r="K28" s="148">
        <f t="shared" si="1"/>
        <v>0</v>
      </c>
      <c r="L28" s="150">
        <f t="shared" si="1"/>
        <v>0</v>
      </c>
      <c r="M28" s="148">
        <f t="shared" si="1"/>
        <v>0</v>
      </c>
      <c r="N28" s="148">
        <f t="shared" si="1"/>
        <v>0</v>
      </c>
      <c r="O28" s="148">
        <f t="shared" si="1"/>
        <v>0</v>
      </c>
      <c r="P28" s="150">
        <f t="shared" si="1"/>
        <v>0</v>
      </c>
      <c r="Q28" s="148">
        <f t="shared" si="1"/>
        <v>0</v>
      </c>
      <c r="R28" s="148">
        <f t="shared" si="1"/>
        <v>0</v>
      </c>
      <c r="S28" s="149">
        <f t="shared" si="1"/>
        <v>0</v>
      </c>
    </row>
    <row r="29" spans="2:19" s="134" customFormat="1" ht="24.75" customHeight="1" thickBot="1">
      <c r="B29" s="996"/>
      <c r="C29" s="151" t="s">
        <v>314</v>
      </c>
      <c r="D29" s="152"/>
      <c r="E29" s="153"/>
      <c r="F29" s="153"/>
      <c r="G29" s="154">
        <f>SUM(D28:G28)</f>
        <v>0</v>
      </c>
      <c r="H29" s="155"/>
      <c r="I29" s="153"/>
      <c r="J29" s="153"/>
      <c r="K29" s="156">
        <f>SUM(H28:K28)</f>
        <v>0</v>
      </c>
      <c r="L29" s="153"/>
      <c r="M29" s="153"/>
      <c r="N29" s="153"/>
      <c r="O29" s="156">
        <f>SUM(L28:O28)</f>
        <v>0</v>
      </c>
      <c r="P29" s="153"/>
      <c r="Q29" s="153"/>
      <c r="R29" s="153"/>
      <c r="S29" s="157">
        <f>SUM(P28:S28)</f>
        <v>0</v>
      </c>
    </row>
    <row r="30" spans="2:19" s="134" customFormat="1" ht="24.75" customHeight="1">
      <c r="B30" s="158"/>
      <c r="C30" s="158"/>
      <c r="D30" s="158"/>
      <c r="E30" s="158"/>
      <c r="F30" s="158"/>
      <c r="G30" s="158"/>
      <c r="H30" s="158"/>
      <c r="I30" s="158"/>
      <c r="J30" s="158"/>
      <c r="K30" s="158"/>
      <c r="L30" s="158"/>
      <c r="M30" s="158"/>
      <c r="N30" s="158"/>
      <c r="O30" s="158"/>
      <c r="P30" s="158"/>
      <c r="Q30" s="158"/>
      <c r="R30" s="158"/>
      <c r="S30" s="158"/>
    </row>
    <row r="31" spans="2:19" s="134" customFormat="1" ht="24.75" customHeight="1" thickBot="1">
      <c r="B31" s="158"/>
      <c r="C31" s="158"/>
      <c r="D31" s="158"/>
      <c r="E31" s="158"/>
      <c r="F31" s="158"/>
      <c r="G31" s="158"/>
      <c r="H31" s="158"/>
      <c r="I31" s="158"/>
      <c r="J31" s="158"/>
      <c r="K31" s="158"/>
      <c r="L31" s="158"/>
      <c r="M31" s="158"/>
      <c r="N31" s="158"/>
      <c r="O31" s="158"/>
      <c r="P31" s="158"/>
      <c r="Q31" s="158"/>
      <c r="R31" s="158"/>
      <c r="S31" s="159" t="s">
        <v>441</v>
      </c>
    </row>
    <row r="32" spans="2:19" s="134" customFormat="1" ht="24.75" customHeight="1">
      <c r="B32" s="1002" t="s">
        <v>298</v>
      </c>
      <c r="C32" s="135" t="s">
        <v>299</v>
      </c>
      <c r="D32" s="990" t="s">
        <v>319</v>
      </c>
      <c r="E32" s="991"/>
      <c r="F32" s="991"/>
      <c r="G32" s="992"/>
      <c r="H32" s="993" t="s">
        <v>320</v>
      </c>
      <c r="I32" s="991"/>
      <c r="J32" s="991"/>
      <c r="K32" s="992"/>
      <c r="L32" s="993" t="s">
        <v>321</v>
      </c>
      <c r="M32" s="991"/>
      <c r="N32" s="991"/>
      <c r="O32" s="992"/>
      <c r="P32" s="993" t="s">
        <v>322</v>
      </c>
      <c r="Q32" s="991"/>
      <c r="R32" s="991"/>
      <c r="S32" s="1000"/>
    </row>
    <row r="33" spans="2:19" s="134" customFormat="1" ht="24.75" customHeight="1">
      <c r="B33" s="995"/>
      <c r="C33" s="136" t="s">
        <v>303</v>
      </c>
      <c r="D33" s="137" t="s">
        <v>309</v>
      </c>
      <c r="E33" s="138" t="s">
        <v>306</v>
      </c>
      <c r="F33" s="138" t="s">
        <v>307</v>
      </c>
      <c r="G33" s="138" t="s">
        <v>308</v>
      </c>
      <c r="H33" s="138" t="s">
        <v>309</v>
      </c>
      <c r="I33" s="138" t="s">
        <v>306</v>
      </c>
      <c r="J33" s="138" t="s">
        <v>307</v>
      </c>
      <c r="K33" s="138" t="s">
        <v>308</v>
      </c>
      <c r="L33" s="138" t="s">
        <v>309</v>
      </c>
      <c r="M33" s="138" t="s">
        <v>306</v>
      </c>
      <c r="N33" s="138" t="s">
        <v>307</v>
      </c>
      <c r="O33" s="138" t="s">
        <v>308</v>
      </c>
      <c r="P33" s="138" t="s">
        <v>309</v>
      </c>
      <c r="Q33" s="138" t="s">
        <v>306</v>
      </c>
      <c r="R33" s="138" t="s">
        <v>307</v>
      </c>
      <c r="S33" s="136" t="s">
        <v>308</v>
      </c>
    </row>
    <row r="34" spans="2:19" s="134" customFormat="1" ht="24.75" customHeight="1" thickBot="1">
      <c r="B34" s="996"/>
      <c r="C34" s="139" t="s">
        <v>310</v>
      </c>
      <c r="D34" s="140">
        <v>33</v>
      </c>
      <c r="E34" s="141">
        <v>34</v>
      </c>
      <c r="F34" s="141">
        <v>35</v>
      </c>
      <c r="G34" s="141">
        <v>36</v>
      </c>
      <c r="H34" s="141">
        <v>37</v>
      </c>
      <c r="I34" s="141">
        <v>38</v>
      </c>
      <c r="J34" s="141">
        <v>39</v>
      </c>
      <c r="K34" s="141">
        <v>40</v>
      </c>
      <c r="L34" s="141">
        <v>41</v>
      </c>
      <c r="M34" s="141">
        <v>42</v>
      </c>
      <c r="N34" s="141">
        <v>43</v>
      </c>
      <c r="O34" s="141">
        <v>44</v>
      </c>
      <c r="P34" s="141">
        <v>45</v>
      </c>
      <c r="Q34" s="141">
        <v>46</v>
      </c>
      <c r="R34" s="141">
        <v>47</v>
      </c>
      <c r="S34" s="139">
        <v>48</v>
      </c>
    </row>
    <row r="35" spans="2:19" s="134" customFormat="1" ht="24.75" customHeight="1">
      <c r="B35" s="994" t="s">
        <v>370</v>
      </c>
      <c r="C35" s="142" t="s">
        <v>311</v>
      </c>
      <c r="D35" s="143"/>
      <c r="E35" s="144"/>
      <c r="F35" s="144"/>
      <c r="G35" s="144"/>
      <c r="H35" s="144"/>
      <c r="I35" s="144"/>
      <c r="J35" s="144"/>
      <c r="K35" s="144"/>
      <c r="L35" s="144"/>
      <c r="M35" s="144"/>
      <c r="N35" s="144"/>
      <c r="O35" s="144"/>
      <c r="P35" s="144"/>
      <c r="Q35" s="144"/>
      <c r="R35" s="144"/>
      <c r="S35" s="145"/>
    </row>
    <row r="36" spans="2:19" s="134" customFormat="1" ht="24.75" customHeight="1">
      <c r="B36" s="995"/>
      <c r="C36" s="146" t="s">
        <v>312</v>
      </c>
      <c r="D36" s="147"/>
      <c r="E36" s="148"/>
      <c r="F36" s="148"/>
      <c r="G36" s="148"/>
      <c r="H36" s="148"/>
      <c r="I36" s="148"/>
      <c r="J36" s="148"/>
      <c r="K36" s="148"/>
      <c r="L36" s="148"/>
      <c r="M36" s="148"/>
      <c r="N36" s="148"/>
      <c r="O36" s="148"/>
      <c r="P36" s="148"/>
      <c r="Q36" s="148"/>
      <c r="R36" s="148"/>
      <c r="S36" s="149"/>
    </row>
    <row r="37" spans="2:19" s="134" customFormat="1" ht="24.75" customHeight="1">
      <c r="B37" s="995"/>
      <c r="C37" s="146" t="s">
        <v>313</v>
      </c>
      <c r="D37" s="147">
        <f aca="true" t="shared" si="2" ref="D37:S37">SUM(D35:D36)</f>
        <v>0</v>
      </c>
      <c r="E37" s="148">
        <f t="shared" si="2"/>
        <v>0</v>
      </c>
      <c r="F37" s="148">
        <f t="shared" si="2"/>
        <v>0</v>
      </c>
      <c r="G37" s="148">
        <f t="shared" si="2"/>
        <v>0</v>
      </c>
      <c r="H37" s="150">
        <f t="shared" si="2"/>
        <v>0</v>
      </c>
      <c r="I37" s="148">
        <f t="shared" si="2"/>
        <v>0</v>
      </c>
      <c r="J37" s="148">
        <f t="shared" si="2"/>
        <v>0</v>
      </c>
      <c r="K37" s="148">
        <f t="shared" si="2"/>
        <v>0</v>
      </c>
      <c r="L37" s="150">
        <f t="shared" si="2"/>
        <v>0</v>
      </c>
      <c r="M37" s="148">
        <f t="shared" si="2"/>
        <v>0</v>
      </c>
      <c r="N37" s="148">
        <f t="shared" si="2"/>
        <v>0</v>
      </c>
      <c r="O37" s="148">
        <f t="shared" si="2"/>
        <v>0</v>
      </c>
      <c r="P37" s="150">
        <f t="shared" si="2"/>
        <v>0</v>
      </c>
      <c r="Q37" s="148">
        <f t="shared" si="2"/>
        <v>0</v>
      </c>
      <c r="R37" s="148">
        <f t="shared" si="2"/>
        <v>0</v>
      </c>
      <c r="S37" s="149">
        <f t="shared" si="2"/>
        <v>0</v>
      </c>
    </row>
    <row r="38" spans="2:19" s="134" customFormat="1" ht="24.75" customHeight="1" thickBot="1">
      <c r="B38" s="996"/>
      <c r="C38" s="151" t="s">
        <v>314</v>
      </c>
      <c r="D38" s="152"/>
      <c r="E38" s="153"/>
      <c r="F38" s="153"/>
      <c r="G38" s="154">
        <f>SUM(D37:G37)</f>
        <v>0</v>
      </c>
      <c r="H38" s="155"/>
      <c r="I38" s="153"/>
      <c r="J38" s="153"/>
      <c r="K38" s="156">
        <f>SUM(H37:K37)</f>
        <v>0</v>
      </c>
      <c r="L38" s="153"/>
      <c r="M38" s="153"/>
      <c r="N38" s="153"/>
      <c r="O38" s="156">
        <f>SUM(L37:O37)</f>
        <v>0</v>
      </c>
      <c r="P38" s="153"/>
      <c r="Q38" s="153"/>
      <c r="R38" s="153"/>
      <c r="S38" s="157">
        <f>SUM(P37:S37)</f>
        <v>0</v>
      </c>
    </row>
    <row r="39" spans="2:19" s="134" customFormat="1" ht="24.75" customHeight="1">
      <c r="B39" s="158"/>
      <c r="C39" s="158"/>
      <c r="D39" s="158"/>
      <c r="E39" s="158"/>
      <c r="F39" s="158"/>
      <c r="G39" s="158"/>
      <c r="H39" s="158"/>
      <c r="I39" s="158"/>
      <c r="J39" s="158"/>
      <c r="K39" s="158"/>
      <c r="L39" s="158"/>
      <c r="M39" s="158"/>
      <c r="N39" s="158"/>
      <c r="O39" s="158"/>
      <c r="P39" s="158"/>
      <c r="Q39" s="158"/>
      <c r="R39" s="158"/>
      <c r="S39" s="158"/>
    </row>
    <row r="40" spans="2:19" s="134" customFormat="1" ht="24.75" customHeight="1" thickBot="1">
      <c r="B40" s="158"/>
      <c r="C40" s="158"/>
      <c r="D40" s="158"/>
      <c r="E40" s="158"/>
      <c r="F40" s="158"/>
      <c r="G40" s="158"/>
      <c r="H40" s="158"/>
      <c r="I40" s="158"/>
      <c r="J40" s="158"/>
      <c r="K40" s="158"/>
      <c r="L40" s="158"/>
      <c r="M40" s="158"/>
      <c r="N40" s="158"/>
      <c r="O40" s="158"/>
      <c r="P40" s="160"/>
      <c r="Q40" s="159" t="s">
        <v>441</v>
      </c>
      <c r="R40" s="158"/>
      <c r="S40" s="158"/>
    </row>
    <row r="41" spans="2:19" s="134" customFormat="1" ht="24.75" customHeight="1">
      <c r="B41" s="1002" t="s">
        <v>298</v>
      </c>
      <c r="C41" s="135" t="s">
        <v>299</v>
      </c>
      <c r="D41" s="990" t="s">
        <v>323</v>
      </c>
      <c r="E41" s="991"/>
      <c r="F41" s="991"/>
      <c r="G41" s="992"/>
      <c r="H41" s="993" t="s">
        <v>324</v>
      </c>
      <c r="I41" s="991"/>
      <c r="J41" s="991"/>
      <c r="K41" s="992"/>
      <c r="L41" s="993" t="s">
        <v>325</v>
      </c>
      <c r="M41" s="991"/>
      <c r="N41" s="991"/>
      <c r="O41" s="992"/>
      <c r="P41" s="135" t="s">
        <v>326</v>
      </c>
      <c r="Q41" s="997" t="s">
        <v>280</v>
      </c>
      <c r="R41" s="158"/>
      <c r="S41" s="158"/>
    </row>
    <row r="42" spans="2:19" s="134" customFormat="1" ht="24.75" customHeight="1">
      <c r="B42" s="995"/>
      <c r="C42" s="136" t="s">
        <v>303</v>
      </c>
      <c r="D42" s="137" t="s">
        <v>309</v>
      </c>
      <c r="E42" s="138" t="s">
        <v>306</v>
      </c>
      <c r="F42" s="138" t="s">
        <v>307</v>
      </c>
      <c r="G42" s="138" t="s">
        <v>308</v>
      </c>
      <c r="H42" s="138" t="s">
        <v>309</v>
      </c>
      <c r="I42" s="138" t="s">
        <v>306</v>
      </c>
      <c r="J42" s="138" t="s">
        <v>307</v>
      </c>
      <c r="K42" s="138" t="s">
        <v>308</v>
      </c>
      <c r="L42" s="138" t="s">
        <v>309</v>
      </c>
      <c r="M42" s="138" t="s">
        <v>306</v>
      </c>
      <c r="N42" s="138" t="s">
        <v>307</v>
      </c>
      <c r="O42" s="138" t="s">
        <v>308</v>
      </c>
      <c r="P42" s="136" t="s">
        <v>327</v>
      </c>
      <c r="Q42" s="998"/>
      <c r="R42" s="158"/>
      <c r="S42" s="158"/>
    </row>
    <row r="43" spans="2:19" s="134" customFormat="1" ht="24.75" customHeight="1" thickBot="1">
      <c r="B43" s="996"/>
      <c r="C43" s="139" t="s">
        <v>310</v>
      </c>
      <c r="D43" s="140">
        <v>49</v>
      </c>
      <c r="E43" s="141">
        <v>50</v>
      </c>
      <c r="F43" s="141">
        <v>51</v>
      </c>
      <c r="G43" s="141">
        <v>52</v>
      </c>
      <c r="H43" s="141">
        <v>53</v>
      </c>
      <c r="I43" s="141">
        <v>54</v>
      </c>
      <c r="J43" s="141">
        <v>55</v>
      </c>
      <c r="K43" s="141">
        <v>56</v>
      </c>
      <c r="L43" s="141">
        <v>57</v>
      </c>
      <c r="M43" s="141">
        <v>58</v>
      </c>
      <c r="N43" s="141">
        <v>59</v>
      </c>
      <c r="O43" s="141">
        <v>60</v>
      </c>
      <c r="P43" s="139">
        <v>61</v>
      </c>
      <c r="Q43" s="999"/>
      <c r="R43" s="158"/>
      <c r="S43" s="158"/>
    </row>
    <row r="44" spans="2:19" s="134" customFormat="1" ht="24.75" customHeight="1">
      <c r="B44" s="994" t="s">
        <v>370</v>
      </c>
      <c r="C44" s="142" t="s">
        <v>311</v>
      </c>
      <c r="D44" s="143"/>
      <c r="E44" s="144"/>
      <c r="F44" s="144"/>
      <c r="G44" s="144"/>
      <c r="H44" s="144"/>
      <c r="I44" s="144"/>
      <c r="J44" s="144"/>
      <c r="K44" s="144"/>
      <c r="L44" s="144"/>
      <c r="M44" s="144"/>
      <c r="N44" s="144"/>
      <c r="O44" s="144"/>
      <c r="P44" s="161"/>
      <c r="Q44" s="162">
        <f>SUM(D17:S17)+SUM(D26:S26)+SUM(D35:S35)+SUM(D44:P44)</f>
        <v>0</v>
      </c>
      <c r="R44" s="158"/>
      <c r="S44" s="158"/>
    </row>
    <row r="45" spans="2:19" s="134" customFormat="1" ht="24.75" customHeight="1">
      <c r="B45" s="995"/>
      <c r="C45" s="146" t="s">
        <v>312</v>
      </c>
      <c r="D45" s="147"/>
      <c r="E45" s="148"/>
      <c r="F45" s="148"/>
      <c r="G45" s="148"/>
      <c r="H45" s="148"/>
      <c r="I45" s="148"/>
      <c r="J45" s="148"/>
      <c r="K45" s="148"/>
      <c r="L45" s="148"/>
      <c r="M45" s="148"/>
      <c r="N45" s="148"/>
      <c r="O45" s="148"/>
      <c r="P45" s="150"/>
      <c r="Q45" s="162">
        <f>SUM(D18:S18)+SUM(D27:S27)+SUM(D36:S36)+SUM(D45:P45)</f>
        <v>0</v>
      </c>
      <c r="R45" s="158"/>
      <c r="S45" s="158"/>
    </row>
    <row r="46" spans="2:19" s="134" customFormat="1" ht="24.75" customHeight="1">
      <c r="B46" s="995"/>
      <c r="C46" s="146" t="s">
        <v>328</v>
      </c>
      <c r="D46" s="147">
        <f aca="true" t="shared" si="3" ref="D46:P46">SUM(D44:D45)</f>
        <v>0</v>
      </c>
      <c r="E46" s="148">
        <f t="shared" si="3"/>
        <v>0</v>
      </c>
      <c r="F46" s="148">
        <f t="shared" si="3"/>
        <v>0</v>
      </c>
      <c r="G46" s="148">
        <f t="shared" si="3"/>
        <v>0</v>
      </c>
      <c r="H46" s="150">
        <f t="shared" si="3"/>
        <v>0</v>
      </c>
      <c r="I46" s="148">
        <f t="shared" si="3"/>
        <v>0</v>
      </c>
      <c r="J46" s="148">
        <f t="shared" si="3"/>
        <v>0</v>
      </c>
      <c r="K46" s="148">
        <f t="shared" si="3"/>
        <v>0</v>
      </c>
      <c r="L46" s="150">
        <f t="shared" si="3"/>
        <v>0</v>
      </c>
      <c r="M46" s="148">
        <f t="shared" si="3"/>
        <v>0</v>
      </c>
      <c r="N46" s="148">
        <f t="shared" si="3"/>
        <v>0</v>
      </c>
      <c r="O46" s="148">
        <f t="shared" si="3"/>
        <v>0</v>
      </c>
      <c r="P46" s="150">
        <f t="shared" si="3"/>
        <v>0</v>
      </c>
      <c r="Q46" s="162">
        <f>SUM(D19:S19)+SUM(D28:S28)+SUM(D37:S37)+SUM(D46:P46)</f>
        <v>0</v>
      </c>
      <c r="R46" s="158"/>
      <c r="S46" s="158"/>
    </row>
    <row r="47" spans="2:19" s="134" customFormat="1" ht="24.75" customHeight="1" thickBot="1">
      <c r="B47" s="996"/>
      <c r="C47" s="151" t="s">
        <v>314</v>
      </c>
      <c r="D47" s="152"/>
      <c r="E47" s="153"/>
      <c r="F47" s="153"/>
      <c r="G47" s="154">
        <f>SUM(D46:G46)</f>
        <v>0</v>
      </c>
      <c r="H47" s="155"/>
      <c r="I47" s="153"/>
      <c r="J47" s="153"/>
      <c r="K47" s="156">
        <f>SUM(H46:K46)</f>
        <v>0</v>
      </c>
      <c r="L47" s="153"/>
      <c r="M47" s="153"/>
      <c r="N47" s="153"/>
      <c r="O47" s="156">
        <f>SUM(L46:O46)</f>
        <v>0</v>
      </c>
      <c r="P47" s="154">
        <f>SUM(P46)</f>
        <v>0</v>
      </c>
      <c r="Q47" s="163">
        <f>SUM(D20:S20)+SUM(D29:S29)+SUM(D38:S38)+SUM(D47:P47)</f>
        <v>0</v>
      </c>
      <c r="R47" s="158"/>
      <c r="S47" s="158"/>
    </row>
    <row r="48" spans="2:19" s="134" customFormat="1" ht="24.75" customHeight="1">
      <c r="B48" s="386"/>
      <c r="C48" s="264"/>
      <c r="D48" s="387"/>
      <c r="E48" s="387"/>
      <c r="F48" s="387"/>
      <c r="G48" s="387"/>
      <c r="H48" s="387"/>
      <c r="I48" s="387"/>
      <c r="J48" s="387"/>
      <c r="K48" s="387"/>
      <c r="L48" s="387"/>
      <c r="M48" s="387"/>
      <c r="N48" s="387"/>
      <c r="O48" s="387"/>
      <c r="P48" s="387"/>
      <c r="Q48" s="387"/>
      <c r="R48" s="158"/>
      <c r="S48" s="158"/>
    </row>
    <row r="49" spans="2:19" s="134" customFormat="1" ht="39" customHeight="1">
      <c r="B49" s="386"/>
      <c r="C49" s="264"/>
      <c r="D49" s="387"/>
      <c r="E49" s="387"/>
      <c r="F49" s="387"/>
      <c r="G49" s="387"/>
      <c r="H49" s="387"/>
      <c r="I49" s="387"/>
      <c r="J49" s="387"/>
      <c r="K49" s="387"/>
      <c r="L49" s="387"/>
      <c r="M49" s="387"/>
      <c r="N49" s="387"/>
      <c r="O49" s="387"/>
      <c r="P49" s="387"/>
      <c r="Q49" s="775" t="s">
        <v>1350</v>
      </c>
      <c r="R49" s="1001"/>
      <c r="S49" s="1001"/>
    </row>
    <row r="50" spans="2:17" s="134" customFormat="1" ht="19.5" customHeight="1">
      <c r="B50" s="988" t="s">
        <v>1289</v>
      </c>
      <c r="C50" s="988"/>
      <c r="D50" s="988"/>
      <c r="E50" s="988"/>
      <c r="F50" s="988"/>
      <c r="G50" s="988"/>
      <c r="H50" s="988"/>
      <c r="I50" s="988"/>
      <c r="J50" s="988"/>
      <c r="K50" s="988"/>
      <c r="L50" s="372"/>
      <c r="M50" s="372"/>
      <c r="Q50" s="158"/>
    </row>
    <row r="51" spans="2:19" s="134" customFormat="1" ht="19.5" customHeight="1">
      <c r="B51" s="988" t="s">
        <v>329</v>
      </c>
      <c r="C51" s="988"/>
      <c r="D51" s="988"/>
      <c r="E51" s="988"/>
      <c r="F51" s="988"/>
      <c r="G51" s="988"/>
      <c r="H51" s="988"/>
      <c r="I51" s="988"/>
      <c r="J51" s="988"/>
      <c r="K51" s="988"/>
      <c r="L51" s="372"/>
      <c r="M51" s="372"/>
      <c r="Q51" s="158"/>
      <c r="R51" s="158"/>
      <c r="S51" s="158"/>
    </row>
    <row r="52" spans="2:19" s="134" customFormat="1" ht="19.5" customHeight="1">
      <c r="B52" s="988" t="s">
        <v>834</v>
      </c>
      <c r="C52" s="988"/>
      <c r="D52" s="988"/>
      <c r="E52" s="988"/>
      <c r="F52" s="988"/>
      <c r="G52" s="383"/>
      <c r="H52" s="383"/>
      <c r="I52" s="383"/>
      <c r="J52" s="383"/>
      <c r="K52" s="383"/>
      <c r="L52" s="372"/>
      <c r="M52" s="372"/>
      <c r="Q52" s="158"/>
      <c r="R52" s="158"/>
      <c r="S52" s="158"/>
    </row>
    <row r="53" spans="2:13" s="134" customFormat="1" ht="19.5" customHeight="1">
      <c r="B53" s="988" t="s">
        <v>330</v>
      </c>
      <c r="C53" s="988"/>
      <c r="D53" s="988"/>
      <c r="E53" s="988"/>
      <c r="F53" s="988"/>
      <c r="G53" s="988"/>
      <c r="H53" s="988"/>
      <c r="I53" s="988"/>
      <c r="J53" s="988"/>
      <c r="K53" s="988"/>
      <c r="L53" s="372"/>
      <c r="M53" s="372"/>
    </row>
    <row r="54" spans="2:14" s="134" customFormat="1" ht="19.5" customHeight="1">
      <c r="B54" s="988" t="s">
        <v>836</v>
      </c>
      <c r="C54" s="989"/>
      <c r="D54" s="989"/>
      <c r="E54" s="989"/>
      <c r="F54" s="989"/>
      <c r="G54" s="989"/>
      <c r="H54" s="989"/>
      <c r="I54" s="989"/>
      <c r="J54" s="989"/>
      <c r="K54" s="989"/>
      <c r="L54" s="989"/>
      <c r="M54" s="989"/>
      <c r="N54" s="382"/>
    </row>
    <row r="55" spans="2:13" s="134" customFormat="1" ht="19.5" customHeight="1">
      <c r="B55" s="384" t="s">
        <v>1284</v>
      </c>
      <c r="C55" s="385"/>
      <c r="D55" s="385"/>
      <c r="E55" s="385"/>
      <c r="F55" s="385"/>
      <c r="G55" s="385"/>
      <c r="H55" s="385"/>
      <c r="I55" s="385"/>
      <c r="J55" s="385"/>
      <c r="K55" s="385"/>
      <c r="L55" s="372"/>
      <c r="M55" s="372"/>
    </row>
    <row r="60" spans="2:12" ht="13.5">
      <c r="B60" s="10"/>
      <c r="C60" s="774"/>
      <c r="D60" s="774"/>
      <c r="E60" s="774"/>
      <c r="F60" s="774"/>
      <c r="G60" s="774"/>
      <c r="H60" s="774"/>
      <c r="I60" s="774"/>
      <c r="J60" s="774"/>
      <c r="K60" s="774"/>
      <c r="L60" s="774"/>
    </row>
  </sheetData>
  <mergeCells count="35">
    <mergeCell ref="B51:K51"/>
    <mergeCell ref="B41:B43"/>
    <mergeCell ref="D32:G32"/>
    <mergeCell ref="B12:C12"/>
    <mergeCell ref="B32:B34"/>
    <mergeCell ref="B35:B38"/>
    <mergeCell ref="H32:K32"/>
    <mergeCell ref="B3:S3"/>
    <mergeCell ref="D10:E10"/>
    <mergeCell ref="D8:E8"/>
    <mergeCell ref="D9:E9"/>
    <mergeCell ref="P14:S14"/>
    <mergeCell ref="L23:O23"/>
    <mergeCell ref="L32:O32"/>
    <mergeCell ref="B53:K53"/>
    <mergeCell ref="B23:B25"/>
    <mergeCell ref="B14:B16"/>
    <mergeCell ref="B17:B20"/>
    <mergeCell ref="B26:B29"/>
    <mergeCell ref="B52:F52"/>
    <mergeCell ref="B50:K50"/>
    <mergeCell ref="Q41:Q43"/>
    <mergeCell ref="P32:S32"/>
    <mergeCell ref="P23:S23"/>
    <mergeCell ref="R49:S49"/>
    <mergeCell ref="B54:M54"/>
    <mergeCell ref="D14:G14"/>
    <mergeCell ref="H14:K14"/>
    <mergeCell ref="D23:G23"/>
    <mergeCell ref="H23:K23"/>
    <mergeCell ref="B44:B47"/>
    <mergeCell ref="D41:G41"/>
    <mergeCell ref="H41:K41"/>
    <mergeCell ref="L41:O41"/>
    <mergeCell ref="L14:O14"/>
  </mergeCells>
  <printOptions/>
  <pageMargins left="0.7874015748031497" right="0.7874015748031497" top="0.7874015748031497" bottom="0.7874015748031497" header="0.5118110236220472" footer="0.5118110236220472"/>
  <pageSetup fitToHeight="1" fitToWidth="1" horizontalDpi="600" verticalDpi="600" orientation="landscape" paperSize="8" scale="61" r:id="rId1"/>
</worksheet>
</file>

<file path=xl/worksheets/sheet9.xml><?xml version="1.0" encoding="utf-8"?>
<worksheet xmlns="http://schemas.openxmlformats.org/spreadsheetml/2006/main" xmlns:r="http://schemas.openxmlformats.org/officeDocument/2006/relationships">
  <sheetPr>
    <pageSetUpPr fitToPage="1"/>
  </sheetPr>
  <dimension ref="A1:U60"/>
  <sheetViews>
    <sheetView view="pageBreakPreview" zoomScale="75" zoomScaleSheetLayoutView="75" workbookViewId="0" topLeftCell="A43">
      <selection activeCell="B3" sqref="B3:S3"/>
    </sheetView>
  </sheetViews>
  <sheetFormatPr defaultColWidth="9.00390625" defaultRowHeight="13.5"/>
  <cols>
    <col min="1" max="1" width="3.625" style="21" customWidth="1"/>
    <col min="2" max="19" width="15.625" style="21" customWidth="1"/>
    <col min="20" max="20" width="3.625" style="21" customWidth="1"/>
    <col min="21" max="24" width="14.625" style="21" customWidth="1"/>
    <col min="25" max="16384" width="9.00390625" style="21" customWidth="1"/>
  </cols>
  <sheetData>
    <row r="1" spans="1:11" s="16" customFormat="1" ht="18.75">
      <c r="A1" s="14"/>
      <c r="B1" s="604" t="s">
        <v>1396</v>
      </c>
      <c r="C1" s="23"/>
      <c r="D1" s="23"/>
      <c r="E1" s="23"/>
      <c r="F1" s="23"/>
      <c r="G1" s="23"/>
      <c r="H1" s="23"/>
      <c r="I1" s="23"/>
      <c r="J1" s="14"/>
      <c r="K1" s="15"/>
    </row>
    <row r="2" spans="1:11" s="16" customFormat="1" ht="8.25" customHeight="1">
      <c r="A2" s="14"/>
      <c r="B2" s="14"/>
      <c r="C2" s="14"/>
      <c r="D2" s="14"/>
      <c r="E2" s="15"/>
      <c r="F2" s="15"/>
      <c r="G2" s="15"/>
      <c r="H2" s="15"/>
      <c r="I2" s="15"/>
      <c r="J2" s="15"/>
      <c r="K2" s="15"/>
    </row>
    <row r="3" spans="2:21" s="16" customFormat="1" ht="33.75" customHeight="1">
      <c r="B3" s="1003" t="s">
        <v>1286</v>
      </c>
      <c r="C3" s="1004"/>
      <c r="D3" s="1004"/>
      <c r="E3" s="1004"/>
      <c r="F3" s="1004"/>
      <c r="G3" s="1004"/>
      <c r="H3" s="1004"/>
      <c r="I3" s="1004"/>
      <c r="J3" s="1004"/>
      <c r="K3" s="1004"/>
      <c r="L3" s="1004"/>
      <c r="M3" s="1004"/>
      <c r="N3" s="1004"/>
      <c r="O3" s="1004"/>
      <c r="P3" s="1004"/>
      <c r="Q3" s="1004"/>
      <c r="R3" s="1004"/>
      <c r="S3" s="1004"/>
      <c r="T3" s="17"/>
      <c r="U3" s="17"/>
    </row>
    <row r="4" s="16" customFormat="1" ht="8.25" customHeight="1">
      <c r="B4" s="18"/>
    </row>
    <row r="5" spans="2:21" s="16" customFormat="1" ht="17.25" customHeight="1">
      <c r="B5" s="25"/>
      <c r="C5" s="19"/>
      <c r="T5" s="20"/>
      <c r="U5" s="20"/>
    </row>
    <row r="7" ht="14.25" thickBot="1"/>
    <row r="8" spans="2:19" s="127" customFormat="1" ht="24.75" customHeight="1">
      <c r="B8" s="164" t="s">
        <v>296</v>
      </c>
      <c r="C8" s="165" t="s">
        <v>297</v>
      </c>
      <c r="D8" s="1007"/>
      <c r="E8" s="1008"/>
      <c r="F8" s="159"/>
      <c r="G8" s="469" t="s">
        <v>1293</v>
      </c>
      <c r="H8" s="470"/>
      <c r="I8" s="470"/>
      <c r="J8" s="470"/>
      <c r="K8" s="471"/>
      <c r="L8" s="471"/>
      <c r="M8" s="471"/>
      <c r="N8" s="471"/>
      <c r="O8" s="471"/>
      <c r="P8" s="471"/>
      <c r="Q8" s="471"/>
      <c r="R8" s="683"/>
      <c r="S8" s="684"/>
    </row>
    <row r="9" spans="2:19" s="127" customFormat="1" ht="24.75" customHeight="1">
      <c r="B9" s="166"/>
      <c r="C9" s="167" t="s">
        <v>408</v>
      </c>
      <c r="D9" s="1009"/>
      <c r="E9" s="1010"/>
      <c r="F9" s="159"/>
      <c r="G9" s="467" t="s">
        <v>1294</v>
      </c>
      <c r="H9" s="473"/>
      <c r="I9" s="473"/>
      <c r="J9" s="473"/>
      <c r="K9" s="474"/>
      <c r="L9" s="474"/>
      <c r="M9" s="474"/>
      <c r="N9" s="474"/>
      <c r="O9" s="474"/>
      <c r="P9" s="474"/>
      <c r="Q9" s="474"/>
      <c r="R9" s="474"/>
      <c r="S9" s="475"/>
    </row>
    <row r="10" spans="2:19" s="127" customFormat="1" ht="24.75" customHeight="1" thickBot="1">
      <c r="B10" s="168"/>
      <c r="C10" s="169"/>
      <c r="D10" s="1005">
        <f>D8+D9</f>
        <v>0</v>
      </c>
      <c r="E10" s="1006"/>
      <c r="G10" s="476"/>
      <c r="H10" s="477"/>
      <c r="I10" s="477"/>
      <c r="J10" s="477"/>
      <c r="K10" s="477"/>
      <c r="L10" s="477"/>
      <c r="M10" s="477"/>
      <c r="N10" s="477"/>
      <c r="O10" s="477"/>
      <c r="P10" s="477"/>
      <c r="Q10" s="477"/>
      <c r="R10" s="477"/>
      <c r="S10" s="478"/>
    </row>
    <row r="11" s="127" customFormat="1" ht="12.75" thickBot="1"/>
    <row r="12" spans="2:5" s="127" customFormat="1" ht="24.75" customHeight="1" thickBot="1">
      <c r="B12" s="1011" t="s">
        <v>1467</v>
      </c>
      <c r="C12" s="1012"/>
      <c r="D12" s="435">
        <f>'様式4-14'!J45</f>
        <v>0</v>
      </c>
      <c r="E12" s="416" t="s">
        <v>442</v>
      </c>
    </row>
    <row r="13" s="134" customFormat="1" ht="24.75" customHeight="1" thickBot="1">
      <c r="S13" s="159" t="s">
        <v>441</v>
      </c>
    </row>
    <row r="14" spans="2:19" s="134" customFormat="1" ht="24.75" customHeight="1">
      <c r="B14" s="1002" t="s">
        <v>298</v>
      </c>
      <c r="C14" s="135" t="s">
        <v>299</v>
      </c>
      <c r="D14" s="990" t="s">
        <v>295</v>
      </c>
      <c r="E14" s="991"/>
      <c r="F14" s="991"/>
      <c r="G14" s="992"/>
      <c r="H14" s="993" t="s">
        <v>300</v>
      </c>
      <c r="I14" s="991"/>
      <c r="J14" s="991"/>
      <c r="K14" s="992"/>
      <c r="L14" s="993" t="s">
        <v>301</v>
      </c>
      <c r="M14" s="991"/>
      <c r="N14" s="991"/>
      <c r="O14" s="992"/>
      <c r="P14" s="993" t="s">
        <v>302</v>
      </c>
      <c r="Q14" s="991"/>
      <c r="R14" s="991"/>
      <c r="S14" s="1000"/>
    </row>
    <row r="15" spans="2:19" s="134" customFormat="1" ht="24.75" customHeight="1">
      <c r="B15" s="995"/>
      <c r="C15" s="136" t="s">
        <v>303</v>
      </c>
      <c r="D15" s="137" t="s">
        <v>304</v>
      </c>
      <c r="E15" s="138" t="s">
        <v>306</v>
      </c>
      <c r="F15" s="138" t="s">
        <v>307</v>
      </c>
      <c r="G15" s="138" t="s">
        <v>308</v>
      </c>
      <c r="H15" s="138" t="s">
        <v>309</v>
      </c>
      <c r="I15" s="138" t="s">
        <v>306</v>
      </c>
      <c r="J15" s="138" t="s">
        <v>307</v>
      </c>
      <c r="K15" s="138" t="s">
        <v>308</v>
      </c>
      <c r="L15" s="138" t="s">
        <v>309</v>
      </c>
      <c r="M15" s="138" t="s">
        <v>306</v>
      </c>
      <c r="N15" s="138" t="s">
        <v>307</v>
      </c>
      <c r="O15" s="138" t="s">
        <v>308</v>
      </c>
      <c r="P15" s="138" t="s">
        <v>309</v>
      </c>
      <c r="Q15" s="138" t="s">
        <v>306</v>
      </c>
      <c r="R15" s="138" t="s">
        <v>307</v>
      </c>
      <c r="S15" s="136" t="s">
        <v>308</v>
      </c>
    </row>
    <row r="16" spans="2:20" s="134" customFormat="1" ht="24.75" customHeight="1" thickBot="1">
      <c r="B16" s="996"/>
      <c r="C16" s="139" t="s">
        <v>310</v>
      </c>
      <c r="D16" s="140"/>
      <c r="E16" s="141"/>
      <c r="F16" s="141"/>
      <c r="G16" s="141"/>
      <c r="H16" s="141">
        <v>1</v>
      </c>
      <c r="I16" s="141">
        <v>2</v>
      </c>
      <c r="J16" s="141">
        <v>3</v>
      </c>
      <c r="K16" s="141">
        <v>4</v>
      </c>
      <c r="L16" s="141">
        <v>5</v>
      </c>
      <c r="M16" s="141">
        <v>6</v>
      </c>
      <c r="N16" s="141">
        <v>7</v>
      </c>
      <c r="O16" s="141">
        <v>8</v>
      </c>
      <c r="P16" s="141">
        <v>9</v>
      </c>
      <c r="Q16" s="141">
        <v>10</v>
      </c>
      <c r="R16" s="141">
        <v>11</v>
      </c>
      <c r="S16" s="170">
        <v>12</v>
      </c>
      <c r="T16" s="171"/>
    </row>
    <row r="17" spans="2:19" s="134" customFormat="1" ht="24.75" customHeight="1">
      <c r="B17" s="994" t="s">
        <v>371</v>
      </c>
      <c r="C17" s="142" t="s">
        <v>311</v>
      </c>
      <c r="D17" s="172" t="s">
        <v>409</v>
      </c>
      <c r="E17" s="173" t="s">
        <v>409</v>
      </c>
      <c r="F17" s="173" t="s">
        <v>409</v>
      </c>
      <c r="G17" s="173" t="s">
        <v>409</v>
      </c>
      <c r="H17" s="144"/>
      <c r="I17" s="144"/>
      <c r="J17" s="144"/>
      <c r="K17" s="144"/>
      <c r="L17" s="144"/>
      <c r="M17" s="144"/>
      <c r="N17" s="144"/>
      <c r="O17" s="144"/>
      <c r="P17" s="144"/>
      <c r="Q17" s="144"/>
      <c r="R17" s="144"/>
      <c r="S17" s="145"/>
    </row>
    <row r="18" spans="2:19" s="134" customFormat="1" ht="24.75" customHeight="1">
      <c r="B18" s="995"/>
      <c r="C18" s="146" t="s">
        <v>312</v>
      </c>
      <c r="D18" s="174" t="s">
        <v>410</v>
      </c>
      <c r="E18" s="175" t="s">
        <v>410</v>
      </c>
      <c r="F18" s="175" t="s">
        <v>410</v>
      </c>
      <c r="G18" s="175" t="s">
        <v>410</v>
      </c>
      <c r="H18" s="148"/>
      <c r="I18" s="148"/>
      <c r="J18" s="148"/>
      <c r="K18" s="148"/>
      <c r="L18" s="148"/>
      <c r="M18" s="148"/>
      <c r="N18" s="148"/>
      <c r="O18" s="148"/>
      <c r="P18" s="148"/>
      <c r="Q18" s="148"/>
      <c r="R18" s="148"/>
      <c r="S18" s="149"/>
    </row>
    <row r="19" spans="2:19" s="134" customFormat="1" ht="24.75" customHeight="1">
      <c r="B19" s="995"/>
      <c r="C19" s="146" t="s">
        <v>313</v>
      </c>
      <c r="D19" s="174" t="s">
        <v>411</v>
      </c>
      <c r="E19" s="175" t="s">
        <v>411</v>
      </c>
      <c r="F19" s="175" t="s">
        <v>411</v>
      </c>
      <c r="G19" s="175" t="s">
        <v>411</v>
      </c>
      <c r="H19" s="150">
        <f aca="true" t="shared" si="0" ref="H19:S19">SUM(H17:H18)</f>
        <v>0</v>
      </c>
      <c r="I19" s="148">
        <f t="shared" si="0"/>
        <v>0</v>
      </c>
      <c r="J19" s="148">
        <f t="shared" si="0"/>
        <v>0</v>
      </c>
      <c r="K19" s="148">
        <f t="shared" si="0"/>
        <v>0</v>
      </c>
      <c r="L19" s="150">
        <f t="shared" si="0"/>
        <v>0</v>
      </c>
      <c r="M19" s="148">
        <f t="shared" si="0"/>
        <v>0</v>
      </c>
      <c r="N19" s="148">
        <f t="shared" si="0"/>
        <v>0</v>
      </c>
      <c r="O19" s="148">
        <f t="shared" si="0"/>
        <v>0</v>
      </c>
      <c r="P19" s="150">
        <f t="shared" si="0"/>
        <v>0</v>
      </c>
      <c r="Q19" s="148">
        <f t="shared" si="0"/>
        <v>0</v>
      </c>
      <c r="R19" s="148">
        <f t="shared" si="0"/>
        <v>0</v>
      </c>
      <c r="S19" s="149">
        <f t="shared" si="0"/>
        <v>0</v>
      </c>
    </row>
    <row r="20" spans="2:19" s="134" customFormat="1" ht="24.75" customHeight="1" thickBot="1">
      <c r="B20" s="996"/>
      <c r="C20" s="151" t="s">
        <v>314</v>
      </c>
      <c r="D20" s="152"/>
      <c r="E20" s="153"/>
      <c r="F20" s="153"/>
      <c r="G20" s="176" t="s">
        <v>411</v>
      </c>
      <c r="H20" s="155"/>
      <c r="I20" s="153"/>
      <c r="J20" s="153"/>
      <c r="K20" s="156">
        <f>SUM(H19:K19)</f>
        <v>0</v>
      </c>
      <c r="L20" s="153"/>
      <c r="M20" s="153"/>
      <c r="N20" s="153"/>
      <c r="O20" s="156">
        <f>SUM(L19:O19)</f>
        <v>0</v>
      </c>
      <c r="P20" s="153"/>
      <c r="Q20" s="153"/>
      <c r="R20" s="153"/>
      <c r="S20" s="157">
        <f>SUM(P19:S19)</f>
        <v>0</v>
      </c>
    </row>
    <row r="21" spans="2:19" s="134" customFormat="1" ht="24.75" customHeight="1">
      <c r="B21" s="158"/>
      <c r="C21" s="158"/>
      <c r="D21" s="158"/>
      <c r="E21" s="158"/>
      <c r="F21" s="158"/>
      <c r="G21" s="158"/>
      <c r="H21" s="158"/>
      <c r="I21" s="158"/>
      <c r="J21" s="158"/>
      <c r="K21" s="158"/>
      <c r="L21" s="158"/>
      <c r="M21" s="158"/>
      <c r="N21" s="158"/>
      <c r="O21" s="158"/>
      <c r="P21" s="158"/>
      <c r="Q21" s="158"/>
      <c r="R21" s="158"/>
      <c r="S21" s="158"/>
    </row>
    <row r="22" spans="2:19" s="134" customFormat="1" ht="24.75" customHeight="1" thickBot="1">
      <c r="B22" s="158"/>
      <c r="C22" s="158"/>
      <c r="D22" s="158"/>
      <c r="E22" s="158"/>
      <c r="F22" s="158"/>
      <c r="G22" s="158"/>
      <c r="H22" s="158"/>
      <c r="I22" s="158"/>
      <c r="J22" s="158"/>
      <c r="K22" s="158"/>
      <c r="L22" s="158"/>
      <c r="M22" s="158"/>
      <c r="N22" s="158"/>
      <c r="O22" s="158"/>
      <c r="P22" s="158"/>
      <c r="Q22" s="158"/>
      <c r="R22" s="158"/>
      <c r="S22" s="159" t="s">
        <v>441</v>
      </c>
    </row>
    <row r="23" spans="2:19" s="134" customFormat="1" ht="24.75" customHeight="1">
      <c r="B23" s="1002" t="s">
        <v>298</v>
      </c>
      <c r="C23" s="135" t="s">
        <v>299</v>
      </c>
      <c r="D23" s="990" t="s">
        <v>315</v>
      </c>
      <c r="E23" s="991"/>
      <c r="F23" s="991"/>
      <c r="G23" s="992"/>
      <c r="H23" s="993" t="s">
        <v>316</v>
      </c>
      <c r="I23" s="991"/>
      <c r="J23" s="991"/>
      <c r="K23" s="992"/>
      <c r="L23" s="993" t="s">
        <v>317</v>
      </c>
      <c r="M23" s="991"/>
      <c r="N23" s="991"/>
      <c r="O23" s="992"/>
      <c r="P23" s="993" t="s">
        <v>318</v>
      </c>
      <c r="Q23" s="991"/>
      <c r="R23" s="991"/>
      <c r="S23" s="1000"/>
    </row>
    <row r="24" spans="2:19" s="134" customFormat="1" ht="24.75" customHeight="1">
      <c r="B24" s="995"/>
      <c r="C24" s="136" t="s">
        <v>303</v>
      </c>
      <c r="D24" s="137" t="s">
        <v>309</v>
      </c>
      <c r="E24" s="138" t="s">
        <v>306</v>
      </c>
      <c r="F24" s="138" t="s">
        <v>307</v>
      </c>
      <c r="G24" s="138" t="s">
        <v>308</v>
      </c>
      <c r="H24" s="138" t="s">
        <v>309</v>
      </c>
      <c r="I24" s="138" t="s">
        <v>306</v>
      </c>
      <c r="J24" s="138" t="s">
        <v>307</v>
      </c>
      <c r="K24" s="138" t="s">
        <v>308</v>
      </c>
      <c r="L24" s="138" t="s">
        <v>309</v>
      </c>
      <c r="M24" s="138" t="s">
        <v>306</v>
      </c>
      <c r="N24" s="138" t="s">
        <v>307</v>
      </c>
      <c r="O24" s="138" t="s">
        <v>308</v>
      </c>
      <c r="P24" s="138" t="s">
        <v>309</v>
      </c>
      <c r="Q24" s="138" t="s">
        <v>306</v>
      </c>
      <c r="R24" s="138" t="s">
        <v>307</v>
      </c>
      <c r="S24" s="136" t="s">
        <v>308</v>
      </c>
    </row>
    <row r="25" spans="2:19" s="134" customFormat="1" ht="24.75" customHeight="1" thickBot="1">
      <c r="B25" s="996"/>
      <c r="C25" s="139" t="s">
        <v>310</v>
      </c>
      <c r="D25" s="140">
        <v>13</v>
      </c>
      <c r="E25" s="170">
        <v>14</v>
      </c>
      <c r="F25" s="141">
        <v>15</v>
      </c>
      <c r="G25" s="170">
        <v>16</v>
      </c>
      <c r="H25" s="141">
        <v>17</v>
      </c>
      <c r="I25" s="170">
        <v>18</v>
      </c>
      <c r="J25" s="141">
        <v>19</v>
      </c>
      <c r="K25" s="170">
        <v>20</v>
      </c>
      <c r="L25" s="141">
        <v>21</v>
      </c>
      <c r="M25" s="170">
        <v>22</v>
      </c>
      <c r="N25" s="141">
        <v>23</v>
      </c>
      <c r="O25" s="170">
        <v>24</v>
      </c>
      <c r="P25" s="141">
        <v>25</v>
      </c>
      <c r="Q25" s="141">
        <v>26</v>
      </c>
      <c r="R25" s="177">
        <v>27</v>
      </c>
      <c r="S25" s="139">
        <v>28</v>
      </c>
    </row>
    <row r="26" spans="2:19" s="134" customFormat="1" ht="24.75" customHeight="1">
      <c r="B26" s="994" t="s">
        <v>371</v>
      </c>
      <c r="C26" s="142" t="s">
        <v>311</v>
      </c>
      <c r="D26" s="143"/>
      <c r="E26" s="144"/>
      <c r="F26" s="144"/>
      <c r="G26" s="144"/>
      <c r="H26" s="144"/>
      <c r="I26" s="144"/>
      <c r="J26" s="144"/>
      <c r="K26" s="144"/>
      <c r="L26" s="144"/>
      <c r="M26" s="144"/>
      <c r="N26" s="144"/>
      <c r="O26" s="144"/>
      <c r="P26" s="144"/>
      <c r="Q26" s="144"/>
      <c r="R26" s="144"/>
      <c r="S26" s="145"/>
    </row>
    <row r="27" spans="2:19" s="134" customFormat="1" ht="24.75" customHeight="1">
      <c r="B27" s="995"/>
      <c r="C27" s="146" t="s">
        <v>312</v>
      </c>
      <c r="D27" s="147"/>
      <c r="E27" s="148"/>
      <c r="F27" s="148"/>
      <c r="G27" s="148"/>
      <c r="H27" s="148"/>
      <c r="I27" s="148"/>
      <c r="J27" s="148"/>
      <c r="K27" s="148"/>
      <c r="L27" s="148"/>
      <c r="M27" s="148"/>
      <c r="N27" s="148"/>
      <c r="O27" s="148"/>
      <c r="P27" s="148"/>
      <c r="Q27" s="148"/>
      <c r="R27" s="148"/>
      <c r="S27" s="149"/>
    </row>
    <row r="28" spans="2:19" s="134" customFormat="1" ht="24.75" customHeight="1">
      <c r="B28" s="995"/>
      <c r="C28" s="146" t="s">
        <v>313</v>
      </c>
      <c r="D28" s="147">
        <f aca="true" t="shared" si="1" ref="D28:S28">SUM(D26:D27)</f>
        <v>0</v>
      </c>
      <c r="E28" s="148">
        <f t="shared" si="1"/>
        <v>0</v>
      </c>
      <c r="F28" s="148">
        <f t="shared" si="1"/>
        <v>0</v>
      </c>
      <c r="G28" s="148">
        <f t="shared" si="1"/>
        <v>0</v>
      </c>
      <c r="H28" s="150">
        <f t="shared" si="1"/>
        <v>0</v>
      </c>
      <c r="I28" s="148">
        <f t="shared" si="1"/>
        <v>0</v>
      </c>
      <c r="J28" s="148">
        <f t="shared" si="1"/>
        <v>0</v>
      </c>
      <c r="K28" s="148">
        <f t="shared" si="1"/>
        <v>0</v>
      </c>
      <c r="L28" s="150">
        <f t="shared" si="1"/>
        <v>0</v>
      </c>
      <c r="M28" s="148">
        <f t="shared" si="1"/>
        <v>0</v>
      </c>
      <c r="N28" s="148">
        <f t="shared" si="1"/>
        <v>0</v>
      </c>
      <c r="O28" s="148">
        <f t="shared" si="1"/>
        <v>0</v>
      </c>
      <c r="P28" s="150">
        <f t="shared" si="1"/>
        <v>0</v>
      </c>
      <c r="Q28" s="148">
        <f t="shared" si="1"/>
        <v>0</v>
      </c>
      <c r="R28" s="148">
        <f t="shared" si="1"/>
        <v>0</v>
      </c>
      <c r="S28" s="149">
        <f t="shared" si="1"/>
        <v>0</v>
      </c>
    </row>
    <row r="29" spans="2:19" s="134" customFormat="1" ht="24.75" customHeight="1" thickBot="1">
      <c r="B29" s="996"/>
      <c r="C29" s="151" t="s">
        <v>314</v>
      </c>
      <c r="D29" s="152"/>
      <c r="E29" s="153"/>
      <c r="F29" s="153"/>
      <c r="G29" s="154">
        <f>SUM(D28:G28)</f>
        <v>0</v>
      </c>
      <c r="H29" s="155"/>
      <c r="I29" s="153"/>
      <c r="J29" s="153"/>
      <c r="K29" s="156">
        <f>SUM(H28:K28)</f>
        <v>0</v>
      </c>
      <c r="L29" s="153"/>
      <c r="M29" s="153"/>
      <c r="N29" s="153"/>
      <c r="O29" s="156">
        <f>SUM(L28:O28)</f>
        <v>0</v>
      </c>
      <c r="P29" s="153"/>
      <c r="Q29" s="153"/>
      <c r="R29" s="153"/>
      <c r="S29" s="157">
        <f>SUM(P28:S28)</f>
        <v>0</v>
      </c>
    </row>
    <row r="30" spans="2:19" s="134" customFormat="1" ht="24.75" customHeight="1">
      <c r="B30" s="158"/>
      <c r="C30" s="158"/>
      <c r="D30" s="158"/>
      <c r="E30" s="158"/>
      <c r="F30" s="158"/>
      <c r="G30" s="158"/>
      <c r="H30" s="158"/>
      <c r="I30" s="158"/>
      <c r="J30" s="158"/>
      <c r="K30" s="158"/>
      <c r="L30" s="158"/>
      <c r="M30" s="158"/>
      <c r="N30" s="158"/>
      <c r="O30" s="158"/>
      <c r="P30" s="158"/>
      <c r="Q30" s="158"/>
      <c r="R30" s="158"/>
      <c r="S30" s="158"/>
    </row>
    <row r="31" spans="2:19" s="134" customFormat="1" ht="24.75" customHeight="1" thickBot="1">
      <c r="B31" s="158"/>
      <c r="C31" s="158"/>
      <c r="D31" s="158"/>
      <c r="E31" s="158"/>
      <c r="F31" s="158"/>
      <c r="G31" s="158"/>
      <c r="H31" s="158"/>
      <c r="I31" s="158"/>
      <c r="J31" s="158"/>
      <c r="K31" s="158"/>
      <c r="L31" s="158"/>
      <c r="M31" s="158"/>
      <c r="N31" s="158"/>
      <c r="O31" s="158"/>
      <c r="P31" s="158"/>
      <c r="Q31" s="158"/>
      <c r="R31" s="158"/>
      <c r="S31" s="159" t="s">
        <v>441</v>
      </c>
    </row>
    <row r="32" spans="2:19" s="134" customFormat="1" ht="24.75" customHeight="1">
      <c r="B32" s="1002" t="s">
        <v>298</v>
      </c>
      <c r="C32" s="135" t="s">
        <v>299</v>
      </c>
      <c r="D32" s="990" t="s">
        <v>319</v>
      </c>
      <c r="E32" s="991"/>
      <c r="F32" s="991"/>
      <c r="G32" s="992"/>
      <c r="H32" s="993" t="s">
        <v>320</v>
      </c>
      <c r="I32" s="991"/>
      <c r="J32" s="991"/>
      <c r="K32" s="992"/>
      <c r="L32" s="993" t="s">
        <v>321</v>
      </c>
      <c r="M32" s="991"/>
      <c r="N32" s="991"/>
      <c r="O32" s="992"/>
      <c r="P32" s="993" t="s">
        <v>322</v>
      </c>
      <c r="Q32" s="991"/>
      <c r="R32" s="991"/>
      <c r="S32" s="1000"/>
    </row>
    <row r="33" spans="2:19" s="134" customFormat="1" ht="24.75" customHeight="1">
      <c r="B33" s="995"/>
      <c r="C33" s="136" t="s">
        <v>303</v>
      </c>
      <c r="D33" s="137" t="s">
        <v>309</v>
      </c>
      <c r="E33" s="138" t="s">
        <v>306</v>
      </c>
      <c r="F33" s="138" t="s">
        <v>307</v>
      </c>
      <c r="G33" s="138" t="s">
        <v>308</v>
      </c>
      <c r="H33" s="138" t="s">
        <v>309</v>
      </c>
      <c r="I33" s="138" t="s">
        <v>306</v>
      </c>
      <c r="J33" s="138" t="s">
        <v>307</v>
      </c>
      <c r="K33" s="138" t="s">
        <v>308</v>
      </c>
      <c r="L33" s="138" t="s">
        <v>309</v>
      </c>
      <c r="M33" s="138" t="s">
        <v>306</v>
      </c>
      <c r="N33" s="138" t="s">
        <v>307</v>
      </c>
      <c r="O33" s="138" t="s">
        <v>308</v>
      </c>
      <c r="P33" s="138" t="s">
        <v>309</v>
      </c>
      <c r="Q33" s="138" t="s">
        <v>306</v>
      </c>
      <c r="R33" s="138" t="s">
        <v>307</v>
      </c>
      <c r="S33" s="136" t="s">
        <v>308</v>
      </c>
    </row>
    <row r="34" spans="2:20" s="134" customFormat="1" ht="24.75" customHeight="1" thickBot="1">
      <c r="B34" s="996"/>
      <c r="C34" s="139" t="s">
        <v>310</v>
      </c>
      <c r="D34" s="140">
        <v>29</v>
      </c>
      <c r="E34" s="170">
        <v>30</v>
      </c>
      <c r="F34" s="141">
        <v>31</v>
      </c>
      <c r="G34" s="141">
        <v>32</v>
      </c>
      <c r="H34" s="177">
        <v>33</v>
      </c>
      <c r="I34" s="170">
        <v>34</v>
      </c>
      <c r="J34" s="141">
        <v>35</v>
      </c>
      <c r="K34" s="141">
        <v>36</v>
      </c>
      <c r="L34" s="177">
        <v>37</v>
      </c>
      <c r="M34" s="170">
        <v>38</v>
      </c>
      <c r="N34" s="141">
        <v>39</v>
      </c>
      <c r="O34" s="141">
        <v>40</v>
      </c>
      <c r="P34" s="177">
        <v>41</v>
      </c>
      <c r="Q34" s="141">
        <v>42</v>
      </c>
      <c r="R34" s="177">
        <v>43</v>
      </c>
      <c r="S34" s="170">
        <v>44</v>
      </c>
      <c r="T34" s="171"/>
    </row>
    <row r="35" spans="2:19" s="134" customFormat="1" ht="24.75" customHeight="1">
      <c r="B35" s="994" t="s">
        <v>371</v>
      </c>
      <c r="C35" s="142" t="s">
        <v>311</v>
      </c>
      <c r="D35" s="143"/>
      <c r="E35" s="144"/>
      <c r="F35" s="144"/>
      <c r="G35" s="144"/>
      <c r="H35" s="144"/>
      <c r="I35" s="144"/>
      <c r="J35" s="144"/>
      <c r="K35" s="144"/>
      <c r="L35" s="144"/>
      <c r="M35" s="144"/>
      <c r="N35" s="144"/>
      <c r="O35" s="144"/>
      <c r="P35" s="144"/>
      <c r="Q35" s="144"/>
      <c r="R35" s="144"/>
      <c r="S35" s="145"/>
    </row>
    <row r="36" spans="2:19" s="134" customFormat="1" ht="24.75" customHeight="1">
      <c r="B36" s="995"/>
      <c r="C36" s="146" t="s">
        <v>312</v>
      </c>
      <c r="D36" s="147"/>
      <c r="E36" s="148"/>
      <c r="F36" s="148"/>
      <c r="G36" s="148"/>
      <c r="H36" s="148"/>
      <c r="I36" s="148"/>
      <c r="J36" s="148"/>
      <c r="K36" s="148"/>
      <c r="L36" s="148"/>
      <c r="M36" s="148"/>
      <c r="N36" s="148"/>
      <c r="O36" s="148"/>
      <c r="P36" s="148"/>
      <c r="Q36" s="148"/>
      <c r="R36" s="148"/>
      <c r="S36" s="149"/>
    </row>
    <row r="37" spans="2:19" s="134" customFormat="1" ht="24.75" customHeight="1">
      <c r="B37" s="995"/>
      <c r="C37" s="146" t="s">
        <v>313</v>
      </c>
      <c r="D37" s="147">
        <f aca="true" t="shared" si="2" ref="D37:S37">SUM(D35:D36)</f>
        <v>0</v>
      </c>
      <c r="E37" s="148">
        <f t="shared" si="2"/>
        <v>0</v>
      </c>
      <c r="F37" s="148">
        <f t="shared" si="2"/>
        <v>0</v>
      </c>
      <c r="G37" s="148">
        <f t="shared" si="2"/>
        <v>0</v>
      </c>
      <c r="H37" s="150">
        <f t="shared" si="2"/>
        <v>0</v>
      </c>
      <c r="I37" s="148">
        <f t="shared" si="2"/>
        <v>0</v>
      </c>
      <c r="J37" s="148">
        <f t="shared" si="2"/>
        <v>0</v>
      </c>
      <c r="K37" s="148">
        <f t="shared" si="2"/>
        <v>0</v>
      </c>
      <c r="L37" s="150">
        <f t="shared" si="2"/>
        <v>0</v>
      </c>
      <c r="M37" s="148">
        <f t="shared" si="2"/>
        <v>0</v>
      </c>
      <c r="N37" s="148">
        <f t="shared" si="2"/>
        <v>0</v>
      </c>
      <c r="O37" s="148">
        <f t="shared" si="2"/>
        <v>0</v>
      </c>
      <c r="P37" s="150">
        <f t="shared" si="2"/>
        <v>0</v>
      </c>
      <c r="Q37" s="148">
        <f t="shared" si="2"/>
        <v>0</v>
      </c>
      <c r="R37" s="148">
        <f t="shared" si="2"/>
        <v>0</v>
      </c>
      <c r="S37" s="149">
        <f t="shared" si="2"/>
        <v>0</v>
      </c>
    </row>
    <row r="38" spans="2:19" s="134" customFormat="1" ht="24.75" customHeight="1" thickBot="1">
      <c r="B38" s="996"/>
      <c r="C38" s="151" t="s">
        <v>314</v>
      </c>
      <c r="D38" s="152"/>
      <c r="E38" s="153"/>
      <c r="F38" s="153"/>
      <c r="G38" s="154">
        <f>SUM(D37:G37)</f>
        <v>0</v>
      </c>
      <c r="H38" s="155"/>
      <c r="I38" s="153"/>
      <c r="J38" s="153"/>
      <c r="K38" s="156">
        <f>SUM(H37:K37)</f>
        <v>0</v>
      </c>
      <c r="L38" s="153"/>
      <c r="M38" s="153"/>
      <c r="N38" s="153"/>
      <c r="O38" s="156">
        <f>SUM(L37:O37)</f>
        <v>0</v>
      </c>
      <c r="P38" s="153"/>
      <c r="Q38" s="153"/>
      <c r="R38" s="153"/>
      <c r="S38" s="157">
        <f>SUM(P37:S37)</f>
        <v>0</v>
      </c>
    </row>
    <row r="39" spans="2:19" s="134" customFormat="1" ht="24.75" customHeight="1">
      <c r="B39" s="158"/>
      <c r="C39" s="158"/>
      <c r="D39" s="158"/>
      <c r="E39" s="158"/>
      <c r="F39" s="158"/>
      <c r="G39" s="158"/>
      <c r="H39" s="158"/>
      <c r="I39" s="158"/>
      <c r="J39" s="158"/>
      <c r="K39" s="158"/>
      <c r="L39" s="158"/>
      <c r="M39" s="158"/>
      <c r="N39" s="158"/>
      <c r="O39" s="158"/>
      <c r="P39" s="158"/>
      <c r="Q39" s="158"/>
      <c r="R39" s="158"/>
      <c r="S39" s="158"/>
    </row>
    <row r="40" spans="2:19" s="134" customFormat="1" ht="24.75" customHeight="1" thickBot="1">
      <c r="B40" s="158"/>
      <c r="C40" s="158"/>
      <c r="D40" s="158"/>
      <c r="E40" s="158"/>
      <c r="F40" s="158"/>
      <c r="G40" s="158"/>
      <c r="H40" s="158"/>
      <c r="I40" s="158"/>
      <c r="J40" s="158"/>
      <c r="K40" s="158"/>
      <c r="L40" s="158"/>
      <c r="M40" s="158"/>
      <c r="N40" s="158"/>
      <c r="O40" s="158"/>
      <c r="P40" s="160"/>
      <c r="Q40" s="159" t="s">
        <v>441</v>
      </c>
      <c r="R40" s="158"/>
      <c r="S40" s="158"/>
    </row>
    <row r="41" spans="2:19" s="134" customFormat="1" ht="24.75" customHeight="1">
      <c r="B41" s="1002" t="s">
        <v>298</v>
      </c>
      <c r="C41" s="135" t="s">
        <v>299</v>
      </c>
      <c r="D41" s="990" t="s">
        <v>323</v>
      </c>
      <c r="E41" s="991"/>
      <c r="F41" s="991"/>
      <c r="G41" s="992"/>
      <c r="H41" s="993" t="s">
        <v>324</v>
      </c>
      <c r="I41" s="991"/>
      <c r="J41" s="991"/>
      <c r="K41" s="992"/>
      <c r="L41" s="993" t="s">
        <v>325</v>
      </c>
      <c r="M41" s="991"/>
      <c r="N41" s="991"/>
      <c r="O41" s="992"/>
      <c r="P41" s="178" t="s">
        <v>326</v>
      </c>
      <c r="Q41" s="1014" t="s">
        <v>280</v>
      </c>
      <c r="R41" s="158"/>
      <c r="S41" s="158"/>
    </row>
    <row r="42" spans="2:19" s="134" customFormat="1" ht="24.75" customHeight="1">
      <c r="B42" s="995"/>
      <c r="C42" s="136" t="s">
        <v>303</v>
      </c>
      <c r="D42" s="137" t="s">
        <v>309</v>
      </c>
      <c r="E42" s="138" t="s">
        <v>306</v>
      </c>
      <c r="F42" s="138" t="s">
        <v>307</v>
      </c>
      <c r="G42" s="138" t="s">
        <v>308</v>
      </c>
      <c r="H42" s="138" t="s">
        <v>309</v>
      </c>
      <c r="I42" s="138" t="s">
        <v>306</v>
      </c>
      <c r="J42" s="138" t="s">
        <v>307</v>
      </c>
      <c r="K42" s="138" t="s">
        <v>308</v>
      </c>
      <c r="L42" s="138" t="s">
        <v>309</v>
      </c>
      <c r="M42" s="138" t="s">
        <v>306</v>
      </c>
      <c r="N42" s="138" t="s">
        <v>307</v>
      </c>
      <c r="O42" s="138" t="s">
        <v>308</v>
      </c>
      <c r="P42" s="179" t="s">
        <v>327</v>
      </c>
      <c r="Q42" s="1015"/>
      <c r="R42" s="158"/>
      <c r="S42" s="158"/>
    </row>
    <row r="43" spans="2:19" s="134" customFormat="1" ht="24.75" customHeight="1" thickBot="1">
      <c r="B43" s="996"/>
      <c r="C43" s="139" t="s">
        <v>310</v>
      </c>
      <c r="D43" s="140">
        <v>45</v>
      </c>
      <c r="E43" s="141">
        <v>46</v>
      </c>
      <c r="F43" s="177">
        <v>47</v>
      </c>
      <c r="G43" s="170">
        <v>48</v>
      </c>
      <c r="H43" s="141">
        <v>49</v>
      </c>
      <c r="I43" s="170">
        <v>50</v>
      </c>
      <c r="J43" s="141">
        <v>51</v>
      </c>
      <c r="K43" s="170">
        <v>52</v>
      </c>
      <c r="L43" s="141">
        <v>53</v>
      </c>
      <c r="M43" s="170">
        <v>54</v>
      </c>
      <c r="N43" s="141">
        <v>55</v>
      </c>
      <c r="O43" s="141">
        <v>56</v>
      </c>
      <c r="P43" s="180">
        <v>57</v>
      </c>
      <c r="Q43" s="1016"/>
      <c r="R43" s="158"/>
      <c r="S43" s="158"/>
    </row>
    <row r="44" spans="2:19" s="134" customFormat="1" ht="24.75" customHeight="1">
      <c r="B44" s="994" t="s">
        <v>371</v>
      </c>
      <c r="C44" s="142" t="s">
        <v>311</v>
      </c>
      <c r="D44" s="143"/>
      <c r="E44" s="144"/>
      <c r="F44" s="144"/>
      <c r="G44" s="144"/>
      <c r="H44" s="144"/>
      <c r="I44" s="144"/>
      <c r="J44" s="144"/>
      <c r="K44" s="144"/>
      <c r="L44" s="144"/>
      <c r="M44" s="144"/>
      <c r="N44" s="144"/>
      <c r="O44" s="144"/>
      <c r="P44" s="161"/>
      <c r="Q44" s="162">
        <f>SUM(D17:S17)+SUM(D26:S26)+SUM(D35:S35)+SUM(D44:P44)</f>
        <v>0</v>
      </c>
      <c r="R44" s="158"/>
      <c r="S44" s="158"/>
    </row>
    <row r="45" spans="2:19" s="134" customFormat="1" ht="24.75" customHeight="1">
      <c r="B45" s="995"/>
      <c r="C45" s="146" t="s">
        <v>312</v>
      </c>
      <c r="D45" s="147"/>
      <c r="E45" s="148"/>
      <c r="F45" s="148"/>
      <c r="G45" s="148"/>
      <c r="H45" s="148"/>
      <c r="I45" s="148"/>
      <c r="J45" s="148"/>
      <c r="K45" s="148"/>
      <c r="L45" s="148"/>
      <c r="M45" s="148"/>
      <c r="N45" s="148"/>
      <c r="O45" s="148"/>
      <c r="P45" s="150"/>
      <c r="Q45" s="162">
        <f>SUM(D18:S18)+SUM(D27:S27)+SUM(D36:S36)+SUM(D45:P45)</f>
        <v>0</v>
      </c>
      <c r="R45" s="158"/>
      <c r="S45" s="158"/>
    </row>
    <row r="46" spans="2:19" s="134" customFormat="1" ht="24.75" customHeight="1">
      <c r="B46" s="995"/>
      <c r="C46" s="146" t="s">
        <v>328</v>
      </c>
      <c r="D46" s="147">
        <f aca="true" t="shared" si="3" ref="D46:P46">SUM(D44:D45)</f>
        <v>0</v>
      </c>
      <c r="E46" s="148">
        <f t="shared" si="3"/>
        <v>0</v>
      </c>
      <c r="F46" s="148">
        <f t="shared" si="3"/>
        <v>0</v>
      </c>
      <c r="G46" s="148">
        <f t="shared" si="3"/>
        <v>0</v>
      </c>
      <c r="H46" s="150">
        <f t="shared" si="3"/>
        <v>0</v>
      </c>
      <c r="I46" s="148">
        <f t="shared" si="3"/>
        <v>0</v>
      </c>
      <c r="J46" s="148">
        <f t="shared" si="3"/>
        <v>0</v>
      </c>
      <c r="K46" s="148">
        <f t="shared" si="3"/>
        <v>0</v>
      </c>
      <c r="L46" s="150">
        <f t="shared" si="3"/>
        <v>0</v>
      </c>
      <c r="M46" s="148">
        <f t="shared" si="3"/>
        <v>0</v>
      </c>
      <c r="N46" s="148">
        <f t="shared" si="3"/>
        <v>0</v>
      </c>
      <c r="O46" s="148">
        <f t="shared" si="3"/>
        <v>0</v>
      </c>
      <c r="P46" s="150">
        <f t="shared" si="3"/>
        <v>0</v>
      </c>
      <c r="Q46" s="162">
        <f>SUM(D19:S19)+SUM(D28:S28)+SUM(D37:S37)+SUM(D46:P46)</f>
        <v>0</v>
      </c>
      <c r="R46" s="158"/>
      <c r="S46" s="158"/>
    </row>
    <row r="47" spans="2:19" s="134" customFormat="1" ht="24.75" customHeight="1" thickBot="1">
      <c r="B47" s="996"/>
      <c r="C47" s="151" t="s">
        <v>314</v>
      </c>
      <c r="D47" s="152"/>
      <c r="E47" s="153"/>
      <c r="F47" s="153"/>
      <c r="G47" s="154">
        <f>SUM(D46:G46)</f>
        <v>0</v>
      </c>
      <c r="H47" s="155"/>
      <c r="I47" s="153"/>
      <c r="J47" s="153"/>
      <c r="K47" s="156">
        <f>SUM(H46:K46)</f>
        <v>0</v>
      </c>
      <c r="L47" s="153"/>
      <c r="M47" s="153"/>
      <c r="N47" s="153"/>
      <c r="O47" s="156">
        <f>SUM(L46:O46)</f>
        <v>0</v>
      </c>
      <c r="P47" s="154">
        <f>SUM(P46)</f>
        <v>0</v>
      </c>
      <c r="Q47" s="163">
        <f>SUM(D20:S20)+SUM(D29:S29)+SUM(D38:S38)+SUM(D47:P47)</f>
        <v>0</v>
      </c>
      <c r="R47" s="158"/>
      <c r="S47" s="158"/>
    </row>
    <row r="48" spans="2:19" s="134" customFormat="1" ht="24.75" customHeight="1">
      <c r="B48" s="386"/>
      <c r="C48" s="264"/>
      <c r="D48" s="387"/>
      <c r="E48" s="387"/>
      <c r="F48" s="387"/>
      <c r="G48" s="387"/>
      <c r="H48" s="387"/>
      <c r="I48" s="387"/>
      <c r="J48" s="387"/>
      <c r="K48" s="387"/>
      <c r="L48" s="387"/>
      <c r="M48" s="387"/>
      <c r="N48" s="387"/>
      <c r="O48" s="387"/>
      <c r="P48" s="387"/>
      <c r="Q48" s="387"/>
      <c r="R48" s="158"/>
      <c r="S48" s="158"/>
    </row>
    <row r="49" spans="17:19" s="127" customFormat="1" ht="39" customHeight="1">
      <c r="Q49" s="776" t="s">
        <v>1350</v>
      </c>
      <c r="R49" s="1013"/>
      <c r="S49" s="1013"/>
    </row>
    <row r="50" spans="2:17" s="134" customFormat="1" ht="19.5" customHeight="1">
      <c r="B50" s="988" t="s">
        <v>1290</v>
      </c>
      <c r="C50" s="988"/>
      <c r="D50" s="988"/>
      <c r="E50" s="988"/>
      <c r="F50" s="988"/>
      <c r="G50" s="988"/>
      <c r="H50" s="988"/>
      <c r="I50" s="988"/>
      <c r="J50" s="988"/>
      <c r="K50" s="988"/>
      <c r="L50" s="372"/>
      <c r="M50" s="372"/>
      <c r="N50" s="372"/>
      <c r="O50" s="372"/>
      <c r="Q50" s="158"/>
    </row>
    <row r="51" spans="2:19" s="134" customFormat="1" ht="19.5" customHeight="1">
      <c r="B51" s="988" t="s">
        <v>329</v>
      </c>
      <c r="C51" s="988"/>
      <c r="D51" s="988"/>
      <c r="E51" s="988"/>
      <c r="F51" s="988"/>
      <c r="G51" s="988"/>
      <c r="H51" s="988"/>
      <c r="I51" s="988"/>
      <c r="J51" s="988"/>
      <c r="K51" s="988"/>
      <c r="L51" s="372"/>
      <c r="M51" s="372"/>
      <c r="N51" s="372"/>
      <c r="O51" s="372"/>
      <c r="Q51" s="158"/>
      <c r="R51" s="158"/>
      <c r="S51" s="158"/>
    </row>
    <row r="52" spans="2:19" s="134" customFormat="1" ht="19.5" customHeight="1">
      <c r="B52" s="988" t="s">
        <v>834</v>
      </c>
      <c r="C52" s="988"/>
      <c r="D52" s="988"/>
      <c r="E52" s="988"/>
      <c r="F52" s="988"/>
      <c r="G52" s="988"/>
      <c r="H52" s="988"/>
      <c r="I52" s="988"/>
      <c r="J52" s="383"/>
      <c r="K52" s="383"/>
      <c r="L52" s="372"/>
      <c r="M52" s="372"/>
      <c r="N52" s="372"/>
      <c r="O52" s="372"/>
      <c r="Q52" s="158"/>
      <c r="R52" s="158"/>
      <c r="S52" s="158"/>
    </row>
    <row r="53" spans="2:15" s="134" customFormat="1" ht="19.5" customHeight="1">
      <c r="B53" s="988" t="s">
        <v>330</v>
      </c>
      <c r="C53" s="988"/>
      <c r="D53" s="988"/>
      <c r="E53" s="988"/>
      <c r="F53" s="988"/>
      <c r="G53" s="988"/>
      <c r="H53" s="988"/>
      <c r="I53" s="988"/>
      <c r="J53" s="988"/>
      <c r="K53" s="988"/>
      <c r="L53" s="372"/>
      <c r="M53" s="372"/>
      <c r="N53" s="372"/>
      <c r="O53" s="372"/>
    </row>
    <row r="54" spans="2:15" s="134" customFormat="1" ht="19.5" customHeight="1">
      <c r="B54" s="988" t="s">
        <v>835</v>
      </c>
      <c r="C54" s="989"/>
      <c r="D54" s="989"/>
      <c r="E54" s="989"/>
      <c r="F54" s="989"/>
      <c r="G54" s="989"/>
      <c r="H54" s="989"/>
      <c r="I54" s="989"/>
      <c r="J54" s="989"/>
      <c r="K54" s="989"/>
      <c r="L54" s="989"/>
      <c r="M54" s="989"/>
      <c r="N54" s="989"/>
      <c r="O54" s="989"/>
    </row>
    <row r="55" spans="2:15" s="134" customFormat="1" ht="19.5" customHeight="1">
      <c r="B55" s="384" t="s">
        <v>1540</v>
      </c>
      <c r="C55" s="385"/>
      <c r="D55" s="385"/>
      <c r="E55" s="385"/>
      <c r="F55" s="385"/>
      <c r="G55" s="385"/>
      <c r="H55" s="385"/>
      <c r="I55" s="385"/>
      <c r="J55" s="385"/>
      <c r="K55" s="385"/>
      <c r="L55" s="372"/>
      <c r="M55" s="372"/>
      <c r="N55" s="372"/>
      <c r="O55" s="372"/>
    </row>
    <row r="60" spans="2:12" ht="13.5">
      <c r="B60" s="10"/>
      <c r="C60" s="22"/>
      <c r="D60" s="22"/>
      <c r="E60" s="22"/>
      <c r="F60" s="22"/>
      <c r="G60" s="22"/>
      <c r="H60" s="22"/>
      <c r="I60" s="22"/>
      <c r="J60" s="22"/>
      <c r="K60" s="22"/>
      <c r="L60" s="22"/>
    </row>
  </sheetData>
  <mergeCells count="35">
    <mergeCell ref="L41:O41"/>
    <mergeCell ref="B32:B34"/>
    <mergeCell ref="B35:B38"/>
    <mergeCell ref="H32:K32"/>
    <mergeCell ref="D41:G41"/>
    <mergeCell ref="H41:K41"/>
    <mergeCell ref="B44:B47"/>
    <mergeCell ref="B26:B29"/>
    <mergeCell ref="P32:S32"/>
    <mergeCell ref="B12:C12"/>
    <mergeCell ref="D14:G14"/>
    <mergeCell ref="H14:K14"/>
    <mergeCell ref="D23:G23"/>
    <mergeCell ref="H23:K23"/>
    <mergeCell ref="P23:S23"/>
    <mergeCell ref="B41:B43"/>
    <mergeCell ref="B3:S3"/>
    <mergeCell ref="D10:E10"/>
    <mergeCell ref="D8:E8"/>
    <mergeCell ref="D9:E9"/>
    <mergeCell ref="B54:O54"/>
    <mergeCell ref="B50:K50"/>
    <mergeCell ref="B51:K51"/>
    <mergeCell ref="B53:K53"/>
    <mergeCell ref="B52:I52"/>
    <mergeCell ref="R49:S49"/>
    <mergeCell ref="B23:B25"/>
    <mergeCell ref="B14:B16"/>
    <mergeCell ref="B17:B20"/>
    <mergeCell ref="D32:G32"/>
    <mergeCell ref="L14:O14"/>
    <mergeCell ref="P14:S14"/>
    <mergeCell ref="L23:O23"/>
    <mergeCell ref="Q41:Q43"/>
    <mergeCell ref="L32:O32"/>
  </mergeCells>
  <printOptions/>
  <pageMargins left="0.7874015748031497" right="0.7874015748031497" top="0.7874015748031497" bottom="0.7874015748031497" header="0.5118110236220472" footer="0.5118110236220472"/>
  <pageSetup fitToHeight="1" fitToWidth="1" horizontalDpi="600" verticalDpi="600" orientation="landscape" paperSize="8"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morita.noriyoshi</cp:lastModifiedBy>
  <cp:lastPrinted>2013-04-04T07:13:46Z</cp:lastPrinted>
  <dcterms:created xsi:type="dcterms:W3CDTF">2007-01-17T02:06:42Z</dcterms:created>
  <dcterms:modified xsi:type="dcterms:W3CDTF">2013-04-04T07:15:15Z</dcterms:modified>
  <cp:category/>
  <cp:version/>
  <cp:contentType/>
  <cp:contentStatus/>
</cp:coreProperties>
</file>