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11-1福祉・介護職員処遇改善加算関係\令和６年度処遇改善加算\03（市→事業者）R6.3.29通知\"/>
    </mc:Choice>
  </mc:AlternateContent>
  <xr:revisionPtr revIDLastSave="0" documentId="13_ncr:1_{F26FE408-8EB5-4635-AC7E-C81084A70DBA}" xr6:coauthVersionLast="36" xr6:coauthVersionMax="47" xr10:uidLastSave="{00000000-0000-0000-0000-000000000000}"/>
  <bookViews>
    <workbookView xWindow="29808" yWindow="4620" windowWidth="21600" windowHeight="11388" activeTab="4"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<sst xmlns="http://schemas.openxmlformats.org/spreadsheetml/2006/main" count="6514" uniqueCount="2397">
  <si>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</si>
  <si>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</si>
  <si>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</si>
  <si>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</si>
  <si>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</si>
  <si>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</si>
  <si>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</si>
  <si>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</si>
  <si>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</si>
  <si>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</si>
  <si>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</si>
  <si>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</si>
  <si>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</si>
  <si>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</si>
  <si>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</si>
  <si>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</si>
  <si>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</si>
  <si>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</si>
  <si>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</si>
  <si>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</si>
  <si>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</si>
  <si>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</si>
  <si>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</si>
  <si>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</si>
  <si>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</si>
  <si>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</si>
  <si>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</si>
  <si>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</si>
  <si>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</si>
  <si>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</si>
  <si>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</si>
  <si>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</si>
  <si>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</si>
  <si>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</si>
  <si>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</si>
  <si>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</si>
  <si>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</si>
  <si>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</si>
  <si>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</si>
  <si>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</si>
  <si>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</si>
  <si>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</si>
  <si>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</si>
  <si>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</si>
  <si>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</si>
  <si>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</si>
  <si>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</si>
  <si>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</si>
  <si>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</si>
  <si>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</si>
  <si>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</si>
  <si>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</si>
  <si>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</si>
  <si>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</si>
  <si>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</si>
  <si>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</si>
  <si>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</si>
  <si>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</si>
  <si>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</si>
  <si>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</si>
  <si>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</si>
  <si>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</si>
  <si>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</si>
  <si>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</si>
  <si>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</si>
  <si>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</si>
  <si>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</si>
  <si>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</si>
  <si>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</si>
  <si>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</si>
  <si>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</si>
  <si>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</si>
  <si>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</si>
  <si>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</si>
  <si>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</si>
  <si>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</si>
  <si>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</si>
  <si>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</si>
  <si>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</si>
  <si>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</si>
  <si>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</si>
  <si>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</si>
  <si>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</si>
  <si>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</si>
  <si>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</si>
  <si>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</si>
  <si>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</si>
  <si>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</si>
  <si>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</si>
  <si>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</si>
  <si>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</si>
  <si>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</si>
  <si>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</si>
  <si>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</si>
  <si>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</si>
  <si>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</si>
  <si>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</si>
  <si>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</si>
  <si>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</si>
  <si>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</si>
  <si>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</si>
  <si>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</si>
  <si>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</si>
  <si>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</si>
  <si>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</si>
  <si>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</si>
  <si>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</si>
  <si>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</si>
  <si>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</si>
  <si>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</si>
  <si>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</si>
  <si>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</si>
  <si>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</si>
  <si>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</si>
  <si>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</si>
  <si>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</si>
  <si>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</si>
  <si>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</si>
  <si>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</si>
  <si>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</si>
  <si>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</si>
  <si>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</si>
  <si>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</si>
  <si>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</si>
  <si>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</si>
  <si>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</si>
  <si>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</si>
  <si>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</si>
  <si>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</si>
  <si>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</si>
  <si>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</si>
  <si>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</si>
  <si>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</si>
  <si>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</si>
  <si>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</si>
  <si>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</si>
  <si>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</si>
  <si>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</si>
  <si>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</si>
  <si>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</si>
  <si>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</si>
  <si>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</si>
  <si>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</si>
  <si>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</si>
  <si>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</si>
  <si>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</si>
  <si>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</si>
  <si>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</si>
  <si>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</si>
  <si>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</si>
  <si>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</si>
  <si>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</si>
  <si>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</si>
  <si>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</si>
  <si>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</si>
  <si>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</si>
  <si>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</si>
  <si>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</si>
  <si>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</si>
  <si>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</si>
  <si>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</si>
  <si>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</si>
  <si>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</si>
  <si>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</si>
  <si>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</si>
  <si>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</si>
  <si>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</si>
  <si>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</si>
  <si>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</si>
  <si>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</si>
  <si>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</si>
  <si>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</si>
  <si>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</si>
  <si>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</si>
  <si>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</si>
  <si>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</si>
  <si>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</si>
  <si>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</si>
  <si>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</si>
  <si>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</si>
  <si>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</si>
  <si>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</si>
  <si>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</si>
  <si>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</si>
  <si>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</si>
  <si>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</si>
  <si>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</si>
  <si>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</si>
  <si>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</si>
  <si>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</si>
  <si>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</si>
  <si>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</si>
  <si>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</si>
  <si>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</si>
  <si>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</si>
  <si>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</si>
  <si>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</si>
  <si>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</si>
  <si>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</si>
  <si>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</si>
  <si>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</si>
  <si>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</si>
  <si>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</si>
  <si>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</si>
  <si>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</si>
  <si>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</si>
  <si>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</si>
  <si>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</si>
  <si>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</si>
  <si>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</si>
  <si>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</si>
  <si>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</si>
  <si>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</si>
  <si>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</si>
  <si>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</si>
  <si>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</si>
  <si>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</si>
  <si>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</si>
  <si>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</si>
  <si>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</si>
  <si>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</si>
  <si>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</si>
  <si>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</si>
  <si>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</si>
  <si>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</si>
  <si>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</si>
  <si>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</si>
  <si>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</si>
  <si>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</si>
  <si>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</si>
  <si>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</si>
  <si>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</si>
  <si>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</si>
  <si>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</si>
  <si>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</si>
  <si>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</si>
  <si>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</si>
  <si>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</si>
  <si>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</si>
  <si>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</si>
  <si>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</si>
  <si>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</si>
  <si>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</si>
  <si>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</si>
  <si>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</si>
  <si>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</si>
  <si>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</si>
  <si>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</si>
  <si>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</si>
  <si>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</si>
  <si>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</si>
  <si>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</si>
  <si>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</si>
  <si>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</si>
  <si>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</si>
  <si>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</si>
  <si>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</si>
  <si>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</si>
  <si>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</si>
  <si>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</si>
  <si>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</si>
  <si>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</si>
  <si>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</si>
  <si>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</si>
  <si>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</si>
  <si>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</si>
  <si>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</si>
  <si>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</si>
  <si>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</si>
  <si>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</si>
  <si>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</si>
  <si>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</si>
  <si>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</si>
  <si>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</si>
  <si>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</si>
  <si>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</si>
  <si>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</si>
  <si>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</si>
  <si>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</si>
  <si>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</si>
  <si>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</si>
  <si>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</si>
  <si>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</si>
  <si>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</si>
  <si>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</si>
  <si>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</si>
  <si>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</si>
  <si>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</si>
  <si>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</si>
  <si>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</si>
  <si>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</si>
  <si>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</si>
  <si>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</si>
  <si>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</si>
  <si>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</si>
  <si>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</si>
  <si>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</si>
  <si>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</si>
  <si>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</si>
  <si>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</si>
  <si>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</si>
  <si>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</si>
  <si>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</si>
  <si>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</si>
  <si>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</si>
  <si>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</si>
  <si>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</si>
  <si>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</si>
  <si>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</si>
  <si>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</si>
  <si>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</si>
  <si>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</si>
  <si>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</si>
  <si>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</si>
  <si>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</si>
  <si>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</si>
  <si>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</si>
  <si>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</si>
  <si>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</si>
  <si>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</si>
  <si>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</si>
  <si>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</si>
  <si>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</si>
  <si>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</si>
  <si>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</si>
  <si>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</si>
  <si>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</si>
  <si>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</si>
  <si>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</si>
  <si>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</si>
  <si>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</si>
  <si>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</si>
  <si>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</si>
  <si>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</si>
  <si>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</si>
  <si>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</si>
  <si>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</si>
  <si>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</si>
  <si>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</si>
  <si>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</si>
  <si>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</si>
  <si>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</si>
  <si>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</si>
  <si>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</si>
  <si>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</si>
  <si>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</si>
  <si>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</si>
  <si>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</si>
  <si>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</si>
  <si>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</si>
  <si>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</si>
  <si>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</si>
  <si>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</si>
  <si>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</si>
  <si>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</si>
  <si>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</si>
  <si>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</si>
  <si>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</si>
  <si>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</si>
  <si>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</si>
  <si>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</si>
  <si>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</si>
  <si>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</si>
  <si>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</si>
  <si>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</si>
  <si>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</si>
  <si>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</si>
  <si>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</si>
  <si>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</si>
  <si>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</si>
  <si>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</si>
  <si>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</si>
  <si>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</si>
  <si>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</si>
  <si>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</si>
  <si>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</si>
  <si>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</si>
  <si>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</si>
  <si>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</si>
  <si>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</si>
  <si>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</si>
  <si>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</si>
  <si>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</si>
  <si>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</si>
  <si>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</si>
  <si>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</si>
  <si>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</si>
  <si>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</si>
  <si>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</si>
  <si>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</si>
  <si>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</si>
  <si>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</si>
  <si>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</si>
  <si>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</si>
  <si>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</si>
  <si>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</si>
  <si>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</si>
  <si>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</si>
  <si>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</si>
  <si>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</si>
  <si>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</si>
  <si>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</si>
  <si>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</si>
  <si>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</si>
  <si>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</si>
  <si>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</si>
  <si>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</si>
  <si>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</si>
  <si>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</si>
  <si>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</si>
  <si>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</si>
  <si>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</si>
  <si>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</si>
  <si>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</si>
  <si>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</si>
  <si>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</si>
  <si>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</si>
  <si>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</si>
  <si>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</si>
  <si>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</si>
  <si>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</si>
  <si>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</si>
  <si>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</si>
  <si>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</si>
  <si>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</si>
  <si>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</si>
  <si>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</si>
  <si>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</si>
  <si>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</si>
  <si>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</si>
  <si>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</si>
  <si>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</si>
  <si>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</si>
  <si>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</si>
  <si>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</si>
  <si>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</si>
  <si>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</si>
  <si>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</si>
  <si>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</si>
  <si>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</si>
  <si>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</si>
  <si>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</si>
  <si>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</si>
  <si>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</si>
  <si>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</si>
  <si>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</si>
  <si>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</si>
  <si>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</si>
  <si>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</si>
  <si>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</si>
  <si>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</si>
  <si>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</si>
  <si>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</si>
  <si>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</si>
  <si>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</si>
  <si>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</si>
  <si>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</si>
  <si>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</si>
  <si>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</si>
  <si>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</si>
  <si>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</si>
  <si>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</si>
  <si>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</si>
  <si>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</si>
  <si>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</si>
  <si>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</si>
  <si>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</si>
  <si>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</si>
  <si>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</si>
  <si>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</si>
  <si>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</si>
  <si>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</si>
  <si>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</si>
  <si>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</si>
  <si>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</si>
  <si>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</si>
  <si>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</si>
  <si>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</si>
  <si>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</si>
  <si>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</si>
  <si>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</si>
  <si>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</si>
  <si>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</si>
  <si>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</si>
  <si>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</si>
  <si>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</si>
  <si>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</si>
  <si>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</si>
  <si>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</si>
  <si>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</si>
  <si>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</si>
  <si>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</si>
  <si>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</si>
  <si>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</si>
  <si>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</si>
  <si>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</si>
  <si>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</si>
  <si>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</si>
  <si>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</si>
  <si>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</si>
  <si>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</si>
  <si>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</si>
  <si>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</si>
  <si>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</si>
  <si>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</si>
  <si>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</si>
  <si>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</si>
  <si>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</si>
  <si>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</si>
  <si>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</si>
  <si>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</si>
  <si>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</si>
  <si>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</si>
  <si>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</si>
  <si>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</si>
  <si>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</si>
  <si>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</si>
  <si>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</si>
  <si>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</si>
  <si>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</si>
  <si>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</si>
  <si>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</si>
  <si>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</si>
  <si>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</si>
  <si>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</si>
  <si>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</si>
  <si>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</si>
  <si>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</si>
  <si>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</si>
  <si>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</si>
  <si>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</si>
  <si>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</si>
  <si>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</si>
  <si>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</si>
  <si>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</si>
  <si>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</si>
  <si>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</si>
  <si>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</si>
  <si>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</si>
  <si>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</si>
  <si>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</si>
  <si>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</si>
  <si>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</si>
  <si>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</si>
  <si>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</si>
  <si>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</si>
  <si>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</si>
  <si>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</si>
  <si>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</si>
  <si>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</si>
  <si>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</si>
  <si>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</si>
  <si>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</si>
  <si>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</si>
  <si>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</si>
  <si>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</si>
  <si>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</si>
  <si>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</si>
  <si>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</si>
  <si>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</si>
  <si>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</si>
  <si>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</si>
  <si>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</si>
  <si>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</si>
  <si>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</si>
  <si>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</si>
  <si>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</si>
  <si>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</si>
  <si>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</si>
  <si>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</si>
  <si>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</si>
  <si>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</si>
  <si>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</si>
  <si>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</si>
  <si>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</si>
  <si>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</si>
  <si>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</si>
  <si>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</si>
  <si>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</si>
  <si>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</si>
  <si>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</si>
  <si>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</si>
  <si>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</si>
  <si>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</si>
  <si>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</si>
  <si>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</si>
  <si>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</si>
  <si>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</si>
  <si>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</si>
  <si>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</si>
  <si>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</si>
  <si>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</si>
  <si>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</si>
  <si>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</si>
  <si>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</si>
  <si>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</si>
  <si>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</si>
  <si>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</si>
  <si>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</si>
  <si>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</si>
  <si>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</si>
  <si>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</si>
  <si>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</si>
  <si>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</si>
  <si>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</si>
  <si>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</si>
  <si>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</si>
  <si>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</si>
  <si>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</si>
  <si>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</si>
  <si>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</si>
  <si>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</si>
  <si>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</si>
  <si>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</si>
  <si>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</si>
  <si>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</si>
  <si>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</si>
  <si>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</si>
  <si>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</si>
  <si>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</si>
  <si>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</si>
  <si>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</si>
  <si>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</si>
  <si>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</si>
  <si>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</si>
  <si>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</si>
  <si>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</si>
  <si>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</si>
  <si>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</si>
  <si>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</si>
  <si>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</si>
  <si>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</si>
  <si>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</si>
  <si>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</si>
  <si>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</si>
  <si>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</si>
  <si>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</si>
  <si>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</si>
  <si>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</si>
  <si>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</si>
  <si>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</si>
  <si>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</si>
  <si>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</si>
  <si>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</si>
  <si>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</si>
  <si>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</si>
  <si>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</si>
  <si>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</si>
  <si>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</si>
  <si>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</si>
  <si>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</si>
  <si>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</si>
  <si>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</si>
  <si>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</si>
  <si>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</si>
  <si>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</si>
  <si>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</si>
  <si>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</si>
  <si>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</si>
  <si>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</si>
  <si>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</si>
  <si>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</si>
  <si>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</si>
  <si>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</si>
  <si>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</si>
  <si>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</si>
  <si>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</si>
  <si>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</si>
  <si>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</si>
  <si>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</si>
  <si>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</si>
  <si>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</si>
  <si>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</si>
  <si>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</si>
  <si>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</si>
  <si>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</si>
  <si>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</si>
  <si>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</si>
  <si>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</si>
  <si>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</si>
  <si>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</si>
  <si>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</si>
  <si>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</si>
  <si>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</si>
  <si>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</si>
  <si>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</si>
  <si>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</si>
  <si>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</si>
  <si>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</si>
  <si>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</si>
  <si>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</si>
  <si>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</si>
  <si>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</si>
  <si>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</si>
  <si>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</si>
  <si>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</si>
  <si>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</si>
  <si>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</si>
  <si>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</si>
  <si>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</si>
  <si>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</si>
  <si>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</si>
  <si>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</si>
  <si>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</si>
  <si>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</si>
  <si>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</si>
  <si>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</si>
  <si>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</si>
  <si>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</si>
  <si>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</si>
  <si>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</si>
  <si>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</si>
  <si>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</si>
  <si>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</si>
  <si>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</si>
  <si>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</si>
  <si>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</si>
  <si>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</si>
  <si>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</si>
  <si>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</si>
  <si>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</si>
  <si>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</si>
  <si>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</si>
  <si>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</si>
  <si>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</si>
  <si>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</si>
  <si>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</si>
  <si>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</si>
  <si>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</si>
  <si>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</si>
  <si>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</si>
  <si>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</si>
  <si>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</si>
  <si>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</si>
  <si>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</si>
  <si>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</si>
  <si>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</si>
  <si>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</si>
  <si>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</si>
  <si>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</si>
  <si>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</si>
  <si>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</si>
  <si>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</si>
  <si>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</si>
  <si>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</si>
  <si>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</si>
  <si>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</si>
  <si>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</si>
  <si>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</si>
  <si>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</si>
  <si>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</si>
  <si>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</si>
  <si>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</si>
  <si>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</si>
  <si>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</si>
  <si>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</si>
  <si>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</si>
  <si>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</si>
  <si>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</si>
  <si>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</si>
  <si>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</si>
  <si>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</si>
  <si>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</si>
  <si>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</si>
  <si>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</si>
  <si>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</si>
  <si>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</si>
  <si>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</si>
  <si>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</si>
  <si>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</si>
  <si>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</si>
  <si>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</si>
  <si>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</si>
  <si>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</si>
  <si>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</si>
  <si>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</si>
  <si>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</si>
  <si>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</si>
  <si>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</si>
  <si>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</si>
  <si>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</si>
  <si>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</si>
  <si>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</si>
  <si>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</si>
  <si>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</si>
  <si>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</si>
  <si>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</si>
  <si>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</si>
  <si>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</si>
  <si>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</si>
  <si>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</si>
  <si>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</si>
  <si>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</si>
  <si>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</si>
  <si>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</si>
  <si>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</si>
  <si>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</si>
  <si>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</si>
  <si>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</si>
  <si>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</si>
  <si>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</si>
  <si>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</si>
  <si>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</si>
  <si>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</si>
  <si>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</si>
  <si>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</si>
  <si>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</si>
  <si>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</si>
  <si>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</si>
  <si>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</si>
  <si>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</si>
  <si>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</si>
  <si>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</si>
  <si>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</si>
  <si>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</si>
  <si>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</si>
  <si>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</si>
  <si>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</si>
  <si>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</si>
  <si>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</si>
  <si>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</si>
  <si>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</si>
  <si>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</si>
  <si>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</si>
  <si>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</si>
  <si>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</si>
  <si>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</si>
  <si>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</si>
  <si>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</si>
  <si>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</si>
  <si>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</si>
  <si>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</si>
  <si>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</si>
  <si>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</si>
  <si>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</si>
  <si>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</si>
  <si>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</si>
  <si>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</si>
  <si>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</si>
  <si>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</si>
  <si>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</si>
  <si>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</si>
  <si>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</si>
  <si>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</si>
  <si>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</si>
  <si>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</si>
  <si>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</si>
  <si>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</si>
  <si>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</si>
  <si>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</si>
  <si>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</si>
  <si>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</si>
  <si>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</si>
  <si>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</si>
  <si>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</si>
  <si>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</si>
  <si>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</si>
  <si>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</si>
  <si>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</si>
  <si>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</si>
  <si>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</si>
  <si>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</si>
  <si>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</si>
  <si>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</si>
  <si>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</si>
  <si>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</si>
  <si>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</si>
  <si>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</si>
  <si>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</si>
  <si>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</si>
  <si>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</si>
  <si>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</si>
  <si>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</si>
  <si>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</si>
  <si>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</si>
  <si>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</si>
  <si>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</si>
  <si>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</si>
  <si>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</si>
  <si>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</si>
  <si>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</si>
  <si>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</si>
  <si>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</si>
  <si>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</si>
  <si>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</si>
  <si>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</si>
  <si>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</si>
  <si>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</si>
  <si>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</si>
  <si>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</si>
  <si>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</si>
  <si>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</si>
  <si>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</si>
  <si>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</si>
  <si>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</si>
  <si>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</si>
  <si>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</si>
  <si>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</si>
  <si>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</si>
  <si>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</si>
  <si>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</si>
  <si>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</si>
  <si>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</si>
  <si>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</si>
  <si>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</si>
  <si>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</si>
  <si>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</si>
  <si>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</si>
  <si>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</si>
  <si>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</si>
  <si>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</si>
  <si>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</si>
  <si>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</si>
  <si>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</si>
  <si>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</si>
  <si>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</si>
  <si>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</si>
  <si>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</si>
  <si>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</si>
  <si>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</si>
  <si>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</si>
  <si>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</si>
  <si>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</si>
  <si>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</si>
  <si>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</si>
  <si>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</si>
  <si>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</si>
  <si>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</si>
  <si>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</si>
  <si>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</si>
  <si>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</si>
  <si>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</si>
  <si>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</si>
  <si>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</si>
  <si>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</si>
  <si>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</si>
  <si>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</si>
  <si>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</si>
  <si>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</si>
  <si>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</si>
  <si>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</si>
  <si>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</si>
  <si>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</si>
  <si>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</si>
  <si>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</si>
  <si>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</si>
  <si>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</si>
  <si>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</si>
  <si>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</si>
  <si>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</si>
  <si>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</si>
  <si>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</si>
  <si>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</si>
  <si>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</si>
  <si>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</si>
  <si>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</si>
  <si>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</si>
  <si>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</si>
  <si>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</si>
  <si>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</si>
  <si>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</si>
  <si>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</si>
  <si>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</si>
  <si>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</si>
  <si>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</si>
  <si>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</si>
  <si>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</si>
  <si>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</si>
  <si>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</si>
  <si>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</si>
  <si>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</si>
  <si>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</si>
  <si>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</si>
  <si>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</si>
  <si>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</si>
  <si>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</si>
  <si>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</si>
  <si>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</si>
  <si>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</si>
  <si>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</si>
  <si>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</si>
  <si>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</si>
  <si>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</si>
  <si>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</si>
  <si>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</si>
  <si>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</si>
  <si>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</si>
  <si>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</si>
  <si>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</si>
  <si>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</si>
  <si>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</si>
  <si>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</si>
  <si>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</si>
  <si>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</si>
  <si>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</si>
  <si>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</si>
  <si>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</si>
  <si>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</si>
  <si>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</si>
  <si>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</si>
  <si>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</si>
  <si>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</si>
  <si>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</si>
  <si>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</si>
  <si>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</si>
  <si>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</si>
  <si>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</si>
  <si>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</si>
  <si>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</si>
  <si>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</si>
  <si>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</si>
  <si>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</si>
  <si>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</si>
  <si>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</si>
  <si>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</si>
  <si>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</si>
  <si>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</si>
  <si>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</si>
  <si>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</si>
  <si>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</si>
  <si>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</si>
  <si>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</si>
  <si>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</si>
  <si>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</si>
  <si>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</si>
  <si>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</si>
  <si>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</si>
  <si>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</si>
  <si>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</si>
  <si>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</si>
  <si>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</si>
  <si>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</si>
  <si>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</si>
  <si>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</si>
  <si>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</si>
  <si>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</si>
  <si>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</si>
  <si>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</si>
  <si>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</si>
  <si>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</si>
  <si>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</si>
  <si>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</si>
  <si>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</si>
  <si>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</si>
  <si>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</si>
  <si>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</si>
  <si>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</si>
  <si>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</si>
  <si>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</si>
  <si>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</si>
  <si>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</si>
  <si>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</si>
  <si>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</si>
  <si>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</si>
  <si>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</si>
  <si>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</si>
  <si>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</si>
  <si>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</si>
  <si>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</si>
  <si>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</si>
  <si>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</si>
  <si>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</si>
  <si>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</si>
  <si>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</si>
  <si>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</si>
  <si>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</si>
  <si>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</si>
  <si>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</si>
  <si>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</si>
  <si>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</si>
  <si>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</si>
  <si>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</si>
  <si>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</si>
  <si>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</si>
  <si>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</si>
  <si>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</si>
  <si>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</si>
  <si>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</si>
  <si>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</si>
  <si>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</si>
  <si>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</si>
  <si>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</si>
  <si>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</si>
  <si>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</si>
  <si>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</si>
  <si>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</si>
  <si>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</si>
  <si>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</si>
  <si>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</si>
  <si>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</si>
  <si>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</si>
  <si>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</si>
  <si>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</si>
  <si>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</si>
  <si>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</si>
  <si>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</si>
  <si>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</si>
  <si>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</si>
  <si>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</si>
  <si>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</si>
  <si>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</si>
  <si>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</si>
  <si>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</si>
  <si>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</si>
  <si>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</si>
  <si>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</si>
  <si>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</si>
  <si>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</si>
  <si>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</si>
  <si>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</si>
  <si>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</si>
  <si>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</si>
  <si>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</si>
  <si>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</si>
  <si>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</si>
  <si>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</si>
  <si>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</si>
  <si>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</si>
  <si>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</si>
  <si>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</si>
  <si>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</si>
  <si>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</si>
  <si>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</si>
  <si>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</si>
  <si>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</si>
  <si>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</si>
  <si>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</si>
  <si>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</si>
  <si>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</si>
  <si>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</si>
  <si>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</si>
  <si>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</si>
  <si>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</si>
  <si>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</si>
  <si>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</si>
  <si>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</si>
  <si>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</si>
  <si>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</si>
  <si>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</si>
  <si>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</si>
  <si>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</si>
  <si>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</si>
  <si>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</si>
  <si>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</si>
  <si>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</si>
  <si>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</si>
  <si>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</si>
  <si>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</si>
  <si>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</si>
  <si>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</si>
  <si>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</si>
  <si>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</si>
  <si>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</si>
  <si>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</si>
  <si>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</si>
  <si>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</si>
  <si>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</si>
  <si>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</si>
  <si>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</si>
  <si>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</si>
  <si>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</si>
  <si>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</si>
  <si>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</si>
  <si>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</si>
  <si>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</si>
  <si>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</si>
  <si>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</si>
  <si>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</si>
  <si>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</si>
  <si>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</si>
  <si>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</si>
  <si>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</si>
  <si>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</si>
  <si>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</si>
  <si>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</si>
  <si>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</si>
  <si>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</si>
  <si>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</si>
  <si>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</si>
  <si>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</si>
  <si>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</si>
  <si>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</si>
  <si>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</si>
  <si>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</si>
  <si>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</si>
  <si>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</si>
  <si>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</si>
  <si>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</si>
  <si>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</si>
  <si>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</si>
  <si>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</si>
  <si>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</si>
  <si>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</si>
  <si>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</si>
  <si>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</si>
  <si>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</si>
  <si>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</si>
  <si>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</si>
  <si>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</si>
  <si>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</si>
  <si>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</si>
  <si>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</si>
  <si>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</si>
  <si>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</si>
  <si>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</si>
  <si>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</si>
  <si>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</si>
  <si>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</si>
  <si>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</si>
  <si>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</si>
  <si>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</si>
  <si>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</si>
  <si>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</si>
  <si>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</si>
  <si>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</si>
  <si>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</si>
  <si>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</si>
  <si>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</si>
  <si>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</si>
  <si>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</si>
  <si>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</si>
  <si>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</si>
  <si>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</si>
  <si>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</si>
  <si>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</si>
  <si>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</si>
  <si>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</si>
  <si>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</si>
  <si>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</si>
  <si>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</si>
  <si>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</si>
  <si>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</si>
  <si>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</si>
  <si>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</si>
  <si>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</si>
  <si>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</si>
  <si>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</si>
  <si>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</si>
  <si>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</si>
  <si>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</si>
  <si>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</si>
  <si>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</si>
  <si>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</si>
  <si>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</si>
  <si>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</si>
  <si>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</si>
  <si>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</si>
  <si>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</si>
  <si>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</si>
  <si>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</si>
  <si>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</si>
  <si>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</si>
  <si>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</si>
  <si>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</si>
  <si>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</si>
  <si>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</si>
  <si>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</si>
  <si>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</si>
  <si>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</si>
  <si>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</si>
  <si>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</si>
  <si>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</si>
  <si>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</si>
  <si>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</si>
  <si>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</si>
  <si>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</si>
  <si>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</si>
  <si>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</si>
  <si>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</si>
  <si>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</si>
  <si>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</si>
  <si>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</si>
  <si>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</si>
  <si>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</si>
  <si>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</si>
  <si>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</si>
  <si>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</si>
  <si>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</si>
  <si>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</si>
  <si>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</si>
  <si>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</si>
  <si>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</si>
  <si>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</si>
  <si>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</si>
  <si>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</si>
  <si>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</si>
  <si>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</si>
  <si>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</si>
  <si>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</si>
  <si>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</si>
  <si>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</si>
  <si>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</si>
  <si>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</si>
  <si>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</si>
  <si>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</si>
  <si>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</si>
  <si>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</si>
  <si>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</si>
  <si>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</si>
  <si>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</si>
  <si>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</si>
  <si>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</si>
  <si>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</si>
  <si>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</si>
  <si>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</si>
  <si>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</si>
  <si>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</si>
  <si>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</si>
  <si>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</si>
  <si>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</si>
  <si>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</si>
  <si>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</si>
  <si>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</si>
  <si>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</si>
  <si>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</si>
  <si>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</si>
  <si>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</si>
  <si>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</si>
  <si>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</si>
  <si>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</si>
  <si>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</si>
  <si>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</si>
  <si>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</si>
  <si>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</si>
  <si>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</si>
  <si>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</si>
  <si>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</si>
  <si>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</si>
  <si>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</si>
  <si>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</si>
  <si>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</si>
  <si>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</si>
  <si>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</si>
  <si>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</si>
  <si>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</si>
  <si>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</si>
  <si>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</si>
  <si>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</si>
  <si>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</si>
  <si>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</si>
  <si>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</si>
  <si>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</si>
  <si>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</si>
  <si>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</si>
  <si>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</si>
  <si>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</si>
  <si>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</si>
  <si>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</si>
  <si>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</si>
  <si>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</si>
  <si>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</si>
  <si>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</si>
  <si>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</si>
  <si>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</si>
  <si>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</si>
  <si>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</si>
  <si>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</si>
  <si>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</si>
  <si>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</si>
  <si>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</si>
  <si>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</si>
  <si>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</si>
  <si>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</si>
  <si>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</si>
  <si>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</si>
  <si>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</si>
  <si>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</si>
  <si>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</si>
  <si>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</si>
  <si>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</si>
  <si>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</si>
  <si>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</si>
  <si>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</si>
  <si>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</si>
  <si>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</si>
  <si>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</si>
  <si>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</si>
  <si>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</si>
  <si>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</si>
  <si>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</si>
  <si>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</si>
  <si>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</si>
  <si>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</si>
  <si>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</si>
  <si>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</si>
  <si>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</si>
  <si>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</si>
  <si>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</si>
  <si>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</si>
  <si>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</si>
  <si>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</si>
  <si>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</si>
  <si>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</si>
  <si>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</si>
  <si>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</si>
  <si>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</si>
  <si>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</si>
  <si>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</si>
  <si>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</si>
  <si>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</si>
  <si>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</si>
  <si>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</si>
  <si>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</si>
  <si>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</si>
  <si>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</si>
  <si>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</si>
  <si>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</si>
  <si>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</si>
  <si>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</si>
  <si>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</si>
  <si>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</si>
  <si>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</si>
  <si>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</si>
  <si>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</si>
  <si>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</si>
  <si>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</si>
  <si>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</si>
  <si>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</si>
  <si>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</si>
  <si>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</si>
  <si>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</si>
  <si>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</si>
  <si>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</si>
  <si>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</si>
  <si>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</si>
  <si>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</si>
  <si>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</si>
  <si>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</si>
  <si>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</si>
  <si>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</si>
  <si>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</si>
  <si>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</si>
  <si>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</si>
  <si>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</si>
  <si>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</si>
  <si>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</si>
  <si>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</si>
  <si>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</si>
  <si>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</si>
  <si>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</si>
  <si>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</si>
  <si>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</si>
  <si>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</si>
  <si>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</si>
  <si>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</si>
  <si>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</si>
  <si>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</si>
  <si>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</si>
  <si>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</si>
  <si>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</si>
  <si>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</si>
  <si>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</si>
  <si>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</si>
  <si>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</si>
  <si>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</si>
  <si>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</si>
  <si>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</si>
  <si>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</si>
  <si>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</si>
  <si>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</si>
  <si>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</si>
  <si>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</si>
  <si>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</si>
  <si>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</si>
  <si>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</si>
  <si>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</si>
  <si>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</si>
  <si>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</si>
  <si>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</si>
  <si>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</si>
  <si>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</si>
  <si>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</si>
  <si>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</si>
  <si>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</si>
  <si>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</si>
  <si>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</si>
  <si>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</si>
  <si>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</si>
  <si>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</si>
  <si>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</si>
  <si>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</si>
  <si>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</si>
  <si>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</si>
  <si>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</si>
  <si>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</si>
  <si>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</si>
  <si>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</si>
  <si>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</si>
  <si>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</si>
  <si>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</si>
  <si>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</si>
  <si>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</si>
  <si>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</si>
  <si>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</si>
  <si>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</si>
  <si>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</si>
  <si>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</si>
  <si>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</si>
  <si>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</si>
  <si>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</si>
  <si>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</si>
  <si>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</si>
  <si>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</si>
  <si>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</si>
  <si>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</si>
  <si>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</si>
  <si>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</si>
  <si>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</si>
  <si>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</si>
  <si>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</si>
  <si>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</si>
  <si>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</si>
  <si>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</si>
  <si>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</si>
  <si>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</si>
  <si>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</si>
  <si>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</si>
  <si>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</si>
  <si>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</si>
  <si>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</si>
  <si>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</si>
  <si>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</si>
  <si>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</si>
  <si>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</si>
  <si>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</si>
  <si>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</si>
  <si>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</si>
  <si>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</si>
  <si>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</si>
  <si>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</si>
  <si>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</si>
  <si>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</si>
  <si>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</si>
  <si>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</si>
  <si>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</si>
  <si>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</si>
  <si>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</si>
  <si>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</si>
  <si>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</si>
  <si>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</si>
  <si>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</si>
  <si>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</si>
  <si>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</si>
  <si>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</si>
  <si>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</si>
  <si>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</si>
  <si>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</si>
  <si>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</si>
  <si>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</si>
  <si>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</si>
  <si>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</si>
  <si>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</si>
  <si>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</si>
  <si>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</si>
  <si>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</si>
  <si>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</si>
  <si>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</si>
  <si>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</si>
  <si>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</si>
  <si>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</si>
  <si>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</si>
  <si>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</si>
  <si>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</si>
  <si>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</si>
  <si>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</si>
  <si>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</si>
  <si>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</si>
  <si>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</si>
  <si>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</si>
  <si>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</si>
  <si>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</si>
  <si>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</si>
  <si>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</si>
  <si>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</si>
  <si>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</si>
  <si>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</si>
  <si>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</si>
  <si>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</si>
  <si>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</si>
  <si>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</si>
  <si>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</si>
  <si>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</si>
  <si>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</si>
  <si>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</si>
  <si>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</si>
  <si>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</si>
  <si>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</si>
  <si>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</si>
  <si>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</si>
  <si>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</si>
  <si>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</si>
  <si>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</si>
  <si>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</si>
  <si>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</si>
  <si>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</si>
  <si>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</si>
  <si>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</si>
  <si>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</si>
  <si>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</si>
  <si>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</si>
  <si>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</si>
  <si>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</si>
  <si>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</si>
  <si>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</si>
  <si>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</si>
  <si>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</si>
  <si>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</si>
  <si>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</si>
  <si>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</si>
  <si>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</si>
  <si>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</si>
  <si>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</si>
  <si>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</si>
  <si>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</si>
  <si>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</si>
  <si>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</si>
  <si>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</si>
  <si>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</si>
  <si>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</si>
  <si>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</si>
  <si>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</si>
  <si>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</si>
  <si>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</si>
  <si>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</si>
  <si>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</si>
  <si>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</si>
  <si>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</si>
  <si>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</si>
  <si>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</si>
  <si>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</si>
  <si>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</si>
  <si>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</si>
  <si>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</si>
  <si>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</si>
  <si>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</si>
  <si>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</si>
  <si>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</si>
  <si>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</si>
  <si>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</si>
  <si>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</si>
  <si>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</si>
  <si>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</si>
  <si>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</si>
  <si>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</si>
  <si>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</si>
  <si>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</si>
  <si>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</si>
  <si>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</si>
  <si>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</si>
  <si>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</si>
  <si>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</si>
  <si>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</si>
  <si>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</si>
  <si>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</si>
  <si>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</si>
  <si>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</si>
  <si>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</si>
  <si>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</si>
  <si>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</si>
  <si>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</si>
  <si>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</si>
  <si>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</si>
  <si>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</si>
  <si>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</si>
  <si>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</si>
  <si>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</si>
  <si>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</si>
  <si>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</si>
  <si>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</si>
  <si>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</si>
  <si>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</si>
  <si>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</si>
  <si>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</si>
  <si>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</si>
  <si>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</si>
  <si>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</si>
  <si>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</si>
  <si>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</si>
  <si>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</si>
  <si>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</si>
  <si>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</si>
  <si>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</si>
  <si>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</si>
  <si>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</si>
  <si>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</si>
  <si>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</si>
  <si>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</si>
  <si>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</si>
  <si>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</si>
  <si>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</si>
  <si>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</si>
  <si>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</si>
  <si>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</si>
  <si>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</si>
  <si>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</si>
  <si>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</si>
  <si>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</si>
  <si>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</si>
  <si>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</si>
  <si>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</si>
  <si>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</si>
  <si>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</si>
  <si>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</si>
  <si>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</si>
  <si>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</si>
  <si>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</si>
  <si>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</si>
  <si>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</si>
  <si>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</si>
  <si>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</si>
  <si>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</si>
  <si>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</si>
  <si>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</si>
  <si>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</si>
  <si>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</si>
  <si>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</si>
  <si>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</si>
  <si>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</si>
  <si>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</si>
  <si>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</si>
  <si>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</si>
  <si>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</si>
  <si>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</si>
  <si>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</si>
  <si>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</si>
  <si>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</si>
  <si>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</si>
  <si>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</si>
  <si>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</si>
  <si>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</si>
  <si>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</si>
  <si>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</si>
  <si>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</si>
  <si>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</si>
  <si>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</si>
  <si>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</si>
  <si>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</si>
  <si>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</si>
  <si>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</si>
  <si>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</si>
  <si>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</si>
  <si>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</si>
  <si>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</si>
  <si>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</si>
  <si>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</si>
  <si>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</si>
  <si>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</si>
  <si>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</si>
  <si>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</si>
  <si>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</si>
  <si>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</si>
  <si>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</si>
  <si>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</si>
  <si>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</si>
  <si>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</si>
  <si>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</si>
  <si>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</si>
  <si>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</si>
  <si>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</si>
  <si>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</si>
  <si>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</si>
  <si>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</si>
  <si>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</si>
  <si>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</si>
  <si>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</si>
  <si>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</si>
  <si>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</si>
  <si>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</si>
  <si>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</si>
  <si>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</si>
  <si>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</si>
  <si>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</si>
  <si>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</si>
  <si>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</si>
  <si>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</si>
  <si>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</si>
  <si>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</si>
  <si>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</si>
  <si>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</si>
  <si>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</si>
  <si>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</si>
  <si>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</si>
  <si>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</si>
  <si>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</si>
  <si>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</si>
  <si>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</si>
  <si>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</si>
  <si>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</si>
  <si>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</si>
  <si>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</si>
  <si>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</si>
  <si>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</si>
  <si>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</si>
  <si>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</si>
  <si>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</si>
  <si>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</si>
  <si>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</si>
  <si>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</si>
  <si>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</si>
  <si>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</si>
  <si>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</si>
  <si>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</si>
  <si>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</si>
  <si>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</si>
  <si>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</si>
  <si>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</si>
  <si>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</si>
  <si>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</si>
  <si>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</si>
  <si>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</si>
  <si>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</si>
  <si>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</si>
  <si>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</si>
  <si>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</si>
  <si>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</si>
  <si>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</si>
  <si>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</si>
  <si>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</si>
  <si>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</si>
  <si>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</si>
  <si>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</si>
  <si>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</si>
  <si>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</si>
  <si>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</si>
  <si>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</si>
  <si>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</si>
  <si>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</si>
  <si>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</si>
  <si>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</si>
  <si>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</si>
  <si>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</si>
  <si>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</si>
  <si>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</si>
  <si>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</si>
  <si>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</si>
  <si>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</si>
  <si>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</si>
  <si>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</si>
  <si>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</si>
  <si>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</si>
  <si>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</si>
  <si>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</si>
  <si>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</si>
  <si>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</si>
  <si>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</si>
  <si>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</si>
  <si>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</si>
  <si>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</si>
  <si>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</si>
  <si>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</si>
  <si>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</si>
  <si>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</si>
  <si>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</si>
  <si>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</si>
  <si>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</si>
  <si>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</si>
  <si>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</si>
  <si>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</si>
  <si>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</si>
  <si>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</si>
  <si>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</si>
  <si>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</si>
  <si>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</si>
  <si>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</si>
  <si>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</si>
  <si>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</si>
  <si>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</si>
  <si>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</si>
  <si>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</si>
  <si>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</si>
  <si>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</si>
  <si>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</si>
  <si>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</si>
  <si>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</si>
  <si>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</si>
  <si>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</si>
  <si>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</si>
  <si>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</si>
  <si>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</si>
  <si>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</si>
  <si>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</si>
  <si>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</si>
  <si>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</si>
  <si>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</si>
  <si>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</si>
  <si>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</si>
  <si>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</si>
  <si>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</si>
  <si>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</si>
  <si>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</si>
  <si>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</si>
  <si>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</si>
  <si>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</si>
  <si>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</si>
  <si>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</si>
  <si>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</si>
  <si>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</si>
  <si>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</si>
  <si>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</si>
  <si>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</si>
  <si>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</si>
  <si>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</si>
  <si>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</si>
  <si>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</si>
  <si>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</si>
  <si>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</si>
  <si>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</si>
  <si>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</si>
  <si>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</si>
  <si>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</si>
  <si>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</si>
  <si>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</si>
  <si>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</si>
  <si>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</si>
  <si>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</si>
  <si>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</si>
  <si>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</si>
  <si>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</si>
  <si>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</si>
  <si>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</si>
  <si>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</si>
  <si>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</si>
  <si>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</si>
  <si>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</si>
  <si>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</si>
  <si>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</si>
  <si>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</si>
  <si>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</si>
  <si>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</si>
  <si>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</si>
  <si>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</si>
  <si>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</si>
  <si>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</si>
  <si>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</si>
  <si>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</si>
  <si>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</si>
  <si>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</si>
  <si>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</si>
  <si>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</si>
  <si>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</si>
  <si>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</si>
  <si>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</si>
  <si>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</si>
  <si>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</si>
  <si>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</si>
  <si>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</si>
  <si>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</si>
  <si>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</si>
  <si>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</si>
  <si>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</si>
  <si>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</si>
  <si>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</si>
  <si>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</si>
  <si>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</si>
  <si>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</si>
  <si>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</si>
  <si>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</si>
  <si>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</si>
  <si>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</si>
  <si>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</si>
  <si>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</si>
  <si>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</si>
  <si>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</si>
  <si>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</si>
  <si>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</si>
  <si>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</si>
  <si>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</si>
  <si>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</si>
  <si>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</si>
  <si>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</si>
  <si>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</si>
  <si>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</si>
  <si>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</si>
  <si>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</si>
  <si>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</si>
  <si>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</si>
  <si>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</si>
  <si>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</si>
  <si>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</si>
  <si>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</si>
  <si>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</si>
  <si>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</si>
  <si>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</si>
  <si>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</si>
  <si>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</si>
  <si>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</si>
  <si>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</si>
  <si>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</si>
  <si>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</si>
  <si>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</si>
  <si>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</si>
  <si>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</si>
  <si>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</si>
  <si>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</si>
  <si>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</si>
  <si>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</si>
  <si>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</si>
  <si>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</si>
  <si>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</si>
  <si>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</si>
  <si>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</si>
  <si>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</si>
  <si>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</si>
  <si>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</si>
  <si>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</si>
  <si>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</si>
  <si>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</si>
  <si>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</si>
  <si>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</si>
  <si>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</si>
  <si>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</si>
  <si>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</si>
  <si>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</si>
  <si>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</si>
  <si>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</si>
  <si>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</si>
  <si>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</si>
  <si>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</si>
  <si>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</si>
  <si>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</si>
  <si>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</si>
  <si>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</si>
  <si>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</si>
  <si>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</si>
  <si>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</si>
  <si>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</si>
  <si>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</si>
  <si>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</si>
  <si>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</si>
  <si>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</si>
  <si>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</si>
  <si>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</si>
  <si>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</si>
  <si>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</si>
  <si>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</si>
  <si>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</si>
  <si>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</si>
  <si>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</si>
  <si>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</si>
  <si>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</si>
  <si>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</si>
  <si>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</si>
  <si>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</si>
  <si>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</si>
  <si>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</si>
  <si>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</si>
  <si>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</si>
  <si>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</si>
  <si>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</si>
  <si>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</si>
  <si>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</si>
  <si>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</si>
  <si>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</si>
  <si>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</si>
  <si>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</si>
  <si>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</si>
  <si>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</si>
  <si>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</si>
  <si>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</si>
  <si>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</si>
  <si>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</si>
  <si>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</si>
  <si>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</si>
  <si>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</si>
  <si>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</si>
  <si>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</si>
  <si>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</si>
  <si>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</si>
  <si>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</si>
  <si>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</si>
  <si>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</si>
  <si>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</si>
  <si>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</si>
  <si>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</si>
  <si>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</si>
  <si>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</si>
  <si>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</si>
  <si>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</si>
  <si>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</si>
  <si>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</si>
  <si>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</si>
  <si>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</si>
  <si>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</si>
  <si>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</si>
  <si>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</si>
  <si>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</si>
  <si>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</si>
  <si>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</si>
  <si>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</si>
  <si>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</si>
  <si>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</si>
  <si>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</si>
  <si>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</si>
  <si>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</si>
  <si>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</si>
  <si>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</si>
  <si>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</si>
  <si>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</si>
  <si>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</si>
  <si>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</si>
  <si>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</si>
  <si>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</si>
  <si>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</si>
  <si>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</si>
  <si>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</si>
  <si>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</si>
  <si>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</si>
  <si>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</si>
  <si>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</si>
  <si>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</si>
  <si>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</si>
  <si>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</si>
  <si>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</si>
  <si>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</si>
  <si>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</si>
  <si>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</si>
  <si>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</si>
  <si>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</si>
  <si>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</si>
  <si>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</si>
  <si>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</si>
  <si>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</si>
  <si>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</si>
  <si>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</si>
  <si>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</si>
  <si>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</si>
  <si>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</si>
  <si>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</si>
  <si>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</si>
  <si>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</si>
  <si>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</si>
  <si>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</si>
  <si>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</si>
  <si>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</si>
  <si>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</si>
  <si>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</si>
  <si>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</si>
  <si>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</si>
  <si>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</si>
  <si>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</si>
  <si>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</si>
  <si>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</si>
  <si>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</si>
  <si>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</si>
  <si>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</si>
  <si>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</si>
  <si>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</si>
  <si>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</si>
  <si>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</si>
  <si>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</si>
  <si>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</si>
  <si>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</si>
  <si>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</si>
  <si>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</si>
  <si>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</si>
  <si>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</si>
  <si>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</si>
  <si>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</si>
  <si>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</si>
  <si>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</si>
  <si>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</si>
  <si>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</si>
  <si>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</si>
  <si>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</si>
  <si>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</si>
  <si>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</si>
  <si>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</si>
  <si>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</si>
  <si>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</si>
  <si>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</si>
  <si>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</si>
  <si>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</si>
  <si>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</si>
  <si>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</si>
  <si>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</si>
  <si>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</si>
  <si>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</si>
  <si>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</si>
  <si>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</si>
  <si>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</si>
  <si>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</si>
  <si>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</si>
  <si>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</si>
  <si>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</si>
  <si>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</si>
  <si>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</si>
  <si>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</si>
  <si>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</si>
  <si>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</si>
  <si>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</si>
  <si>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</si>
  <si>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</si>
  <si>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</si>
  <si>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</si>
  <si>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</si>
  <si>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</si>
  <si>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</si>
  <si>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</si>
  <si>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</si>
  <si>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</si>
  <si>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</si>
  <si>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</si>
  <si>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</si>
  <si>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</si>
  <si>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</si>
  <si>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</si>
  <si>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</si>
  <si>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</si>
  <si>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</si>
  <si>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</si>
  <si>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</si>
  <si>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</si>
  <si>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</si>
  <si>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</si>
  <si>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</si>
  <si>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職場環境等要件の25項目のうち、実施する取組項目の自社のホームページへの掲載</t>
    <rPh sb="22" eb="24">
      <t>コウモク</t>
    </rPh>
    <rPh sb="25" eb="27">
      <t>ジシャ</t>
    </rPh>
    <rPh sb="36" eb="38">
      <t>ケイサイ</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</si>
  <si>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</si>
  <si>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</si>
  <si>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</si>
  <si>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</si>
  <si>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</si>
  <si>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</si>
  <si>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</si>
  <si>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</si>
  <si>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</si>
  <si>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</si>
  <si>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</si>
  <si>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</si>
  <si>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</si>
  <si>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</si>
  <si>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</si>
  <si>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</si>
  <si>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</si>
  <si>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</si>
  <si>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</si>
  <si>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</si>
  <si>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</si>
  <si>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</si>
  <si>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</si>
  <si>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</si>
  <si>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</si>
  <si>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</si>
  <si>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</si>
  <si>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</si>
  <si>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</si>
  <si>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</si>
  <si>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</si>
  <si>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</si>
  <si>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</si>
  <si>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</si>
  <si>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</si>
  <si>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</si>
  <si>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</si>
  <si>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</si>
  <si>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</si>
  <si>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</si>
  <si>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</si>
  <si>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</si>
  <si>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</si>
  <si>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</si>
  <si>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</si>
  <si>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</si>
  <si>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</si>
  <si>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</si>
  <si>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</si>
  <si>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</si>
  <si>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</si>
  <si>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</si>
  <si>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</si>
  <si>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</si>
  <si>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</si>
  <si>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</si>
  <si>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</si>
  <si>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</si>
  <si>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</si>
  <si>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</si>
  <si>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</si>
  <si>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</si>
  <si>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</si>
  <si>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</si>
  <si>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</si>
  <si>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</si>
  <si>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</si>
  <si>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</si>
  <si>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</si>
  <si>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</si>
  <si>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</si>
  <si>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</si>
  <si>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</si>
  <si>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</si>
  <si>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</si>
  <si>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</si>
  <si>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</si>
  <si>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</si>
  <si>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</si>
  <si>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</si>
  <si>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</si>
  <si>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</si>
  <si>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</si>
  <si>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</si>
  <si>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</si>
  <si>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</si>
  <si>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</si>
  <si>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</si>
  <si>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</si>
  <si>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</si>
  <si>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</si>
  <si>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</si>
  <si>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</si>
  <si>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</si>
  <si>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</si>
  <si>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</si>
  <si>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</si>
  <si>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</si>
  <si>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</si>
  <si>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</si>
  <si>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</si>
  <si>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</si>
  <si>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</si>
  <si>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</si>
  <si>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</si>
  <si>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</si>
  <si>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</si>
  <si>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</si>
  <si>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</si>
  <si>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</si>
  <si>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</si>
  <si>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</si>
  <si>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</si>
  <si>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</si>
  <si>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</si>
  <si>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</si>
  <si>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</si>
  <si>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</si>
  <si>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</si>
  <si>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</si>
  <si>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</si>
  <si>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</si>
  <si>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</si>
  <si>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</si>
  <si>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</si>
  <si>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</si>
  <si>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</si>
  <si>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</si>
  <si>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</si>
  <si>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</si>
  <si>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</si>
  <si>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</si>
  <si>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</si>
  <si>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</si>
  <si>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</si>
  <si>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</si>
  <si>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</si>
  <si>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</si>
  <si>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</si>
  <si>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</si>
  <si>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</si>
  <si>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</si>
  <si>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</si>
  <si>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</si>
  <si>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</si>
  <si>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</si>
  <si>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</si>
  <si>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</si>
  <si>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</si>
  <si>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</si>
  <si>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</si>
  <si>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</si>
  <si>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</si>
  <si>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</si>
  <si>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</si>
  <si>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</si>
  <si>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</si>
  <si>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</si>
  <si>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</si>
  <si>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</si>
  <si>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</si>
  <si>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</si>
  <si>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</si>
  <si>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</si>
  <si>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</si>
  <si>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</si>
  <si>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</si>
  <si>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</si>
  <si>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</si>
  <si>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障がい福祉現場で働く方々にとって、令和６年度に2.5％、令和７年度に2.0％のベースアップへとつながるよう、令和６年度分の加算額の全額を令和６年度内の賃金改善に充てることは求めず、障がい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3" eb="5">
      <t>フクシ</t>
    </rPh>
    <rPh sb="93" eb="95">
      <t>フクシ</t>
    </rPh>
    <rPh sb="141" eb="143">
      <t>レイワ</t>
    </rPh>
    <rPh sb="144" eb="146">
      <t>ネンド</t>
    </rPh>
    <rPh sb="147" eb="148">
      <t>ク</t>
    </rPh>
    <rPh sb="149" eb="150">
      <t>コ</t>
    </rPh>
    <rPh sb="151" eb="152">
      <t>ガク</t>
    </rPh>
    <rPh sb="159" eb="161">
      <t>ウワマワ</t>
    </rPh>
    <rPh sb="164" eb="167">
      <t>ハンイナイ</t>
    </rPh>
    <rPh sb="168" eb="172">
      <t>カクジギョウシャ</t>
    </rPh>
    <rPh sb="172" eb="173">
      <t>トウ</t>
    </rPh>
    <rPh sb="177" eb="179">
      <t>セッテイ</t>
    </rPh>
    <rPh sb="186" eb="188">
      <t>キサイ</t>
    </rPh>
    <rPh sb="210" eb="212">
      <t>カイゼン</t>
    </rPh>
    <rPh sb="216" eb="219">
      <t>キカンチュウ</t>
    </rPh>
    <rPh sb="220" eb="223">
      <t>ジギョウショ</t>
    </rPh>
    <rPh sb="234" eb="235">
      <t>カナラ</t>
    </rPh>
    <rPh sb="243" eb="245">
      <t>フクシ</t>
    </rPh>
    <phoneticPr fontId="14"/>
  </si>
  <si>
    <t>(g) は (f) の見込額以上となること。ただし、ベースアップのみにより当該賃金改善を行うことができない場合（例えば、令和６年度障がい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8" eb="70">
      <t>フクシ</t>
    </rPh>
    <rPh sb="74" eb="75">
      <t>トウ</t>
    </rPh>
    <rPh sb="150" eb="151">
      <t>アタイ</t>
    </rPh>
    <rPh sb="159" eb="161">
      <t>ゴウケイ</t>
    </rPh>
    <rPh sb="168" eb="170">
      <t>イジョウ</t>
    </rPh>
    <rPh sb="174" eb="175">
      <t>サ</t>
    </rPh>
    <rPh sb="176" eb="177">
      <t>ツカ</t>
    </rPh>
    <phoneticPr fontId="14"/>
  </si>
  <si>
    <t>働きながら介護福祉士取得を目指す者に対する実務者研修受講支援や、より専門性の高い支援技術を取得しようとする者に対する喀痰吸引研修、強度行動障がい支援者養成研修、サービス提供責任者研修、中堅職員に対するマネジメント研修の受講支援等</t>
    <rPh sb="40" eb="42">
      <t>シエン</t>
    </rPh>
    <rPh sb="62" eb="64">
      <t>ケンシュウ</t>
    </rPh>
    <rPh sb="65" eb="67">
      <t>キョウド</t>
    </rPh>
    <rPh sb="67" eb="69">
      <t>コウドウ</t>
    </rPh>
    <rPh sb="72" eb="75">
      <t>シエンシャ</t>
    </rPh>
    <rPh sb="75" eb="77">
      <t>ヨウセイ</t>
    </rPh>
    <rPh sb="77" eb="79">
      <t>ケンシュウ</t>
    </rPh>
    <phoneticPr fontId="14"/>
  </si>
  <si>
    <t>障がいを有する者でも働きやすい職場環境の構築や勤務シフトの配慮</t>
  </si>
  <si>
    <t>利用者本位の支援方針など障がい福祉や法人の理念等を定期的に学ぶ機会の提供</t>
    <rPh sb="6" eb="8">
      <t>シエン</t>
    </rPh>
    <rPh sb="15" eb="17">
      <t>フクシ</t>
    </rPh>
    <phoneticPr fontId="14"/>
  </si>
  <si>
    <t>職場環境等要件の25項目のうち、実施する取組項目の「障がい福祉サービス等情報公表システム」での選択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9" eb="31">
      <t>フクシ</t>
    </rPh>
    <rPh sb="35" eb="36">
      <t>ナド</t>
    </rPh>
    <rPh sb="36" eb="38">
      <t>ジョウホウ</t>
    </rPh>
    <rPh sb="38" eb="40">
      <t>コウヒョウ</t>
    </rPh>
    <rPh sb="47" eb="49">
      <t>センタク</t>
    </rPh>
    <phoneticPr fontId="14"/>
  </si>
  <si>
    <t>本様式への虚偽記載のほか、旧３加算及び新加算の請求に関して不正があった場合並びに指定権者からの求めに応じて書類の提出を行うことができなかった場合は、障がい福祉サービス等報酬の返還や指定取消となる場合がある。</t>
    <rPh sb="1" eb="3">
      <t>ヨウシキ</t>
    </rPh>
    <rPh sb="13" eb="14">
      <t>キュウ</t>
    </rPh>
    <rPh sb="15" eb="17">
      <t>カサン</t>
    </rPh>
    <rPh sb="17" eb="18">
      <t>オヨ</t>
    </rPh>
    <rPh sb="37" eb="38">
      <t>ナラ</t>
    </rPh>
    <rPh sb="77" eb="79">
      <t>フクシ</t>
    </rPh>
    <rPh sb="83" eb="84">
      <t>トウ</t>
    </rPh>
    <phoneticPr fontId="14"/>
  </si>
  <si>
    <t>障がい福祉サービス等
事業所番号</t>
    <rPh sb="3" eb="5">
      <t>フクシ</t>
    </rPh>
    <rPh sb="9" eb="10">
      <t>トウ</t>
    </rPh>
    <rPh sb="11" eb="14">
      <t>ジギョウショ</t>
    </rPh>
    <rPh sb="14" eb="16">
      <t>バンゴウ</t>
    </rPh>
    <phoneticPr fontId="5"/>
  </si>
  <si>
    <t>障がい福祉サービス等報酬総額[円／月]</t>
    <rPh sb="3" eb="5">
      <t>フクシ</t>
    </rPh>
    <rPh sb="9" eb="10">
      <t>ナド</t>
    </rPh>
    <rPh sb="10" eb="12">
      <t>ホウシュウ</t>
    </rPh>
    <rPh sb="12" eb="14">
      <t>ソウガク</t>
    </rPh>
    <rPh sb="15" eb="16">
      <t>エン</t>
    </rPh>
    <rPh sb="17" eb="18">
      <t>ツキ</t>
    </rPh>
    <phoneticPr fontId="5"/>
  </si>
  <si>
    <t>障がい福祉事業所名称０１</t>
  </si>
  <si>
    <t>障がい福祉事業所名称０２</t>
  </si>
  <si>
    <t>障がい福祉事業所名称０３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</si>
</sst>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68189" y="4240530"/>
              <a:ext cx="300993" cy="407670"/>
              <a:chOff x="4492279" y="3772557"/>
              <a:chExt cx="303835"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58665" y="4794883"/>
              <a:ext cx="300990" cy="714376"/>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58666" y="5655943"/>
              <a:ext cx="300995" cy="695328"/>
              <a:chOff x="4540193" y="5456624"/>
              <a:chExt cx="308372"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15025" y="9033518"/>
              <a:ext cx="300990" cy="375255"/>
              <a:chOff x="5753695" y="8928013"/>
              <a:chExt cx="301792" cy="494712"/>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58666" y="6517004"/>
              <a:ext cx="300995" cy="683895"/>
              <a:chOff x="4540193" y="6438958"/>
              <a:chExt cx="308372"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15022" y="8168644"/>
              <a:ext cx="224789" cy="695311"/>
              <a:chOff x="5754613" y="8167936"/>
              <a:chExt cx="225530" cy="793288"/>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15022" y="4223392"/>
              <a:ext cx="300990" cy="424902"/>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15056" y="5655938"/>
              <a:ext cx="30099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58697" y="7336145"/>
              <a:ext cx="224791" cy="714473"/>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68184" y="8164822"/>
              <a:ext cx="196215" cy="741062"/>
              <a:chOff x="4529956" y="8163163"/>
              <a:chExt cx="208417" cy="74801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24549" y="7324723"/>
              <a:ext cx="300996" cy="716273"/>
              <a:chOff x="5801279" y="7286496"/>
              <a:chExt cx="301599" cy="71086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15056" y="4804405"/>
              <a:ext cx="300990" cy="685799"/>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15056" y="6516991"/>
              <a:ext cx="300990" cy="683893"/>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68189" y="4240530"/>
              <a:ext cx="300993" cy="407670"/>
              <a:chOff x="4492279" y="3772557"/>
              <a:chExt cx="303835"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58665" y="4794883"/>
              <a:ext cx="300990" cy="714376"/>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58666" y="5655943"/>
              <a:ext cx="300995" cy="695328"/>
              <a:chOff x="4540193" y="5456624"/>
              <a:chExt cx="308372"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15025" y="9033518"/>
              <a:ext cx="300990" cy="375255"/>
              <a:chOff x="5753695" y="8928013"/>
              <a:chExt cx="301792" cy="494712"/>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58666" y="6517004"/>
              <a:ext cx="300995" cy="683895"/>
              <a:chOff x="4540193" y="6438958"/>
              <a:chExt cx="308372"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15022" y="8168644"/>
              <a:ext cx="224789" cy="695311"/>
              <a:chOff x="5754613" y="8167936"/>
              <a:chExt cx="225530" cy="793288"/>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15022" y="4223392"/>
              <a:ext cx="300990" cy="424902"/>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15056" y="5655938"/>
              <a:ext cx="30099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58697" y="7336145"/>
              <a:ext cx="224791" cy="714473"/>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68184" y="8164822"/>
              <a:ext cx="196215" cy="741062"/>
              <a:chOff x="4529956" y="8163163"/>
              <a:chExt cx="208417" cy="74801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24549" y="7324723"/>
              <a:ext cx="300996" cy="716273"/>
              <a:chOff x="5801279" y="7286496"/>
              <a:chExt cx="301599" cy="71086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15056" y="4804405"/>
              <a:ext cx="300990" cy="685799"/>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15056" y="6516991"/>
              <a:ext cx="300990" cy="683893"/>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3"/>
              <a:ext cx="300990" cy="403860"/>
              <a:chOff x="4501773" y="3772534"/>
              <a:chExt cx="303832" cy="48691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79"/>
              <a:chOff x="4479758" y="4496255"/>
              <a:chExt cx="301792" cy="78010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50"/>
              <a:ext cx="300990" cy="698083"/>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56"/>
              <a:ext cx="300990" cy="375287"/>
              <a:chOff x="5763126" y="8931914"/>
              <a:chExt cx="301792" cy="49479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5" y="8169366"/>
              <a:ext cx="216764" cy="694581"/>
              <a:chOff x="5767602" y="8168748"/>
              <a:chExt cx="217601"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73"/>
              <a:ext cx="300990" cy="426719"/>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52"/>
              <a:ext cx="30099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34"/>
              <a:ext cx="229138" cy="714716"/>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62" y="8167695"/>
              <a:ext cx="196455" cy="742837"/>
              <a:chOff x="4538974" y="8166017"/>
              <a:chExt cx="208667" cy="74980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4"/>
              <a:ext cx="300992" cy="712874"/>
              <a:chOff x="5809589" y="7290621"/>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04"/>
              <a:ext cx="30099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39"/>
              <a:chExt cx="303832" cy="486909"/>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914"/>
              <a:chExt cx="301792" cy="49479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42"/>
              <a:chExt cx="308371" cy="779287"/>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602" y="8168748"/>
              <a:chExt cx="217601"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74" y="8166017"/>
              <a:chExt cx="208667" cy="74980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21"/>
              <a:chExt cx="301595" cy="70748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78630"/>
              <a:ext cx="300990" cy="407670"/>
              <a:chOff x="4501773" y="3772539"/>
              <a:chExt cx="303832" cy="486909"/>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832985"/>
              <a:ext cx="300990" cy="714375"/>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94043"/>
              <a:ext cx="300990" cy="698090"/>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940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74567"/>
              <a:ext cx="300990" cy="375285"/>
              <a:chOff x="5763126" y="8931914"/>
              <a:chExt cx="301792" cy="49479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55105"/>
              <a:ext cx="300990" cy="683895"/>
              <a:chOff x="4549825" y="6438942"/>
              <a:chExt cx="308371" cy="779287"/>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2077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595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8294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504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207465"/>
              <a:ext cx="216767" cy="694590"/>
              <a:chOff x="5767602" y="8168748"/>
              <a:chExt cx="217601"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2067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59580"/>
              <a:ext cx="300990" cy="42672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394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94045"/>
              <a:ext cx="30099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551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723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72406"/>
              <a:ext cx="229138" cy="716619"/>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2067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2067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205807"/>
              <a:ext cx="196438" cy="742817"/>
              <a:chOff x="4538974" y="8166017"/>
              <a:chExt cx="208667" cy="74980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66975"/>
              <a:ext cx="300992" cy="712885"/>
              <a:chOff x="5809589" y="7290621"/>
              <a:chExt cx="301595" cy="70748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608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42510"/>
              <a:ext cx="30099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55105"/>
              <a:ext cx="300990" cy="683895"/>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39"/>
              <a:chExt cx="303832" cy="486909"/>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914"/>
              <a:chExt cx="301792" cy="49479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42"/>
              <a:chExt cx="308371" cy="779287"/>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602" y="8168748"/>
              <a:chExt cx="217601"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74" y="8166017"/>
              <a:chExt cx="208667" cy="74980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21"/>
              <a:chExt cx="301595" cy="70748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3" y="5456624"/>
              <a:chExt cx="308372"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8013"/>
              <a:chExt cx="301792" cy="494712"/>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3" y="6438958"/>
              <a:chExt cx="308372"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613" y="8167936"/>
              <a:chExt cx="225530"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56" y="8163163"/>
              <a:chExt cx="208417" cy="74801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9" y="7286496"/>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68189" y="4240530"/>
              <a:ext cx="300993" cy="407670"/>
              <a:chOff x="4492279" y="3772557"/>
              <a:chExt cx="303835"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58665" y="4794883"/>
              <a:ext cx="300990" cy="714376"/>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58666" y="5655943"/>
              <a:ext cx="300995" cy="695328"/>
              <a:chOff x="4540193" y="5456624"/>
              <a:chExt cx="308372"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15025" y="9033518"/>
              <a:ext cx="300990" cy="375255"/>
              <a:chOff x="5753695" y="8928013"/>
              <a:chExt cx="301792" cy="49471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58666" y="6517004"/>
              <a:ext cx="300995" cy="683895"/>
              <a:chOff x="4540193" y="6438958"/>
              <a:chExt cx="308372"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15022" y="8168644"/>
              <a:ext cx="224789" cy="695311"/>
              <a:chOff x="5754613" y="8167936"/>
              <a:chExt cx="225530" cy="793288"/>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15022" y="4223392"/>
              <a:ext cx="300990" cy="424902"/>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15056" y="5655938"/>
              <a:ext cx="30099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58697" y="7336145"/>
              <a:ext cx="224791" cy="714473"/>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68184" y="8164822"/>
              <a:ext cx="196215" cy="741062"/>
              <a:chOff x="4529956" y="8163163"/>
              <a:chExt cx="208417" cy="74801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24549" y="7324723"/>
              <a:ext cx="300996" cy="716273"/>
              <a:chOff x="5801279" y="7286496"/>
              <a:chExt cx="301599" cy="71086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15056" y="4804405"/>
              <a:ext cx="300990" cy="685799"/>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15056" y="6516991"/>
              <a:ext cx="300990" cy="683893"/>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68189" y="4240530"/>
              <a:ext cx="300993" cy="407670"/>
              <a:chOff x="4492279" y="3772557"/>
              <a:chExt cx="303835"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58665" y="4794883"/>
              <a:ext cx="300990" cy="714376"/>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58666" y="5655943"/>
              <a:ext cx="300995" cy="695328"/>
              <a:chOff x="4540193" y="5456624"/>
              <a:chExt cx="308372"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15025" y="9033518"/>
              <a:ext cx="300990" cy="375255"/>
              <a:chOff x="5753695" y="8928013"/>
              <a:chExt cx="301792" cy="494712"/>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58666" y="6517004"/>
              <a:ext cx="300995" cy="683895"/>
              <a:chOff x="4540193" y="6438958"/>
              <a:chExt cx="308372"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15022" y="8168644"/>
              <a:ext cx="224789" cy="695311"/>
              <a:chOff x="5754613" y="8167936"/>
              <a:chExt cx="225530" cy="793288"/>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15022" y="4223392"/>
              <a:ext cx="300990" cy="424902"/>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15056" y="5655938"/>
              <a:ext cx="30099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58697" y="7336145"/>
              <a:ext cx="224791" cy="714473"/>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68184" y="8164822"/>
              <a:ext cx="196215" cy="741062"/>
              <a:chOff x="4529956" y="8163163"/>
              <a:chExt cx="208417" cy="74801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24549" y="7324723"/>
              <a:ext cx="300996" cy="716273"/>
              <a:chOff x="5801279" y="7286496"/>
              <a:chExt cx="301599" cy="71086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15056" y="4804405"/>
              <a:ext cx="300990" cy="685799"/>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15056" y="6516991"/>
              <a:ext cx="300990" cy="683893"/>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8189" y="4240530"/>
              <a:ext cx="300993" cy="407670"/>
              <a:chOff x="4492279" y="3772557"/>
              <a:chExt cx="303835"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8665" y="4794883"/>
              <a:ext cx="300990" cy="714376"/>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8666" y="5655943"/>
              <a:ext cx="300995" cy="695328"/>
              <a:chOff x="4540193" y="5456624"/>
              <a:chExt cx="308372"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15025" y="9033518"/>
              <a:ext cx="300990" cy="375255"/>
              <a:chOff x="5753695" y="8928013"/>
              <a:chExt cx="301792" cy="494712"/>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8666" y="6517004"/>
              <a:ext cx="300995" cy="683895"/>
              <a:chOff x="4540193" y="6438958"/>
              <a:chExt cx="308372"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15022" y="8168644"/>
              <a:ext cx="224789" cy="695311"/>
              <a:chOff x="5754613" y="8167936"/>
              <a:chExt cx="225530" cy="793288"/>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15022" y="4223392"/>
              <a:ext cx="300990" cy="424902"/>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15056" y="5655938"/>
              <a:ext cx="30099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58697" y="7336145"/>
              <a:ext cx="224791" cy="714473"/>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68184" y="8164822"/>
              <a:ext cx="196215" cy="741062"/>
              <a:chOff x="4529956" y="8163163"/>
              <a:chExt cx="208417" cy="74801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24549" y="7324723"/>
              <a:ext cx="300996" cy="716273"/>
              <a:chOff x="5801279" y="7286496"/>
              <a:chExt cx="301599" cy="71086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15056" y="4804405"/>
              <a:ext cx="300990" cy="685799"/>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15056" y="6516991"/>
              <a:ext cx="300990" cy="683893"/>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aaa@aaa.aa.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dimension ref="A1:CC250"/>
  <sheetViews>
    <sheetView view="pageBreakPreview" zoomScaleNormal="120" zoomScaleSheetLayoutView="100" zoomScalePageLayoutView="64" workbookViewId="0">
      <selection activeCell="AF73" sqref="AF73"/>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2325</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2326</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2326</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2327</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2328</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2329</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2330</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2331</v>
      </c>
      <c r="M13" s="570"/>
      <c r="N13" s="570"/>
      <c r="O13" s="570"/>
      <c r="P13" s="570"/>
      <c r="Q13" s="570"/>
      <c r="R13" s="570"/>
      <c r="S13" s="570"/>
      <c r="T13" s="570"/>
      <c r="U13" s="571"/>
      <c r="V13" s="572" t="s">
        <v>2184</v>
      </c>
      <c r="W13" s="573"/>
      <c r="X13" s="573"/>
      <c r="Y13" s="568"/>
      <c r="Z13" s="574" t="s">
        <v>2332</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2385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2386</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2333</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2334</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2226</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2225</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2227</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2343</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3.8"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2224</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2223</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2228</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2207</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2222</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2345</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2346</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2208</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2209</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2208</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3.8" thickBot="1">
      <c r="A142" s="155"/>
      <c r="B142" s="279" t="s">
        <v>2229</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2221</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2211</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2210</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2387</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2388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2214</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2213</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2389</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2212</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2390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2215</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2230</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2391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2347</v>
      </c>
      <c r="U202" s="953"/>
      <c r="V202" s="953"/>
      <c r="W202" s="953"/>
      <c r="X202" s="953"/>
      <c r="Y202" s="954" t="s">
        <v>23</v>
      </c>
      <c r="Z202" s="954"/>
      <c r="AA202" s="953" t="s">
        <v>2348</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2220</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2219</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2218</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2217</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2216</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0" fitToHeight="6" orientation="portrait" r:id="rId2"/>
  <rowBreaks count="5" manualBreakCount="5">
    <brk id="41" max="37" man="1"/>
    <brk id="91" max="37" man="1"/>
    <brk id="140" max="37" man="1"/>
    <brk id="184" max="37" man="1"/>
    <brk id="20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534" t="str">
        <f>IF(AND(B9&lt;&gt;"処遇加算なし",F15=4),IF(V21="✓",1,IF(V22="✓",2,"")),"")</f>
        <v/>
      </c>
      <c r="AA57" s="145"/>
      <c r="AB57" s="149"/>
      <c r="AC57" s="1039" t="s">
        <v>2365</v>
      </c>
      <c r="AD57" s="1039"/>
      <c r="AE57" s="1039"/>
      <c r="AF57" s="1039"/>
      <c r="AG57" s="1039"/>
      <c r="AH57" s="425">
        <f>IF(AND(F15&lt;&gt;4,F15&lt;&gt;5),0,IF(AT8="○",1,0))</f>
        <v>0</v>
      </c>
      <c r="AI57" s="153"/>
      <c r="AJ57" s="149"/>
      <c r="AK57" s="1039" t="s">
        <v>2365</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534" t="str">
        <f>IF(AND(B9&lt;&gt;"処遇加算なし",F15=4),IF(V24="✓",1,IF(V25="✓",2,IF(V26="✓",3,""))),"")</f>
        <v/>
      </c>
      <c r="AA58" s="145"/>
      <c r="AB58" s="149"/>
      <c r="AC58" s="1047" t="s">
        <v>2366</v>
      </c>
      <c r="AD58" s="1047"/>
      <c r="AE58" s="1047"/>
      <c r="AF58" s="1047"/>
      <c r="AG58" s="1047"/>
      <c r="AH58" s="425">
        <f>IF(AND(F15&lt;&gt;4,F15&lt;&gt;5),0,IF(AU8="○",1,3))</f>
        <v>3</v>
      </c>
      <c r="AI58" s="153"/>
      <c r="AJ58" s="149"/>
      <c r="AK58" s="1047" t="s">
        <v>2366</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534" t="str">
        <f>IF(AND(B9&lt;&gt;"処遇加算なし",F15=4),IF(V28="✓",1,IF(V29="✓",2,IF(V30="✓",3,""))),"")</f>
        <v/>
      </c>
      <c r="AA59" s="145"/>
      <c r="AB59" s="149"/>
      <c r="AC59" s="1047" t="s">
        <v>2367</v>
      </c>
      <c r="AD59" s="1047"/>
      <c r="AE59" s="1047"/>
      <c r="AF59" s="1047"/>
      <c r="AG59" s="1047"/>
      <c r="AH59" s="425">
        <f>IF(AND(F15&lt;&gt;4,F15&lt;&gt;5),0,IF(AV8="○",1,3))</f>
        <v>3</v>
      </c>
      <c r="AI59" s="153"/>
      <c r="AJ59" s="149"/>
      <c r="AK59" s="1047" t="s">
        <v>2367</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534" t="str">
        <f>IF(AND(B9&lt;&gt;"処遇加算なし",F15=4),IF(V32="✓",1,IF(V33="✓",2,"")),"")</f>
        <v/>
      </c>
      <c r="AA60" s="145"/>
      <c r="AB60" s="149"/>
      <c r="AC60" s="1047" t="s">
        <v>2368</v>
      </c>
      <c r="AD60" s="1047"/>
      <c r="AE60" s="1047"/>
      <c r="AF60" s="1047"/>
      <c r="AG60" s="1047"/>
      <c r="AH60" s="425">
        <f>IF(AND(F15&lt;&gt;4,F15&lt;&gt;5),0,IF(AW8="○",1,3))</f>
        <v>3</v>
      </c>
      <c r="AI60" s="153"/>
      <c r="AJ60" s="149"/>
      <c r="AK60" s="1047" t="s">
        <v>2368</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534" t="str">
        <f>IF(AND(B9&lt;&gt;"処遇加算なし",F15=4),IF(V36="✓",1,IF(V37="✓",2,"")),"")</f>
        <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534" t="str">
        <f>IF(AND(B9&lt;&gt;"処遇加算なし",F15=4),IF(V40="✓",1,IF(V41="✓",2,"")),"")</f>
        <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534" t="str">
        <f>IF(AND(B9&lt;&gt;"処遇加算なし",F15=4),IF(V44="✓",1,IF(V45="✓",2,"")),"")</f>
        <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2324</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534" t="str">
        <f>IF(AND(B9&lt;&gt;"処遇加算なし",F15=4),IF(V21="✓",1,IF(V22="✓",2,"")),"")</f>
        <v/>
      </c>
      <c r="AA57" s="145"/>
      <c r="AB57" s="149"/>
      <c r="AC57" s="1039" t="s">
        <v>2365</v>
      </c>
      <c r="AD57" s="1039"/>
      <c r="AE57" s="1039"/>
      <c r="AF57" s="1039"/>
      <c r="AG57" s="1039"/>
      <c r="AH57" s="425">
        <f>IF(AND(F15&lt;&gt;4,F15&lt;&gt;5),0,IF(AT8="○",1,0))</f>
        <v>0</v>
      </c>
      <c r="AI57" s="153"/>
      <c r="AJ57" s="149"/>
      <c r="AK57" s="1039" t="s">
        <v>2365</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534" t="str">
        <f>IF(AND(B9&lt;&gt;"処遇加算なし",F15=4),IF(V24="✓",1,IF(V25="✓",2,IF(V26="✓",3,""))),"")</f>
        <v/>
      </c>
      <c r="AA58" s="145"/>
      <c r="AB58" s="149"/>
      <c r="AC58" s="1047" t="s">
        <v>2366</v>
      </c>
      <c r="AD58" s="1047"/>
      <c r="AE58" s="1047"/>
      <c r="AF58" s="1047"/>
      <c r="AG58" s="1047"/>
      <c r="AH58" s="425">
        <f>IF(AND(F15&lt;&gt;4,F15&lt;&gt;5),0,IF(AU8="○",1,3))</f>
        <v>3</v>
      </c>
      <c r="AI58" s="153"/>
      <c r="AJ58" s="149"/>
      <c r="AK58" s="1047" t="s">
        <v>2366</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534" t="str">
        <f>IF(AND(B9&lt;&gt;"処遇加算なし",F15=4),IF(V28="✓",1,IF(V29="✓",2,IF(V30="✓",3,""))),"")</f>
        <v/>
      </c>
      <c r="AA59" s="145"/>
      <c r="AB59" s="149"/>
      <c r="AC59" s="1047" t="s">
        <v>2367</v>
      </c>
      <c r="AD59" s="1047"/>
      <c r="AE59" s="1047"/>
      <c r="AF59" s="1047"/>
      <c r="AG59" s="1047"/>
      <c r="AH59" s="425">
        <f>IF(AND(F15&lt;&gt;4,F15&lt;&gt;5),0,IF(AV8="○",1,3))</f>
        <v>3</v>
      </c>
      <c r="AI59" s="153"/>
      <c r="AJ59" s="149"/>
      <c r="AK59" s="1047" t="s">
        <v>2367</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534" t="str">
        <f>IF(AND(B9&lt;&gt;"処遇加算なし",F15=4),IF(V32="✓",1,IF(V33="✓",2,"")),"")</f>
        <v/>
      </c>
      <c r="AA60" s="145"/>
      <c r="AB60" s="149"/>
      <c r="AC60" s="1047" t="s">
        <v>2368</v>
      </c>
      <c r="AD60" s="1047"/>
      <c r="AE60" s="1047"/>
      <c r="AF60" s="1047"/>
      <c r="AG60" s="1047"/>
      <c r="AH60" s="425">
        <f>IF(AND(F15&lt;&gt;4,F15&lt;&gt;5),0,IF(AW8="○",1,3))</f>
        <v>3</v>
      </c>
      <c r="AI60" s="153"/>
      <c r="AJ60" s="149"/>
      <c r="AK60" s="1047" t="s">
        <v>2368</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534" t="str">
        <f>IF(AND(B9&lt;&gt;"処遇加算なし",F15=4),IF(V36="✓",1,IF(V37="✓",2,"")),"")</f>
        <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534" t="str">
        <f>IF(AND(B9&lt;&gt;"処遇加算なし",F15=4),IF(V40="✓",1,IF(V41="✓",2,"")),"")</f>
        <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534" t="str">
        <f>IF(AND(B9&lt;&gt;"処遇加算なし",F15=4),IF(V44="✓",1,IF(V45="✓",2,"")),"")</f>
        <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2"/>
  <cols>
    <col min="1" max="1" width="42.69921875" style="448" customWidth="1"/>
    <col min="2" max="28" width="6.69921875" style="448" customWidth="1"/>
    <col min="29" max="29" width="12" style="448" customWidth="1"/>
    <col min="30" max="30" width="8" style="448" customWidth="1"/>
    <col min="31" max="31" width="46.3984375" style="448" customWidth="1"/>
    <col min="32" max="32" width="26.8984375" style="448" customWidth="1"/>
    <col min="33" max="33" width="9.09765625" style="448" customWidth="1"/>
    <col min="34" max="34" width="38.3984375" style="448" customWidth="1"/>
    <col min="35" max="35" width="38.59765625" style="448" customWidth="1"/>
    <col min="36" max="36" width="9" style="448"/>
    <col min="37" max="37" width="16.69921875" style="448" customWidth="1"/>
    <col min="38" max="42" width="9" style="448"/>
    <col min="43" max="43" width="48.5" style="448" customWidth="1"/>
    <col min="44" max="44" width="104.3984375" style="448" customWidth="1"/>
    <col min="45" max="16384" width="9" style="448"/>
  </cols>
  <sheetData>
    <row r="1" spans="1:44" ht="13.8"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2231</v>
      </c>
      <c r="C2" s="1221"/>
      <c r="D2" s="1221"/>
      <c r="E2" s="1222"/>
      <c r="F2" s="1223" t="s">
        <v>2232</v>
      </c>
      <c r="G2" s="1224"/>
      <c r="H2" s="1224"/>
      <c r="I2" s="1218" t="s">
        <v>2233</v>
      </c>
      <c r="J2" s="1225"/>
      <c r="K2" s="1228" t="s">
        <v>2234</v>
      </c>
      <c r="L2" s="1229"/>
      <c r="M2" s="1229"/>
      <c r="N2" s="1229"/>
      <c r="O2" s="1229"/>
      <c r="P2" s="1229"/>
      <c r="Q2" s="1229"/>
      <c r="R2" s="1229"/>
      <c r="S2" s="1229"/>
      <c r="T2" s="1229"/>
      <c r="U2" s="1229"/>
      <c r="V2" s="1229"/>
      <c r="W2" s="1229"/>
      <c r="X2" s="1229"/>
      <c r="Y2" s="1229"/>
      <c r="Z2" s="1229"/>
      <c r="AA2" s="1229"/>
      <c r="AB2" s="1230"/>
      <c r="AC2" s="1248" t="s">
        <v>2235</v>
      </c>
      <c r="AD2" s="449"/>
      <c r="AE2" s="1244" t="s">
        <v>224</v>
      </c>
      <c r="AF2" s="1246" t="s">
        <v>2269</v>
      </c>
      <c r="AH2" s="444" t="s">
        <v>2236</v>
      </c>
      <c r="AI2" s="445" t="s">
        <v>2236</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2237</v>
      </c>
      <c r="AI3" s="446" t="s">
        <v>2237</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2341</v>
      </c>
      <c r="X4" s="463" t="s">
        <v>2340</v>
      </c>
      <c r="Y4" s="463" t="s">
        <v>2337</v>
      </c>
      <c r="Z4" s="463" t="s">
        <v>2336</v>
      </c>
      <c r="AA4" s="463" t="s">
        <v>2338</v>
      </c>
      <c r="AB4" s="464" t="s">
        <v>2339</v>
      </c>
      <c r="AC4" s="1250"/>
      <c r="AD4" s="449"/>
      <c r="AE4" s="1245"/>
      <c r="AF4" s="1247"/>
      <c r="AH4" s="443" t="s">
        <v>2272</v>
      </c>
      <c r="AI4" s="446" t="s">
        <v>2272</v>
      </c>
      <c r="AO4" s="454" t="s">
        <v>237</v>
      </c>
      <c r="AQ4" s="1240"/>
      <c r="AR4" s="1243"/>
    </row>
    <row r="5" spans="1:44">
      <c r="A5" s="441" t="s">
        <v>2236</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2236</v>
      </c>
      <c r="AF5" s="474" t="s">
        <v>2270</v>
      </c>
      <c r="AH5" s="443" t="s">
        <v>2273</v>
      </c>
      <c r="AI5" s="446" t="s">
        <v>2273</v>
      </c>
      <c r="AK5" s="451" t="s">
        <v>181</v>
      </c>
      <c r="AO5" s="454" t="s">
        <v>239</v>
      </c>
      <c r="AQ5" s="443" t="s">
        <v>2236</v>
      </c>
      <c r="AR5" s="474" t="s">
        <v>2308</v>
      </c>
    </row>
    <row r="6" spans="1:44" ht="13.8" thickBot="1">
      <c r="A6" s="441" t="s">
        <v>2237</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2237</v>
      </c>
      <c r="AF6" s="474" t="s">
        <v>2271</v>
      </c>
      <c r="AH6" s="443" t="s">
        <v>2274</v>
      </c>
      <c r="AI6" s="446" t="s">
        <v>2274</v>
      </c>
      <c r="AK6" s="475" t="s">
        <v>241</v>
      </c>
      <c r="AO6" s="476"/>
      <c r="AQ6" s="443" t="s">
        <v>2237</v>
      </c>
      <c r="AR6" s="474" t="s">
        <v>2308</v>
      </c>
    </row>
    <row r="7" spans="1:44" ht="13.8" thickBot="1">
      <c r="A7" s="441" t="s">
        <v>2238</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2272</v>
      </c>
      <c r="AF7" s="474" t="s">
        <v>2271</v>
      </c>
      <c r="AH7" s="443" t="s">
        <v>2276</v>
      </c>
      <c r="AI7" s="446" t="s">
        <v>2276</v>
      </c>
      <c r="AK7" s="453"/>
      <c r="AQ7" s="443" t="s">
        <v>2272</v>
      </c>
      <c r="AR7" s="474" t="s">
        <v>2308</v>
      </c>
    </row>
    <row r="8" spans="1:44">
      <c r="A8" s="441" t="s">
        <v>2239</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2273</v>
      </c>
      <c r="AF8" s="474" t="s">
        <v>2271</v>
      </c>
      <c r="AH8" s="443" t="s">
        <v>2278</v>
      </c>
      <c r="AI8" s="446" t="s">
        <v>2278</v>
      </c>
      <c r="AQ8" s="443" t="s">
        <v>2273</v>
      </c>
      <c r="AR8" s="474" t="s">
        <v>2308</v>
      </c>
    </row>
    <row r="9" spans="1:44">
      <c r="A9" s="441" t="s">
        <v>2342</v>
      </c>
      <c r="B9" s="465">
        <v>8.8999999999999996E-2</v>
      </c>
      <c r="C9" s="466">
        <v>6.5000000000000002E-2</v>
      </c>
      <c r="D9" s="466">
        <v>3.5999999999999997E-2</v>
      </c>
      <c r="E9" s="467">
        <v>0</v>
      </c>
      <c r="F9" s="468">
        <v>6.0999999999999999E-2</v>
      </c>
      <c r="G9" s="477" t="s">
        <v>2240</v>
      </c>
      <c r="H9" s="469">
        <v>0</v>
      </c>
      <c r="I9" s="465">
        <v>4.4999999999999998E-2</v>
      </c>
      <c r="J9" s="467">
        <v>0</v>
      </c>
      <c r="K9" s="470">
        <v>0.223</v>
      </c>
      <c r="L9" s="477" t="s">
        <v>2240</v>
      </c>
      <c r="M9" s="471">
        <v>0.16200000000000001</v>
      </c>
      <c r="N9" s="471">
        <v>0.13800000000000001</v>
      </c>
      <c r="O9" s="471">
        <v>0.17799999999999999</v>
      </c>
      <c r="P9" s="471">
        <v>0.19899999999999998</v>
      </c>
      <c r="Q9" s="477" t="s">
        <v>2240</v>
      </c>
      <c r="R9" s="477" t="s">
        <v>2240</v>
      </c>
      <c r="S9" s="471">
        <v>0.154</v>
      </c>
      <c r="T9" s="477" t="s">
        <v>2240</v>
      </c>
      <c r="U9" s="471">
        <v>0.17</v>
      </c>
      <c r="V9" s="471">
        <v>0.11699999999999999</v>
      </c>
      <c r="W9" s="477" t="s">
        <v>2240</v>
      </c>
      <c r="X9" s="471">
        <v>0.125</v>
      </c>
      <c r="Y9" s="471">
        <v>9.2999999999999999E-2</v>
      </c>
      <c r="Z9" s="477" t="s">
        <v>2240</v>
      </c>
      <c r="AA9" s="471">
        <v>0.10899999999999999</v>
      </c>
      <c r="AB9" s="472">
        <v>6.4000000000000001E-2</v>
      </c>
      <c r="AC9" s="473">
        <v>2.8000000000000001E-2</v>
      </c>
      <c r="AD9" s="449"/>
      <c r="AE9" s="443" t="s">
        <v>2274</v>
      </c>
      <c r="AF9" s="474" t="s">
        <v>2275</v>
      </c>
      <c r="AH9" s="443" t="s">
        <v>2243</v>
      </c>
      <c r="AI9" s="446" t="s">
        <v>2243</v>
      </c>
      <c r="AQ9" s="443" t="s">
        <v>2274</v>
      </c>
      <c r="AR9" s="474" t="s">
        <v>2361</v>
      </c>
    </row>
    <row r="10" spans="1:44">
      <c r="A10" s="441" t="s">
        <v>2241</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2276</v>
      </c>
      <c r="AF10" s="474" t="s">
        <v>2277</v>
      </c>
      <c r="AH10" s="443" t="s">
        <v>2279</v>
      </c>
      <c r="AI10" s="446" t="s">
        <v>2279</v>
      </c>
      <c r="AQ10" s="443" t="s">
        <v>2276</v>
      </c>
      <c r="AR10" s="474" t="s">
        <v>2309</v>
      </c>
    </row>
    <row r="11" spans="1:44">
      <c r="A11" s="441" t="s">
        <v>2242</v>
      </c>
      <c r="B11" s="465">
        <v>8.5999999999999993E-2</v>
      </c>
      <c r="C11" s="466">
        <v>6.3E-2</v>
      </c>
      <c r="D11" s="466">
        <v>3.5000000000000003E-2</v>
      </c>
      <c r="E11" s="467">
        <v>0</v>
      </c>
      <c r="F11" s="468">
        <v>2.1000000000000001E-2</v>
      </c>
      <c r="G11" s="477" t="s">
        <v>2240</v>
      </c>
      <c r="H11" s="469">
        <v>0</v>
      </c>
      <c r="I11" s="465">
        <v>2.8000000000000001E-2</v>
      </c>
      <c r="J11" s="467">
        <v>0</v>
      </c>
      <c r="K11" s="470">
        <v>0.159</v>
      </c>
      <c r="L11" s="477" t="s">
        <v>2240</v>
      </c>
      <c r="M11" s="471">
        <v>0.13799999999999998</v>
      </c>
      <c r="N11" s="471">
        <v>0.11499999999999999</v>
      </c>
      <c r="O11" s="471">
        <v>0.13100000000000001</v>
      </c>
      <c r="P11" s="471">
        <v>0.13600000000000001</v>
      </c>
      <c r="Q11" s="477" t="s">
        <v>2240</v>
      </c>
      <c r="R11" s="477" t="s">
        <v>2240</v>
      </c>
      <c r="S11" s="471">
        <v>0.10800000000000001</v>
      </c>
      <c r="T11" s="477" t="s">
        <v>2240</v>
      </c>
      <c r="U11" s="471">
        <v>0.10800000000000001</v>
      </c>
      <c r="V11" s="471">
        <v>0.10999999999999999</v>
      </c>
      <c r="W11" s="477" t="s">
        <v>2240</v>
      </c>
      <c r="X11" s="471">
        <v>8.0000000000000016E-2</v>
      </c>
      <c r="Y11" s="471">
        <v>8.6999999999999994E-2</v>
      </c>
      <c r="Z11" s="477" t="s">
        <v>2240</v>
      </c>
      <c r="AA11" s="471">
        <v>8.6999999999999994E-2</v>
      </c>
      <c r="AB11" s="472">
        <v>5.9000000000000004E-2</v>
      </c>
      <c r="AC11" s="473">
        <v>2.4E-2</v>
      </c>
      <c r="AD11" s="449"/>
      <c r="AE11" s="443" t="s">
        <v>2278</v>
      </c>
      <c r="AF11" s="474" t="s">
        <v>2275</v>
      </c>
      <c r="AH11" s="443" t="s">
        <v>2280</v>
      </c>
      <c r="AI11" s="446" t="s">
        <v>2297</v>
      </c>
      <c r="AQ11" s="443" t="s">
        <v>2278</v>
      </c>
      <c r="AR11" s="474" t="s">
        <v>2361</v>
      </c>
    </row>
    <row r="12" spans="1:44">
      <c r="A12" s="441" t="s">
        <v>2243</v>
      </c>
      <c r="B12" s="465">
        <v>8.5999999999999993E-2</v>
      </c>
      <c r="C12" s="466">
        <v>6.3E-2</v>
      </c>
      <c r="D12" s="466">
        <v>3.5000000000000003E-2</v>
      </c>
      <c r="E12" s="467">
        <v>0</v>
      </c>
      <c r="F12" s="468">
        <v>2.1000000000000001E-2</v>
      </c>
      <c r="G12" s="477" t="s">
        <v>2240</v>
      </c>
      <c r="H12" s="469">
        <v>0</v>
      </c>
      <c r="I12" s="465">
        <v>2.8000000000000001E-2</v>
      </c>
      <c r="J12" s="467">
        <v>0</v>
      </c>
      <c r="K12" s="470">
        <v>0.159</v>
      </c>
      <c r="L12" s="477" t="s">
        <v>2240</v>
      </c>
      <c r="M12" s="471">
        <v>0.13799999999999998</v>
      </c>
      <c r="N12" s="471">
        <v>0.11499999999999999</v>
      </c>
      <c r="O12" s="471">
        <v>0.13100000000000001</v>
      </c>
      <c r="P12" s="471">
        <v>0.13600000000000001</v>
      </c>
      <c r="Q12" s="477" t="s">
        <v>2240</v>
      </c>
      <c r="R12" s="477" t="s">
        <v>2240</v>
      </c>
      <c r="S12" s="471">
        <v>0.10800000000000001</v>
      </c>
      <c r="T12" s="477" t="s">
        <v>2240</v>
      </c>
      <c r="U12" s="471">
        <v>0.10800000000000001</v>
      </c>
      <c r="V12" s="471">
        <v>0.10999999999999999</v>
      </c>
      <c r="W12" s="477" t="s">
        <v>2240</v>
      </c>
      <c r="X12" s="471">
        <v>8.0000000000000016E-2</v>
      </c>
      <c r="Y12" s="471">
        <v>8.6999999999999994E-2</v>
      </c>
      <c r="Z12" s="477" t="s">
        <v>2240</v>
      </c>
      <c r="AA12" s="471">
        <v>8.6999999999999994E-2</v>
      </c>
      <c r="AB12" s="472">
        <v>5.9000000000000004E-2</v>
      </c>
      <c r="AC12" s="473">
        <v>2.4E-2</v>
      </c>
      <c r="AD12" s="449"/>
      <c r="AE12" s="443" t="s">
        <v>2243</v>
      </c>
      <c r="AF12" s="474" t="s">
        <v>2275</v>
      </c>
      <c r="AH12" s="443" t="s">
        <v>2281</v>
      </c>
      <c r="AI12" s="446" t="s">
        <v>2298</v>
      </c>
      <c r="AQ12" s="443" t="s">
        <v>2243</v>
      </c>
      <c r="AR12" s="474" t="s">
        <v>2361</v>
      </c>
    </row>
    <row r="13" spans="1:44">
      <c r="A13" s="441" t="s">
        <v>2244</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2279</v>
      </c>
      <c r="AF13" s="474" t="s">
        <v>2277</v>
      </c>
      <c r="AH13" s="443" t="s">
        <v>2247</v>
      </c>
      <c r="AI13" s="446" t="s">
        <v>2247</v>
      </c>
      <c r="AQ13" s="443" t="s">
        <v>2279</v>
      </c>
      <c r="AR13" s="474" t="s">
        <v>2309</v>
      </c>
    </row>
    <row r="14" spans="1:44">
      <c r="A14" s="441" t="s">
        <v>2245</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2280</v>
      </c>
      <c r="AF14" s="474" t="s">
        <v>2277</v>
      </c>
      <c r="AH14" s="443" t="s">
        <v>2282</v>
      </c>
      <c r="AI14" s="446" t="s">
        <v>2282</v>
      </c>
      <c r="AQ14" s="443" t="s">
        <v>2280</v>
      </c>
      <c r="AR14" s="474" t="s">
        <v>2309</v>
      </c>
    </row>
    <row r="15" spans="1:44">
      <c r="A15" s="441" t="s">
        <v>2246</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2281</v>
      </c>
      <c r="AF15" s="474" t="s">
        <v>2277</v>
      </c>
      <c r="AH15" s="443" t="s">
        <v>2283</v>
      </c>
      <c r="AI15" s="446" t="s">
        <v>2283</v>
      </c>
      <c r="AQ15" s="443" t="s">
        <v>2281</v>
      </c>
      <c r="AR15" s="474" t="s">
        <v>2309</v>
      </c>
    </row>
    <row r="16" spans="1:44">
      <c r="A16" s="441" t="s">
        <v>2247</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2240</v>
      </c>
      <c r="P16" s="477" t="s">
        <v>2240</v>
      </c>
      <c r="Q16" s="477" t="s">
        <v>2240</v>
      </c>
      <c r="R16" s="477" t="s">
        <v>2240</v>
      </c>
      <c r="S16" s="477" t="s">
        <v>2240</v>
      </c>
      <c r="T16" s="477" t="s">
        <v>2240</v>
      </c>
      <c r="U16" s="477" t="s">
        <v>2240</v>
      </c>
      <c r="V16" s="477" t="s">
        <v>2240</v>
      </c>
      <c r="W16" s="477" t="s">
        <v>2240</v>
      </c>
      <c r="X16" s="477" t="s">
        <v>2240</v>
      </c>
      <c r="Y16" s="477" t="s">
        <v>2240</v>
      </c>
      <c r="Z16" s="477" t="s">
        <v>2240</v>
      </c>
      <c r="AA16" s="477" t="s">
        <v>2240</v>
      </c>
      <c r="AB16" s="478" t="s">
        <v>2240</v>
      </c>
      <c r="AC16" s="473">
        <v>8.9999999999999993E-3</v>
      </c>
      <c r="AD16" s="449"/>
      <c r="AE16" s="443" t="s">
        <v>2247</v>
      </c>
      <c r="AF16" s="474" t="s">
        <v>2277</v>
      </c>
      <c r="AH16" s="443" t="s">
        <v>2284</v>
      </c>
      <c r="AI16" s="446" t="s">
        <v>2284</v>
      </c>
      <c r="AQ16" s="443" t="s">
        <v>2247</v>
      </c>
      <c r="AR16" s="474" t="s">
        <v>2309</v>
      </c>
    </row>
    <row r="17" spans="1:44">
      <c r="A17" s="441" t="s">
        <v>2248</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2282</v>
      </c>
      <c r="AF17" s="474" t="s">
        <v>2277</v>
      </c>
      <c r="AH17" s="443" t="s">
        <v>2251</v>
      </c>
      <c r="AI17" s="446" t="s">
        <v>2251</v>
      </c>
      <c r="AQ17" s="443" t="s">
        <v>2282</v>
      </c>
      <c r="AR17" s="474" t="s">
        <v>2309</v>
      </c>
    </row>
    <row r="18" spans="1:44">
      <c r="A18" s="441" t="s">
        <v>2249</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2283</v>
      </c>
      <c r="AF18" s="474" t="s">
        <v>2277</v>
      </c>
      <c r="AH18" s="443" t="s">
        <v>2252</v>
      </c>
      <c r="AI18" s="446" t="s">
        <v>2252</v>
      </c>
      <c r="AQ18" s="443" t="s">
        <v>2283</v>
      </c>
      <c r="AR18" s="474" t="s">
        <v>2309</v>
      </c>
    </row>
    <row r="19" spans="1:44">
      <c r="A19" s="441" t="s">
        <v>2250</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2284</v>
      </c>
      <c r="AF19" s="474" t="s">
        <v>2277</v>
      </c>
      <c r="AH19" s="443" t="s">
        <v>2253</v>
      </c>
      <c r="AI19" s="446" t="s">
        <v>2299</v>
      </c>
      <c r="AQ19" s="443" t="s">
        <v>2284</v>
      </c>
      <c r="AR19" s="474" t="s">
        <v>2309</v>
      </c>
    </row>
    <row r="20" spans="1:44">
      <c r="A20" s="441" t="s">
        <v>2251</v>
      </c>
      <c r="B20" s="465">
        <v>6.4000000000000001E-2</v>
      </c>
      <c r="C20" s="466">
        <v>4.7E-2</v>
      </c>
      <c r="D20" s="466">
        <v>2.5999999999999999E-2</v>
      </c>
      <c r="E20" s="467">
        <v>0</v>
      </c>
      <c r="F20" s="468">
        <v>1.7000000000000001E-2</v>
      </c>
      <c r="G20" s="477" t="s">
        <v>2240</v>
      </c>
      <c r="H20" s="469">
        <v>0</v>
      </c>
      <c r="I20" s="465">
        <v>1.2999999999999999E-2</v>
      </c>
      <c r="J20" s="467">
        <v>0</v>
      </c>
      <c r="K20" s="470">
        <v>0.10299999999999999</v>
      </c>
      <c r="L20" s="477" t="s">
        <v>2240</v>
      </c>
      <c r="M20" s="471">
        <v>8.5999999999999993E-2</v>
      </c>
      <c r="N20" s="471">
        <v>6.8999999999999992E-2</v>
      </c>
      <c r="O20" s="471">
        <v>0.09</v>
      </c>
      <c r="P20" s="471">
        <v>8.5999999999999993E-2</v>
      </c>
      <c r="Q20" s="477" t="s">
        <v>2240</v>
      </c>
      <c r="R20" s="477" t="s">
        <v>2240</v>
      </c>
      <c r="S20" s="471">
        <v>7.2999999999999995E-2</v>
      </c>
      <c r="T20" s="477" t="s">
        <v>2240</v>
      </c>
      <c r="U20" s="471">
        <v>6.4999999999999988E-2</v>
      </c>
      <c r="V20" s="471">
        <v>7.2999999999999995E-2</v>
      </c>
      <c r="W20" s="477" t="s">
        <v>2240</v>
      </c>
      <c r="X20" s="471">
        <v>5.1999999999999998E-2</v>
      </c>
      <c r="Y20" s="471">
        <v>5.6000000000000001E-2</v>
      </c>
      <c r="Z20" s="477" t="s">
        <v>2240</v>
      </c>
      <c r="AA20" s="471">
        <v>4.8000000000000001E-2</v>
      </c>
      <c r="AB20" s="472">
        <v>3.4999999999999996E-2</v>
      </c>
      <c r="AC20" s="473">
        <v>8.9999999999999993E-3</v>
      </c>
      <c r="AD20" s="449"/>
      <c r="AE20" s="443" t="s">
        <v>2251</v>
      </c>
      <c r="AF20" s="474" t="s">
        <v>2275</v>
      </c>
      <c r="AH20" s="443" t="s">
        <v>2254</v>
      </c>
      <c r="AI20" s="446" t="s">
        <v>2300</v>
      </c>
      <c r="AQ20" s="443" t="s">
        <v>2251</v>
      </c>
      <c r="AR20" s="474" t="s">
        <v>2361</v>
      </c>
    </row>
    <row r="21" spans="1:44">
      <c r="A21" s="441" t="s">
        <v>2252</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2252</v>
      </c>
      <c r="AF21" s="474" t="s">
        <v>2277</v>
      </c>
      <c r="AH21" s="443" t="s">
        <v>2255</v>
      </c>
      <c r="AI21" s="446" t="s">
        <v>2301</v>
      </c>
      <c r="AQ21" s="443" t="s">
        <v>2252</v>
      </c>
      <c r="AR21" s="474" t="s">
        <v>2309</v>
      </c>
    </row>
    <row r="22" spans="1:44">
      <c r="A22" s="441" t="s">
        <v>2253</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2253</v>
      </c>
      <c r="AF22" s="479" t="s">
        <v>2277</v>
      </c>
      <c r="AH22" s="443" t="s">
        <v>2256</v>
      </c>
      <c r="AI22" s="446" t="s">
        <v>2256</v>
      </c>
      <c r="AQ22" s="443" t="s">
        <v>2253</v>
      </c>
      <c r="AR22" s="474" t="s">
        <v>2309</v>
      </c>
    </row>
    <row r="23" spans="1:44">
      <c r="A23" s="441" t="s">
        <v>2254</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2254</v>
      </c>
      <c r="AF23" s="480" t="s">
        <v>2277</v>
      </c>
      <c r="AH23" s="443" t="s">
        <v>2257</v>
      </c>
      <c r="AI23" s="446" t="s">
        <v>2257</v>
      </c>
      <c r="AQ23" s="443" t="s">
        <v>2254</v>
      </c>
      <c r="AR23" s="474" t="s">
        <v>2309</v>
      </c>
    </row>
    <row r="24" spans="1:44">
      <c r="A24" s="441" t="s">
        <v>2255</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2255</v>
      </c>
      <c r="AF24" s="481" t="s">
        <v>2277</v>
      </c>
      <c r="AH24" s="443" t="s">
        <v>2258</v>
      </c>
      <c r="AI24" s="446" t="s">
        <v>2258</v>
      </c>
      <c r="AQ24" s="443" t="s">
        <v>2255</v>
      </c>
      <c r="AR24" s="474" t="s">
        <v>2309</v>
      </c>
    </row>
    <row r="25" spans="1:44">
      <c r="A25" s="441" t="s">
        <v>2256</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2285</v>
      </c>
      <c r="AF25" s="481" t="s">
        <v>2277</v>
      </c>
      <c r="AH25" s="443" t="s">
        <v>2259</v>
      </c>
      <c r="AI25" s="446" t="s">
        <v>2259</v>
      </c>
      <c r="AQ25" s="443" t="s">
        <v>2285</v>
      </c>
      <c r="AR25" s="474" t="s">
        <v>2309</v>
      </c>
    </row>
    <row r="26" spans="1:44">
      <c r="A26" s="441" t="s">
        <v>2257</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2286</v>
      </c>
      <c r="AF26" s="481" t="s">
        <v>2277</v>
      </c>
      <c r="AH26" s="443" t="s">
        <v>2260</v>
      </c>
      <c r="AI26" s="446" t="s">
        <v>2260</v>
      </c>
      <c r="AQ26" s="443" t="s">
        <v>2286</v>
      </c>
      <c r="AR26" s="474" t="s">
        <v>2309</v>
      </c>
    </row>
    <row r="27" spans="1:44">
      <c r="A27" s="441" t="s">
        <v>2258</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2287</v>
      </c>
      <c r="AF27" s="482" t="s">
        <v>2277</v>
      </c>
      <c r="AH27" s="443" t="s">
        <v>2261</v>
      </c>
      <c r="AI27" s="446" t="s">
        <v>2261</v>
      </c>
      <c r="AQ27" s="443" t="s">
        <v>2287</v>
      </c>
      <c r="AR27" s="474" t="s">
        <v>2309</v>
      </c>
    </row>
    <row r="28" spans="1:44" ht="13.8" thickBot="1">
      <c r="A28" s="441" t="s">
        <v>2259</v>
      </c>
      <c r="B28" s="483">
        <v>8.1000000000000003E-2</v>
      </c>
      <c r="C28" s="484">
        <v>5.8999999999999997E-2</v>
      </c>
      <c r="D28" s="484">
        <v>3.3000000000000002E-2</v>
      </c>
      <c r="E28" s="467">
        <v>0</v>
      </c>
      <c r="F28" s="485">
        <v>1.0999999999999999E-2</v>
      </c>
      <c r="G28" s="477" t="s">
        <v>2240</v>
      </c>
      <c r="H28" s="469">
        <v>0</v>
      </c>
      <c r="I28" s="483">
        <v>0.02</v>
      </c>
      <c r="J28" s="467">
        <v>0</v>
      </c>
      <c r="K28" s="486">
        <v>0.129</v>
      </c>
      <c r="L28" s="477" t="s">
        <v>2240</v>
      </c>
      <c r="M28" s="487">
        <v>0.11800000000000001</v>
      </c>
      <c r="N28" s="487">
        <v>9.6000000000000002E-2</v>
      </c>
      <c r="O28" s="487">
        <v>0.109</v>
      </c>
      <c r="P28" s="487">
        <v>0.107</v>
      </c>
      <c r="Q28" s="477" t="s">
        <v>2240</v>
      </c>
      <c r="R28" s="477" t="s">
        <v>2240</v>
      </c>
      <c r="S28" s="487">
        <v>8.6999999999999994E-2</v>
      </c>
      <c r="T28" s="477" t="s">
        <v>2240</v>
      </c>
      <c r="U28" s="487">
        <v>8.1000000000000003E-2</v>
      </c>
      <c r="V28" s="487">
        <v>9.8000000000000004E-2</v>
      </c>
      <c r="W28" s="477" t="s">
        <v>2240</v>
      </c>
      <c r="X28" s="487">
        <v>6.0999999999999999E-2</v>
      </c>
      <c r="Y28" s="487">
        <v>7.5999999999999998E-2</v>
      </c>
      <c r="Z28" s="477" t="s">
        <v>2240</v>
      </c>
      <c r="AA28" s="487">
        <v>7.0000000000000007E-2</v>
      </c>
      <c r="AB28" s="488">
        <v>0.05</v>
      </c>
      <c r="AC28" s="473">
        <v>1.7000000000000001E-2</v>
      </c>
      <c r="AD28" s="449"/>
      <c r="AE28" s="443" t="s">
        <v>2288</v>
      </c>
      <c r="AF28" s="474" t="s">
        <v>2275</v>
      </c>
      <c r="AH28" s="489" t="s">
        <v>2262</v>
      </c>
      <c r="AI28" s="490" t="s">
        <v>2262</v>
      </c>
      <c r="AQ28" s="443" t="s">
        <v>2288</v>
      </c>
      <c r="AR28" s="474" t="s">
        <v>2361</v>
      </c>
    </row>
    <row r="29" spans="1:44" ht="18.75" customHeight="1" thickTop="1">
      <c r="A29" s="441" t="s">
        <v>2260</v>
      </c>
      <c r="B29" s="483">
        <v>8.1000000000000003E-2</v>
      </c>
      <c r="C29" s="484">
        <v>5.8999999999999997E-2</v>
      </c>
      <c r="D29" s="484">
        <v>3.3000000000000002E-2</v>
      </c>
      <c r="E29" s="467">
        <v>0</v>
      </c>
      <c r="F29" s="485">
        <v>1.0999999999999999E-2</v>
      </c>
      <c r="G29" s="477" t="s">
        <v>2240</v>
      </c>
      <c r="H29" s="469">
        <v>0</v>
      </c>
      <c r="I29" s="483">
        <v>0.02</v>
      </c>
      <c r="J29" s="467">
        <v>0</v>
      </c>
      <c r="K29" s="486">
        <v>0.129</v>
      </c>
      <c r="L29" s="477" t="s">
        <v>2240</v>
      </c>
      <c r="M29" s="487">
        <v>0.11800000000000001</v>
      </c>
      <c r="N29" s="487">
        <v>9.6000000000000002E-2</v>
      </c>
      <c r="O29" s="487">
        <v>0.109</v>
      </c>
      <c r="P29" s="487">
        <v>0.107</v>
      </c>
      <c r="Q29" s="477" t="s">
        <v>2240</v>
      </c>
      <c r="R29" s="477" t="s">
        <v>2240</v>
      </c>
      <c r="S29" s="487">
        <v>8.6999999999999994E-2</v>
      </c>
      <c r="T29" s="477" t="s">
        <v>2240</v>
      </c>
      <c r="U29" s="487">
        <v>8.1000000000000003E-2</v>
      </c>
      <c r="V29" s="487">
        <v>9.8000000000000004E-2</v>
      </c>
      <c r="W29" s="477" t="s">
        <v>2240</v>
      </c>
      <c r="X29" s="487">
        <v>6.0999999999999999E-2</v>
      </c>
      <c r="Y29" s="487">
        <v>7.5999999999999998E-2</v>
      </c>
      <c r="Z29" s="477" t="s">
        <v>2240</v>
      </c>
      <c r="AA29" s="487">
        <v>7.0000000000000007E-2</v>
      </c>
      <c r="AB29" s="488">
        <v>0.05</v>
      </c>
      <c r="AC29" s="473">
        <v>1.7000000000000001E-2</v>
      </c>
      <c r="AD29" s="449"/>
      <c r="AE29" s="443" t="s">
        <v>2289</v>
      </c>
      <c r="AF29" s="474" t="s">
        <v>2275</v>
      </c>
      <c r="AH29" s="491" t="s">
        <v>2263</v>
      </c>
      <c r="AI29" s="492" t="s">
        <v>2302</v>
      </c>
      <c r="AQ29" s="443" t="s">
        <v>2289</v>
      </c>
      <c r="AR29" s="474" t="s">
        <v>2361</v>
      </c>
    </row>
    <row r="30" spans="1:44" ht="18.75" customHeight="1">
      <c r="A30" s="441" t="s">
        <v>2261</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2290</v>
      </c>
      <c r="AF30" s="482" t="s">
        <v>2277</v>
      </c>
      <c r="AH30" s="443" t="s">
        <v>2292</v>
      </c>
      <c r="AI30" s="446" t="s">
        <v>2303</v>
      </c>
      <c r="AQ30" s="443" t="s">
        <v>2290</v>
      </c>
      <c r="AR30" s="482" t="s">
        <v>2309</v>
      </c>
    </row>
    <row r="31" spans="1:44" ht="13.8" thickBot="1">
      <c r="A31" s="442" t="s">
        <v>2262</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2291</v>
      </c>
      <c r="AF31" s="502" t="s">
        <v>2277</v>
      </c>
      <c r="AH31" s="443" t="s">
        <v>2293</v>
      </c>
      <c r="AI31" s="446" t="s">
        <v>2304</v>
      </c>
      <c r="AQ31" s="489" t="s">
        <v>2291</v>
      </c>
      <c r="AR31" s="502" t="s">
        <v>2309</v>
      </c>
    </row>
    <row r="32" spans="1:44" ht="13.8" thickTop="1">
      <c r="A32" s="503" t="s">
        <v>2263</v>
      </c>
      <c r="B32" s="504">
        <v>6.1000000000000006E-2</v>
      </c>
      <c r="C32" s="505">
        <v>4.4000000000000004E-2</v>
      </c>
      <c r="D32" s="505">
        <v>2.5000000000000001E-2</v>
      </c>
      <c r="E32" s="506">
        <v>0</v>
      </c>
      <c r="F32" s="507">
        <v>1.7000000000000001E-2</v>
      </c>
      <c r="G32" s="508" t="s">
        <v>2240</v>
      </c>
      <c r="H32" s="509">
        <v>0</v>
      </c>
      <c r="I32" s="504">
        <v>1.0999999999999999E-2</v>
      </c>
      <c r="J32" s="506">
        <v>0</v>
      </c>
      <c r="K32" s="510">
        <v>0.10100000000000001</v>
      </c>
      <c r="L32" s="508" t="s">
        <v>2240</v>
      </c>
      <c r="M32" s="511">
        <v>8.4000000000000005E-2</v>
      </c>
      <c r="N32" s="511">
        <v>6.7000000000000004E-2</v>
      </c>
      <c r="O32" s="511">
        <v>9.0000000000000011E-2</v>
      </c>
      <c r="P32" s="511">
        <v>8.4000000000000005E-2</v>
      </c>
      <c r="Q32" s="508" t="s">
        <v>2240</v>
      </c>
      <c r="R32" s="508" t="s">
        <v>2240</v>
      </c>
      <c r="S32" s="511">
        <v>7.3000000000000009E-2</v>
      </c>
      <c r="T32" s="508" t="s">
        <v>2240</v>
      </c>
      <c r="U32" s="511">
        <v>6.5000000000000002E-2</v>
      </c>
      <c r="V32" s="511">
        <v>7.3000000000000009E-2</v>
      </c>
      <c r="W32" s="508" t="s">
        <v>2240</v>
      </c>
      <c r="X32" s="511">
        <v>5.4000000000000006E-2</v>
      </c>
      <c r="Y32" s="511">
        <v>5.6000000000000008E-2</v>
      </c>
      <c r="Z32" s="508" t="s">
        <v>2240</v>
      </c>
      <c r="AA32" s="511">
        <v>4.8000000000000001E-2</v>
      </c>
      <c r="AB32" s="512">
        <v>3.7000000000000005E-2</v>
      </c>
      <c r="AC32" s="513">
        <v>1.2E-2</v>
      </c>
      <c r="AD32" s="449"/>
      <c r="AE32" s="491" t="s">
        <v>2263</v>
      </c>
      <c r="AF32" s="514" t="s">
        <v>2275</v>
      </c>
      <c r="AH32" s="443" t="s">
        <v>2294</v>
      </c>
      <c r="AI32" s="446" t="s">
        <v>2305</v>
      </c>
      <c r="AQ32" s="491" t="s">
        <v>2263</v>
      </c>
      <c r="AR32" s="514" t="s">
        <v>2361</v>
      </c>
    </row>
    <row r="33" spans="1:44">
      <c r="A33" s="515" t="s">
        <v>2264</v>
      </c>
      <c r="B33" s="483">
        <v>6.8000000000000005E-2</v>
      </c>
      <c r="C33" s="484">
        <v>0.05</v>
      </c>
      <c r="D33" s="484">
        <v>2.8000000000000001E-2</v>
      </c>
      <c r="E33" s="467">
        <v>0</v>
      </c>
      <c r="F33" s="485">
        <v>2.5999999999999999E-2</v>
      </c>
      <c r="G33" s="477" t="s">
        <v>2240</v>
      </c>
      <c r="H33" s="469">
        <v>0</v>
      </c>
      <c r="I33" s="483">
        <v>1.7999999999999999E-2</v>
      </c>
      <c r="J33" s="467">
        <v>0</v>
      </c>
      <c r="K33" s="486">
        <v>0.125</v>
      </c>
      <c r="L33" s="477" t="s">
        <v>2240</v>
      </c>
      <c r="M33" s="487">
        <v>9.9000000000000005E-2</v>
      </c>
      <c r="N33" s="487">
        <v>8.1000000000000003E-2</v>
      </c>
      <c r="O33" s="487">
        <v>0.107</v>
      </c>
      <c r="P33" s="487">
        <v>0.107</v>
      </c>
      <c r="Q33" s="477" t="s">
        <v>2240</v>
      </c>
      <c r="R33" s="477" t="s">
        <v>2240</v>
      </c>
      <c r="S33" s="487">
        <v>8.8999999999999996E-2</v>
      </c>
      <c r="T33" s="477" t="s">
        <v>2240</v>
      </c>
      <c r="U33" s="487">
        <v>8.4999999999999992E-2</v>
      </c>
      <c r="V33" s="487">
        <v>8.1000000000000003E-2</v>
      </c>
      <c r="W33" s="477" t="s">
        <v>2240</v>
      </c>
      <c r="X33" s="487">
        <v>6.7000000000000004E-2</v>
      </c>
      <c r="Y33" s="487">
        <v>6.3E-2</v>
      </c>
      <c r="Z33" s="477" t="s">
        <v>2240</v>
      </c>
      <c r="AA33" s="487">
        <v>5.8999999999999997E-2</v>
      </c>
      <c r="AB33" s="488">
        <v>4.1000000000000002E-2</v>
      </c>
      <c r="AC33" s="473">
        <v>1.2999999999999999E-2</v>
      </c>
      <c r="AD33" s="449"/>
      <c r="AE33" s="443" t="s">
        <v>2292</v>
      </c>
      <c r="AF33" s="482" t="s">
        <v>2275</v>
      </c>
      <c r="AH33" s="443" t="s">
        <v>2295</v>
      </c>
      <c r="AI33" s="446" t="s">
        <v>2306</v>
      </c>
      <c r="AQ33" s="443" t="s">
        <v>2292</v>
      </c>
      <c r="AR33" s="474" t="s">
        <v>2361</v>
      </c>
    </row>
    <row r="34" spans="1:44" ht="13.8" thickBot="1">
      <c r="A34" s="515" t="s">
        <v>2265</v>
      </c>
      <c r="B34" s="483">
        <v>6.8000000000000005E-2</v>
      </c>
      <c r="C34" s="484">
        <v>0.05</v>
      </c>
      <c r="D34" s="484">
        <v>2.8000000000000001E-2</v>
      </c>
      <c r="E34" s="467">
        <v>0</v>
      </c>
      <c r="F34" s="485">
        <v>2.5999999999999999E-2</v>
      </c>
      <c r="G34" s="477" t="s">
        <v>2240</v>
      </c>
      <c r="H34" s="469">
        <v>0</v>
      </c>
      <c r="I34" s="483">
        <v>1.7999999999999999E-2</v>
      </c>
      <c r="J34" s="467">
        <v>0</v>
      </c>
      <c r="K34" s="486">
        <v>0.125</v>
      </c>
      <c r="L34" s="477" t="s">
        <v>2240</v>
      </c>
      <c r="M34" s="487">
        <v>9.9000000000000005E-2</v>
      </c>
      <c r="N34" s="487">
        <v>8.1000000000000003E-2</v>
      </c>
      <c r="O34" s="487">
        <v>0.107</v>
      </c>
      <c r="P34" s="487">
        <v>0.107</v>
      </c>
      <c r="Q34" s="477" t="s">
        <v>2240</v>
      </c>
      <c r="R34" s="477" t="s">
        <v>2240</v>
      </c>
      <c r="S34" s="487">
        <v>8.8999999999999996E-2</v>
      </c>
      <c r="T34" s="477" t="s">
        <v>2240</v>
      </c>
      <c r="U34" s="487">
        <v>8.4999999999999992E-2</v>
      </c>
      <c r="V34" s="487">
        <v>8.1000000000000003E-2</v>
      </c>
      <c r="W34" s="477" t="s">
        <v>2240</v>
      </c>
      <c r="X34" s="487">
        <v>6.7000000000000004E-2</v>
      </c>
      <c r="Y34" s="487">
        <v>6.3E-2</v>
      </c>
      <c r="Z34" s="477" t="s">
        <v>2240</v>
      </c>
      <c r="AA34" s="487">
        <v>5.8999999999999997E-2</v>
      </c>
      <c r="AB34" s="488">
        <v>4.1000000000000002E-2</v>
      </c>
      <c r="AC34" s="473">
        <v>1.2999999999999999E-2</v>
      </c>
      <c r="AD34" s="449"/>
      <c r="AE34" s="443" t="s">
        <v>2293</v>
      </c>
      <c r="AF34" s="482" t="s">
        <v>2275</v>
      </c>
      <c r="AH34" s="516" t="s">
        <v>2296</v>
      </c>
      <c r="AI34" s="517" t="s">
        <v>2307</v>
      </c>
      <c r="AQ34" s="443" t="s">
        <v>2293</v>
      </c>
      <c r="AR34" s="474" t="s">
        <v>2361</v>
      </c>
    </row>
    <row r="35" spans="1:44">
      <c r="A35" s="515" t="s">
        <v>2266</v>
      </c>
      <c r="B35" s="483">
        <v>6.7000000000000004E-2</v>
      </c>
      <c r="C35" s="484">
        <v>4.9000000000000002E-2</v>
      </c>
      <c r="D35" s="484">
        <v>2.7E-2</v>
      </c>
      <c r="E35" s="467">
        <v>0</v>
      </c>
      <c r="F35" s="485">
        <v>1.7999999999999999E-2</v>
      </c>
      <c r="G35" s="477" t="s">
        <v>2240</v>
      </c>
      <c r="H35" s="469">
        <v>0</v>
      </c>
      <c r="I35" s="483">
        <v>1.2999999999999999E-2</v>
      </c>
      <c r="J35" s="467">
        <v>0</v>
      </c>
      <c r="K35" s="486">
        <v>0.107</v>
      </c>
      <c r="L35" s="477" t="s">
        <v>2240</v>
      </c>
      <c r="M35" s="487">
        <v>8.8999999999999996E-2</v>
      </c>
      <c r="N35" s="487">
        <v>7.0999999999999994E-2</v>
      </c>
      <c r="O35" s="487">
        <v>9.4E-2</v>
      </c>
      <c r="P35" s="487">
        <v>8.8999999999999996E-2</v>
      </c>
      <c r="Q35" s="477" t="s">
        <v>2240</v>
      </c>
      <c r="R35" s="477" t="s">
        <v>2240</v>
      </c>
      <c r="S35" s="487">
        <v>7.5999999999999998E-2</v>
      </c>
      <c r="T35" s="477" t="s">
        <v>2240</v>
      </c>
      <c r="U35" s="487">
        <v>6.699999999999999E-2</v>
      </c>
      <c r="V35" s="487">
        <v>7.5999999999999998E-2</v>
      </c>
      <c r="W35" s="477" t="s">
        <v>2240</v>
      </c>
      <c r="X35" s="487">
        <v>5.3999999999999999E-2</v>
      </c>
      <c r="Y35" s="487">
        <v>5.8000000000000003E-2</v>
      </c>
      <c r="Z35" s="477" t="s">
        <v>2240</v>
      </c>
      <c r="AA35" s="487">
        <v>4.9000000000000002E-2</v>
      </c>
      <c r="AB35" s="488">
        <v>3.5999999999999997E-2</v>
      </c>
      <c r="AC35" s="473">
        <v>8.9999999999999993E-3</v>
      </c>
      <c r="AD35" s="449"/>
      <c r="AE35" s="443" t="s">
        <v>2294</v>
      </c>
      <c r="AF35" s="482" t="s">
        <v>2275</v>
      </c>
      <c r="AQ35" s="443" t="s">
        <v>2294</v>
      </c>
      <c r="AR35" s="474" t="s">
        <v>2361</v>
      </c>
    </row>
    <row r="36" spans="1:44">
      <c r="A36" s="515" t="s">
        <v>2267</v>
      </c>
      <c r="B36" s="483">
        <v>6.5000000000000002E-2</v>
      </c>
      <c r="C36" s="484">
        <v>4.7E-2</v>
      </c>
      <c r="D36" s="484">
        <v>2.6000000000000002E-2</v>
      </c>
      <c r="E36" s="467">
        <v>0</v>
      </c>
      <c r="F36" s="485">
        <v>1.7999999999999999E-2</v>
      </c>
      <c r="G36" s="477" t="s">
        <v>2240</v>
      </c>
      <c r="H36" s="469">
        <v>0</v>
      </c>
      <c r="I36" s="483">
        <v>1.2999999999999999E-2</v>
      </c>
      <c r="J36" s="467">
        <v>0</v>
      </c>
      <c r="K36" s="486">
        <v>0.105</v>
      </c>
      <c r="L36" s="477" t="s">
        <v>2240</v>
      </c>
      <c r="M36" s="487">
        <v>8.6999999999999994E-2</v>
      </c>
      <c r="N36" s="487">
        <v>6.8999999999999992E-2</v>
      </c>
      <c r="O36" s="487">
        <v>9.1999999999999998E-2</v>
      </c>
      <c r="P36" s="487">
        <v>8.6999999999999994E-2</v>
      </c>
      <c r="Q36" s="477" t="s">
        <v>2240</v>
      </c>
      <c r="R36" s="477" t="s">
        <v>2240</v>
      </c>
      <c r="S36" s="487">
        <v>7.3999999999999996E-2</v>
      </c>
      <c r="T36" s="477" t="s">
        <v>2240</v>
      </c>
      <c r="U36" s="487">
        <v>6.5999999999999989E-2</v>
      </c>
      <c r="V36" s="487">
        <v>7.3999999999999996E-2</v>
      </c>
      <c r="W36" s="477" t="s">
        <v>2240</v>
      </c>
      <c r="X36" s="487">
        <v>5.2999999999999999E-2</v>
      </c>
      <c r="Y36" s="487">
        <v>5.6000000000000001E-2</v>
      </c>
      <c r="Z36" s="477" t="s">
        <v>2240</v>
      </c>
      <c r="AA36" s="487">
        <v>4.8000000000000001E-2</v>
      </c>
      <c r="AB36" s="488">
        <v>3.5000000000000003E-2</v>
      </c>
      <c r="AC36" s="473">
        <v>8.9999999999999993E-3</v>
      </c>
      <c r="AD36" s="449"/>
      <c r="AE36" s="443" t="s">
        <v>2295</v>
      </c>
      <c r="AF36" s="482" t="s">
        <v>2275</v>
      </c>
      <c r="AQ36" s="443" t="s">
        <v>2295</v>
      </c>
      <c r="AR36" s="474" t="s">
        <v>2361</v>
      </c>
    </row>
    <row r="37" spans="1:44" ht="13.8" thickBot="1">
      <c r="A37" s="515" t="s">
        <v>2268</v>
      </c>
      <c r="B37" s="518">
        <v>6.4000000000000001E-2</v>
      </c>
      <c r="C37" s="519">
        <v>4.7E-2</v>
      </c>
      <c r="D37" s="519">
        <v>2.6000000000000002E-2</v>
      </c>
      <c r="E37" s="520">
        <v>0</v>
      </c>
      <c r="F37" s="521">
        <v>1.7999999999999999E-2</v>
      </c>
      <c r="G37" s="522" t="s">
        <v>2240</v>
      </c>
      <c r="H37" s="523">
        <v>0</v>
      </c>
      <c r="I37" s="518">
        <v>1.2999999999999999E-2</v>
      </c>
      <c r="J37" s="520">
        <v>0</v>
      </c>
      <c r="K37" s="524">
        <v>0.104</v>
      </c>
      <c r="L37" s="522" t="s">
        <v>2240</v>
      </c>
      <c r="M37" s="525">
        <v>8.5999999999999993E-2</v>
      </c>
      <c r="N37" s="525">
        <v>6.8999999999999992E-2</v>
      </c>
      <c r="O37" s="525">
        <v>9.0999999999999998E-2</v>
      </c>
      <c r="P37" s="525">
        <v>8.6999999999999994E-2</v>
      </c>
      <c r="Q37" s="522" t="s">
        <v>2240</v>
      </c>
      <c r="R37" s="522" t="s">
        <v>2240</v>
      </c>
      <c r="S37" s="525">
        <v>7.3999999999999996E-2</v>
      </c>
      <c r="T37" s="522" t="s">
        <v>2240</v>
      </c>
      <c r="U37" s="525">
        <v>6.5999999999999989E-2</v>
      </c>
      <c r="V37" s="525">
        <v>7.2999999999999995E-2</v>
      </c>
      <c r="W37" s="522" t="s">
        <v>2240</v>
      </c>
      <c r="X37" s="525">
        <v>5.2999999999999999E-2</v>
      </c>
      <c r="Y37" s="525">
        <v>5.6000000000000001E-2</v>
      </c>
      <c r="Z37" s="522" t="s">
        <v>2240</v>
      </c>
      <c r="AA37" s="525">
        <v>4.8000000000000001E-2</v>
      </c>
      <c r="AB37" s="526">
        <v>3.5000000000000003E-2</v>
      </c>
      <c r="AC37" s="527">
        <v>8.9999999999999993E-3</v>
      </c>
      <c r="AD37" s="449"/>
      <c r="AE37" s="528" t="s">
        <v>2296</v>
      </c>
      <c r="AF37" s="529" t="s">
        <v>2275</v>
      </c>
      <c r="AQ37" s="528" t="s">
        <v>2296</v>
      </c>
      <c r="AR37" s="539" t="s">
        <v>2361</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2231</v>
      </c>
      <c r="C3" s="1251" t="s">
        <v>2232</v>
      </c>
      <c r="D3" s="1251" t="s">
        <v>2233</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2372</v>
      </c>
      <c r="K6" s="36"/>
      <c r="L6" s="39" t="s">
        <v>2372</v>
      </c>
      <c r="M6" s="66" t="s">
        <v>2373</v>
      </c>
      <c r="N6" s="66" t="s">
        <v>2373</v>
      </c>
      <c r="O6" s="66" t="s">
        <v>2373</v>
      </c>
      <c r="P6" s="66" t="s">
        <v>2373</v>
      </c>
      <c r="Q6" s="66" t="s">
        <v>2373</v>
      </c>
      <c r="R6" s="66" t="s">
        <v>2373</v>
      </c>
      <c r="S6" s="66" t="s">
        <v>2373</v>
      </c>
    </row>
    <row r="7" spans="2:19" ht="48" customHeight="1">
      <c r="B7" s="21" t="s">
        <v>7</v>
      </c>
      <c r="C7" s="34" t="s">
        <v>234</v>
      </c>
      <c r="D7" s="35" t="s">
        <v>9</v>
      </c>
      <c r="E7" s="35" t="str">
        <f t="shared" si="0"/>
        <v>処遇加算Ⅰ特定加算Ⅰベア加算なし</v>
      </c>
      <c r="F7" s="35" t="s">
        <v>2107</v>
      </c>
      <c r="G7" s="36" t="s">
        <v>2064</v>
      </c>
      <c r="H7" s="37" t="s">
        <v>2349</v>
      </c>
      <c r="I7" s="36" t="s">
        <v>2023</v>
      </c>
      <c r="J7" s="38" t="s">
        <v>2123</v>
      </c>
      <c r="K7" s="40"/>
      <c r="L7" s="41"/>
      <c r="M7" s="66" t="s">
        <v>2350</v>
      </c>
      <c r="N7" s="66" t="s">
        <v>2373</v>
      </c>
      <c r="O7" s="66" t="s">
        <v>2373</v>
      </c>
      <c r="P7" s="66" t="s">
        <v>2373</v>
      </c>
      <c r="Q7" s="66" t="s">
        <v>2373</v>
      </c>
      <c r="R7" s="66" t="s">
        <v>2373</v>
      </c>
      <c r="S7" s="66" t="s">
        <v>2373</v>
      </c>
    </row>
    <row r="8" spans="2:19" ht="48" customHeight="1">
      <c r="B8" s="21" t="s">
        <v>231</v>
      </c>
      <c r="C8" s="34" t="s">
        <v>234</v>
      </c>
      <c r="D8" s="35" t="s">
        <v>13</v>
      </c>
      <c r="E8" s="35" t="str">
        <f t="shared" si="0"/>
        <v>処遇加算Ⅱ特定加算Ⅰベア加算</v>
      </c>
      <c r="F8" s="36" t="s">
        <v>2024</v>
      </c>
      <c r="G8" s="36" t="s">
        <v>2064</v>
      </c>
      <c r="H8" s="37" t="s">
        <v>2374</v>
      </c>
      <c r="I8" s="36" t="s">
        <v>2024</v>
      </c>
      <c r="J8" s="42" t="s">
        <v>2124</v>
      </c>
      <c r="K8" s="68"/>
      <c r="L8" s="65"/>
      <c r="M8" s="67" t="s">
        <v>2373</v>
      </c>
      <c r="N8" s="66" t="s">
        <v>2373</v>
      </c>
      <c r="O8" s="66" t="s">
        <v>2373</v>
      </c>
      <c r="P8" s="66" t="s">
        <v>2142</v>
      </c>
      <c r="Q8" s="66" t="s">
        <v>2373</v>
      </c>
      <c r="R8" s="66" t="s">
        <v>2373</v>
      </c>
      <c r="S8" s="66" t="s">
        <v>2373</v>
      </c>
    </row>
    <row r="9" spans="2:19" ht="48" customHeight="1">
      <c r="B9" s="21" t="s">
        <v>231</v>
      </c>
      <c r="C9" s="34" t="s">
        <v>234</v>
      </c>
      <c r="D9" s="35" t="s">
        <v>9</v>
      </c>
      <c r="E9" s="35" t="str">
        <f t="shared" si="0"/>
        <v>処遇加算Ⅱ特定加算Ⅰベア加算なし</v>
      </c>
      <c r="F9" s="36" t="s">
        <v>2027</v>
      </c>
      <c r="G9" s="36" t="s">
        <v>2064</v>
      </c>
      <c r="H9" s="37" t="s">
        <v>2351</v>
      </c>
      <c r="I9" s="36" t="s">
        <v>2023</v>
      </c>
      <c r="J9" s="43" t="s">
        <v>2200</v>
      </c>
      <c r="K9" s="44" t="s">
        <v>2027</v>
      </c>
      <c r="L9" s="45" t="s">
        <v>2136</v>
      </c>
      <c r="M9" s="66" t="s">
        <v>2350</v>
      </c>
      <c r="N9" s="66" t="s">
        <v>2373</v>
      </c>
      <c r="O9" s="66" t="s">
        <v>2373</v>
      </c>
      <c r="P9" s="66" t="s">
        <v>2142</v>
      </c>
      <c r="Q9" s="66" t="s">
        <v>2373</v>
      </c>
      <c r="R9" s="66" t="s">
        <v>2373</v>
      </c>
      <c r="S9" s="66" t="s">
        <v>2373</v>
      </c>
    </row>
    <row r="10" spans="2:19" ht="48" customHeight="1">
      <c r="B10" s="21" t="s">
        <v>232</v>
      </c>
      <c r="C10" s="34" t="s">
        <v>234</v>
      </c>
      <c r="D10" s="35" t="s">
        <v>13</v>
      </c>
      <c r="E10" s="35" t="str">
        <f t="shared" si="0"/>
        <v>処遇加算Ⅲ特定加算Ⅰベア加算</v>
      </c>
      <c r="F10" s="36" t="s">
        <v>2029</v>
      </c>
      <c r="G10" s="36" t="s">
        <v>2064</v>
      </c>
      <c r="H10" s="37" t="s">
        <v>2375</v>
      </c>
      <c r="I10" s="36" t="s">
        <v>2029</v>
      </c>
      <c r="J10" s="42" t="s">
        <v>2125</v>
      </c>
      <c r="K10" s="68"/>
      <c r="L10" s="65"/>
      <c r="M10" s="67" t="s">
        <v>2373</v>
      </c>
      <c r="N10" s="66" t="s">
        <v>2143</v>
      </c>
      <c r="O10" s="66" t="s">
        <v>2099</v>
      </c>
      <c r="P10" s="66" t="s">
        <v>2373</v>
      </c>
      <c r="Q10" s="66" t="s">
        <v>2373</v>
      </c>
      <c r="R10" s="66" t="s">
        <v>2373</v>
      </c>
      <c r="S10" s="66" t="s">
        <v>2373</v>
      </c>
    </row>
    <row r="11" spans="2:19" ht="48" customHeight="1">
      <c r="B11" s="21" t="s">
        <v>232</v>
      </c>
      <c r="C11" s="34" t="s">
        <v>234</v>
      </c>
      <c r="D11" s="35" t="s">
        <v>9</v>
      </c>
      <c r="E11" s="35" t="str">
        <f t="shared" si="0"/>
        <v>処遇加算Ⅲ特定加算Ⅰベア加算なし</v>
      </c>
      <c r="F11" s="36" t="s">
        <v>2032</v>
      </c>
      <c r="G11" s="36" t="s">
        <v>2064</v>
      </c>
      <c r="H11" s="37" t="s">
        <v>2352</v>
      </c>
      <c r="I11" s="36" t="s">
        <v>2023</v>
      </c>
      <c r="J11" s="43" t="s">
        <v>2199</v>
      </c>
      <c r="K11" s="44" t="s">
        <v>2032</v>
      </c>
      <c r="L11" s="60" t="s">
        <v>2126</v>
      </c>
      <c r="M11" s="66" t="s">
        <v>2350</v>
      </c>
      <c r="N11" s="66" t="s">
        <v>2143</v>
      </c>
      <c r="O11" s="66" t="s">
        <v>2099</v>
      </c>
      <c r="P11" s="66" t="s">
        <v>2373</v>
      </c>
      <c r="Q11" s="66" t="s">
        <v>2373</v>
      </c>
      <c r="R11" s="66" t="s">
        <v>2373</v>
      </c>
      <c r="S11" s="66" t="s">
        <v>2373</v>
      </c>
    </row>
    <row r="12" spans="2:19" ht="48" customHeight="1">
      <c r="B12" s="21" t="s">
        <v>7</v>
      </c>
      <c r="C12" s="34" t="s">
        <v>8</v>
      </c>
      <c r="D12" s="35" t="s">
        <v>13</v>
      </c>
      <c r="E12" s="35" t="str">
        <f t="shared" si="0"/>
        <v>処遇加算Ⅰ特定加算Ⅱベア加算</v>
      </c>
      <c r="F12" s="35" t="s">
        <v>2376</v>
      </c>
      <c r="G12" s="36" t="s">
        <v>2065</v>
      </c>
      <c r="H12" s="37" t="s">
        <v>2139</v>
      </c>
      <c r="I12" s="36"/>
      <c r="J12" s="43"/>
      <c r="K12" s="44"/>
      <c r="L12" s="45"/>
      <c r="M12" s="67" t="s">
        <v>2373</v>
      </c>
      <c r="N12" s="66" t="s">
        <v>2373</v>
      </c>
      <c r="O12" s="66" t="s">
        <v>2373</v>
      </c>
      <c r="P12" s="66" t="s">
        <v>2373</v>
      </c>
      <c r="Q12" s="66" t="s">
        <v>2373</v>
      </c>
      <c r="R12" s="66" t="s">
        <v>2373</v>
      </c>
      <c r="S12" s="66" t="s">
        <v>2373</v>
      </c>
    </row>
    <row r="13" spans="2:19" ht="48" customHeight="1">
      <c r="B13" s="21" t="s">
        <v>7</v>
      </c>
      <c r="C13" s="34" t="s">
        <v>8</v>
      </c>
      <c r="D13" s="35" t="s">
        <v>9</v>
      </c>
      <c r="E13" s="35" t="str">
        <f t="shared" si="0"/>
        <v>処遇加算Ⅰ特定加算Ⅱベア加算なし</v>
      </c>
      <c r="F13" s="35" t="s">
        <v>2377</v>
      </c>
      <c r="G13" s="36" t="s">
        <v>2065</v>
      </c>
      <c r="H13" s="37" t="s">
        <v>2353</v>
      </c>
      <c r="I13" s="36" t="s">
        <v>2025</v>
      </c>
      <c r="J13" s="61" t="s">
        <v>2378</v>
      </c>
      <c r="K13" s="44"/>
      <c r="L13" s="45"/>
      <c r="M13" s="66" t="s">
        <v>2350</v>
      </c>
      <c r="N13" s="66" t="s">
        <v>2373</v>
      </c>
      <c r="O13" s="66" t="s">
        <v>2373</v>
      </c>
      <c r="P13" s="66" t="s">
        <v>2373</v>
      </c>
      <c r="Q13" s="66" t="s">
        <v>2373</v>
      </c>
      <c r="R13" s="66" t="s">
        <v>2373</v>
      </c>
      <c r="S13" s="66" t="s">
        <v>2373</v>
      </c>
    </row>
    <row r="14" spans="2:19" ht="48" customHeight="1">
      <c r="B14" s="21" t="s">
        <v>231</v>
      </c>
      <c r="C14" s="34" t="s">
        <v>8</v>
      </c>
      <c r="D14" s="35" t="s">
        <v>13</v>
      </c>
      <c r="E14" s="35" t="str">
        <f t="shared" si="0"/>
        <v>処遇加算Ⅱ特定加算Ⅱベア加算</v>
      </c>
      <c r="F14" s="36" t="s">
        <v>2026</v>
      </c>
      <c r="G14" s="36" t="s">
        <v>2065</v>
      </c>
      <c r="H14" s="37" t="s">
        <v>2379</v>
      </c>
      <c r="I14" s="36" t="s">
        <v>2026</v>
      </c>
      <c r="J14" s="42" t="s">
        <v>2127</v>
      </c>
      <c r="K14" s="68"/>
      <c r="L14" s="65"/>
      <c r="M14" s="66" t="s">
        <v>2373</v>
      </c>
      <c r="N14" s="66" t="s">
        <v>2373</v>
      </c>
      <c r="O14" s="66" t="s">
        <v>2373</v>
      </c>
      <c r="P14" s="66" t="s">
        <v>2142</v>
      </c>
      <c r="Q14" s="66" t="s">
        <v>2373</v>
      </c>
      <c r="R14" s="66" t="s">
        <v>2373</v>
      </c>
      <c r="S14" s="66" t="s">
        <v>2373</v>
      </c>
    </row>
    <row r="15" spans="2:19" ht="48" customHeight="1">
      <c r="B15" s="21" t="s">
        <v>231</v>
      </c>
      <c r="C15" s="34" t="s">
        <v>8</v>
      </c>
      <c r="D15" s="35" t="s">
        <v>9</v>
      </c>
      <c r="E15" s="35" t="str">
        <f t="shared" si="0"/>
        <v>処遇加算Ⅱ特定加算Ⅱベア加算なし</v>
      </c>
      <c r="F15" s="36" t="s">
        <v>2028</v>
      </c>
      <c r="G15" s="36" t="s">
        <v>2065</v>
      </c>
      <c r="H15" s="37" t="s">
        <v>2354</v>
      </c>
      <c r="I15" s="36" t="s">
        <v>2025</v>
      </c>
      <c r="J15" s="43" t="s">
        <v>2198</v>
      </c>
      <c r="K15" s="44" t="s">
        <v>2028</v>
      </c>
      <c r="L15" s="45" t="s">
        <v>2128</v>
      </c>
      <c r="M15" s="66" t="s">
        <v>2350</v>
      </c>
      <c r="N15" s="66" t="s">
        <v>2373</v>
      </c>
      <c r="O15" s="66" t="s">
        <v>2373</v>
      </c>
      <c r="P15" s="66" t="s">
        <v>2142</v>
      </c>
      <c r="Q15" s="66" t="s">
        <v>2373</v>
      </c>
      <c r="R15" s="66" t="s">
        <v>2373</v>
      </c>
      <c r="S15" s="66" t="s">
        <v>2373</v>
      </c>
    </row>
    <row r="16" spans="2:19" ht="48" customHeight="1">
      <c r="B16" s="21" t="s">
        <v>232</v>
      </c>
      <c r="C16" s="34" t="s">
        <v>8</v>
      </c>
      <c r="D16" s="35" t="s">
        <v>13</v>
      </c>
      <c r="E16" s="35" t="str">
        <f t="shared" si="0"/>
        <v>処遇加算Ⅲ特定加算Ⅱベア加算</v>
      </c>
      <c r="F16" s="36" t="s">
        <v>2031</v>
      </c>
      <c r="G16" s="36" t="s">
        <v>2065</v>
      </c>
      <c r="H16" s="59" t="s">
        <v>2380</v>
      </c>
      <c r="I16" s="36" t="s">
        <v>2031</v>
      </c>
      <c r="J16" s="61" t="s">
        <v>2130</v>
      </c>
      <c r="K16" s="68"/>
      <c r="L16" s="65"/>
      <c r="M16" s="67" t="s">
        <v>2373</v>
      </c>
      <c r="N16" s="66" t="s">
        <v>2143</v>
      </c>
      <c r="O16" s="66" t="s">
        <v>2099</v>
      </c>
      <c r="P16" s="66" t="s">
        <v>2373</v>
      </c>
      <c r="Q16" s="66" t="s">
        <v>2373</v>
      </c>
      <c r="R16" s="66" t="s">
        <v>2373</v>
      </c>
      <c r="S16" s="66" t="s">
        <v>2373</v>
      </c>
    </row>
    <row r="17" spans="2:19" ht="48" customHeight="1">
      <c r="B17" s="21" t="s">
        <v>232</v>
      </c>
      <c r="C17" s="34" t="s">
        <v>8</v>
      </c>
      <c r="D17" s="35" t="s">
        <v>9</v>
      </c>
      <c r="E17" s="35" t="str">
        <f t="shared" si="0"/>
        <v>処遇加算Ⅲ特定加算Ⅱベア加算なし</v>
      </c>
      <c r="F17" s="36" t="s">
        <v>2034</v>
      </c>
      <c r="G17" s="40" t="s">
        <v>2065</v>
      </c>
      <c r="H17" s="59" t="s">
        <v>2355</v>
      </c>
      <c r="I17" s="36" t="s">
        <v>2031</v>
      </c>
      <c r="J17" s="38" t="s">
        <v>2197</v>
      </c>
      <c r="K17" s="46" t="s">
        <v>2034</v>
      </c>
      <c r="L17" s="62" t="s">
        <v>2129</v>
      </c>
      <c r="M17" s="66" t="s">
        <v>2350</v>
      </c>
      <c r="N17" s="66" t="s">
        <v>2143</v>
      </c>
      <c r="O17" s="66" t="s">
        <v>2099</v>
      </c>
      <c r="P17" s="66" t="s">
        <v>2373</v>
      </c>
      <c r="Q17" s="66" t="s">
        <v>2373</v>
      </c>
      <c r="R17" s="66" t="s">
        <v>2373</v>
      </c>
      <c r="S17" s="66" t="s">
        <v>2373</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2373</v>
      </c>
      <c r="N18" s="66" t="s">
        <v>2373</v>
      </c>
      <c r="O18" s="66" t="s">
        <v>2373</v>
      </c>
      <c r="P18" s="66" t="s">
        <v>2373</v>
      </c>
      <c r="Q18" s="66" t="s">
        <v>2144</v>
      </c>
      <c r="R18" s="66" t="s">
        <v>2373</v>
      </c>
      <c r="S18" s="66" t="s">
        <v>2145</v>
      </c>
    </row>
    <row r="19" spans="2:19" ht="48" customHeight="1">
      <c r="B19" s="21" t="s">
        <v>7</v>
      </c>
      <c r="C19" s="34" t="s">
        <v>11</v>
      </c>
      <c r="D19" s="35" t="s">
        <v>9</v>
      </c>
      <c r="E19" s="35" t="str">
        <f t="shared" si="0"/>
        <v>処遇加算Ⅰ特定加算なしベア加算なし</v>
      </c>
      <c r="F19" s="48" t="s">
        <v>2108</v>
      </c>
      <c r="G19" s="44" t="s">
        <v>2065</v>
      </c>
      <c r="H19" s="51" t="s">
        <v>2356</v>
      </c>
      <c r="I19" s="50" t="s">
        <v>2066</v>
      </c>
      <c r="J19" s="37" t="s">
        <v>2357</v>
      </c>
      <c r="K19" s="36" t="s">
        <v>2030</v>
      </c>
      <c r="L19" s="38" t="s">
        <v>2381</v>
      </c>
      <c r="M19" s="66" t="s">
        <v>2350</v>
      </c>
      <c r="N19" s="66" t="s">
        <v>2373</v>
      </c>
      <c r="O19" s="66" t="s">
        <v>2373</v>
      </c>
      <c r="P19" s="66" t="s">
        <v>2373</v>
      </c>
      <c r="Q19" s="66" t="s">
        <v>2144</v>
      </c>
      <c r="R19" s="66" t="s">
        <v>2373</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2382</v>
      </c>
      <c r="K20" s="36" t="s">
        <v>240</v>
      </c>
      <c r="L20" s="37" t="s">
        <v>2141</v>
      </c>
      <c r="M20" s="67" t="s">
        <v>2373</v>
      </c>
      <c r="N20" s="66" t="s">
        <v>2373</v>
      </c>
      <c r="O20" s="66" t="s">
        <v>2373</v>
      </c>
      <c r="P20" s="66" t="s">
        <v>2373</v>
      </c>
      <c r="Q20" s="66" t="s">
        <v>2144</v>
      </c>
      <c r="R20" s="66" t="s">
        <v>2373</v>
      </c>
      <c r="S20" s="66" t="s">
        <v>2145</v>
      </c>
    </row>
    <row r="21" spans="2:19" ht="48" customHeight="1">
      <c r="B21" s="21" t="s">
        <v>231</v>
      </c>
      <c r="C21" s="34" t="s">
        <v>11</v>
      </c>
      <c r="D21" s="35" t="s">
        <v>9</v>
      </c>
      <c r="E21" s="35" t="str">
        <f t="shared" si="0"/>
        <v>処遇加算Ⅱ特定加算なしベア加算なし</v>
      </c>
      <c r="F21" s="36" t="s">
        <v>2033</v>
      </c>
      <c r="G21" s="36" t="s">
        <v>238</v>
      </c>
      <c r="H21" s="37" t="s">
        <v>2358</v>
      </c>
      <c r="I21" s="36" t="s">
        <v>240</v>
      </c>
      <c r="J21" s="63" t="s">
        <v>2359</v>
      </c>
      <c r="K21" s="36" t="s">
        <v>2033</v>
      </c>
      <c r="L21" s="64" t="s">
        <v>2383</v>
      </c>
      <c r="M21" s="66" t="s">
        <v>2350</v>
      </c>
      <c r="N21" s="66" t="s">
        <v>2373</v>
      </c>
      <c r="O21" s="66" t="s">
        <v>2373</v>
      </c>
      <c r="P21" s="66" t="s">
        <v>2373</v>
      </c>
      <c r="Q21" s="66" t="s">
        <v>2144</v>
      </c>
      <c r="R21" s="66" t="s">
        <v>2373</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2384</v>
      </c>
      <c r="K22" s="36" t="s">
        <v>2035</v>
      </c>
      <c r="L22" s="39" t="s">
        <v>2134</v>
      </c>
      <c r="M22" s="66" t="s">
        <v>2373</v>
      </c>
      <c r="N22" s="66" t="s">
        <v>2143</v>
      </c>
      <c r="O22" s="66" t="s">
        <v>2099</v>
      </c>
      <c r="P22" s="66" t="s">
        <v>2373</v>
      </c>
      <c r="Q22" s="66" t="s">
        <v>2144</v>
      </c>
      <c r="R22" s="66" t="s">
        <v>2373</v>
      </c>
      <c r="S22" s="66" t="s">
        <v>2145</v>
      </c>
    </row>
    <row r="23" spans="2:19" ht="48" customHeight="1">
      <c r="B23" s="21" t="s">
        <v>232</v>
      </c>
      <c r="C23" s="34" t="s">
        <v>11</v>
      </c>
      <c r="D23" s="35" t="s">
        <v>9</v>
      </c>
      <c r="E23" s="35" t="str">
        <f t="shared" si="0"/>
        <v>処遇加算Ⅲ特定加算なしベア加算なし</v>
      </c>
      <c r="F23" s="36" t="s">
        <v>2036</v>
      </c>
      <c r="G23" s="36" t="s">
        <v>240</v>
      </c>
      <c r="H23" s="37" t="s">
        <v>2360</v>
      </c>
      <c r="I23" s="36" t="s">
        <v>2033</v>
      </c>
      <c r="J23" s="38" t="s">
        <v>2196</v>
      </c>
      <c r="K23" s="36" t="s">
        <v>2036</v>
      </c>
      <c r="L23" s="39" t="s">
        <v>2135</v>
      </c>
      <c r="M23" s="66" t="s">
        <v>2350</v>
      </c>
      <c r="N23" s="66" t="s">
        <v>2143</v>
      </c>
      <c r="O23" s="66" t="s">
        <v>2099</v>
      </c>
      <c r="P23" s="66" t="s">
        <v>2373</v>
      </c>
      <c r="Q23" s="66" t="s">
        <v>2144</v>
      </c>
      <c r="R23" s="66" t="s">
        <v>2373</v>
      </c>
      <c r="S23" s="66" t="s">
        <v>2145</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242</v>
      </c>
      <c r="C1" s="1" t="s">
        <v>243</v>
      </c>
    </row>
    <row r="2" spans="1:8" ht="16.8" thickBot="1">
      <c r="A2" s="6" t="s">
        <v>244</v>
      </c>
      <c r="C2" s="7" t="s">
        <v>245</v>
      </c>
      <c r="D2" s="8" t="s">
        <v>246</v>
      </c>
    </row>
    <row r="3" spans="1:8" ht="16.2">
      <c r="A3" s="9" t="s">
        <v>247</v>
      </c>
      <c r="C3" s="10" t="s">
        <v>247</v>
      </c>
      <c r="D3" s="11" t="s">
        <v>248</v>
      </c>
      <c r="G3" s="53"/>
      <c r="H3" s="53"/>
    </row>
    <row r="4" spans="1:8" ht="16.2">
      <c r="A4" s="5" t="s">
        <v>249</v>
      </c>
      <c r="C4" s="12" t="s">
        <v>247</v>
      </c>
      <c r="D4" s="13" t="s">
        <v>250</v>
      </c>
      <c r="G4" s="53"/>
      <c r="H4" s="53"/>
    </row>
    <row r="5" spans="1:8" ht="16.2">
      <c r="A5" s="5" t="s">
        <v>251</v>
      </c>
      <c r="C5" s="12" t="s">
        <v>247</v>
      </c>
      <c r="D5" s="13" t="s">
        <v>252</v>
      </c>
      <c r="G5" s="53"/>
      <c r="H5" s="53"/>
    </row>
    <row r="6" spans="1:8" ht="16.2">
      <c r="A6" s="5" t="s">
        <v>253</v>
      </c>
      <c r="C6" s="12" t="s">
        <v>247</v>
      </c>
      <c r="D6" s="13" t="s">
        <v>254</v>
      </c>
      <c r="G6" s="53"/>
      <c r="H6" s="53"/>
    </row>
    <row r="7" spans="1:8" ht="16.2">
      <c r="A7" s="5" t="s">
        <v>255</v>
      </c>
      <c r="C7" s="12" t="s">
        <v>247</v>
      </c>
      <c r="D7" s="13" t="s">
        <v>256</v>
      </c>
      <c r="G7" s="53"/>
      <c r="H7" s="53"/>
    </row>
    <row r="8" spans="1:8" ht="16.2">
      <c r="A8" s="5" t="s">
        <v>257</v>
      </c>
      <c r="C8" s="12" t="s">
        <v>247</v>
      </c>
      <c r="D8" s="13" t="s">
        <v>258</v>
      </c>
    </row>
    <row r="9" spans="1:8" ht="16.2">
      <c r="A9" s="5" t="s">
        <v>259</v>
      </c>
      <c r="C9" s="12" t="s">
        <v>247</v>
      </c>
      <c r="D9" s="13" t="s">
        <v>260</v>
      </c>
    </row>
    <row r="10" spans="1:8" ht="16.2">
      <c r="A10" s="5" t="s">
        <v>261</v>
      </c>
      <c r="C10" s="12" t="s">
        <v>247</v>
      </c>
      <c r="D10" s="13" t="s">
        <v>262</v>
      </c>
    </row>
    <row r="11" spans="1:8" ht="16.2">
      <c r="A11" s="5" t="s">
        <v>263</v>
      </c>
      <c r="C11" s="12" t="s">
        <v>247</v>
      </c>
      <c r="D11" s="13" t="s">
        <v>264</v>
      </c>
    </row>
    <row r="12" spans="1:8" ht="16.2">
      <c r="A12" s="5" t="s">
        <v>265</v>
      </c>
      <c r="C12" s="12" t="s">
        <v>247</v>
      </c>
      <c r="D12" s="13" t="s">
        <v>266</v>
      </c>
    </row>
    <row r="13" spans="1:8" ht="16.2">
      <c r="A13" s="5" t="s">
        <v>267</v>
      </c>
      <c r="C13" s="12" t="s">
        <v>247</v>
      </c>
      <c r="D13" s="13" t="s">
        <v>268</v>
      </c>
    </row>
    <row r="14" spans="1:8" ht="16.2">
      <c r="A14" s="5" t="s">
        <v>269</v>
      </c>
      <c r="C14" s="12" t="s">
        <v>247</v>
      </c>
      <c r="D14" s="13" t="s">
        <v>270</v>
      </c>
    </row>
    <row r="15" spans="1:8" ht="16.2">
      <c r="A15" s="5" t="s">
        <v>4</v>
      </c>
      <c r="C15" s="12" t="s">
        <v>247</v>
      </c>
      <c r="D15" s="13" t="s">
        <v>271</v>
      </c>
    </row>
    <row r="16" spans="1:8" ht="16.2">
      <c r="A16" s="5" t="s">
        <v>272</v>
      </c>
      <c r="C16" s="12" t="s">
        <v>247</v>
      </c>
      <c r="D16" s="13" t="s">
        <v>273</v>
      </c>
    </row>
    <row r="17" spans="1:4" ht="16.2">
      <c r="A17" s="5" t="s">
        <v>274</v>
      </c>
      <c r="C17" s="12" t="s">
        <v>247</v>
      </c>
      <c r="D17" s="13" t="s">
        <v>275</v>
      </c>
    </row>
    <row r="18" spans="1:4" ht="16.2">
      <c r="A18" s="5" t="s">
        <v>276</v>
      </c>
      <c r="C18" s="12" t="s">
        <v>247</v>
      </c>
      <c r="D18" s="13" t="s">
        <v>277</v>
      </c>
    </row>
    <row r="19" spans="1:4" ht="16.2">
      <c r="A19" s="5" t="s">
        <v>278</v>
      </c>
      <c r="C19" s="12" t="s">
        <v>247</v>
      </c>
      <c r="D19" s="13" t="s">
        <v>279</v>
      </c>
    </row>
    <row r="20" spans="1:4" ht="16.2">
      <c r="A20" s="5" t="s">
        <v>280</v>
      </c>
      <c r="C20" s="12" t="s">
        <v>247</v>
      </c>
      <c r="D20" s="13" t="s">
        <v>281</v>
      </c>
    </row>
    <row r="21" spans="1:4" ht="16.2">
      <c r="A21" s="5" t="s">
        <v>282</v>
      </c>
      <c r="C21" s="12" t="s">
        <v>247</v>
      </c>
      <c r="D21" s="13" t="s">
        <v>283</v>
      </c>
    </row>
    <row r="22" spans="1:4" ht="16.2">
      <c r="A22" s="5" t="s">
        <v>284</v>
      </c>
      <c r="C22" s="12" t="s">
        <v>247</v>
      </c>
      <c r="D22" s="13" t="s">
        <v>285</v>
      </c>
    </row>
    <row r="23" spans="1:4" ht="16.2">
      <c r="A23" s="5" t="s">
        <v>286</v>
      </c>
      <c r="C23" s="12" t="s">
        <v>247</v>
      </c>
      <c r="D23" s="13" t="s">
        <v>287</v>
      </c>
    </row>
    <row r="24" spans="1:4" ht="16.2">
      <c r="A24" s="5" t="s">
        <v>288</v>
      </c>
      <c r="C24" s="12" t="s">
        <v>247</v>
      </c>
      <c r="D24" s="13" t="s">
        <v>289</v>
      </c>
    </row>
    <row r="25" spans="1:4" ht="16.2">
      <c r="A25" s="5" t="s">
        <v>290</v>
      </c>
      <c r="C25" s="12" t="s">
        <v>247</v>
      </c>
      <c r="D25" s="13" t="s">
        <v>291</v>
      </c>
    </row>
    <row r="26" spans="1:4" ht="16.2">
      <c r="A26" s="5" t="s">
        <v>292</v>
      </c>
      <c r="C26" s="12" t="s">
        <v>247</v>
      </c>
      <c r="D26" s="13" t="s">
        <v>293</v>
      </c>
    </row>
    <row r="27" spans="1:4" ht="16.2">
      <c r="A27" s="5" t="s">
        <v>295</v>
      </c>
      <c r="C27" s="12" t="s">
        <v>247</v>
      </c>
      <c r="D27" s="13" t="s">
        <v>296</v>
      </c>
    </row>
    <row r="28" spans="1:4" ht="16.2">
      <c r="A28" s="5" t="s">
        <v>297</v>
      </c>
      <c r="C28" s="12" t="s">
        <v>247</v>
      </c>
      <c r="D28" s="13" t="s">
        <v>298</v>
      </c>
    </row>
    <row r="29" spans="1:4" ht="16.2">
      <c r="A29" s="5" t="s">
        <v>299</v>
      </c>
      <c r="C29" s="12" t="s">
        <v>247</v>
      </c>
      <c r="D29" s="13" t="s">
        <v>300</v>
      </c>
    </row>
    <row r="30" spans="1:4" ht="16.2">
      <c r="A30" s="5" t="s">
        <v>301</v>
      </c>
      <c r="C30" s="12" t="s">
        <v>247</v>
      </c>
      <c r="D30" s="13" t="s">
        <v>302</v>
      </c>
    </row>
    <row r="31" spans="1:4" ht="16.2">
      <c r="A31" s="5" t="s">
        <v>303</v>
      </c>
      <c r="C31" s="12" t="s">
        <v>247</v>
      </c>
      <c r="D31" s="13" t="s">
        <v>304</v>
      </c>
    </row>
    <row r="32" spans="1:4" ht="16.2">
      <c r="A32" s="5" t="s">
        <v>305</v>
      </c>
      <c r="C32" s="12" t="s">
        <v>247</v>
      </c>
      <c r="D32" s="13" t="s">
        <v>306</v>
      </c>
    </row>
    <row r="33" spans="1:4" ht="16.2">
      <c r="A33" s="5" t="s">
        <v>307</v>
      </c>
      <c r="C33" s="12" t="s">
        <v>247</v>
      </c>
      <c r="D33" s="13" t="s">
        <v>308</v>
      </c>
    </row>
    <row r="34" spans="1:4" ht="16.2">
      <c r="A34" s="5" t="s">
        <v>310</v>
      </c>
      <c r="C34" s="12" t="s">
        <v>247</v>
      </c>
      <c r="D34" s="13" t="s">
        <v>311</v>
      </c>
    </row>
    <row r="35" spans="1:4" ht="16.2">
      <c r="A35" s="5" t="s">
        <v>313</v>
      </c>
      <c r="C35" s="12" t="s">
        <v>247</v>
      </c>
      <c r="D35" s="13" t="s">
        <v>314</v>
      </c>
    </row>
    <row r="36" spans="1:4" ht="16.2">
      <c r="A36" s="5" t="s">
        <v>316</v>
      </c>
      <c r="C36" s="12" t="s">
        <v>247</v>
      </c>
      <c r="D36" s="13" t="s">
        <v>317</v>
      </c>
    </row>
    <row r="37" spans="1:4" ht="16.2">
      <c r="A37" s="5" t="s">
        <v>319</v>
      </c>
      <c r="C37" s="12" t="s">
        <v>247</v>
      </c>
      <c r="D37" s="13" t="s">
        <v>320</v>
      </c>
    </row>
    <row r="38" spans="1:4" ht="16.2">
      <c r="A38" s="5" t="s">
        <v>322</v>
      </c>
      <c r="C38" s="12" t="s">
        <v>247</v>
      </c>
      <c r="D38" s="13" t="s">
        <v>323</v>
      </c>
    </row>
    <row r="39" spans="1:4" ht="16.2">
      <c r="A39" s="5" t="s">
        <v>325</v>
      </c>
      <c r="C39" s="12" t="s">
        <v>247</v>
      </c>
      <c r="D39" s="13" t="s">
        <v>326</v>
      </c>
    </row>
    <row r="40" spans="1:4" ht="16.2">
      <c r="A40" s="5" t="s">
        <v>328</v>
      </c>
      <c r="C40" s="12" t="s">
        <v>247</v>
      </c>
      <c r="D40" s="13" t="s">
        <v>329</v>
      </c>
    </row>
    <row r="41" spans="1:4" ht="16.2">
      <c r="A41" s="5" t="s">
        <v>331</v>
      </c>
      <c r="C41" s="12" t="s">
        <v>247</v>
      </c>
      <c r="D41" s="13" t="s">
        <v>332</v>
      </c>
    </row>
    <row r="42" spans="1:4" ht="16.2">
      <c r="A42" s="5" t="s">
        <v>334</v>
      </c>
      <c r="C42" s="12" t="s">
        <v>247</v>
      </c>
      <c r="D42" s="13" t="s">
        <v>335</v>
      </c>
    </row>
    <row r="43" spans="1:4" ht="16.2">
      <c r="A43" s="5" t="s">
        <v>337</v>
      </c>
      <c r="C43" s="12" t="s">
        <v>247</v>
      </c>
      <c r="D43" s="13" t="s">
        <v>338</v>
      </c>
    </row>
    <row r="44" spans="1:4" ht="16.2">
      <c r="A44" s="5" t="s">
        <v>340</v>
      </c>
      <c r="C44" s="12" t="s">
        <v>247</v>
      </c>
      <c r="D44" s="13" t="s">
        <v>341</v>
      </c>
    </row>
    <row r="45" spans="1:4" ht="16.2">
      <c r="A45" s="5" t="s">
        <v>342</v>
      </c>
      <c r="C45" s="12" t="s">
        <v>247</v>
      </c>
      <c r="D45" s="13" t="s">
        <v>343</v>
      </c>
    </row>
    <row r="46" spans="1:4" ht="16.2">
      <c r="A46" s="5" t="s">
        <v>345</v>
      </c>
      <c r="C46" s="12" t="s">
        <v>247</v>
      </c>
      <c r="D46" s="13" t="s">
        <v>346</v>
      </c>
    </row>
    <row r="47" spans="1:4" ht="16.2">
      <c r="A47" s="5" t="s">
        <v>348</v>
      </c>
      <c r="C47" s="12" t="s">
        <v>247</v>
      </c>
      <c r="D47" s="13" t="s">
        <v>349</v>
      </c>
    </row>
    <row r="48" spans="1:4" ht="16.2">
      <c r="A48" s="5" t="s">
        <v>350</v>
      </c>
      <c r="C48" s="12" t="s">
        <v>247</v>
      </c>
      <c r="D48" s="13" t="s">
        <v>351</v>
      </c>
    </row>
    <row r="49" spans="1:4" ht="16.8"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3.8"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2335</v>
      </c>
      <c r="H5" s="1105"/>
      <c r="I5" s="1105"/>
      <c r="J5" s="1106" t="s">
        <v>4</v>
      </c>
      <c r="K5" s="1106"/>
      <c r="L5" s="1106"/>
      <c r="M5" s="1107" t="s">
        <v>5</v>
      </c>
      <c r="N5" s="1107"/>
      <c r="O5" s="1107"/>
      <c r="P5" s="1009" t="s">
        <v>2394</v>
      </c>
      <c r="Q5" s="1010"/>
      <c r="R5" s="1010"/>
      <c r="S5" s="1010"/>
      <c r="T5" s="1010"/>
      <c r="U5" s="1010"/>
      <c r="V5" s="1010"/>
      <c r="W5" s="1010"/>
      <c r="X5" s="1011"/>
      <c r="Y5" s="1087" t="s">
        <v>2242</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2275</v>
      </c>
      <c r="AE41" s="1162"/>
      <c r="AF41" s="1162"/>
      <c r="AG41" s="1162"/>
      <c r="AH41" s="1163"/>
      <c r="AI41" s="1022"/>
      <c r="AJ41" s="1023"/>
      <c r="AK41" s="134" t="s">
        <v>83</v>
      </c>
      <c r="AL41" s="1161" t="s">
        <v>2275</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2362</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BR18" sqref="BR18"/>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2316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2335</v>
      </c>
      <c r="H5" s="1105"/>
      <c r="I5" s="1105"/>
      <c r="J5" s="1106" t="s">
        <v>4</v>
      </c>
      <c r="K5" s="1106"/>
      <c r="L5" s="1106"/>
      <c r="M5" s="1107" t="s">
        <v>5</v>
      </c>
      <c r="N5" s="1107"/>
      <c r="O5" s="1107"/>
      <c r="P5" s="1009" t="s">
        <v>2395</v>
      </c>
      <c r="Q5" s="1010"/>
      <c r="R5" s="1010"/>
      <c r="S5" s="1010"/>
      <c r="T5" s="1010"/>
      <c r="U5" s="1010"/>
      <c r="V5" s="1010"/>
      <c r="W5" s="1010"/>
      <c r="X5" s="1011"/>
      <c r="Y5" s="1087" t="s">
        <v>2241</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2275</v>
      </c>
      <c r="AE41" s="1162"/>
      <c r="AF41" s="1162"/>
      <c r="AG41" s="1162"/>
      <c r="AH41" s="1163"/>
      <c r="AI41" s="1022"/>
      <c r="AJ41" s="1023"/>
      <c r="AK41" s="134" t="s">
        <v>83</v>
      </c>
      <c r="AL41" s="1161" t="s">
        <v>2275</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436">
        <f>IF(AND(B9&lt;&gt;"処遇加算なし",F15=4),IF(V21="✓",1,IF(V22="✓",2,"")),"")</f>
        <v>1</v>
      </c>
      <c r="AA57" s="145"/>
      <c r="AB57" s="149"/>
      <c r="AC57" s="1039" t="s">
        <v>2365</v>
      </c>
      <c r="AD57" s="1039"/>
      <c r="AE57" s="1039"/>
      <c r="AF57" s="1039"/>
      <c r="AG57" s="1039"/>
      <c r="AH57" s="425">
        <f>IF(AND(F15&lt;&gt;4,F15&lt;&gt;5),0,IF(AT8="○",1,0))</f>
        <v>0</v>
      </c>
      <c r="AI57" s="153"/>
      <c r="AJ57" s="149"/>
      <c r="AK57" s="1039" t="s">
        <v>2365</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436">
        <f>IF(AND(B9&lt;&gt;"処遇加算なし",F15=4),IF(V24="✓",1,IF(V25="✓",2,IF(V26="✓",3,""))),"")</f>
        <v>2</v>
      </c>
      <c r="AA58" s="145"/>
      <c r="AB58" s="149"/>
      <c r="AC58" s="1047" t="s">
        <v>2366</v>
      </c>
      <c r="AD58" s="1047"/>
      <c r="AE58" s="1047"/>
      <c r="AF58" s="1047"/>
      <c r="AG58" s="1047"/>
      <c r="AH58" s="425">
        <f>IF(AND(F15&lt;&gt;4,F15&lt;&gt;5),0,IF(AU8="○",1,3))</f>
        <v>1</v>
      </c>
      <c r="AI58" s="153"/>
      <c r="AJ58" s="149"/>
      <c r="AK58" s="1047" t="s">
        <v>2366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436">
        <f>IF(AND(B9&lt;&gt;"処遇加算なし",F15=4),IF(V28="✓",1,IF(V29="✓",2,IF(V30="✓",3,""))),"")</f>
        <v>2</v>
      </c>
      <c r="AA59" s="145"/>
      <c r="AB59" s="149"/>
      <c r="AC59" s="1047" t="s">
        <v>2367</v>
      </c>
      <c r="AD59" s="1047"/>
      <c r="AE59" s="1047"/>
      <c r="AF59" s="1047"/>
      <c r="AG59" s="1047"/>
      <c r="AH59" s="425">
        <f>IF(AND(F15&lt;&gt;4,F15&lt;&gt;5),0,IF(AV8="○",1,3))</f>
        <v>1</v>
      </c>
      <c r="AI59" s="153"/>
      <c r="AJ59" s="149"/>
      <c r="AK59" s="1047" t="s">
        <v>2367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436">
        <f>IF(AND(B9&lt;&gt;"処遇加算なし",F15=4),IF(V32="✓",1,IF(V33="✓",2,"")),"")</f>
        <v>2</v>
      </c>
      <c r="AA60" s="145"/>
      <c r="AB60" s="149"/>
      <c r="AC60" s="1047" t="s">
        <v>2368</v>
      </c>
      <c r="AD60" s="1047"/>
      <c r="AE60" s="1047"/>
      <c r="AF60" s="1047"/>
      <c r="AG60" s="1047"/>
      <c r="AH60" s="425">
        <f>IF(AND(F15&lt;&gt;4,F15&lt;&gt;5),0,IF(AW8="○",1,3))</f>
        <v>1</v>
      </c>
      <c r="AI60" s="153"/>
      <c r="AJ60" s="149"/>
      <c r="AK60" s="1047" t="s">
        <v>2368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436">
        <f>IF(AND(B9&lt;&gt;"処遇加算なし",F15=4),IF(V36="✓",1,IF(V37="✓",2,"")),"")</f>
        <v>2</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436">
        <f>IF(AND(B9&lt;&gt;"処遇加算なし",F15=4),IF(V40="✓",1,IF(V41="✓",2,"")),"")</f>
        <v>2</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436">
        <f>IF(AND(B9&lt;&gt;"処遇加算なし",F15=4),IF(V44="✓",1,IF(V45="✓",2,"")),"")</f>
        <v>2</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activeCell="P5" sqref="P5:X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2317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2344</v>
      </c>
      <c r="H5" s="1105"/>
      <c r="I5" s="1105"/>
      <c r="J5" s="1106" t="s">
        <v>4</v>
      </c>
      <c r="K5" s="1106"/>
      <c r="L5" s="1106"/>
      <c r="M5" s="1107" t="s">
        <v>1182</v>
      </c>
      <c r="N5" s="1107"/>
      <c r="O5" s="1107"/>
      <c r="P5" s="1009" t="s">
        <v>2396</v>
      </c>
      <c r="Q5" s="1010"/>
      <c r="R5" s="1010"/>
      <c r="S5" s="1010"/>
      <c r="T5" s="1010"/>
      <c r="U5" s="1010"/>
      <c r="V5" s="1010"/>
      <c r="W5" s="1010"/>
      <c r="X5" s="1011"/>
      <c r="Y5" s="1087" t="s">
        <v>2249</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426">
        <f>IF(AND(B9&lt;&gt;"処遇加算なし",F15=4),IF(V21="✓",1,IF(V22="✓",2,"")),"")</f>
        <v>2</v>
      </c>
      <c r="AA57" s="145"/>
      <c r="AB57" s="149"/>
      <c r="AC57" s="1039" t="s">
        <v>2365</v>
      </c>
      <c r="AD57" s="1039"/>
      <c r="AE57" s="1039"/>
      <c r="AF57" s="1039"/>
      <c r="AG57" s="1039"/>
      <c r="AH57" s="425">
        <f>IF(AND(F15&lt;&gt;4,F15&lt;&gt;5),0,IF(AT8="○",1,0))</f>
        <v>1</v>
      </c>
      <c r="AI57" s="153"/>
      <c r="AJ57" s="149"/>
      <c r="AK57" s="1039" t="s">
        <v>2365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426">
        <f>IF(AND(B9&lt;&gt;"処遇加算なし",F15=4),IF(V24="✓",1,IF(V25="✓",2,IF(V26="✓",3,""))),"")</f>
        <v>2</v>
      </c>
      <c r="AA58" s="145"/>
      <c r="AB58" s="149"/>
      <c r="AC58" s="1047" t="s">
        <v>2366</v>
      </c>
      <c r="AD58" s="1047"/>
      <c r="AE58" s="1047"/>
      <c r="AF58" s="1047"/>
      <c r="AG58" s="1047"/>
      <c r="AH58" s="425">
        <f>IF(AND(F15&lt;&gt;4,F15&lt;&gt;5),0,IF(AU8="○",1,3))</f>
        <v>1</v>
      </c>
      <c r="AI58" s="153"/>
      <c r="AJ58" s="149"/>
      <c r="AK58" s="1047" t="s">
        <v>2366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426">
        <f>IF(AND(B9&lt;&gt;"処遇加算なし",F15=4),IF(V28="✓",1,IF(V29="✓",2,IF(V30="✓",3,""))),"")</f>
        <v>2</v>
      </c>
      <c r="AA59" s="145"/>
      <c r="AB59" s="149"/>
      <c r="AC59" s="1047" t="s">
        <v>2367</v>
      </c>
      <c r="AD59" s="1047"/>
      <c r="AE59" s="1047"/>
      <c r="AF59" s="1047"/>
      <c r="AG59" s="1047"/>
      <c r="AH59" s="425">
        <f>IF(AND(F15&lt;&gt;4,F15&lt;&gt;5),0,IF(AV8="○",1,3))</f>
        <v>1</v>
      </c>
      <c r="AI59" s="153"/>
      <c r="AJ59" s="149"/>
      <c r="AK59" s="1047" t="s">
        <v>2367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426">
        <f>IF(AND(B9&lt;&gt;"処遇加算なし",F15=4),IF(V32="✓",1,IF(V33="✓",2,"")),"")</f>
        <v>2</v>
      </c>
      <c r="AA60" s="145"/>
      <c r="AB60" s="149"/>
      <c r="AC60" s="1047" t="s">
        <v>2368</v>
      </c>
      <c r="AD60" s="1047"/>
      <c r="AE60" s="1047"/>
      <c r="AF60" s="1047"/>
      <c r="AG60" s="1047"/>
      <c r="AH60" s="425">
        <f>IF(AND(F15&lt;&gt;4,F15&lt;&gt;5),0,IF(AW8="○",1,3))</f>
        <v>3</v>
      </c>
      <c r="AI60" s="153"/>
      <c r="AJ60" s="149"/>
      <c r="AK60" s="1047" t="s">
        <v>2368</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426">
        <f>IF(AND(B9&lt;&gt;"処遇加算なし",F15=4),IF(V36="✓",1,IF(V37="✓",2,"")),"")</f>
        <v>2</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426">
        <f>IF(AND(B9&lt;&gt;"処遇加算なし",F15=4),IF(V40="✓",1,IF(V41="✓",2,"")),"")</f>
        <v>2</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426">
        <f>IF(AND(B9&lt;&gt;"処遇加算なし",F15=4),IF(V44="✓",1,IF(V45="✓",2,"")),"")</f>
        <v>2</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tabSelected="1" view="pageBreakPreview" zoomScaleNormal="53" zoomScaleSheetLayoutView="100" workbookViewId="0">
      <selection activeCell="Y5" sqref="Y5:AD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2318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534" t="str">
        <f>IF(AND(B9&lt;&gt;"処遇加算なし",F15=4),IF(V21="✓",1,IF(V22="✓",2,"")),"")</f>
        <v/>
      </c>
      <c r="AA57" s="145"/>
      <c r="AB57" s="149"/>
      <c r="AC57" s="1039" t="s">
        <v>2365</v>
      </c>
      <c r="AD57" s="1039"/>
      <c r="AE57" s="1039"/>
      <c r="AF57" s="1039"/>
      <c r="AG57" s="1039"/>
      <c r="AH57" s="425">
        <f>IF(AND(F15&lt;&gt;4,F15&lt;&gt;5),0,IF(AT8="○",1,0))</f>
        <v>0</v>
      </c>
      <c r="AI57" s="153"/>
      <c r="AJ57" s="149"/>
      <c r="AK57" s="1039" t="s">
        <v>2365</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534" t="str">
        <f>IF(AND(B9&lt;&gt;"処遇加算なし",F15=4),IF(V24="✓",1,IF(V25="✓",2,IF(V26="✓",3,""))),"")</f>
        <v/>
      </c>
      <c r="AA58" s="145"/>
      <c r="AB58" s="149"/>
      <c r="AC58" s="1047" t="s">
        <v>2366</v>
      </c>
      <c r="AD58" s="1047"/>
      <c r="AE58" s="1047"/>
      <c r="AF58" s="1047"/>
      <c r="AG58" s="1047"/>
      <c r="AH58" s="425">
        <f>IF(AND(F15&lt;&gt;4,F15&lt;&gt;5),0,IF(AU8="○",1,3))</f>
        <v>3</v>
      </c>
      <c r="AI58" s="153"/>
      <c r="AJ58" s="149"/>
      <c r="AK58" s="1047" t="s">
        <v>2366</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534" t="str">
        <f>IF(AND(B9&lt;&gt;"処遇加算なし",F15=4),IF(V28="✓",1,IF(V29="✓",2,IF(V30="✓",3,""))),"")</f>
        <v/>
      </c>
      <c r="AA59" s="145"/>
      <c r="AB59" s="149"/>
      <c r="AC59" s="1047" t="s">
        <v>2367</v>
      </c>
      <c r="AD59" s="1047"/>
      <c r="AE59" s="1047"/>
      <c r="AF59" s="1047"/>
      <c r="AG59" s="1047"/>
      <c r="AH59" s="425">
        <f>IF(AND(F15&lt;&gt;4,F15&lt;&gt;5),0,IF(AV8="○",1,3))</f>
        <v>3</v>
      </c>
      <c r="AI59" s="153"/>
      <c r="AJ59" s="149"/>
      <c r="AK59" s="1047" t="s">
        <v>2367</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534" t="str">
        <f>IF(AND(B9&lt;&gt;"処遇加算なし",F15=4),IF(V32="✓",1,IF(V33="✓",2,"")),"")</f>
        <v/>
      </c>
      <c r="AA60" s="145"/>
      <c r="AB60" s="149"/>
      <c r="AC60" s="1047" t="s">
        <v>2368</v>
      </c>
      <c r="AD60" s="1047"/>
      <c r="AE60" s="1047"/>
      <c r="AF60" s="1047"/>
      <c r="AG60" s="1047"/>
      <c r="AH60" s="425">
        <f>IF(AND(F15&lt;&gt;4,F15&lt;&gt;5),0,IF(AW8="○",1,3))</f>
        <v>3</v>
      </c>
      <c r="AI60" s="153"/>
      <c r="AJ60" s="149"/>
      <c r="AK60" s="1047" t="s">
        <v>2368</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534" t="str">
        <f>IF(AND(B9&lt;&gt;"処遇加算なし",F15=4),IF(V36="✓",1,IF(V37="✓",2,"")),"")</f>
        <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534" t="str">
        <f>IF(AND(B9&lt;&gt;"処遇加算なし",F15=4),IF(V40="✓",1,IF(V41="✓",2,"")),"")</f>
        <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534" t="str">
        <f>IF(AND(B9&lt;&gt;"処遇加算なし",F15=4),IF(V44="✓",1,IF(V45="✓",2,"")),"")</f>
        <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534" t="str">
        <f>IF(AND(B9&lt;&gt;"処遇加算なし",F15=4),IF(V21="✓",1,IF(V22="✓",2,"")),"")</f>
        <v/>
      </c>
      <c r="AA57" s="145"/>
      <c r="AB57" s="149"/>
      <c r="AC57" s="1039" t="s">
        <v>2365</v>
      </c>
      <c r="AD57" s="1039"/>
      <c r="AE57" s="1039"/>
      <c r="AF57" s="1039"/>
      <c r="AG57" s="1039"/>
      <c r="AH57" s="425">
        <f>IF(AND(F15&lt;&gt;4,F15&lt;&gt;5),0,IF(AT8="○",1,0))</f>
        <v>0</v>
      </c>
      <c r="AI57" s="153"/>
      <c r="AJ57" s="149"/>
      <c r="AK57" s="1039" t="s">
        <v>2365</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534" t="str">
        <f>IF(AND(B9&lt;&gt;"処遇加算なし",F15=4),IF(V24="✓",1,IF(V25="✓",2,IF(V26="✓",3,""))),"")</f>
        <v/>
      </c>
      <c r="AA58" s="145"/>
      <c r="AB58" s="149"/>
      <c r="AC58" s="1047" t="s">
        <v>2366</v>
      </c>
      <c r="AD58" s="1047"/>
      <c r="AE58" s="1047"/>
      <c r="AF58" s="1047"/>
      <c r="AG58" s="1047"/>
      <c r="AH58" s="425">
        <f>IF(AND(F15&lt;&gt;4,F15&lt;&gt;5),0,IF(AU8="○",1,3))</f>
        <v>3</v>
      </c>
      <c r="AI58" s="153"/>
      <c r="AJ58" s="149"/>
      <c r="AK58" s="1047" t="s">
        <v>2366</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534" t="str">
        <f>IF(AND(B9&lt;&gt;"処遇加算なし",F15=4),IF(V28="✓",1,IF(V29="✓",2,IF(V30="✓",3,""))),"")</f>
        <v/>
      </c>
      <c r="AA59" s="145"/>
      <c r="AB59" s="149"/>
      <c r="AC59" s="1047" t="s">
        <v>2367</v>
      </c>
      <c r="AD59" s="1047"/>
      <c r="AE59" s="1047"/>
      <c r="AF59" s="1047"/>
      <c r="AG59" s="1047"/>
      <c r="AH59" s="425">
        <f>IF(AND(F15&lt;&gt;4,F15&lt;&gt;5),0,IF(AV8="○",1,3))</f>
        <v>3</v>
      </c>
      <c r="AI59" s="153"/>
      <c r="AJ59" s="149"/>
      <c r="AK59" s="1047" t="s">
        <v>2367</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534" t="str">
        <f>IF(AND(B9&lt;&gt;"処遇加算なし",F15=4),IF(V32="✓",1,IF(V33="✓",2,"")),"")</f>
        <v/>
      </c>
      <c r="AA60" s="145"/>
      <c r="AB60" s="149"/>
      <c r="AC60" s="1047" t="s">
        <v>2368</v>
      </c>
      <c r="AD60" s="1047"/>
      <c r="AE60" s="1047"/>
      <c r="AF60" s="1047"/>
      <c r="AG60" s="1047"/>
      <c r="AH60" s="425">
        <f>IF(AND(F15&lt;&gt;4,F15&lt;&gt;5),0,IF(AW8="○",1,3))</f>
        <v>3</v>
      </c>
      <c r="AI60" s="153"/>
      <c r="AJ60" s="149"/>
      <c r="AK60" s="1047" t="s">
        <v>2368</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534" t="str">
        <f>IF(AND(B9&lt;&gt;"処遇加算なし",F15=4),IF(V36="✓",1,IF(V37="✓",2,"")),"")</f>
        <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534" t="str">
        <f>IF(AND(B9&lt;&gt;"処遇加算なし",F15=4),IF(V40="✓",1,IF(V41="✓",2,"")),"")</f>
        <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534" t="str">
        <f>IF(AND(B9&lt;&gt;"処遇加算なし",F15=4),IF(V44="✓",1,IF(V45="✓",2,"")),"")</f>
        <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534" t="str">
        <f>IF(AND(B9&lt;&gt;"処遇加算なし",F15=4),IF(V21="✓",1,IF(V22="✓",2,"")),"")</f>
        <v/>
      </c>
      <c r="AA57" s="145"/>
      <c r="AB57" s="149"/>
      <c r="AC57" s="1039" t="s">
        <v>2365</v>
      </c>
      <c r="AD57" s="1039"/>
      <c r="AE57" s="1039"/>
      <c r="AF57" s="1039"/>
      <c r="AG57" s="1039"/>
      <c r="AH57" s="425">
        <f>IF(AND(F15&lt;&gt;4,F15&lt;&gt;5),0,IF(AT8="○",1,0))</f>
        <v>0</v>
      </c>
      <c r="AI57" s="153"/>
      <c r="AJ57" s="149"/>
      <c r="AK57" s="1039" t="s">
        <v>2365</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534" t="str">
        <f>IF(AND(B9&lt;&gt;"処遇加算なし",F15=4),IF(V24="✓",1,IF(V25="✓",2,IF(V26="✓",3,""))),"")</f>
        <v/>
      </c>
      <c r="AA58" s="145"/>
      <c r="AB58" s="149"/>
      <c r="AC58" s="1047" t="s">
        <v>2366</v>
      </c>
      <c r="AD58" s="1047"/>
      <c r="AE58" s="1047"/>
      <c r="AF58" s="1047"/>
      <c r="AG58" s="1047"/>
      <c r="AH58" s="425">
        <f>IF(AND(F15&lt;&gt;4,F15&lt;&gt;5),0,IF(AU8="○",1,3))</f>
        <v>3</v>
      </c>
      <c r="AI58" s="153"/>
      <c r="AJ58" s="149"/>
      <c r="AK58" s="1047" t="s">
        <v>2366</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534" t="str">
        <f>IF(AND(B9&lt;&gt;"処遇加算なし",F15=4),IF(V28="✓",1,IF(V29="✓",2,IF(V30="✓",3,""))),"")</f>
        <v/>
      </c>
      <c r="AA59" s="145"/>
      <c r="AB59" s="149"/>
      <c r="AC59" s="1047" t="s">
        <v>2367</v>
      </c>
      <c r="AD59" s="1047"/>
      <c r="AE59" s="1047"/>
      <c r="AF59" s="1047"/>
      <c r="AG59" s="1047"/>
      <c r="AH59" s="425">
        <f>IF(AND(F15&lt;&gt;4,F15&lt;&gt;5),0,IF(AV8="○",1,3))</f>
        <v>3</v>
      </c>
      <c r="AI59" s="153"/>
      <c r="AJ59" s="149"/>
      <c r="AK59" s="1047" t="s">
        <v>2367</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534" t="str">
        <f>IF(AND(B9&lt;&gt;"処遇加算なし",F15=4),IF(V32="✓",1,IF(V33="✓",2,"")),"")</f>
        <v/>
      </c>
      <c r="AA60" s="145"/>
      <c r="AB60" s="149"/>
      <c r="AC60" s="1047" t="s">
        <v>2368</v>
      </c>
      <c r="AD60" s="1047"/>
      <c r="AE60" s="1047"/>
      <c r="AF60" s="1047"/>
      <c r="AG60" s="1047"/>
      <c r="AH60" s="425">
        <f>IF(AND(F15&lt;&gt;4,F15&lt;&gt;5),0,IF(AW8="○",1,3))</f>
        <v>3</v>
      </c>
      <c r="AI60" s="153"/>
      <c r="AJ60" s="149"/>
      <c r="AK60" s="1047" t="s">
        <v>2368</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534" t="str">
        <f>IF(AND(B9&lt;&gt;"処遇加算なし",F15=4),IF(V36="✓",1,IF(V37="✓",2,"")),"")</f>
        <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534" t="str">
        <f>IF(AND(B9&lt;&gt;"処遇加算なし",F15=4),IF(V40="✓",1,IF(V41="✓",2,"")),"")</f>
        <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534" t="str">
        <f>IF(AND(B9&lt;&gt;"処遇加算なし",F15=4),IF(V44="✓",1,IF(V45="✓",2,"")),"")</f>
        <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534" t="str">
        <f>IF(AND(B9&lt;&gt;"処遇加算なし",F15=4),IF(V21="✓",1,IF(V22="✓",2,"")),"")</f>
        <v/>
      </c>
      <c r="AA57" s="145"/>
      <c r="AB57" s="149"/>
      <c r="AC57" s="1039" t="s">
        <v>2365</v>
      </c>
      <c r="AD57" s="1039"/>
      <c r="AE57" s="1039"/>
      <c r="AF57" s="1039"/>
      <c r="AG57" s="1039"/>
      <c r="AH57" s="425">
        <f>IF(AND(F15&lt;&gt;4,F15&lt;&gt;5),0,IF(AT8="○",1,0))</f>
        <v>0</v>
      </c>
      <c r="AI57" s="153"/>
      <c r="AJ57" s="149"/>
      <c r="AK57" s="1039" t="s">
        <v>2365</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534" t="str">
        <f>IF(AND(B9&lt;&gt;"処遇加算なし",F15=4),IF(V24="✓",1,IF(V25="✓",2,IF(V26="✓",3,""))),"")</f>
        <v/>
      </c>
      <c r="AA58" s="145"/>
      <c r="AB58" s="149"/>
      <c r="AC58" s="1047" t="s">
        <v>2366</v>
      </c>
      <c r="AD58" s="1047"/>
      <c r="AE58" s="1047"/>
      <c r="AF58" s="1047"/>
      <c r="AG58" s="1047"/>
      <c r="AH58" s="425">
        <f>IF(AND(F15&lt;&gt;4,F15&lt;&gt;5),0,IF(AU8="○",1,3))</f>
        <v>3</v>
      </c>
      <c r="AI58" s="153"/>
      <c r="AJ58" s="149"/>
      <c r="AK58" s="1047" t="s">
        <v>2366</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534" t="str">
        <f>IF(AND(B9&lt;&gt;"処遇加算なし",F15=4),IF(V28="✓",1,IF(V29="✓",2,IF(V30="✓",3,""))),"")</f>
        <v/>
      </c>
      <c r="AA59" s="145"/>
      <c r="AB59" s="149"/>
      <c r="AC59" s="1047" t="s">
        <v>2367</v>
      </c>
      <c r="AD59" s="1047"/>
      <c r="AE59" s="1047"/>
      <c r="AF59" s="1047"/>
      <c r="AG59" s="1047"/>
      <c r="AH59" s="425">
        <f>IF(AND(F15&lt;&gt;4,F15&lt;&gt;5),0,IF(AV8="○",1,3))</f>
        <v>3</v>
      </c>
      <c r="AI59" s="153"/>
      <c r="AJ59" s="149"/>
      <c r="AK59" s="1047" t="s">
        <v>2367</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534" t="str">
        <f>IF(AND(B9&lt;&gt;"処遇加算なし",F15=4),IF(V32="✓",1,IF(V33="✓",2,"")),"")</f>
        <v/>
      </c>
      <c r="AA60" s="145"/>
      <c r="AB60" s="149"/>
      <c r="AC60" s="1047" t="s">
        <v>2368</v>
      </c>
      <c r="AD60" s="1047"/>
      <c r="AE60" s="1047"/>
      <c r="AF60" s="1047"/>
      <c r="AG60" s="1047"/>
      <c r="AH60" s="425">
        <f>IF(AND(F15&lt;&gt;4,F15&lt;&gt;5),0,IF(AW8="○",1,3))</f>
        <v>3</v>
      </c>
      <c r="AI60" s="153"/>
      <c r="AJ60" s="149"/>
      <c r="AK60" s="1047" t="s">
        <v>2368</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534" t="str">
        <f>IF(AND(B9&lt;&gt;"処遇加算なし",F15=4),IF(V36="✓",1,IF(V37="✓",2,"")),"")</f>
        <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534" t="str">
        <f>IF(AND(B9&lt;&gt;"処遇加算なし",F15=4),IF(V40="✓",1,IF(V41="✓",2,"")),"")</f>
        <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534" t="str">
        <f>IF(AND(B9&lt;&gt;"処遇加算なし",F15=4),IF(V44="✓",1,IF(V45="✓",2,"")),"")</f>
        <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2392</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2393</v>
      </c>
      <c r="AF4" s="1085"/>
      <c r="AG4" s="1085"/>
      <c r="AH4" s="1086"/>
      <c r="AI4" s="1084" t="s">
        <v>2310</v>
      </c>
      <c r="AJ4" s="1085"/>
      <c r="AK4" s="1085"/>
      <c r="AL4" s="1086"/>
      <c r="AM4" s="1084" t="s">
        <v>2311</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2312</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2313</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2314</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2315</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2363</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2364</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2365</v>
      </c>
      <c r="V57" s="1039"/>
      <c r="W57" s="1039"/>
      <c r="X57" s="1039"/>
      <c r="Y57" s="1039"/>
      <c r="Z57" s="534" t="str">
        <f>IF(AND(B9&lt;&gt;"処遇加算なし",F15=4),IF(V21="✓",1,IF(V22="✓",2,"")),"")</f>
        <v/>
      </c>
      <c r="AA57" s="145"/>
      <c r="AB57" s="149"/>
      <c r="AC57" s="1039" t="s">
        <v>2365</v>
      </c>
      <c r="AD57" s="1039"/>
      <c r="AE57" s="1039"/>
      <c r="AF57" s="1039"/>
      <c r="AG57" s="1039"/>
      <c r="AH57" s="425">
        <f>IF(AND(F15&lt;&gt;4,F15&lt;&gt;5),0,IF(AT8="○",1,0))</f>
        <v>0</v>
      </c>
      <c r="AI57" s="153"/>
      <c r="AJ57" s="149"/>
      <c r="AK57" s="1039" t="s">
        <v>2365</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2366</v>
      </c>
      <c r="V58" s="1047"/>
      <c r="W58" s="1047"/>
      <c r="X58" s="1047"/>
      <c r="Y58" s="1047"/>
      <c r="Z58" s="534" t="str">
        <f>IF(AND(B9&lt;&gt;"処遇加算なし",F15=4),IF(V24="✓",1,IF(V25="✓",2,IF(V26="✓",3,""))),"")</f>
        <v/>
      </c>
      <c r="AA58" s="145"/>
      <c r="AB58" s="149"/>
      <c r="AC58" s="1047" t="s">
        <v>2366</v>
      </c>
      <c r="AD58" s="1047"/>
      <c r="AE58" s="1047"/>
      <c r="AF58" s="1047"/>
      <c r="AG58" s="1047"/>
      <c r="AH58" s="425">
        <f>IF(AND(F15&lt;&gt;4,F15&lt;&gt;5),0,IF(AU8="○",1,3))</f>
        <v>3</v>
      </c>
      <c r="AI58" s="153"/>
      <c r="AJ58" s="149"/>
      <c r="AK58" s="1047" t="s">
        <v>2366</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2367</v>
      </c>
      <c r="V59" s="1047"/>
      <c r="W59" s="1047"/>
      <c r="X59" s="1047"/>
      <c r="Y59" s="1047"/>
      <c r="Z59" s="534" t="str">
        <f>IF(AND(B9&lt;&gt;"処遇加算なし",F15=4),IF(V28="✓",1,IF(V29="✓",2,IF(V30="✓",3,""))),"")</f>
        <v/>
      </c>
      <c r="AA59" s="145"/>
      <c r="AB59" s="149"/>
      <c r="AC59" s="1047" t="s">
        <v>2367</v>
      </c>
      <c r="AD59" s="1047"/>
      <c r="AE59" s="1047"/>
      <c r="AF59" s="1047"/>
      <c r="AG59" s="1047"/>
      <c r="AH59" s="425">
        <f>IF(AND(F15&lt;&gt;4,F15&lt;&gt;5),0,IF(AV8="○",1,3))</f>
        <v>3</v>
      </c>
      <c r="AI59" s="153"/>
      <c r="AJ59" s="149"/>
      <c r="AK59" s="1047" t="s">
        <v>2367</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2368</v>
      </c>
      <c r="V60" s="1047"/>
      <c r="W60" s="1047"/>
      <c r="X60" s="1047"/>
      <c r="Y60" s="1047"/>
      <c r="Z60" s="534" t="str">
        <f>IF(AND(B9&lt;&gt;"処遇加算なし",F15=4),IF(V32="✓",1,IF(V33="✓",2,"")),"")</f>
        <v/>
      </c>
      <c r="AA60" s="145"/>
      <c r="AB60" s="149"/>
      <c r="AC60" s="1047" t="s">
        <v>2368</v>
      </c>
      <c r="AD60" s="1047"/>
      <c r="AE60" s="1047"/>
      <c r="AF60" s="1047"/>
      <c r="AG60" s="1047"/>
      <c r="AH60" s="425">
        <f>IF(AND(F15&lt;&gt;4,F15&lt;&gt;5),0,IF(AW8="○",1,3))</f>
        <v>3</v>
      </c>
      <c r="AI60" s="153"/>
      <c r="AJ60" s="149"/>
      <c r="AK60" s="1047" t="s">
        <v>2368</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2369</v>
      </c>
      <c r="V61" s="1047"/>
      <c r="W61" s="1047"/>
      <c r="X61" s="1047"/>
      <c r="Y61" s="1047"/>
      <c r="Z61" s="534" t="str">
        <f>IF(AND(B9&lt;&gt;"処遇加算なし",F15=4),IF(V36="✓",1,IF(V37="✓",2,"")),"")</f>
        <v/>
      </c>
      <c r="AA61" s="145"/>
      <c r="AB61" s="149"/>
      <c r="AC61" s="1047" t="s">
        <v>2369</v>
      </c>
      <c r="AD61" s="1047"/>
      <c r="AE61" s="1047"/>
      <c r="AF61" s="1047"/>
      <c r="AG61" s="1047"/>
      <c r="AH61" s="425">
        <f>IF(AND(F15&lt;&gt;4,F15&lt;&gt;5),0,IF(AX8="○",1,2))</f>
        <v>2</v>
      </c>
      <c r="AI61" s="153"/>
      <c r="AJ61" s="149"/>
      <c r="AK61" s="1047" t="s">
        <v>2369</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2370</v>
      </c>
      <c r="V62" s="1047"/>
      <c r="W62" s="1047"/>
      <c r="X62" s="1047"/>
      <c r="Y62" s="1047"/>
      <c r="Z62" s="534" t="str">
        <f>IF(AND(B9&lt;&gt;"処遇加算なし",F15=4),IF(V40="✓",1,IF(V41="✓",2,"")),"")</f>
        <v/>
      </c>
      <c r="AA62" s="145"/>
      <c r="AB62" s="149"/>
      <c r="AC62" s="1047" t="s">
        <v>2370</v>
      </c>
      <c r="AD62" s="1047"/>
      <c r="AE62" s="1047"/>
      <c r="AF62" s="1047"/>
      <c r="AG62" s="1047"/>
      <c r="AH62" s="425">
        <f>IF(AND(F15&lt;&gt;4,F15&lt;&gt;5),0,IF(AY8="○",1,2))</f>
        <v>2</v>
      </c>
      <c r="AI62" s="153"/>
      <c r="AJ62" s="149"/>
      <c r="AK62" s="1047" t="s">
        <v>2370</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2371</v>
      </c>
      <c r="V63" s="1039"/>
      <c r="W63" s="1039"/>
      <c r="X63" s="1039"/>
      <c r="Y63" s="1039"/>
      <c r="Z63" s="534" t="str">
        <f>IF(AND(B9&lt;&gt;"処遇加算なし",F15=4),IF(V44="✓",1,IF(V45="✓",2,"")),"")</f>
        <v/>
      </c>
      <c r="AA63" s="145"/>
      <c r="AB63" s="149"/>
      <c r="AC63" s="1039" t="s">
        <v>2371</v>
      </c>
      <c r="AD63" s="1039"/>
      <c r="AE63" s="1039"/>
      <c r="AF63" s="1039"/>
      <c r="AG63" s="1039"/>
      <c r="AH63" s="425">
        <f>IF(AND(F15&lt;&gt;4,F15&lt;&gt;5),0,IF(AZ8="○",1,2))</f>
        <v>2</v>
      </c>
      <c r="AI63" s="153"/>
      <c r="AJ63" s="149"/>
      <c r="AK63" s="1039" t="s">
        <v>2371</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2024-03-27T11:19:53Z</cp:lastPrinted>
  <dcterms:modified xsi:type="dcterms:W3CDTF">2024-03-29T09:58:31Z</dcterms:modified>
</cp:coreProperties>
</file>