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codeName="ThisWorkbook" defaultThemeVersion="166925"/>
  <xr:revisionPtr revIDLastSave="0" documentId="13_ncr:1_{3C63B883-9ABA-4468-91F5-C05AAF20BE51}" xr6:coauthVersionLast="36" xr6:coauthVersionMax="47" xr10:uidLastSave="{00000000-0000-0000-0000-000000000000}"/>
  <bookViews>
    <workbookView xWindow="31980" yWindow="165" windowWidth="21600" windowHeight="14940" activeTab="2"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2" i="8" l="1"/>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AH26" i="8"/>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43" i="3"/>
  <c r="D37" i="3"/>
  <c r="D36" i="3"/>
  <c r="D35" i="3"/>
  <c r="D34" i="3"/>
  <c r="D33" i="3"/>
  <c r="D32" i="3"/>
  <c r="D31" i="3"/>
  <c r="D30" i="3"/>
  <c r="D29" i="3"/>
  <c r="D28" i="3"/>
  <c r="D27" i="3"/>
  <c r="D19" i="3"/>
  <c r="D17" i="3"/>
  <c r="D13" i="3"/>
  <c r="D12" i="3"/>
  <c r="D11" i="3"/>
  <c r="D332" i="3"/>
  <c r="A172" i="7" s="1"/>
  <c r="D331" i="3"/>
  <c r="D328" i="3"/>
  <c r="K168" i="7" s="1"/>
  <c r="D326" i="3"/>
  <c r="J161" i="7" s="1"/>
  <c r="D313" i="3"/>
  <c r="Y157" i="7" s="1"/>
  <c r="D310" i="3"/>
  <c r="K159" i="7" s="1"/>
  <c r="D308" i="3"/>
  <c r="J152" i="7" s="1"/>
  <c r="AU46" i="8"/>
  <c r="D48" i="3"/>
  <c r="M34" i="7" s="1"/>
  <c r="AU46" i="7"/>
  <c r="AH139" i="7" l="1"/>
  <c r="AH139" i="8"/>
  <c r="AH139" i="1"/>
  <c r="AH14" i="1"/>
  <c r="AH15"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H15" i="8"/>
  <c r="AU86" i="1"/>
  <c r="AU85" i="1"/>
  <c r="AU84" i="1"/>
  <c r="AU83" i="1"/>
  <c r="U15" i="7"/>
  <c r="AH15" i="7" s="1"/>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AH26" i="1"/>
  <c r="U14" i="8"/>
  <c r="AH14" i="8" s="1"/>
  <c r="U14" i="7"/>
  <c r="AH14" i="7" s="1"/>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<sst xmlns="http://schemas.openxmlformats.org/spreadsheetml/2006/main" count="1765" uniqueCount="380">
  <si>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</si>
  <si>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</si>
  <si>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</si>
  <si>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</si>
  <si>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</si>
  <si>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</si>
  <si>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</si>
  <si>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</si>
  <si>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</si>
  <si>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</si>
  <si>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</si>
  <si>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</si>
  <si>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</si>
  <si>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</si>
  <si>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</si>
  <si>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</si>
  <si>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</si>
  <si>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</si>
  <si>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</si>
  <si>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</si>
  <si>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</si>
  <si>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</si>
  <si>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</si>
  <si>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</si>
  <si>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</si>
  <si>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</si>
  <si>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</si>
  <si>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</si>
  <si>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</si>
  <si>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</si>
  <si>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</si>
  <si>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</si>
  <si>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</si>
  <si>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</si>
  <si>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</si>
  <si>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</si>
  <si>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</si>
  <si>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</si>
  <si>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</si>
  <si>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</si>
  <si>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</si>
  <si>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</si>
  <si>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</si>
  <si>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</si>
  <si>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</si>
  <si>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</si>
  <si>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</si>
  <si>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</si>
  <si>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</si>
  <si>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</si>
  <si>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</si>
  <si>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</si>
  <si>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</si>
  <si>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</si>
  <si>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</si>
  <si>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</si>
  <si>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</si>
  <si>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</si>
  <si>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</si>
  <si>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</si>
  <si>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</si>
  <si>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</si>
  <si>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</si>
  <si>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</si>
  <si>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</si>
  <si>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</si>
  <si>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</si>
  <si>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</si>
  <si>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</si>
  <si>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</si>
  <si>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</si>
  <si>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</si>
  <si>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</si>
  <si>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</si>
  <si>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</si>
  <si>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</si>
  <si>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</si>
  <si>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</si>
  <si>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</si>
  <si>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</si>
  <si>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</si>
  <si>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</si>
  <si>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</si>
  <si>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</si>
  <si>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</si>
  <si>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</si>
  <si>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</si>
  <si>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</si>
  <si>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</si>
  <si>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</si>
  <si>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</si>
  <si>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</si>
  <si>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</si>
  <si>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</si>
  <si>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</si>
  <si>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</si>
  <si>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</si>
  <si>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</si>
  <si>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</si>
  <si>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</si>
  <si>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</si>
  <si>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</si>
  <si>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</si>
  <si>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</si>
  <si>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</si>
  <si>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</si>
  <si>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</si>
  <si>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</si>
  <si>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</si>
  <si>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</si>
  <si>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</si>
  <si>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</si>
  <si>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</si>
  <si>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</si>
  <si>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</si>
  <si>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</si>
  <si>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</si>
  <si>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</si>
  <si>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</si>
  <si>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</si>
  <si>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</si>
  <si>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</si>
  <si>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</si>
  <si>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</si>
  <si>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</si>
  <si>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</si>
  <si>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</si>
  <si>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</si>
  <si>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</si>
  <si>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</si>
  <si>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</si>
  <si>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</si>
  <si>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</si>
  <si>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</si>
  <si>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</si>
  <si>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</si>
  <si>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</si>
  <si>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</si>
  <si>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</si>
  <si>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</si>
  <si>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</si>
  <si>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</si>
  <si>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</si>
  <si>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</si>
  <si>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</si>
  <si>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</si>
  <si>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</si>
  <si>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</si>
  <si>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</si>
  <si>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</si>
  <si>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</si>
  <si>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</si>
  <si>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</si>
  <si>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</si>
  <si>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</si>
  <si>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</si>
  <si>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</si>
  <si>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</si>
  <si>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</si>
  <si>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</si>
  <si>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</si>
  <si>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</si>
  <si>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</si>
  <si>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</si>
  <si>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</si>
  <si>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</si>
  <si>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</si>
  <si>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</si>
  <si>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</si>
  <si>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</si>
  <si>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</si>
  <si>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</si>
  <si>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</si>
  <si>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</si>
  <si>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</si>
  <si>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</si>
  <si>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</si>
  <si>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</si>
  <si>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</si>
  <si>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</si>
  <si>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</si>
  <si>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</si>
  <si>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</si>
  <si>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</si>
  <si>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</si>
  <si>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</si>
  <si>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</si>
  <si>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</si>
  <si>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</si>
  <si>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</si>
  <si>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</si>
  <si>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</si>
  <si>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</si>
  <si>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</si>
  <si>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</si>
  <si>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</si>
  <si>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</si>
  <si>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</si>
  <si>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</si>
  <si>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</si>
  <si>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</si>
  <si>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</si>
  <si>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</si>
  <si>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</si>
  <si>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</si>
  <si>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</si>
  <si>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</si>
  <si>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</si>
  <si>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</si>
  <si>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</si>
  <si>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</si>
  <si>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</si>
  <si>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</si>
  <si>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</si>
  <si>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</si>
  <si>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</si>
  <si>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</si>
  <si>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</si>
  <si>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</si>
  <si>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</si>
  <si>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</si>
  <si>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</si>
  <si>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</si>
  <si>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</si>
  <si>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</si>
  <si>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</si>
  <si>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</si>
  <si>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</si>
  <si>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</si>
  <si>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</si>
  <si>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</si>
  <si>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</si>
  <si>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</si>
  <si>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</si>
  <si>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</si>
  <si>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</si>
  <si>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</si>
  <si>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</si>
  <si>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</si>
  <si>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</si>
  <si>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</si>
  <si>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</si>
  <si>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</si>
  <si>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</si>
  <si>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</si>
  <si>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</si>
  <si>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</si>
  <si>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</si>
  <si>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</si>
  <si>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</si>
  <si>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</si>
  <si>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</si>
  <si>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</si>
  <si>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</si>
  <si>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</si>
  <si>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</si>
  <si>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</si>
  <si>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</si>
  <si>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</si>
  <si>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</si>
  <si>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</si>
  <si>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</si>
  <si>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</si>
  <si>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</si>
  <si>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</si>
  <si>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</si>
  <si>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</si>
  <si>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</si>
  <si>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</si>
  <si>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</si>
  <si>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</si>
  <si>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</si>
  <si>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</si>
  <si>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</si>
  <si>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</si>
  <si>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</si>
  <si>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</si>
  <si>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</si>
  <si>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</si>
  <si>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</si>
  <si>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</si>
  <si>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</si>
  <si>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</si>
  <si>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</si>
  <si>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</si>
  <si>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</si>
  <si>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</si>
  <si>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</si>
  <si>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</si>
  <si>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</si>
  <si>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</si>
  <si>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</si>
  <si>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</si>
  <si>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</si>
  <si>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</si>
  <si>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</si>
  <si>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</si>
  <si>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</si>
  <si>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</si>
  <si>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</si>
  <si>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</si>
  <si>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</si>
  <si>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</si>
  <si>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</si>
  <si>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</si>
  <si>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</si>
  <si>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</si>
  <si>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</si>
  <si>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</si>
  <si>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</si>
  <si>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</si>
  <si>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</si>
  <si>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</si>
  <si>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</si>
  <si>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</si>
  <si>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</si>
  <si>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</si>
  <si>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</si>
  <si>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</si>
  <si>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</si>
  <si>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</si>
  <si>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</si>
  <si>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</si>
  <si>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</si>
  <si>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</si>
  <si>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</si>
  <si>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</si>
  <si>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</si>
  <si>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</si>
  <si>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</si>
  <si>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</si>
  <si>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</si>
  <si>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</si>
  <si>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</si>
  <si>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</si>
  <si>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</si>
  <si>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</si>
  <si>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</si>
  <si>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</si>
  <si>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</si>
  <si>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</si>
  <si>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</si>
  <si>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</si>
  <si>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</si>
  <si>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</si>
  <si>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</si>
  <si>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</si>
  <si>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</si>
  <si>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</si>
  <si>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</si>
  <si>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</si>
  <si>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</si>
  <si>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</si>
  <si>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</si>
  <si>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</si>
  <si>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</si>
  <si>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</si>
  <si>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</si>
  <si>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</si>
  <si>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</si>
  <si>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</si>
  <si>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</si>
  <si>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</si>
  <si>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</si>
  <si>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</si>
  <si>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</si>
  <si>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</si>
  <si>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</si>
  <si>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</si>
  <si>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</si>
  <si>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</si>
  <si>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</si>
  <si>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</si>
  <si>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機能性表示食品　　　　　　特定保健用食品　　　　　　　栄養機能食品　　　　　　その他のいわゆる健康食品</t>
    </r>
    <rPh sb="68" eb="69">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</si>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</sst>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4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0" fontId="19" fillId="0" borderId="1"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49" fontId="19" fillId="0" borderId="2" xfId="0" applyNumberFormat="1" applyFont="1" applyBorder="1" applyAlignment="1" applyProtection="1">
      <alignment vertical="center" wrapTex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49" fontId="22" fillId="0" borderId="7" xfId="0" applyNumberFormat="1" applyFont="1" applyBorder="1" applyAlignment="1" applyProtection="1">
      <alignment vertical="center" wrapText="1"/>
      <protection locked="0"/>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49" fontId="22" fillId="0" borderId="0" xfId="0" applyNumberFormat="1" applyFont="1" applyAlignment="1" applyProtection="1">
      <alignment vertical="center" wrapText="1"/>
      <protection locked="0"/>
    </xf>
    <xf numFmtId="49" fontId="22" fillId="0" borderId="11" xfId="0" applyNumberFormat="1" applyFont="1" applyBorder="1" applyAlignment="1" applyProtection="1">
      <alignment vertical="center" wrapText="1"/>
      <protection locked="0"/>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0" xfId="0" applyFont="1" applyAlignment="1" applyProtection="1">
      <alignment horizontal="center" vertical="center"/>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2" borderId="11" xfId="0" applyFont="1" applyFill="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6" fillId="0" borderId="11" xfId="0" applyFont="1" applyBorder="1" applyAlignment="1" applyProtection="1">
      <alignment horizontal="left"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14" fillId="2" borderId="4"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1" fillId="2" borderId="14" xfId="0" applyFont="1" applyFill="1" applyBorder="1" applyAlignment="1" applyProtection="1">
      <alignment horizontal="center" vertical="center" wrapTex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5" fillId="0" borderId="6" xfId="0" applyFont="1" applyBorder="1" applyAlignment="1" applyProtection="1">
      <alignment horizontal="center" wrapTex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1"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2" xfId="0" applyFont="1" applyFill="1" applyBorder="1" applyAlignment="1" applyProtection="1">
      <alignment vertical="center"/>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5" fillId="0" borderId="2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9" fillId="0" borderId="0" xfId="0" applyFont="1" applyAlignment="1" applyProtection="1">
      <alignment horizontal="center"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19" fillId="0" borderId="11" xfId="0" applyFont="1" applyBorder="1" applyAlignment="1" applyProtection="1">
      <alignment horizont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 fillId="0" borderId="4" xfId="0" applyFont="1" applyBorder="1" applyAlignment="1" applyProtection="1">
      <alignment horizontal="left" vertical="center" wrapText="1"/>
      <protection hidden="1"/>
    </xf>
    <xf numFmtId="0" fontId="4" fillId="0" borderId="4" xfId="0" applyFont="1" applyBorder="1" applyAlignment="1" applyProtection="1">
      <alignment horizontal="left" vertical="center"/>
      <protection hidden="1"/>
    </xf>
    <xf numFmtId="0" fontId="19" fillId="0" borderId="4" xfId="0" applyFont="1" applyBorder="1" applyAlignment="1" applyProtection="1">
      <alignment vertical="center" wrapText="1"/>
      <protection hidden="1"/>
    </xf>
    <xf numFmtId="0" fontId="19" fillId="0" borderId="4" xfId="0" applyFont="1" applyBorder="1" applyAlignment="1" applyProtection="1">
      <alignment horizontal="left" vertical="center" wrapText="1"/>
      <protection hidden="1"/>
    </xf>
    <xf numFmtId="0" fontId="23" fillId="0" borderId="0" xfId="0" applyFont="1" applyAlignment="1" applyProtection="1">
      <alignment vertical="top" wrapText="1"/>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22" fillId="0" borderId="11" xfId="0" applyFont="1" applyBorder="1" applyAlignment="1" applyProtection="1">
      <alignment vertical="center" wrapText="1"/>
      <protection hidden="1"/>
    </xf>
    <xf numFmtId="0" fontId="28" fillId="0" borderId="0" xfId="0" applyFont="1" applyAlignment="1" applyProtection="1">
      <alignment vertical="top" wrapText="1"/>
      <protection hidden="1"/>
    </xf>
    <xf numFmtId="0" fontId="5" fillId="0" borderId="6" xfId="0" applyFont="1" applyBorder="1" applyAlignment="1" applyProtection="1">
      <alignment horizontal="center" wrapText="1"/>
      <protection hidden="1"/>
    </xf>
    <xf numFmtId="0" fontId="20" fillId="0" borderId="11" xfId="0" applyFont="1" applyBorder="1" applyAlignment="1" applyProtection="1">
      <alignment vertical="center"/>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3" fillId="0" borderId="0" xfId="0" applyFont="1" applyAlignment="1" applyProtection="1">
      <alignment horizontal="lef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12" xfId="0" applyFont="1" applyBorder="1" applyAlignment="1" applyProtection="1">
      <alignment vertical="center" wrapText="1"/>
      <protection hidden="1"/>
    </xf>
    <xf numFmtId="0" fontId="19" fillId="0" borderId="2" xfId="0" applyFont="1" applyBorder="1" applyAlignment="1" applyProtection="1">
      <alignment vertical="center" wrapText="1"/>
      <protection hidden="1"/>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F$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D$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D$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D$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D$296" lockText="1" noThreeD="1"/>
</file>

<file path=xl/ctrlProps/ctrlProp382.xml><?xml version="1.0" encoding="utf-8"?>
<formControlPr xmlns="http://schemas.microsoft.com/office/spreadsheetml/2009/9/main" objectType="CheckBox" fmlaLink="情報取得シート!$D$297" lockText="1" noThreeD="1"/>
</file>

<file path=xl/ctrlProps/ctrlProp383.xml><?xml version="1.0" encoding="utf-8"?>
<formControlPr xmlns="http://schemas.microsoft.com/office/spreadsheetml/2009/9/main" objectType="CheckBox" fmlaLink="情報取得シート!$D$298" lockText="1" noThreeD="1"/>
</file>

<file path=xl/ctrlProps/ctrlProp384.xml><?xml version="1.0" encoding="utf-8"?>
<formControlPr xmlns="http://schemas.microsoft.com/office/spreadsheetml/2009/9/main" objectType="CheckBox" fmlaLink="情報取得シート!$D$299" lockText="1" noThreeD="1"/>
</file>

<file path=xl/ctrlProps/ctrlProp385.xml><?xml version="1.0" encoding="utf-8"?>
<formControlPr xmlns="http://schemas.microsoft.com/office/spreadsheetml/2009/9/main" objectType="CheckBox" fmlaLink="情報取得シート!$D$300" lockText="1" noThreeD="1"/>
</file>

<file path=xl/ctrlProps/ctrlProp386.xml><?xml version="1.0" encoding="utf-8"?>
<formControlPr xmlns="http://schemas.microsoft.com/office/spreadsheetml/2009/9/main" objectType="CheckBox" fmlaLink="情報取得シート!$D$301" lockText="1" noThreeD="1"/>
</file>

<file path=xl/ctrlProps/ctrlProp387.xml><?xml version="1.0" encoding="utf-8"?>
<formControlPr xmlns="http://schemas.microsoft.com/office/spreadsheetml/2009/9/main" objectType="CheckBox" fmlaLink="情報取得シート!$D$302" lockText="1" noThreeD="1"/>
</file>

<file path=xl/ctrlProps/ctrlProp388.xml><?xml version="1.0" encoding="utf-8"?>
<formControlPr xmlns="http://schemas.microsoft.com/office/spreadsheetml/2009/9/main" objectType="CheckBox" fmlaLink="情報取得シート!$D$303" lockText="1" noThreeD="1"/>
</file>

<file path=xl/ctrlProps/ctrlProp389.xml><?xml version="1.0" encoding="utf-8"?>
<formControlPr xmlns="http://schemas.microsoft.com/office/spreadsheetml/2009/9/main" objectType="CheckBox" fmlaLink="情報取得シート!$D$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D$314" lockText="1" noThreeD="1"/>
</file>

<file path=xl/ctrlProps/ctrlProp391.xml><?xml version="1.0" encoding="utf-8"?>
<formControlPr xmlns="http://schemas.microsoft.com/office/spreadsheetml/2009/9/main" objectType="CheckBox" fmlaLink="情報取得シート!$D$315" lockText="1" noThreeD="1"/>
</file>

<file path=xl/ctrlProps/ctrlProp392.xml><?xml version="1.0" encoding="utf-8"?>
<formControlPr xmlns="http://schemas.microsoft.com/office/spreadsheetml/2009/9/main" objectType="CheckBox" fmlaLink="情報取得シート!$D$316" lockText="1" noThreeD="1"/>
</file>

<file path=xl/ctrlProps/ctrlProp393.xml><?xml version="1.0" encoding="utf-8"?>
<formControlPr xmlns="http://schemas.microsoft.com/office/spreadsheetml/2009/9/main" objectType="CheckBox" fmlaLink="情報取得シート!$D$317" lockText="1" noThreeD="1"/>
</file>

<file path=xl/ctrlProps/ctrlProp394.xml><?xml version="1.0" encoding="utf-8"?>
<formControlPr xmlns="http://schemas.microsoft.com/office/spreadsheetml/2009/9/main" objectType="CheckBox" fmlaLink="情報取得シート!$D$318" lockText="1" noThreeD="1"/>
</file>

<file path=xl/ctrlProps/ctrlProp395.xml><?xml version="1.0" encoding="utf-8"?>
<formControlPr xmlns="http://schemas.microsoft.com/office/spreadsheetml/2009/9/main" objectType="CheckBox" fmlaLink="情報取得シート!$D$319" lockText="1" noThreeD="1"/>
</file>

<file path=xl/ctrlProps/ctrlProp396.xml><?xml version="1.0" encoding="utf-8"?>
<formControlPr xmlns="http://schemas.microsoft.com/office/spreadsheetml/2009/9/main" objectType="CheckBox" fmlaLink="情報取得シート!$D$320" lockText="1" noThreeD="1"/>
</file>

<file path=xl/ctrlProps/ctrlProp397.xml><?xml version="1.0" encoding="utf-8"?>
<formControlPr xmlns="http://schemas.microsoft.com/office/spreadsheetml/2009/9/main" objectType="CheckBox" fmlaLink="情報取得シート!$D$321" lockText="1" noThreeD="1"/>
</file>

<file path=xl/ctrlProps/ctrlProp398.xml><?xml version="1.0" encoding="utf-8"?>
<formControlPr xmlns="http://schemas.microsoft.com/office/spreadsheetml/2009/9/main" objectType="CheckBox" fmlaLink="情報取得シート!$D$325" lockText="1" noThreeD="1"/>
</file>

<file path=xl/ctrlProps/ctrlProp399.xml><?xml version="1.0" encoding="utf-8"?>
<formControlPr xmlns="http://schemas.microsoft.com/office/spreadsheetml/2009/9/main" objectType="CheckBox" fmlaLink="情報取得シート!$D$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D$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D$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D$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D$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D$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D$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51</xdr:row>
      <xdr:rowOff>95250</xdr:rowOff>
    </xdr:from>
    <xdr:to>
      <xdr:col>30</xdr:col>
      <xdr:colOff>76200</xdr:colOff>
      <xdr:row>52</xdr:row>
      <xdr:rowOff>161925</xdr:rowOff>
    </xdr:to>
    <xdr:sp macro="" textlink="">
      <xdr:nvSpPr>
        <xdr:cNvPr id="1119"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xmlns:a14="http://schemas.microsoft.com/office/drawing/2010/main"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xmlns:a14="http://schemas.microsoft.com/office/drawing/2010/main"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xmlns:a14="http://schemas.microsoft.com/office/drawing/2010/main"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xmlns:a14="http://schemas.microsoft.com/office/drawing/2010/main"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xmlns:a14="http://schemas.microsoft.com/office/drawing/2010/main"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69</xdr:row>
      <xdr:rowOff>19050</xdr:rowOff>
    </xdr:from>
    <xdr:to>
      <xdr:col>9</xdr:col>
      <xdr:colOff>28575</xdr:colOff>
      <xdr:row>70</xdr:row>
      <xdr:rowOff>2388</xdr:rowOff>
    </xdr:to>
    <xdr:sp macro="" textlink="">
      <xdr:nvSpPr>
        <xdr:cNvPr id="1181" name="Option Button 157"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xmlns:a14="http://schemas.microsoft.com/office/drawing/2010/main"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9525</xdr:colOff>
      <xdr:row>69</xdr:row>
      <xdr:rowOff>19050</xdr:rowOff>
    </xdr:from>
    <xdr:to>
      <xdr:col>26</xdr:col>
      <xdr:colOff>0</xdr:colOff>
      <xdr:row>70</xdr:row>
      <xdr:rowOff>2388</xdr:rowOff>
    </xdr:to>
    <xdr:sp macro="" textlink="">
      <xdr:nvSpPr>
        <xdr:cNvPr id="1185" name="Option Button 161"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xmlns:a14="http://schemas.microsoft.com/office/drawing/2010/main"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xmlns:a14="http://schemas.microsoft.com/office/drawing/2010/main"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xmlns:a14="http://schemas.microsoft.com/office/drawing/2010/main"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xmlns:a14="http://schemas.microsoft.com/office/drawing/2010/main"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xmlns:a14="http://schemas.microsoft.com/office/drawing/2010/main"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xmlns:a14="http://schemas.microsoft.com/office/drawing/2010/main"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xdr:twoCellAnchor editAs="oneCell">
    <xdr:from>
      <xdr:col>26</xdr:col>
      <xdr:colOff>180975</xdr:colOff>
      <xdr:row>69</xdr:row>
      <xdr:rowOff>19050</xdr:rowOff>
    </xdr:from>
    <xdr:to>
      <xdr:col>30</xdr:col>
      <xdr:colOff>28575</xdr:colOff>
      <xdr:row>70</xdr:row>
      <xdr:rowOff>2388</xdr:rowOff>
    </xdr:to>
    <xdr:sp macro="" textlink="">
      <xdr:nvSpPr>
        <xdr:cNvPr id="1174" name="Option Button 150" hidden="1">
          <a:extLst>
            <a:ext uri="{63B3BB69-23CF-44E3-9099-C40C66FF867C}">
              <a14:compatExt xmlns:a14="http://schemas.microsoft.com/office/drawing/2010/main"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68</xdr:row>
      <xdr:rowOff>0</xdr:rowOff>
    </xdr:from>
    <xdr:to>
      <xdr:col>30</xdr:col>
      <xdr:colOff>47625</xdr:colOff>
      <xdr:row>70</xdr:row>
      <xdr:rowOff>2388</xdr:rowOff>
    </xdr:to>
    <xdr:sp macro="" textlink="">
      <xdr:nvSpPr>
        <xdr:cNvPr id="1256" name="G_年齢"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xmlns:a14="http://schemas.microsoft.com/office/drawing/2010/main"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xmlns:a14="http://schemas.microsoft.com/office/drawing/2010/main"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xmlns:a14="http://schemas.microsoft.com/office/drawing/2010/main"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xmlns:a14="http://schemas.microsoft.com/office/drawing/2010/main"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xmlns:a14="http://schemas.microsoft.com/office/drawing/2010/main"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xdr:twoCellAnchor editAs="oneCell">
    <xdr:from>
      <xdr:col>22</xdr:col>
      <xdr:colOff>180975</xdr:colOff>
      <xdr:row>159</xdr:row>
      <xdr:rowOff>123825</xdr:rowOff>
    </xdr:from>
    <xdr:to>
      <xdr:col>30</xdr:col>
      <xdr:colOff>38100</xdr:colOff>
      <xdr:row>165</xdr:row>
      <xdr:rowOff>19050</xdr:rowOff>
    </xdr:to>
    <xdr:sp macro="" textlink="">
      <xdr:nvSpPr>
        <xdr:cNvPr id="1308" name="G_転記B" hidden="1">
          <a:extLst>
            <a:ext uri="{63B3BB69-23CF-44E3-9099-C40C66FF867C}">
              <a14:compatExt xmlns:a14="http://schemas.microsoft.com/office/drawing/2010/main"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xmlns:a14="http://schemas.microsoft.com/office/drawing/2010/main"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xmlns:a14="http://schemas.microsoft.com/office/drawing/2010/main"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xmlns:a14="http://schemas.microsoft.com/office/drawing/2010/main"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20</xdr:row>
      <xdr:rowOff>19050</xdr:rowOff>
    </xdr:from>
    <xdr:to>
      <xdr:col>8</xdr:col>
      <xdr:colOff>180975</xdr:colOff>
      <xdr:row>21</xdr:row>
      <xdr:rowOff>505</xdr:rowOff>
    </xdr:to>
    <xdr:sp macro="" textlink="">
      <xdr:nvSpPr>
        <xdr:cNvPr id="1315" name="Check Box 291" hidden="1">
          <a:extLst>
            <a:ext uri="{63B3BB69-23CF-44E3-9099-C40C66FF867C}">
              <a14:compatExt xmlns:a14="http://schemas.microsoft.com/office/drawing/2010/main"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xmlns:a14="http://schemas.microsoft.com/office/drawing/2010/main"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20</xdr:row>
      <xdr:rowOff>19050</xdr:rowOff>
    </xdr:from>
    <xdr:to>
      <xdr:col>16</xdr:col>
      <xdr:colOff>104775</xdr:colOff>
      <xdr:row>21</xdr:row>
      <xdr:rowOff>505</xdr:rowOff>
    </xdr:to>
    <xdr:sp macro="" textlink="">
      <xdr:nvSpPr>
        <xdr:cNvPr id="1319" name="Check Box 295" hidden="1">
          <a:extLst>
            <a:ext uri="{63B3BB69-23CF-44E3-9099-C40C66FF867C}">
              <a14:compatExt xmlns:a14="http://schemas.microsoft.com/office/drawing/2010/main"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xmlns:a14="http://schemas.microsoft.com/office/drawing/2010/main"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xmlns:a14="http://schemas.microsoft.com/office/drawing/2010/main"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20</xdr:row>
      <xdr:rowOff>19050</xdr:rowOff>
    </xdr:from>
    <xdr:to>
      <xdr:col>21</xdr:col>
      <xdr:colOff>85725</xdr:colOff>
      <xdr:row>21</xdr:row>
      <xdr:rowOff>505</xdr:rowOff>
    </xdr:to>
    <xdr:sp macro="" textlink="">
      <xdr:nvSpPr>
        <xdr:cNvPr id="1324" name="Check Box 300" hidden="1">
          <a:extLst>
            <a:ext uri="{63B3BB69-23CF-44E3-9099-C40C66FF867C}">
              <a14:compatExt xmlns:a14="http://schemas.microsoft.com/office/drawing/2010/main"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18</xdr:row>
      <xdr:rowOff>19050</xdr:rowOff>
    </xdr:from>
    <xdr:to>
      <xdr:col>28</xdr:col>
      <xdr:colOff>85725</xdr:colOff>
      <xdr:row>18</xdr:row>
      <xdr:rowOff>238125</xdr:rowOff>
    </xdr:to>
    <xdr:sp macro="" textlink="">
      <xdr:nvSpPr>
        <xdr:cNvPr id="1325" name="Check Box 301" hidden="1">
          <a:extLst>
            <a:ext uri="{63B3BB69-23CF-44E3-9099-C40C66FF867C}">
              <a14:compatExt xmlns:a14="http://schemas.microsoft.com/office/drawing/2010/main"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19</xdr:row>
      <xdr:rowOff>19050</xdr:rowOff>
    </xdr:from>
    <xdr:to>
      <xdr:col>28</xdr:col>
      <xdr:colOff>85725</xdr:colOff>
      <xdr:row>20</xdr:row>
      <xdr:rowOff>0</xdr:rowOff>
    </xdr:to>
    <xdr:sp macro="" textlink="">
      <xdr:nvSpPr>
        <xdr:cNvPr id="1326" name="Check Box 302" hidden="1">
          <a:extLst>
            <a:ext uri="{63B3BB69-23CF-44E3-9099-C40C66FF867C}">
              <a14:compatExt xmlns:a14="http://schemas.microsoft.com/office/drawing/2010/main"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20</xdr:row>
      <xdr:rowOff>19050</xdr:rowOff>
    </xdr:from>
    <xdr:to>
      <xdr:col>28</xdr:col>
      <xdr:colOff>85725</xdr:colOff>
      <xdr:row>21</xdr:row>
      <xdr:rowOff>505</xdr:rowOff>
    </xdr:to>
    <xdr:sp macro="" textlink="">
      <xdr:nvSpPr>
        <xdr:cNvPr id="1327" name="Check Box 303" hidden="1">
          <a:extLst>
            <a:ext uri="{63B3BB69-23CF-44E3-9099-C40C66FF867C}">
              <a14:compatExt xmlns:a14="http://schemas.microsoft.com/office/drawing/2010/main"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xmlns:a14="http://schemas.microsoft.com/office/drawing/2010/main"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xmlns:a14="http://schemas.microsoft.com/office/drawing/2010/main"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xmlns:a14="http://schemas.microsoft.com/office/drawing/2010/main"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xmlns:a14="http://schemas.microsoft.com/office/drawing/2010/main"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xmlns:a14="http://schemas.microsoft.com/office/drawing/2010/main"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xmlns:a14="http://schemas.microsoft.com/office/drawing/2010/main"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xmlns:a14="http://schemas.microsoft.com/office/drawing/2010/main"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xmlns:a14="http://schemas.microsoft.com/office/drawing/2010/main"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xmlns:a14="http://schemas.microsoft.com/office/drawing/2010/main"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xmlns:a14="http://schemas.microsoft.com/office/drawing/2010/main"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xmlns:a14="http://schemas.microsoft.com/office/drawing/2010/main"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xmlns:a14="http://schemas.microsoft.com/office/drawing/2010/main"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xmlns:a14="http://schemas.microsoft.com/office/drawing/2010/main"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xmlns:a14="http://schemas.microsoft.com/office/drawing/2010/main"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xmlns:a14="http://schemas.microsoft.com/office/drawing/2010/main"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xmlns:a14="http://schemas.microsoft.com/office/drawing/2010/main"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xmlns:a14="http://schemas.microsoft.com/office/drawing/2010/main"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xmlns:a14="http://schemas.microsoft.com/office/drawing/2010/main"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xmlns:a14="http://schemas.microsoft.com/office/drawing/2010/main"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xmlns:a14="http://schemas.microsoft.com/office/drawing/2010/main"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xmlns:a14="http://schemas.microsoft.com/office/drawing/2010/main"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xmlns:a14="http://schemas.microsoft.com/office/drawing/2010/main"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xmlns:a14="http://schemas.microsoft.com/office/drawing/2010/main"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xmlns:a14="http://schemas.microsoft.com/office/drawing/2010/main"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xmlns:a14="http://schemas.microsoft.com/office/drawing/2010/main"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xmlns:a14="http://schemas.microsoft.com/office/drawing/2010/main"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xmlns:a14="http://schemas.microsoft.com/office/drawing/2010/main"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xmlns:a14="http://schemas.microsoft.com/office/drawing/2010/main"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xmlns:a14="http://schemas.microsoft.com/office/drawing/2010/main"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xmlns:a14="http://schemas.microsoft.com/office/drawing/2010/main"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xmlns:a14="http://schemas.microsoft.com/office/drawing/2010/main"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xmlns:a14="http://schemas.microsoft.com/office/drawing/2010/main"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xmlns:a14="http://schemas.microsoft.com/office/drawing/2010/main"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xmlns:a14="http://schemas.microsoft.com/office/drawing/2010/main"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62</xdr:row>
      <xdr:rowOff>323850</xdr:rowOff>
    </xdr:from>
    <xdr:to>
      <xdr:col>29</xdr:col>
      <xdr:colOff>28575</xdr:colOff>
      <xdr:row>64</xdr:row>
      <xdr:rowOff>9525</xdr:rowOff>
    </xdr:to>
    <xdr:sp macro="" textlink="">
      <xdr:nvSpPr>
        <xdr:cNvPr id="1382" name="G_個人情報" hidden="1">
          <a:extLst>
            <a:ext uri="{63B3BB69-23CF-44E3-9099-C40C66FF867C}">
              <a14:compatExt xmlns:a14="http://schemas.microsoft.com/office/drawing/2010/main"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xmlns:a14="http://schemas.microsoft.com/office/drawing/2010/main"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xmlns:a14="http://schemas.microsoft.com/office/drawing/2010/main"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xmlns:a14="http://schemas.microsoft.com/office/drawing/2010/main"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10</xdr:row>
      <xdr:rowOff>295275</xdr:rowOff>
    </xdr:from>
    <xdr:to>
      <xdr:col>27</xdr:col>
      <xdr:colOff>19050</xdr:colOff>
      <xdr:row>11</xdr:row>
      <xdr:rowOff>28575</xdr:rowOff>
    </xdr:to>
    <xdr:sp macro="" textlink="">
      <xdr:nvSpPr>
        <xdr:cNvPr id="1399" name="Check Box 375" hidden="1">
          <a:extLst>
            <a:ext uri="{63B3BB69-23CF-44E3-9099-C40C66FF867C}">
              <a14:compatExt xmlns:a14="http://schemas.microsoft.com/office/drawing/2010/main"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5" name="Check Box 63" hidden="1">
              <a:extLst>
                <a:ext uri="{63B3BB69-23CF-44E3-9099-C40C66FF867C}">
                  <a14:compatExt spid="_x0000_s1087"/>
                </a:ext>
                <a:ext uri="{FF2B5EF4-FFF2-40B4-BE49-F238E27FC236}">
                  <a16:creationId xmlns:a16="http://schemas.microsoft.com/office/drawing/2014/main" id="{90FF332A-EADC-4754-96B0-834F60D9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6" name="Check Box 64" hidden="1">
              <a:extLst>
                <a:ext uri="{63B3BB69-23CF-44E3-9099-C40C66FF867C}">
                  <a14:compatExt spid="_x0000_s1088"/>
                </a:ext>
                <a:ext uri="{FF2B5EF4-FFF2-40B4-BE49-F238E27FC236}">
                  <a16:creationId xmlns:a16="http://schemas.microsoft.com/office/drawing/2014/main" id="{F81616DD-1265-4C70-9631-3C02216D4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7" name="Check Box 65" hidden="1">
              <a:extLst>
                <a:ext uri="{63B3BB69-23CF-44E3-9099-C40C66FF867C}">
                  <a14:compatExt spid="_x0000_s1089"/>
                </a:ext>
                <a:ext uri="{FF2B5EF4-FFF2-40B4-BE49-F238E27FC236}">
                  <a16:creationId xmlns:a16="http://schemas.microsoft.com/office/drawing/2014/main" id="{FB177325-5E0C-437A-95E1-BB5DF5609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8" name="Check Box 66" hidden="1">
              <a:extLst>
                <a:ext uri="{63B3BB69-23CF-44E3-9099-C40C66FF867C}">
                  <a14:compatExt spid="_x0000_s1090"/>
                </a:ext>
                <a:ext uri="{FF2B5EF4-FFF2-40B4-BE49-F238E27FC236}">
                  <a16:creationId xmlns:a16="http://schemas.microsoft.com/office/drawing/2014/main" id="{1B80CC8D-CF9B-4B2A-A6DB-DD3B052433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9" name="Option Button 67" hidden="1">
              <a:extLst>
                <a:ext uri="{63B3BB69-23CF-44E3-9099-C40C66FF867C}">
                  <a14:compatExt spid="_x0000_s1091"/>
                </a:ext>
                <a:ext uri="{FF2B5EF4-FFF2-40B4-BE49-F238E27FC236}">
                  <a16:creationId xmlns:a16="http://schemas.microsoft.com/office/drawing/2014/main" id="{D956ADF7-3965-431C-AA10-B7B2ACB1B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20" name="Option Button 68" hidden="1">
              <a:extLst>
                <a:ext uri="{63B3BB69-23CF-44E3-9099-C40C66FF867C}">
                  <a14:compatExt spid="_x0000_s1092"/>
                </a:ext>
                <a:ext uri="{FF2B5EF4-FFF2-40B4-BE49-F238E27FC236}">
                  <a16:creationId xmlns:a16="http://schemas.microsoft.com/office/drawing/2014/main" id="{F6846208-A507-4DE1-924D-CD88481E1E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21" name="Option Button 69" hidden="1">
              <a:extLst>
                <a:ext uri="{63B3BB69-23CF-44E3-9099-C40C66FF867C}">
                  <a14:compatExt spid="_x0000_s1093"/>
                </a:ext>
                <a:ext uri="{FF2B5EF4-FFF2-40B4-BE49-F238E27FC236}">
                  <a16:creationId xmlns:a16="http://schemas.microsoft.com/office/drawing/2014/main" id="{866CAE3F-3F28-43B2-A959-C18FB83A8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22" name="Check Box 70" hidden="1">
              <a:extLst>
                <a:ext uri="{63B3BB69-23CF-44E3-9099-C40C66FF867C}">
                  <a14:compatExt spid="_x0000_s1094"/>
                </a:ext>
                <a:ext uri="{FF2B5EF4-FFF2-40B4-BE49-F238E27FC236}">
                  <a16:creationId xmlns:a16="http://schemas.microsoft.com/office/drawing/2014/main" id="{AA1D1D25-B81C-45A7-A9CF-1F6DBFEE1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23" name="Check Box 83" hidden="1">
              <a:extLst>
                <a:ext uri="{63B3BB69-23CF-44E3-9099-C40C66FF867C}">
                  <a14:compatExt spid="_x0000_s1107"/>
                </a:ext>
                <a:ext uri="{FF2B5EF4-FFF2-40B4-BE49-F238E27FC236}">
                  <a16:creationId xmlns:a16="http://schemas.microsoft.com/office/drawing/2014/main" id="{AC1287E0-414B-4B2A-91FC-E9AC939ED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24" name="Check Box 84" hidden="1">
              <a:extLst>
                <a:ext uri="{63B3BB69-23CF-44E3-9099-C40C66FF867C}">
                  <a14:compatExt spid="_x0000_s1108"/>
                </a:ext>
                <a:ext uri="{FF2B5EF4-FFF2-40B4-BE49-F238E27FC236}">
                  <a16:creationId xmlns:a16="http://schemas.microsoft.com/office/drawing/2014/main" id="{A969605C-B3AB-4440-95F0-6261DCE00C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25" name="Check Box 85" hidden="1">
              <a:extLst>
                <a:ext uri="{63B3BB69-23CF-44E3-9099-C40C66FF867C}">
                  <a14:compatExt spid="_x0000_s1109"/>
                </a:ext>
                <a:ext uri="{FF2B5EF4-FFF2-40B4-BE49-F238E27FC236}">
                  <a16:creationId xmlns:a16="http://schemas.microsoft.com/office/drawing/2014/main" id="{C549284C-514C-42ED-A386-578D07012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26" name="Check Box 86" hidden="1">
              <a:extLst>
                <a:ext uri="{63B3BB69-23CF-44E3-9099-C40C66FF867C}">
                  <a14:compatExt spid="_x0000_s1110"/>
                </a:ext>
                <a:ext uri="{FF2B5EF4-FFF2-40B4-BE49-F238E27FC236}">
                  <a16:creationId xmlns:a16="http://schemas.microsoft.com/office/drawing/2014/main" id="{42EADDFC-21A6-46BD-9428-22D8447C00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27" name="Check Box 87" hidden="1">
              <a:extLst>
                <a:ext uri="{63B3BB69-23CF-44E3-9099-C40C66FF867C}">
                  <a14:compatExt spid="_x0000_s1111"/>
                </a:ext>
                <a:ext uri="{FF2B5EF4-FFF2-40B4-BE49-F238E27FC236}">
                  <a16:creationId xmlns:a16="http://schemas.microsoft.com/office/drawing/2014/main" id="{2B663AED-7C40-4FB9-A220-65A7C000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28" name="Check Box 88" hidden="1">
              <a:extLst>
                <a:ext uri="{63B3BB69-23CF-44E3-9099-C40C66FF867C}">
                  <a14:compatExt spid="_x0000_s1112"/>
                </a:ext>
                <a:ext uri="{FF2B5EF4-FFF2-40B4-BE49-F238E27FC236}">
                  <a16:creationId xmlns:a16="http://schemas.microsoft.com/office/drawing/2014/main" id="{99088461-9B80-4FE4-8F10-885F890133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29" name="Check Box 89" hidden="1">
              <a:extLst>
                <a:ext uri="{63B3BB69-23CF-44E3-9099-C40C66FF867C}">
                  <a14:compatExt spid="_x0000_s1113"/>
                </a:ext>
                <a:ext uri="{FF2B5EF4-FFF2-40B4-BE49-F238E27FC236}">
                  <a16:creationId xmlns:a16="http://schemas.microsoft.com/office/drawing/2014/main" id="{4DEAD587-4D3E-40D8-A80E-9329D78EFD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30" name="Check Box 90" hidden="1">
              <a:extLst>
                <a:ext uri="{63B3BB69-23CF-44E3-9099-C40C66FF867C}">
                  <a14:compatExt spid="_x0000_s1114"/>
                </a:ext>
                <a:ext uri="{FF2B5EF4-FFF2-40B4-BE49-F238E27FC236}">
                  <a16:creationId xmlns:a16="http://schemas.microsoft.com/office/drawing/2014/main" id="{427D75FC-EAB4-4C59-A33B-8E373392DC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31" name="Check Box 94" hidden="1">
              <a:extLst>
                <a:ext uri="{63B3BB69-23CF-44E3-9099-C40C66FF867C}">
                  <a14:compatExt spid="_x0000_s1118"/>
                </a:ext>
                <a:ext uri="{FF2B5EF4-FFF2-40B4-BE49-F238E27FC236}">
                  <a16:creationId xmlns:a16="http://schemas.microsoft.com/office/drawing/2014/main" id="{C27FB178-D8F3-4A65-80C9-C8E1F9954A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macro="" textlink="">
          <xdr:nvSpPr>
            <xdr:cNvPr id="32" name="Check Box 95" hidden="1">
              <a:extLst>
                <a:ext uri="{63B3BB69-23CF-44E3-9099-C40C66FF867C}">
                  <a14:compatExt spid="_x0000_s1119"/>
                </a:ext>
                <a:ext uri="{FF2B5EF4-FFF2-40B4-BE49-F238E27FC236}">
                  <a16:creationId xmlns:a16="http://schemas.microsoft.com/office/drawing/2014/main" id="{FE31846D-A332-4855-A116-8E5807E004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33" name="Check Box 101" hidden="1">
              <a:extLst>
                <a:ext uri="{63B3BB69-23CF-44E3-9099-C40C66FF867C}">
                  <a14:compatExt spid="_x0000_s1125"/>
                </a:ext>
                <a:ext uri="{FF2B5EF4-FFF2-40B4-BE49-F238E27FC236}">
                  <a16:creationId xmlns:a16="http://schemas.microsoft.com/office/drawing/2014/main" id="{883E94F7-A215-4E42-8563-5F9357E1EB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34" name="Option Button 109" hidden="1">
              <a:extLst>
                <a:ext uri="{63B3BB69-23CF-44E3-9099-C40C66FF867C}">
                  <a14:compatExt spid="_x0000_s1133"/>
                </a:ext>
                <a:ext uri="{FF2B5EF4-FFF2-40B4-BE49-F238E27FC236}">
                  <a16:creationId xmlns:a16="http://schemas.microsoft.com/office/drawing/2014/main" id="{8A338760-D188-439F-B9E3-B7B5536876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35" name="Option Button 110" hidden="1">
              <a:extLst>
                <a:ext uri="{63B3BB69-23CF-44E3-9099-C40C66FF867C}">
                  <a14:compatExt spid="_x0000_s1134"/>
                </a:ext>
                <a:ext uri="{FF2B5EF4-FFF2-40B4-BE49-F238E27FC236}">
                  <a16:creationId xmlns:a16="http://schemas.microsoft.com/office/drawing/2014/main" id="{C1E0B3C9-15D8-48C3-8E99-FB79D760EF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36" name="Option Button 111" hidden="1">
              <a:extLst>
                <a:ext uri="{63B3BB69-23CF-44E3-9099-C40C66FF867C}">
                  <a14:compatExt spid="_x0000_s1135"/>
                </a:ext>
                <a:ext uri="{FF2B5EF4-FFF2-40B4-BE49-F238E27FC236}">
                  <a16:creationId xmlns:a16="http://schemas.microsoft.com/office/drawing/2014/main" id="{FDF721DE-1767-4F17-8238-FA69F5E196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37" name="Check Box 113" hidden="1">
              <a:extLst>
                <a:ext uri="{63B3BB69-23CF-44E3-9099-C40C66FF867C}">
                  <a14:compatExt spid="_x0000_s1137"/>
                </a:ext>
                <a:ext uri="{FF2B5EF4-FFF2-40B4-BE49-F238E27FC236}">
                  <a16:creationId xmlns:a16="http://schemas.microsoft.com/office/drawing/2014/main" id="{03F07B27-0110-4723-900B-F8F1025D2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38" name="Check Box 114" hidden="1">
              <a:extLst>
                <a:ext uri="{63B3BB69-23CF-44E3-9099-C40C66FF867C}">
                  <a14:compatExt spid="_x0000_s1138"/>
                </a:ext>
                <a:ext uri="{FF2B5EF4-FFF2-40B4-BE49-F238E27FC236}">
                  <a16:creationId xmlns:a16="http://schemas.microsoft.com/office/drawing/2014/main" id="{27BF0A9C-7A40-4B1C-AF4E-2A1459EF9C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39" name="Check Box 115" hidden="1">
              <a:extLst>
                <a:ext uri="{63B3BB69-23CF-44E3-9099-C40C66FF867C}">
                  <a14:compatExt spid="_x0000_s1139"/>
                </a:ext>
                <a:ext uri="{FF2B5EF4-FFF2-40B4-BE49-F238E27FC236}">
                  <a16:creationId xmlns:a16="http://schemas.microsoft.com/office/drawing/2014/main" id="{9CFDD41E-0675-4544-8EDC-AC3550FF8C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40" name="Check Box 116" hidden="1">
              <a:extLst>
                <a:ext uri="{63B3BB69-23CF-44E3-9099-C40C66FF867C}">
                  <a14:compatExt spid="_x0000_s1140"/>
                </a:ext>
                <a:ext uri="{FF2B5EF4-FFF2-40B4-BE49-F238E27FC236}">
                  <a16:creationId xmlns:a16="http://schemas.microsoft.com/office/drawing/2014/main" id="{2F3C5C73-9511-4326-88E5-48292F050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41" name="Check Box 117" hidden="1">
              <a:extLst>
                <a:ext uri="{63B3BB69-23CF-44E3-9099-C40C66FF867C}">
                  <a14:compatExt spid="_x0000_s1141"/>
                </a:ext>
                <a:ext uri="{FF2B5EF4-FFF2-40B4-BE49-F238E27FC236}">
                  <a16:creationId xmlns:a16="http://schemas.microsoft.com/office/drawing/2014/main" id="{C90FF554-3D27-4E56-B299-46382C32D6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42" name="Check Box 118" hidden="1">
              <a:extLst>
                <a:ext uri="{63B3BB69-23CF-44E3-9099-C40C66FF867C}">
                  <a14:compatExt spid="_x0000_s1142"/>
                </a:ext>
                <a:ext uri="{FF2B5EF4-FFF2-40B4-BE49-F238E27FC236}">
                  <a16:creationId xmlns:a16="http://schemas.microsoft.com/office/drawing/2014/main" id="{F61069CF-14C7-4DBD-BC53-F259A7DF6A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43" name="Option Button 102" hidden="1">
              <a:extLst>
                <a:ext uri="{63B3BB69-23CF-44E3-9099-C40C66FF867C}">
                  <a14:compatExt spid="_x0000_s1126"/>
                </a:ext>
                <a:ext uri="{FF2B5EF4-FFF2-40B4-BE49-F238E27FC236}">
                  <a16:creationId xmlns:a16="http://schemas.microsoft.com/office/drawing/2014/main" id="{DCBBF435-CA70-4609-8E54-3E1EC577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44" name="Option Button 103" hidden="1">
              <a:extLst>
                <a:ext uri="{63B3BB69-23CF-44E3-9099-C40C66FF867C}">
                  <a14:compatExt spid="_x0000_s1127"/>
                </a:ext>
                <a:ext uri="{FF2B5EF4-FFF2-40B4-BE49-F238E27FC236}">
                  <a16:creationId xmlns:a16="http://schemas.microsoft.com/office/drawing/2014/main" id="{1117BA22-DCFF-4EDB-A70E-CAD33558D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45" name="Option Button 106" hidden="1">
              <a:extLst>
                <a:ext uri="{63B3BB69-23CF-44E3-9099-C40C66FF867C}">
                  <a14:compatExt spid="_x0000_s1130"/>
                </a:ext>
                <a:ext uri="{FF2B5EF4-FFF2-40B4-BE49-F238E27FC236}">
                  <a16:creationId xmlns:a16="http://schemas.microsoft.com/office/drawing/2014/main" id="{F2A801A3-D108-4479-A7E8-7C679AEB31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46" name="OB_個人情報_同意しない" hidden="1">
              <a:extLst>
                <a:ext uri="{63B3BB69-23CF-44E3-9099-C40C66FF867C}">
                  <a14:compatExt spid="_x0000_s1131"/>
                </a:ext>
                <a:ext uri="{FF2B5EF4-FFF2-40B4-BE49-F238E27FC236}">
                  <a16:creationId xmlns:a16="http://schemas.microsoft.com/office/drawing/2014/main" id="{BE0787AF-01FF-4553-A086-1E3A2F838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47" name="G_別添資料" hidden="1">
              <a:extLst>
                <a:ext uri="{63B3BB69-23CF-44E3-9099-C40C66FF867C}">
                  <a14:compatExt spid="_x0000_s1147"/>
                </a:ext>
                <a:ext uri="{FF2B5EF4-FFF2-40B4-BE49-F238E27FC236}">
                  <a16:creationId xmlns:a16="http://schemas.microsoft.com/office/drawing/2014/main" id="{48D32C8E-EDAB-4815-8008-AD4EC43F297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48" name="Check Box 125" hidden="1">
              <a:extLst>
                <a:ext uri="{63B3BB69-23CF-44E3-9099-C40C66FF867C}">
                  <a14:compatExt spid="_x0000_s1149"/>
                </a:ext>
                <a:ext uri="{FF2B5EF4-FFF2-40B4-BE49-F238E27FC236}">
                  <a16:creationId xmlns:a16="http://schemas.microsoft.com/office/drawing/2014/main" id="{9B082F07-E2DE-43FF-8FEC-7B91E0C3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49" name="Check Box 126" hidden="1">
              <a:extLst>
                <a:ext uri="{63B3BB69-23CF-44E3-9099-C40C66FF867C}">
                  <a14:compatExt spid="_x0000_s1150"/>
                </a:ext>
                <a:ext uri="{FF2B5EF4-FFF2-40B4-BE49-F238E27FC236}">
                  <a16:creationId xmlns:a16="http://schemas.microsoft.com/office/drawing/2014/main" id="{E16E3CFB-D279-460C-819A-ADD0FB08C6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50" name="Check Box 131" hidden="1">
              <a:extLst>
                <a:ext uri="{63B3BB69-23CF-44E3-9099-C40C66FF867C}">
                  <a14:compatExt spid="_x0000_s1155"/>
                </a:ext>
                <a:ext uri="{FF2B5EF4-FFF2-40B4-BE49-F238E27FC236}">
                  <a16:creationId xmlns:a16="http://schemas.microsoft.com/office/drawing/2014/main" id="{2D1473C9-8E82-479D-A158-73E4D089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51" name="Check Box 132" hidden="1">
              <a:extLst>
                <a:ext uri="{63B3BB69-23CF-44E3-9099-C40C66FF867C}">
                  <a14:compatExt spid="_x0000_s1156"/>
                </a:ext>
                <a:ext uri="{FF2B5EF4-FFF2-40B4-BE49-F238E27FC236}">
                  <a16:creationId xmlns:a16="http://schemas.microsoft.com/office/drawing/2014/main" id="{5996D4AC-26E0-4112-B1BB-F0508E0E1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52" name="Check Box 133" hidden="1">
              <a:extLst>
                <a:ext uri="{63B3BB69-23CF-44E3-9099-C40C66FF867C}">
                  <a14:compatExt spid="_x0000_s1157"/>
                </a:ext>
                <a:ext uri="{FF2B5EF4-FFF2-40B4-BE49-F238E27FC236}">
                  <a16:creationId xmlns:a16="http://schemas.microsoft.com/office/drawing/2014/main" id="{76A37067-86B4-4AC3-B3F1-124B7432B5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53" name="Check Box 134" hidden="1">
              <a:extLst>
                <a:ext uri="{63B3BB69-23CF-44E3-9099-C40C66FF867C}">
                  <a14:compatExt spid="_x0000_s1158"/>
                </a:ext>
                <a:ext uri="{FF2B5EF4-FFF2-40B4-BE49-F238E27FC236}">
                  <a16:creationId xmlns:a16="http://schemas.microsoft.com/office/drawing/2014/main" id="{3EC4AE2F-91AF-42C4-93FE-3FDB17B26B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54" name="Check Box 135" hidden="1">
              <a:extLst>
                <a:ext uri="{63B3BB69-23CF-44E3-9099-C40C66FF867C}">
                  <a14:compatExt spid="_x0000_s1159"/>
                </a:ext>
                <a:ext uri="{FF2B5EF4-FFF2-40B4-BE49-F238E27FC236}">
                  <a16:creationId xmlns:a16="http://schemas.microsoft.com/office/drawing/2014/main" id="{6C5024E0-1A89-4A8B-8AB2-01B5DB9E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55" name="Check Box 136" hidden="1">
              <a:extLst>
                <a:ext uri="{63B3BB69-23CF-44E3-9099-C40C66FF867C}">
                  <a14:compatExt spid="_x0000_s1160"/>
                </a:ext>
                <a:ext uri="{FF2B5EF4-FFF2-40B4-BE49-F238E27FC236}">
                  <a16:creationId xmlns:a16="http://schemas.microsoft.com/office/drawing/2014/main" id="{ECE2858C-232C-4E06-ABBF-488B6374C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56" name="Check Box 137" hidden="1">
              <a:extLst>
                <a:ext uri="{63B3BB69-23CF-44E3-9099-C40C66FF867C}">
                  <a14:compatExt spid="_x0000_s1161"/>
                </a:ext>
                <a:ext uri="{FF2B5EF4-FFF2-40B4-BE49-F238E27FC236}">
                  <a16:creationId xmlns:a16="http://schemas.microsoft.com/office/drawing/2014/main" id="{E06146B8-32F7-4E81-AAC3-B0278EF2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57" name="Check Box 141" hidden="1">
              <a:extLst>
                <a:ext uri="{63B3BB69-23CF-44E3-9099-C40C66FF867C}">
                  <a14:compatExt spid="_x0000_s1165"/>
                </a:ext>
                <a:ext uri="{FF2B5EF4-FFF2-40B4-BE49-F238E27FC236}">
                  <a16:creationId xmlns:a16="http://schemas.microsoft.com/office/drawing/2014/main" id="{2DB83941-903C-4261-B26C-708C7D292A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58" name="Check Box 145" hidden="1">
              <a:extLst>
                <a:ext uri="{63B3BB69-23CF-44E3-9099-C40C66FF867C}">
                  <a14:compatExt spid="_x0000_s1169"/>
                </a:ext>
                <a:ext uri="{FF2B5EF4-FFF2-40B4-BE49-F238E27FC236}">
                  <a16:creationId xmlns:a16="http://schemas.microsoft.com/office/drawing/2014/main" id="{94D3606C-074F-4DE6-83D6-14195B2AC4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59" name="Option Button 151" hidden="1">
              <a:extLst>
                <a:ext uri="{63B3BB69-23CF-44E3-9099-C40C66FF867C}">
                  <a14:compatExt spid="_x0000_s1175"/>
                </a:ext>
                <a:ext uri="{FF2B5EF4-FFF2-40B4-BE49-F238E27FC236}">
                  <a16:creationId xmlns:a16="http://schemas.microsoft.com/office/drawing/2014/main" id="{F733C662-F375-4517-898D-3849D024E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60" name="Option Button 152" hidden="1">
              <a:extLst>
                <a:ext uri="{63B3BB69-23CF-44E3-9099-C40C66FF867C}">
                  <a14:compatExt spid="_x0000_s1176"/>
                </a:ext>
                <a:ext uri="{FF2B5EF4-FFF2-40B4-BE49-F238E27FC236}">
                  <a16:creationId xmlns:a16="http://schemas.microsoft.com/office/drawing/2014/main" id="{918CA2F4-85B4-4BCB-BB3D-C75B1954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61" name="Option Button 153" hidden="1">
              <a:extLst>
                <a:ext uri="{63B3BB69-23CF-44E3-9099-C40C66FF867C}">
                  <a14:compatExt spid="_x0000_s1177"/>
                </a:ext>
                <a:ext uri="{FF2B5EF4-FFF2-40B4-BE49-F238E27FC236}">
                  <a16:creationId xmlns:a16="http://schemas.microsoft.com/office/drawing/2014/main" id="{807EF360-47CF-4A15-A060-D8ACE00974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62" name="Option Button 154" hidden="1">
              <a:extLst>
                <a:ext uri="{63B3BB69-23CF-44E3-9099-C40C66FF867C}">
                  <a14:compatExt spid="_x0000_s1178"/>
                </a:ext>
                <a:ext uri="{FF2B5EF4-FFF2-40B4-BE49-F238E27FC236}">
                  <a16:creationId xmlns:a16="http://schemas.microsoft.com/office/drawing/2014/main" id="{CBE5E169-DA05-43DD-A882-5BEC713E7D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63" name="Option Button 155" hidden="1">
              <a:extLst>
                <a:ext uri="{63B3BB69-23CF-44E3-9099-C40C66FF867C}">
                  <a14:compatExt spid="_x0000_s1179"/>
                </a:ext>
                <a:ext uri="{FF2B5EF4-FFF2-40B4-BE49-F238E27FC236}">
                  <a16:creationId xmlns:a16="http://schemas.microsoft.com/office/drawing/2014/main" id="{2F26D701-BCFB-4FF1-B766-CEF94C139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345" name="Option Button 156" hidden="1">
              <a:extLst>
                <a:ext uri="{63B3BB69-23CF-44E3-9099-C40C66FF867C}">
                  <a14:compatExt spid="_x0000_s1180"/>
                </a:ext>
                <a:ext uri="{FF2B5EF4-FFF2-40B4-BE49-F238E27FC236}">
                  <a16:creationId xmlns:a16="http://schemas.microsoft.com/office/drawing/2014/main" id="{6F128805-B01B-4AC5-ADBC-90835EF121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347" name="Option Button 157" hidden="1">
              <a:extLst>
                <a:ext uri="{63B3BB69-23CF-44E3-9099-C40C66FF867C}">
                  <a14:compatExt spid="_x0000_s1181"/>
                </a:ext>
                <a:ext uri="{FF2B5EF4-FFF2-40B4-BE49-F238E27FC236}">
                  <a16:creationId xmlns:a16="http://schemas.microsoft.com/office/drawing/2014/main" id="{8DA4BE75-7507-49F7-A9C1-8DF259CA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353" name="Option Button 158" hidden="1">
              <a:extLst>
                <a:ext uri="{63B3BB69-23CF-44E3-9099-C40C66FF867C}">
                  <a14:compatExt spid="_x0000_s1182"/>
                </a:ext>
                <a:ext uri="{FF2B5EF4-FFF2-40B4-BE49-F238E27FC236}">
                  <a16:creationId xmlns:a16="http://schemas.microsoft.com/office/drawing/2014/main" id="{45AA294E-2DDF-4CB4-8228-700BAD9BCB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354" name="Option Button 159" hidden="1">
              <a:extLst>
                <a:ext uri="{63B3BB69-23CF-44E3-9099-C40C66FF867C}">
                  <a14:compatExt spid="_x0000_s1183"/>
                </a:ext>
                <a:ext uri="{FF2B5EF4-FFF2-40B4-BE49-F238E27FC236}">
                  <a16:creationId xmlns:a16="http://schemas.microsoft.com/office/drawing/2014/main" id="{46A0A45F-F4C8-422F-9D4C-2CDA5339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355" name="Option Button 160" hidden="1">
              <a:extLst>
                <a:ext uri="{63B3BB69-23CF-44E3-9099-C40C66FF867C}">
                  <a14:compatExt spid="_x0000_s1184"/>
                </a:ext>
                <a:ext uri="{FF2B5EF4-FFF2-40B4-BE49-F238E27FC236}">
                  <a16:creationId xmlns:a16="http://schemas.microsoft.com/office/drawing/2014/main" id="{8D803D8E-B57A-4AEC-A406-53F092E2C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356" name="Option Button 161" hidden="1">
              <a:extLst>
                <a:ext uri="{63B3BB69-23CF-44E3-9099-C40C66FF867C}">
                  <a14:compatExt spid="_x0000_s1185"/>
                </a:ext>
                <a:ext uri="{FF2B5EF4-FFF2-40B4-BE49-F238E27FC236}">
                  <a16:creationId xmlns:a16="http://schemas.microsoft.com/office/drawing/2014/main" id="{8743F600-2A45-41FB-83CD-D8069D007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357" name="Option Button 162" hidden="1">
              <a:extLst>
                <a:ext uri="{63B3BB69-23CF-44E3-9099-C40C66FF867C}">
                  <a14:compatExt spid="_x0000_s1186"/>
                </a:ext>
                <a:ext uri="{FF2B5EF4-FFF2-40B4-BE49-F238E27FC236}">
                  <a16:creationId xmlns:a16="http://schemas.microsoft.com/office/drawing/2014/main" id="{A43AB4E2-AE2D-4B0F-8692-21D31550EF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358" name="Option Button 163" hidden="1">
              <a:extLst>
                <a:ext uri="{63B3BB69-23CF-44E3-9099-C40C66FF867C}">
                  <a14:compatExt spid="_x0000_s1187"/>
                </a:ext>
                <a:ext uri="{FF2B5EF4-FFF2-40B4-BE49-F238E27FC236}">
                  <a16:creationId xmlns:a16="http://schemas.microsoft.com/office/drawing/2014/main" id="{39891BFA-BE0B-491A-A26F-7EAB790CD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359" name="Option Button 164" hidden="1">
              <a:extLst>
                <a:ext uri="{63B3BB69-23CF-44E3-9099-C40C66FF867C}">
                  <a14:compatExt spid="_x0000_s1188"/>
                </a:ext>
                <a:ext uri="{FF2B5EF4-FFF2-40B4-BE49-F238E27FC236}">
                  <a16:creationId xmlns:a16="http://schemas.microsoft.com/office/drawing/2014/main" id="{BFF1C975-441A-4B6A-AFE8-B17AF2A6E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360" name="Option Button 165" hidden="1">
              <a:extLst>
                <a:ext uri="{63B3BB69-23CF-44E3-9099-C40C66FF867C}">
                  <a14:compatExt spid="_x0000_s1189"/>
                </a:ext>
                <a:ext uri="{FF2B5EF4-FFF2-40B4-BE49-F238E27FC236}">
                  <a16:creationId xmlns:a16="http://schemas.microsoft.com/office/drawing/2014/main" id="{BC07B5F5-6533-4826-9B23-8E77D8953F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361" name="Option Button 166" hidden="1">
              <a:extLst>
                <a:ext uri="{63B3BB69-23CF-44E3-9099-C40C66FF867C}">
                  <a14:compatExt spid="_x0000_s1190"/>
                </a:ext>
                <a:ext uri="{FF2B5EF4-FFF2-40B4-BE49-F238E27FC236}">
                  <a16:creationId xmlns:a16="http://schemas.microsoft.com/office/drawing/2014/main" id="{91C05415-4E63-4228-BDD8-FF656947E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362" name="Option Button 167" hidden="1">
              <a:extLst>
                <a:ext uri="{63B3BB69-23CF-44E3-9099-C40C66FF867C}">
                  <a14:compatExt spid="_x0000_s1191"/>
                </a:ext>
                <a:ext uri="{FF2B5EF4-FFF2-40B4-BE49-F238E27FC236}">
                  <a16:creationId xmlns:a16="http://schemas.microsoft.com/office/drawing/2014/main" id="{3F442E36-CD98-4AA7-92AF-B055C6FF0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363" name="Option Button 169" hidden="1">
              <a:extLst>
                <a:ext uri="{63B3BB69-23CF-44E3-9099-C40C66FF867C}">
                  <a14:compatExt spid="_x0000_s1193"/>
                </a:ext>
                <a:ext uri="{FF2B5EF4-FFF2-40B4-BE49-F238E27FC236}">
                  <a16:creationId xmlns:a16="http://schemas.microsoft.com/office/drawing/2014/main" id="{2A0BA7DA-0BD7-41C3-99E7-8B6D364DC3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364" name="Option Button 170" hidden="1">
              <a:extLst>
                <a:ext uri="{63B3BB69-23CF-44E3-9099-C40C66FF867C}">
                  <a14:compatExt spid="_x0000_s1194"/>
                </a:ext>
                <a:ext uri="{FF2B5EF4-FFF2-40B4-BE49-F238E27FC236}">
                  <a16:creationId xmlns:a16="http://schemas.microsoft.com/office/drawing/2014/main" id="{39A6677E-4D60-4726-AC15-A848C2A29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370" name="Option Button 171" hidden="1">
              <a:extLst>
                <a:ext uri="{63B3BB69-23CF-44E3-9099-C40C66FF867C}">
                  <a14:compatExt spid="_x0000_s1195"/>
                </a:ext>
                <a:ext uri="{FF2B5EF4-FFF2-40B4-BE49-F238E27FC236}">
                  <a16:creationId xmlns:a16="http://schemas.microsoft.com/office/drawing/2014/main" id="{0373D85B-388F-4A5D-973B-A2BA31A01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375" name="Option Button 172" hidden="1">
              <a:extLst>
                <a:ext uri="{63B3BB69-23CF-44E3-9099-C40C66FF867C}">
                  <a14:compatExt spid="_x0000_s1196"/>
                </a:ext>
                <a:ext uri="{FF2B5EF4-FFF2-40B4-BE49-F238E27FC236}">
                  <a16:creationId xmlns:a16="http://schemas.microsoft.com/office/drawing/2014/main" id="{A886D309-C099-4403-B8E1-D3611AAB3C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377" name="Option Button 173" hidden="1">
              <a:extLst>
                <a:ext uri="{63B3BB69-23CF-44E3-9099-C40C66FF867C}">
                  <a14:compatExt spid="_x0000_s1197"/>
                </a:ext>
                <a:ext uri="{FF2B5EF4-FFF2-40B4-BE49-F238E27FC236}">
                  <a16:creationId xmlns:a16="http://schemas.microsoft.com/office/drawing/2014/main" id="{94FBC6B1-2CFF-4998-A2BF-9DC9F6B374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378" name="Option Button 174" hidden="1">
              <a:extLst>
                <a:ext uri="{63B3BB69-23CF-44E3-9099-C40C66FF867C}">
                  <a14:compatExt spid="_x0000_s1198"/>
                </a:ext>
                <a:ext uri="{FF2B5EF4-FFF2-40B4-BE49-F238E27FC236}">
                  <a16:creationId xmlns:a16="http://schemas.microsoft.com/office/drawing/2014/main" id="{9C6BAB73-3BE3-4400-9CE3-E29D421EF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379" name="Option Button 175" hidden="1">
              <a:extLst>
                <a:ext uri="{63B3BB69-23CF-44E3-9099-C40C66FF867C}">
                  <a14:compatExt spid="_x0000_s1199"/>
                </a:ext>
                <a:ext uri="{FF2B5EF4-FFF2-40B4-BE49-F238E27FC236}">
                  <a16:creationId xmlns:a16="http://schemas.microsoft.com/office/drawing/2014/main" id="{7E6E7336-B0DC-41ED-8C24-41E8D21AEA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380" name="Option Button 176" hidden="1">
              <a:extLst>
                <a:ext uri="{63B3BB69-23CF-44E3-9099-C40C66FF867C}">
                  <a14:compatExt spid="_x0000_s1200"/>
                </a:ext>
                <a:ext uri="{FF2B5EF4-FFF2-40B4-BE49-F238E27FC236}">
                  <a16:creationId xmlns:a16="http://schemas.microsoft.com/office/drawing/2014/main" id="{BC4F0BCA-CB4B-4D35-BF9F-02E2E87B2D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383" name="Check Box 177" hidden="1">
              <a:extLst>
                <a:ext uri="{63B3BB69-23CF-44E3-9099-C40C66FF867C}">
                  <a14:compatExt spid="_x0000_s1201"/>
                </a:ext>
                <a:ext uri="{FF2B5EF4-FFF2-40B4-BE49-F238E27FC236}">
                  <a16:creationId xmlns:a16="http://schemas.microsoft.com/office/drawing/2014/main" id="{39E3BAD9-A7DA-44D0-A64F-77DC74EB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384" name="Check Box 183" hidden="1">
              <a:extLst>
                <a:ext uri="{63B3BB69-23CF-44E3-9099-C40C66FF867C}">
                  <a14:compatExt spid="_x0000_s1207"/>
                </a:ext>
                <a:ext uri="{FF2B5EF4-FFF2-40B4-BE49-F238E27FC236}">
                  <a16:creationId xmlns:a16="http://schemas.microsoft.com/office/drawing/2014/main" id="{2F4D5441-A76E-4843-9A13-F585EAE51C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385" name="Check Box 184" hidden="1">
              <a:extLst>
                <a:ext uri="{63B3BB69-23CF-44E3-9099-C40C66FF867C}">
                  <a14:compatExt spid="_x0000_s1208"/>
                </a:ext>
                <a:ext uri="{FF2B5EF4-FFF2-40B4-BE49-F238E27FC236}">
                  <a16:creationId xmlns:a16="http://schemas.microsoft.com/office/drawing/2014/main" id="{6C59E202-3D84-4AFF-BEFB-A4A2A17B48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386" name="Check Box 185" hidden="1">
              <a:extLst>
                <a:ext uri="{63B3BB69-23CF-44E3-9099-C40C66FF867C}">
                  <a14:compatExt spid="_x0000_s1209"/>
                </a:ext>
                <a:ext uri="{FF2B5EF4-FFF2-40B4-BE49-F238E27FC236}">
                  <a16:creationId xmlns:a16="http://schemas.microsoft.com/office/drawing/2014/main" id="{C02E1ABC-02AF-435A-8411-41B5089880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387" name="Check Box 186" hidden="1">
              <a:extLst>
                <a:ext uri="{63B3BB69-23CF-44E3-9099-C40C66FF867C}">
                  <a14:compatExt spid="_x0000_s1210"/>
                </a:ext>
                <a:ext uri="{FF2B5EF4-FFF2-40B4-BE49-F238E27FC236}">
                  <a16:creationId xmlns:a16="http://schemas.microsoft.com/office/drawing/2014/main" id="{9E0E7CCD-4ADD-415C-8EDE-746645AEEF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388" name="Check Box 187" hidden="1">
              <a:extLst>
                <a:ext uri="{63B3BB69-23CF-44E3-9099-C40C66FF867C}">
                  <a14:compatExt spid="_x0000_s1211"/>
                </a:ext>
                <a:ext uri="{FF2B5EF4-FFF2-40B4-BE49-F238E27FC236}">
                  <a16:creationId xmlns:a16="http://schemas.microsoft.com/office/drawing/2014/main" id="{89F12A4F-A241-4F83-A53F-7ADE10C82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389" name="Check Box 188" hidden="1">
              <a:extLst>
                <a:ext uri="{63B3BB69-23CF-44E3-9099-C40C66FF867C}">
                  <a14:compatExt spid="_x0000_s1212"/>
                </a:ext>
                <a:ext uri="{FF2B5EF4-FFF2-40B4-BE49-F238E27FC236}">
                  <a16:creationId xmlns:a16="http://schemas.microsoft.com/office/drawing/2014/main" id="{41FA1CA2-4B7B-4471-A634-12AB27BE3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390" name="Check Box 189" hidden="1">
              <a:extLst>
                <a:ext uri="{63B3BB69-23CF-44E3-9099-C40C66FF867C}">
                  <a14:compatExt spid="_x0000_s1213"/>
                </a:ext>
                <a:ext uri="{FF2B5EF4-FFF2-40B4-BE49-F238E27FC236}">
                  <a16:creationId xmlns:a16="http://schemas.microsoft.com/office/drawing/2014/main" id="{602D78CE-5F0B-45C4-8E6F-B7162F2CF6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391" name="Check Box 190" hidden="1">
              <a:extLst>
                <a:ext uri="{63B3BB69-23CF-44E3-9099-C40C66FF867C}">
                  <a14:compatExt spid="_x0000_s1214"/>
                </a:ext>
                <a:ext uri="{FF2B5EF4-FFF2-40B4-BE49-F238E27FC236}">
                  <a16:creationId xmlns:a16="http://schemas.microsoft.com/office/drawing/2014/main" id="{B52F2C87-87D2-4E32-9544-9A7206B7FB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392" name="Check Box 191" hidden="1">
              <a:extLst>
                <a:ext uri="{63B3BB69-23CF-44E3-9099-C40C66FF867C}">
                  <a14:compatExt spid="_x0000_s1215"/>
                </a:ext>
                <a:ext uri="{FF2B5EF4-FFF2-40B4-BE49-F238E27FC236}">
                  <a16:creationId xmlns:a16="http://schemas.microsoft.com/office/drawing/2014/main" id="{402E972A-527B-425C-BF20-622B8A81E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393" name="Check Box 192" hidden="1">
              <a:extLst>
                <a:ext uri="{63B3BB69-23CF-44E3-9099-C40C66FF867C}">
                  <a14:compatExt spid="_x0000_s1216"/>
                </a:ext>
                <a:ext uri="{FF2B5EF4-FFF2-40B4-BE49-F238E27FC236}">
                  <a16:creationId xmlns:a16="http://schemas.microsoft.com/office/drawing/2014/main" id="{D6F1A948-574B-49E2-B9A9-8B453AE6F3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394" name="Check Box 193" hidden="1">
              <a:extLst>
                <a:ext uri="{63B3BB69-23CF-44E3-9099-C40C66FF867C}">
                  <a14:compatExt spid="_x0000_s1217"/>
                </a:ext>
                <a:ext uri="{FF2B5EF4-FFF2-40B4-BE49-F238E27FC236}">
                  <a16:creationId xmlns:a16="http://schemas.microsoft.com/office/drawing/2014/main" id="{9A6F4476-9137-4E54-938D-CF8C8D1F8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395" name="Check Box 194" hidden="1">
              <a:extLst>
                <a:ext uri="{63B3BB69-23CF-44E3-9099-C40C66FF867C}">
                  <a14:compatExt spid="_x0000_s1218"/>
                </a:ext>
                <a:ext uri="{FF2B5EF4-FFF2-40B4-BE49-F238E27FC236}">
                  <a16:creationId xmlns:a16="http://schemas.microsoft.com/office/drawing/2014/main" id="{3899156C-23FE-4D9F-BE46-CFE80F7C2F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400" name="Check Box 195" hidden="1">
              <a:extLst>
                <a:ext uri="{63B3BB69-23CF-44E3-9099-C40C66FF867C}">
                  <a14:compatExt spid="_x0000_s1219"/>
                </a:ext>
                <a:ext uri="{FF2B5EF4-FFF2-40B4-BE49-F238E27FC236}">
                  <a16:creationId xmlns:a16="http://schemas.microsoft.com/office/drawing/2014/main" id="{5092958D-F33A-48D9-BE49-181210185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401" name="Check Box 196" hidden="1">
              <a:extLst>
                <a:ext uri="{63B3BB69-23CF-44E3-9099-C40C66FF867C}">
                  <a14:compatExt spid="_x0000_s1220"/>
                </a:ext>
                <a:ext uri="{FF2B5EF4-FFF2-40B4-BE49-F238E27FC236}">
                  <a16:creationId xmlns:a16="http://schemas.microsoft.com/office/drawing/2014/main" id="{02982FA6-2DC1-4CCF-9772-2F0BEDB17B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402" name="Check Box 197" hidden="1">
              <a:extLst>
                <a:ext uri="{63B3BB69-23CF-44E3-9099-C40C66FF867C}">
                  <a14:compatExt spid="_x0000_s1221"/>
                </a:ext>
                <a:ext uri="{FF2B5EF4-FFF2-40B4-BE49-F238E27FC236}">
                  <a16:creationId xmlns:a16="http://schemas.microsoft.com/office/drawing/2014/main" id="{A5877D7F-6AA7-48FC-B7C0-D8BCB272E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403" name="Check Box 198" hidden="1">
              <a:extLst>
                <a:ext uri="{63B3BB69-23CF-44E3-9099-C40C66FF867C}">
                  <a14:compatExt spid="_x0000_s1222"/>
                </a:ext>
                <a:ext uri="{FF2B5EF4-FFF2-40B4-BE49-F238E27FC236}">
                  <a16:creationId xmlns:a16="http://schemas.microsoft.com/office/drawing/2014/main" id="{92434836-9E48-4F0F-96F1-F251DD8F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404" name="Check Box 199" hidden="1">
              <a:extLst>
                <a:ext uri="{63B3BB69-23CF-44E3-9099-C40C66FF867C}">
                  <a14:compatExt spid="_x0000_s1223"/>
                </a:ext>
                <a:ext uri="{FF2B5EF4-FFF2-40B4-BE49-F238E27FC236}">
                  <a16:creationId xmlns:a16="http://schemas.microsoft.com/office/drawing/2014/main" id="{EB43330F-283A-4291-9D56-CECAC3864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405" name="Check Box 220" hidden="1">
              <a:extLst>
                <a:ext uri="{63B3BB69-23CF-44E3-9099-C40C66FF867C}">
                  <a14:compatExt spid="_x0000_s1244"/>
                </a:ext>
                <a:ext uri="{FF2B5EF4-FFF2-40B4-BE49-F238E27FC236}">
                  <a16:creationId xmlns:a16="http://schemas.microsoft.com/office/drawing/2014/main" id="{F639A80D-DE2A-4A6E-8F6E-0478701FD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406" name="G_性別" hidden="1">
              <a:extLst>
                <a:ext uri="{63B3BB69-23CF-44E3-9099-C40C66FF867C}">
                  <a14:compatExt spid="_x0000_s1246"/>
                </a:ext>
                <a:ext uri="{FF2B5EF4-FFF2-40B4-BE49-F238E27FC236}">
                  <a16:creationId xmlns:a16="http://schemas.microsoft.com/office/drawing/2014/main" id="{21158B38-E0D1-4B63-834E-17058FEB55E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407" name="G_併用している健康食品" hidden="1">
              <a:extLst>
                <a:ext uri="{63B3BB69-23CF-44E3-9099-C40C66FF867C}">
                  <a14:compatExt spid="_x0000_s1248"/>
                </a:ext>
                <a:ext uri="{FF2B5EF4-FFF2-40B4-BE49-F238E27FC236}">
                  <a16:creationId xmlns:a16="http://schemas.microsoft.com/office/drawing/2014/main" id="{D28473FF-CEB3-4E01-9508-2FCA5ABEE5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24" name="G_医療機関受診" hidden="1">
              <a:extLst>
                <a:ext uri="{63B3BB69-23CF-44E3-9099-C40C66FF867C}">
                  <a14:compatExt spid="_x0000_s1249"/>
                </a:ext>
                <a:ext uri="{FF2B5EF4-FFF2-40B4-BE49-F238E27FC236}">
                  <a16:creationId xmlns:a16="http://schemas.microsoft.com/office/drawing/2014/main" id="{AB84ADB9-B29D-4F6E-A7FE-92AD11391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25" name="G_妊婦の有無" hidden="1">
              <a:extLst>
                <a:ext uri="{63B3BB69-23CF-44E3-9099-C40C66FF867C}">
                  <a14:compatExt spid="_x0000_s1250"/>
                </a:ext>
                <a:ext uri="{FF2B5EF4-FFF2-40B4-BE49-F238E27FC236}">
                  <a16:creationId xmlns:a16="http://schemas.microsoft.com/office/drawing/2014/main" id="{5716E868-757A-423C-A3F6-FE7DF2D3BB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26" name="Option Button 150" hidden="1">
              <a:extLst>
                <a:ext uri="{63B3BB69-23CF-44E3-9099-C40C66FF867C}">
                  <a14:compatExt spid="_x0000_s1174"/>
                </a:ext>
                <a:ext uri="{FF2B5EF4-FFF2-40B4-BE49-F238E27FC236}">
                  <a16:creationId xmlns:a16="http://schemas.microsoft.com/office/drawing/2014/main" id="{B4D3BFE6-A240-4EB5-BA84-5737D3DA35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27" name="G_年齢" hidden="1">
              <a:extLst>
                <a:ext uri="{63B3BB69-23CF-44E3-9099-C40C66FF867C}">
                  <a14:compatExt spid="_x0000_s1256"/>
                </a:ext>
                <a:ext uri="{FF2B5EF4-FFF2-40B4-BE49-F238E27FC236}">
                  <a16:creationId xmlns:a16="http://schemas.microsoft.com/office/drawing/2014/main" id="{510BFAE4-B8A0-408C-89F3-13F01DF4C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28" name="G_届け出の要否" hidden="1">
              <a:extLst>
                <a:ext uri="{63B3BB69-23CF-44E3-9099-C40C66FF867C}">
                  <a14:compatExt spid="_x0000_s1258"/>
                </a:ext>
                <a:ext uri="{FF2B5EF4-FFF2-40B4-BE49-F238E27FC236}">
                  <a16:creationId xmlns:a16="http://schemas.microsoft.com/office/drawing/2014/main" id="{AD2D857E-2DED-4B60-8A9D-14AC47FB281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29" name="Check Box 237" hidden="1">
              <a:extLst>
                <a:ext uri="{63B3BB69-23CF-44E3-9099-C40C66FF867C}">
                  <a14:compatExt spid="_x0000_s1261"/>
                </a:ext>
                <a:ext uri="{FF2B5EF4-FFF2-40B4-BE49-F238E27FC236}">
                  <a16:creationId xmlns:a16="http://schemas.microsoft.com/office/drawing/2014/main" id="{92A57505-CDAD-4707-92DA-D3C3AAF71C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030" name="Check Box 241" hidden="1">
              <a:extLst>
                <a:ext uri="{63B3BB69-23CF-44E3-9099-C40C66FF867C}">
                  <a14:compatExt spid="_x0000_s1265"/>
                </a:ext>
                <a:ext uri="{FF2B5EF4-FFF2-40B4-BE49-F238E27FC236}">
                  <a16:creationId xmlns:a16="http://schemas.microsoft.com/office/drawing/2014/main" id="{517A6465-0065-419B-97F8-F495D0609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031" name="Check Box 242" hidden="1">
              <a:extLst>
                <a:ext uri="{63B3BB69-23CF-44E3-9099-C40C66FF867C}">
                  <a14:compatExt spid="_x0000_s1266"/>
                </a:ext>
                <a:ext uri="{FF2B5EF4-FFF2-40B4-BE49-F238E27FC236}">
                  <a16:creationId xmlns:a16="http://schemas.microsoft.com/office/drawing/2014/main" id="{3C4C916F-D4B9-4C18-A1B9-BA9C6665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032" name="Check Box 243" hidden="1">
              <a:extLst>
                <a:ext uri="{63B3BB69-23CF-44E3-9099-C40C66FF867C}">
                  <a14:compatExt spid="_x0000_s1267"/>
                </a:ext>
                <a:ext uri="{FF2B5EF4-FFF2-40B4-BE49-F238E27FC236}">
                  <a16:creationId xmlns:a16="http://schemas.microsoft.com/office/drawing/2014/main" id="{6C42CF5C-6C80-4A25-9838-551BDDCAC6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3" name="G_転帰A" hidden="1">
              <a:extLst>
                <a:ext uri="{63B3BB69-23CF-44E3-9099-C40C66FF867C}">
                  <a14:compatExt spid="_x0000_s1307"/>
                </a:ext>
                <a:ext uri="{FF2B5EF4-FFF2-40B4-BE49-F238E27FC236}">
                  <a16:creationId xmlns:a16="http://schemas.microsoft.com/office/drawing/2014/main" id="{B117624A-E1E4-4684-8288-CAE8946538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34" name="G_転記B" hidden="1">
              <a:extLst>
                <a:ext uri="{63B3BB69-23CF-44E3-9099-C40C66FF867C}">
                  <a14:compatExt spid="_x0000_s1308"/>
                </a:ext>
                <a:ext uri="{FF2B5EF4-FFF2-40B4-BE49-F238E27FC236}">
                  <a16:creationId xmlns:a16="http://schemas.microsoft.com/office/drawing/2014/main" id="{DEBDDDE0-82D6-4ABB-AF51-78430178E5E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5" name="G_医薬品の詳細" hidden="1">
              <a:extLst>
                <a:ext uri="{63B3BB69-23CF-44E3-9099-C40C66FF867C}">
                  <a14:compatExt spid="_x0000_s1309"/>
                </a:ext>
                <a:ext uri="{FF2B5EF4-FFF2-40B4-BE49-F238E27FC236}">
                  <a16:creationId xmlns:a16="http://schemas.microsoft.com/office/drawing/2014/main" id="{DB7D376A-05A1-43E7-A09A-A0B74AC3F1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6" name="Check Box 286" hidden="1">
              <a:extLst>
                <a:ext uri="{63B3BB69-23CF-44E3-9099-C40C66FF867C}">
                  <a14:compatExt spid="_x0000_s1310"/>
                </a:ext>
                <a:ext uri="{FF2B5EF4-FFF2-40B4-BE49-F238E27FC236}">
                  <a16:creationId xmlns:a16="http://schemas.microsoft.com/office/drawing/2014/main" id="{A1E77368-CD33-4F53-A81B-BC1AC9891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7" name="Check Box 290" hidden="1">
              <a:extLst>
                <a:ext uri="{63B3BB69-23CF-44E3-9099-C40C66FF867C}">
                  <a14:compatExt spid="_x0000_s1314"/>
                </a:ext>
                <a:ext uri="{FF2B5EF4-FFF2-40B4-BE49-F238E27FC236}">
                  <a16:creationId xmlns:a16="http://schemas.microsoft.com/office/drawing/2014/main" id="{5C9F0578-75E7-4737-B109-2D5DF7858B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8" name="Check Box 291" hidden="1">
              <a:extLst>
                <a:ext uri="{63B3BB69-23CF-44E3-9099-C40C66FF867C}">
                  <a14:compatExt spid="_x0000_s1315"/>
                </a:ext>
                <a:ext uri="{FF2B5EF4-FFF2-40B4-BE49-F238E27FC236}">
                  <a16:creationId xmlns:a16="http://schemas.microsoft.com/office/drawing/2014/main" id="{A8BCC62D-977F-49FD-9AD2-E1DB62AE9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9" name="Check Box 292" hidden="1">
              <a:extLst>
                <a:ext uri="{63B3BB69-23CF-44E3-9099-C40C66FF867C}">
                  <a14:compatExt spid="_x0000_s1316"/>
                </a:ext>
                <a:ext uri="{FF2B5EF4-FFF2-40B4-BE49-F238E27FC236}">
                  <a16:creationId xmlns:a16="http://schemas.microsoft.com/office/drawing/2014/main" id="{FCF6E5D3-2D40-42F3-AB45-DAC31030C6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40" name="Check Box 294" hidden="1">
              <a:extLst>
                <a:ext uri="{63B3BB69-23CF-44E3-9099-C40C66FF867C}">
                  <a14:compatExt spid="_x0000_s1318"/>
                </a:ext>
                <a:ext uri="{FF2B5EF4-FFF2-40B4-BE49-F238E27FC236}">
                  <a16:creationId xmlns:a16="http://schemas.microsoft.com/office/drawing/2014/main" id="{0E122531-B073-4603-9BD3-A4B339DB47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41" name="Check Box 295" hidden="1">
              <a:extLst>
                <a:ext uri="{63B3BB69-23CF-44E3-9099-C40C66FF867C}">
                  <a14:compatExt spid="_x0000_s1319"/>
                </a:ext>
                <a:ext uri="{FF2B5EF4-FFF2-40B4-BE49-F238E27FC236}">
                  <a16:creationId xmlns:a16="http://schemas.microsoft.com/office/drawing/2014/main" id="{10598EFA-3AFC-4702-A4D5-1DC4DC49A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42" name="Check Box 297" hidden="1">
              <a:extLst>
                <a:ext uri="{63B3BB69-23CF-44E3-9099-C40C66FF867C}">
                  <a14:compatExt spid="_x0000_s1321"/>
                </a:ext>
                <a:ext uri="{FF2B5EF4-FFF2-40B4-BE49-F238E27FC236}">
                  <a16:creationId xmlns:a16="http://schemas.microsoft.com/office/drawing/2014/main" id="{0526411A-1E4F-4693-A94A-CCA9E52A8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43" name="Check Box 299" hidden="1">
              <a:extLst>
                <a:ext uri="{63B3BB69-23CF-44E3-9099-C40C66FF867C}">
                  <a14:compatExt spid="_x0000_s1323"/>
                </a:ext>
                <a:ext uri="{FF2B5EF4-FFF2-40B4-BE49-F238E27FC236}">
                  <a16:creationId xmlns:a16="http://schemas.microsoft.com/office/drawing/2014/main" id="{9B01534C-7B78-4E61-B960-B8883E9CF4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44" name="Check Box 300" hidden="1">
              <a:extLst>
                <a:ext uri="{63B3BB69-23CF-44E3-9099-C40C66FF867C}">
                  <a14:compatExt spid="_x0000_s1324"/>
                </a:ext>
                <a:ext uri="{FF2B5EF4-FFF2-40B4-BE49-F238E27FC236}">
                  <a16:creationId xmlns:a16="http://schemas.microsoft.com/office/drawing/2014/main" id="{255DE2AB-7B11-4196-97BB-FEF47A9C03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45" name="Check Box 301" hidden="1">
              <a:extLst>
                <a:ext uri="{63B3BB69-23CF-44E3-9099-C40C66FF867C}">
                  <a14:compatExt spid="_x0000_s1325"/>
                </a:ext>
                <a:ext uri="{FF2B5EF4-FFF2-40B4-BE49-F238E27FC236}">
                  <a16:creationId xmlns:a16="http://schemas.microsoft.com/office/drawing/2014/main" id="{9175A9EF-2040-4D24-A656-644DC9F7F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46" name="Check Box 302" hidden="1">
              <a:extLst>
                <a:ext uri="{63B3BB69-23CF-44E3-9099-C40C66FF867C}">
                  <a14:compatExt spid="_x0000_s1326"/>
                </a:ext>
                <a:ext uri="{FF2B5EF4-FFF2-40B4-BE49-F238E27FC236}">
                  <a16:creationId xmlns:a16="http://schemas.microsoft.com/office/drawing/2014/main" id="{C543D8D4-F958-439D-8532-90B081C47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47" name="Check Box 303" hidden="1">
              <a:extLst>
                <a:ext uri="{63B3BB69-23CF-44E3-9099-C40C66FF867C}">
                  <a14:compatExt spid="_x0000_s1327"/>
                </a:ext>
                <a:ext uri="{FF2B5EF4-FFF2-40B4-BE49-F238E27FC236}">
                  <a16:creationId xmlns:a16="http://schemas.microsoft.com/office/drawing/2014/main" id="{76529A81-F8F1-4F2E-92CA-4360CB6B5D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48" name="Check Box 304" hidden="1">
              <a:extLst>
                <a:ext uri="{63B3BB69-23CF-44E3-9099-C40C66FF867C}">
                  <a14:compatExt spid="_x0000_s1328"/>
                </a:ext>
                <a:ext uri="{FF2B5EF4-FFF2-40B4-BE49-F238E27FC236}">
                  <a16:creationId xmlns:a16="http://schemas.microsoft.com/office/drawing/2014/main" id="{2AA269E7-D715-4787-96E4-279DBCDAA1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049" name="Check Box 305" hidden="1">
              <a:extLst>
                <a:ext uri="{63B3BB69-23CF-44E3-9099-C40C66FF867C}">
                  <a14:compatExt spid="_x0000_s1329"/>
                </a:ext>
                <a:ext uri="{FF2B5EF4-FFF2-40B4-BE49-F238E27FC236}">
                  <a16:creationId xmlns:a16="http://schemas.microsoft.com/office/drawing/2014/main" id="{C8D48F4C-E29D-4E50-881C-99330A1773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50" name="Check Box 306" hidden="1">
              <a:extLst>
                <a:ext uri="{63B3BB69-23CF-44E3-9099-C40C66FF867C}">
                  <a14:compatExt spid="_x0000_s1330"/>
                </a:ext>
                <a:ext uri="{FF2B5EF4-FFF2-40B4-BE49-F238E27FC236}">
                  <a16:creationId xmlns:a16="http://schemas.microsoft.com/office/drawing/2014/main" id="{195D0C50-D135-4865-8259-D00F9954C0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51" name="Check Box 307" hidden="1">
              <a:extLst>
                <a:ext uri="{63B3BB69-23CF-44E3-9099-C40C66FF867C}">
                  <a14:compatExt spid="_x0000_s1331"/>
                </a:ext>
                <a:ext uri="{FF2B5EF4-FFF2-40B4-BE49-F238E27FC236}">
                  <a16:creationId xmlns:a16="http://schemas.microsoft.com/office/drawing/2014/main" id="{75F7ACC9-714C-40CA-ADE5-72B4112886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52" name="Check Box 308" hidden="1">
              <a:extLst>
                <a:ext uri="{63B3BB69-23CF-44E3-9099-C40C66FF867C}">
                  <a14:compatExt spid="_x0000_s1332"/>
                </a:ext>
                <a:ext uri="{FF2B5EF4-FFF2-40B4-BE49-F238E27FC236}">
                  <a16:creationId xmlns:a16="http://schemas.microsoft.com/office/drawing/2014/main" id="{FA31C270-12CB-41D3-83A4-E3E704205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53" name="Check Box 309" hidden="1">
              <a:extLst>
                <a:ext uri="{63B3BB69-23CF-44E3-9099-C40C66FF867C}">
                  <a14:compatExt spid="_x0000_s1333"/>
                </a:ext>
                <a:ext uri="{FF2B5EF4-FFF2-40B4-BE49-F238E27FC236}">
                  <a16:creationId xmlns:a16="http://schemas.microsoft.com/office/drawing/2014/main" id="{1A8E8011-1686-449B-8D03-96FA72549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54" name="Check Box 310" hidden="1">
              <a:extLst>
                <a:ext uri="{63B3BB69-23CF-44E3-9099-C40C66FF867C}">
                  <a14:compatExt spid="_x0000_s1334"/>
                </a:ext>
                <a:ext uri="{FF2B5EF4-FFF2-40B4-BE49-F238E27FC236}">
                  <a16:creationId xmlns:a16="http://schemas.microsoft.com/office/drawing/2014/main" id="{3B90CDEB-0907-4404-88F3-5E6A1EF65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55" name="Check Box 311" hidden="1">
              <a:extLst>
                <a:ext uri="{63B3BB69-23CF-44E3-9099-C40C66FF867C}">
                  <a14:compatExt spid="_x0000_s1335"/>
                </a:ext>
                <a:ext uri="{FF2B5EF4-FFF2-40B4-BE49-F238E27FC236}">
                  <a16:creationId xmlns:a16="http://schemas.microsoft.com/office/drawing/2014/main" id="{4A331083-5C54-4271-A71E-B448FFC49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56" name="Check Box 312" hidden="1">
              <a:extLst>
                <a:ext uri="{63B3BB69-23CF-44E3-9099-C40C66FF867C}">
                  <a14:compatExt spid="_x0000_s1336"/>
                </a:ext>
                <a:ext uri="{FF2B5EF4-FFF2-40B4-BE49-F238E27FC236}">
                  <a16:creationId xmlns:a16="http://schemas.microsoft.com/office/drawing/2014/main" id="{18A6EA21-14F9-452C-BA22-6152513C05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57" name="Check Box 313" hidden="1">
              <a:extLst>
                <a:ext uri="{63B3BB69-23CF-44E3-9099-C40C66FF867C}">
                  <a14:compatExt spid="_x0000_s1337"/>
                </a:ext>
                <a:ext uri="{FF2B5EF4-FFF2-40B4-BE49-F238E27FC236}">
                  <a16:creationId xmlns:a16="http://schemas.microsoft.com/office/drawing/2014/main" id="{E4571637-8EC6-4057-A546-FFE071033E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58" name="Check Box 314" hidden="1">
              <a:extLst>
                <a:ext uri="{63B3BB69-23CF-44E3-9099-C40C66FF867C}">
                  <a14:compatExt spid="_x0000_s1338"/>
                </a:ext>
                <a:ext uri="{FF2B5EF4-FFF2-40B4-BE49-F238E27FC236}">
                  <a16:creationId xmlns:a16="http://schemas.microsoft.com/office/drawing/2014/main" id="{59F84DD7-0D5C-4C24-A33F-58C91B83B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59" name="Check Box 315" hidden="1">
              <a:extLst>
                <a:ext uri="{63B3BB69-23CF-44E3-9099-C40C66FF867C}">
                  <a14:compatExt spid="_x0000_s1339"/>
                </a:ext>
                <a:ext uri="{FF2B5EF4-FFF2-40B4-BE49-F238E27FC236}">
                  <a16:creationId xmlns:a16="http://schemas.microsoft.com/office/drawing/2014/main" id="{B6C29900-8914-415F-9F11-ADABFBC44F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060" name="Check Box 316" hidden="1">
              <a:extLst>
                <a:ext uri="{63B3BB69-23CF-44E3-9099-C40C66FF867C}">
                  <a14:compatExt spid="_x0000_s1340"/>
                </a:ext>
                <a:ext uri="{FF2B5EF4-FFF2-40B4-BE49-F238E27FC236}">
                  <a16:creationId xmlns:a16="http://schemas.microsoft.com/office/drawing/2014/main" id="{891D08E9-6AFB-4F18-9584-8FBFB3DC9F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61" name="Option Button 317" hidden="1">
              <a:extLst>
                <a:ext uri="{63B3BB69-23CF-44E3-9099-C40C66FF867C}">
                  <a14:compatExt spid="_x0000_s1341"/>
                </a:ext>
                <a:ext uri="{FF2B5EF4-FFF2-40B4-BE49-F238E27FC236}">
                  <a16:creationId xmlns:a16="http://schemas.microsoft.com/office/drawing/2014/main" id="{F3513A9D-4255-455C-A3CA-361F0A613D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62" name="Option Button 318" hidden="1">
              <a:extLst>
                <a:ext uri="{63B3BB69-23CF-44E3-9099-C40C66FF867C}">
                  <a14:compatExt spid="_x0000_s1342"/>
                </a:ext>
                <a:ext uri="{FF2B5EF4-FFF2-40B4-BE49-F238E27FC236}">
                  <a16:creationId xmlns:a16="http://schemas.microsoft.com/office/drawing/2014/main" id="{2A3B1BDB-4B0C-4443-ACEA-51D1881311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63" name="Option Button 319" hidden="1">
              <a:extLst>
                <a:ext uri="{63B3BB69-23CF-44E3-9099-C40C66FF867C}">
                  <a14:compatExt spid="_x0000_s1343"/>
                </a:ext>
                <a:ext uri="{FF2B5EF4-FFF2-40B4-BE49-F238E27FC236}">
                  <a16:creationId xmlns:a16="http://schemas.microsoft.com/office/drawing/2014/main" id="{F6F5BEF3-0BAA-4983-B29D-DB6307F891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64" name="Option Button 320" hidden="1">
              <a:extLst>
                <a:ext uri="{63B3BB69-23CF-44E3-9099-C40C66FF867C}">
                  <a14:compatExt spid="_x0000_s1344"/>
                </a:ext>
                <a:ext uri="{FF2B5EF4-FFF2-40B4-BE49-F238E27FC236}">
                  <a16:creationId xmlns:a16="http://schemas.microsoft.com/office/drawing/2014/main" id="{2C6E2B3B-6B97-4434-940F-181F6DEFCA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65" name="Option Button 322" hidden="1">
              <a:extLst>
                <a:ext uri="{63B3BB69-23CF-44E3-9099-C40C66FF867C}">
                  <a14:compatExt spid="_x0000_s1346"/>
                </a:ext>
                <a:ext uri="{FF2B5EF4-FFF2-40B4-BE49-F238E27FC236}">
                  <a16:creationId xmlns:a16="http://schemas.microsoft.com/office/drawing/2014/main" id="{AE7563BB-AE12-4745-82AB-2B7692FC6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66" name="Option Button 324" hidden="1">
              <a:extLst>
                <a:ext uri="{63B3BB69-23CF-44E3-9099-C40C66FF867C}">
                  <a14:compatExt spid="_x0000_s1348"/>
                </a:ext>
                <a:ext uri="{FF2B5EF4-FFF2-40B4-BE49-F238E27FC236}">
                  <a16:creationId xmlns:a16="http://schemas.microsoft.com/office/drawing/2014/main" id="{A74ABA4F-93BC-46B2-9687-EF6156B9DD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67" name="Option Button 325" hidden="1">
              <a:extLst>
                <a:ext uri="{63B3BB69-23CF-44E3-9099-C40C66FF867C}">
                  <a14:compatExt spid="_x0000_s1349"/>
                </a:ext>
                <a:ext uri="{FF2B5EF4-FFF2-40B4-BE49-F238E27FC236}">
                  <a16:creationId xmlns:a16="http://schemas.microsoft.com/office/drawing/2014/main" id="{7ABFB50B-19A5-49D5-9209-6AEAC37CE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68" name="Option Button 326" hidden="1">
              <a:extLst>
                <a:ext uri="{63B3BB69-23CF-44E3-9099-C40C66FF867C}">
                  <a14:compatExt spid="_x0000_s1350"/>
                </a:ext>
                <a:ext uri="{FF2B5EF4-FFF2-40B4-BE49-F238E27FC236}">
                  <a16:creationId xmlns:a16="http://schemas.microsoft.com/office/drawing/2014/main" id="{565E8BF7-0BCD-47B0-B83F-FE050FC874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69" name="Option Button 327" hidden="1">
              <a:extLst>
                <a:ext uri="{63B3BB69-23CF-44E3-9099-C40C66FF867C}">
                  <a14:compatExt spid="_x0000_s1351"/>
                </a:ext>
                <a:ext uri="{FF2B5EF4-FFF2-40B4-BE49-F238E27FC236}">
                  <a16:creationId xmlns:a16="http://schemas.microsoft.com/office/drawing/2014/main" id="{7CF3BC95-1734-4FB2-B3D2-CD1F08DB1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70" name="Option Button 328" hidden="1">
              <a:extLst>
                <a:ext uri="{63B3BB69-23CF-44E3-9099-C40C66FF867C}">
                  <a14:compatExt spid="_x0000_s1352"/>
                </a:ext>
                <a:ext uri="{FF2B5EF4-FFF2-40B4-BE49-F238E27FC236}">
                  <a16:creationId xmlns:a16="http://schemas.microsoft.com/office/drawing/2014/main" id="{CF7A3D8D-246A-499F-94A1-6A99B7D788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71" name="G_重篤度A" hidden="1">
              <a:extLst>
                <a:ext uri="{63B3BB69-23CF-44E3-9099-C40C66FF867C}">
                  <a14:compatExt spid="_x0000_s1365"/>
                </a:ext>
                <a:ext uri="{FF2B5EF4-FFF2-40B4-BE49-F238E27FC236}">
                  <a16:creationId xmlns:a16="http://schemas.microsoft.com/office/drawing/2014/main" id="{993F6C7A-AF1C-47F0-99C2-F8E7A4BC9AE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72" name="G_重篤度B" hidden="1">
              <a:extLst>
                <a:ext uri="{63B3BB69-23CF-44E3-9099-C40C66FF867C}">
                  <a14:compatExt spid="_x0000_s1366"/>
                </a:ext>
                <a:ext uri="{FF2B5EF4-FFF2-40B4-BE49-F238E27FC236}">
                  <a16:creationId xmlns:a16="http://schemas.microsoft.com/office/drawing/2014/main" id="{0B753EE4-D7B7-4A00-8E1E-3DB2FFCF10B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73" name="Option Button 343" hidden="1">
              <a:extLst>
                <a:ext uri="{63B3BB69-23CF-44E3-9099-C40C66FF867C}">
                  <a14:compatExt spid="_x0000_s1367"/>
                </a:ext>
                <a:ext uri="{FF2B5EF4-FFF2-40B4-BE49-F238E27FC236}">
                  <a16:creationId xmlns:a16="http://schemas.microsoft.com/office/drawing/2014/main" id="{CEE15BE4-528A-4200-91D3-B9A56A04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74" name="Option Button 344" hidden="1">
              <a:extLst>
                <a:ext uri="{63B3BB69-23CF-44E3-9099-C40C66FF867C}">
                  <a14:compatExt spid="_x0000_s1368"/>
                </a:ext>
                <a:ext uri="{FF2B5EF4-FFF2-40B4-BE49-F238E27FC236}">
                  <a16:creationId xmlns:a16="http://schemas.microsoft.com/office/drawing/2014/main" id="{81F98E1B-3C81-42C1-8325-4DE53E48A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75" name="Option Button 345" hidden="1">
              <a:extLst>
                <a:ext uri="{63B3BB69-23CF-44E3-9099-C40C66FF867C}">
                  <a14:compatExt spid="_x0000_s1369"/>
                </a:ext>
                <a:ext uri="{FF2B5EF4-FFF2-40B4-BE49-F238E27FC236}">
                  <a16:creationId xmlns:a16="http://schemas.microsoft.com/office/drawing/2014/main" id="{3685FEF0-6655-4A30-8647-495972627D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076" name="Option Button 347" hidden="1">
              <a:extLst>
                <a:ext uri="{63B3BB69-23CF-44E3-9099-C40C66FF867C}">
                  <a14:compatExt spid="_x0000_s1371"/>
                </a:ext>
                <a:ext uri="{FF2B5EF4-FFF2-40B4-BE49-F238E27FC236}">
                  <a16:creationId xmlns:a16="http://schemas.microsoft.com/office/drawing/2014/main" id="{67AB93B8-B190-4E13-A97A-E4F290B185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77" name="Option Button 348" hidden="1">
              <a:extLst>
                <a:ext uri="{63B3BB69-23CF-44E3-9099-C40C66FF867C}">
                  <a14:compatExt spid="_x0000_s1372"/>
                </a:ext>
                <a:ext uri="{FF2B5EF4-FFF2-40B4-BE49-F238E27FC236}">
                  <a16:creationId xmlns:a16="http://schemas.microsoft.com/office/drawing/2014/main" id="{3969D3EF-C78E-4403-A5E8-F42C5B00A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78" name="Option Button 349" hidden="1">
              <a:extLst>
                <a:ext uri="{63B3BB69-23CF-44E3-9099-C40C66FF867C}">
                  <a14:compatExt spid="_x0000_s1373"/>
                </a:ext>
                <a:ext uri="{FF2B5EF4-FFF2-40B4-BE49-F238E27FC236}">
                  <a16:creationId xmlns:a16="http://schemas.microsoft.com/office/drawing/2014/main" id="{56CBE36E-BC97-4C57-B5DC-76F98283EB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79" name="Option Button 350" hidden="1">
              <a:extLst>
                <a:ext uri="{63B3BB69-23CF-44E3-9099-C40C66FF867C}">
                  <a14:compatExt spid="_x0000_s1374"/>
                </a:ext>
                <a:ext uri="{FF2B5EF4-FFF2-40B4-BE49-F238E27FC236}">
                  <a16:creationId xmlns:a16="http://schemas.microsoft.com/office/drawing/2014/main" id="{B490FCA3-8FFF-46FB-90EA-FDC49278D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080" name="Option Button 352" hidden="1">
              <a:extLst>
                <a:ext uri="{63B3BB69-23CF-44E3-9099-C40C66FF867C}">
                  <a14:compatExt spid="_x0000_s1376"/>
                </a:ext>
                <a:ext uri="{FF2B5EF4-FFF2-40B4-BE49-F238E27FC236}">
                  <a16:creationId xmlns:a16="http://schemas.microsoft.com/office/drawing/2014/main" id="{9E6D195D-34B2-4DD3-9579-CA36BEF750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81" name="Check Box 357" hidden="1">
              <a:extLst>
                <a:ext uri="{63B3BB69-23CF-44E3-9099-C40C66FF867C}">
                  <a14:compatExt spid="_x0000_s1381"/>
                </a:ext>
                <a:ext uri="{FF2B5EF4-FFF2-40B4-BE49-F238E27FC236}">
                  <a16:creationId xmlns:a16="http://schemas.microsoft.com/office/drawing/2014/main" id="{021FDC36-7A9E-402D-93F5-20E3E5D885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82" name="G_個人情報" hidden="1">
              <a:extLst>
                <a:ext uri="{63B3BB69-23CF-44E3-9099-C40C66FF867C}">
                  <a14:compatExt spid="_x0000_s1382"/>
                </a:ext>
                <a:ext uri="{FF2B5EF4-FFF2-40B4-BE49-F238E27FC236}">
                  <a16:creationId xmlns:a16="http://schemas.microsoft.com/office/drawing/2014/main" id="{9244675A-B050-475D-B8F1-859B4A16325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083" name="Check Box 372" hidden="1">
              <a:extLst>
                <a:ext uri="{63B3BB69-23CF-44E3-9099-C40C66FF867C}">
                  <a14:compatExt spid="_x0000_s1396"/>
                </a:ext>
                <a:ext uri="{FF2B5EF4-FFF2-40B4-BE49-F238E27FC236}">
                  <a16:creationId xmlns:a16="http://schemas.microsoft.com/office/drawing/2014/main" id="{210C12FD-031E-4D4D-82F1-2AC99A9DE5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084" name="Check Box 373" hidden="1">
              <a:extLst>
                <a:ext uri="{63B3BB69-23CF-44E3-9099-C40C66FF867C}">
                  <a14:compatExt spid="_x0000_s1397"/>
                </a:ext>
                <a:ext uri="{FF2B5EF4-FFF2-40B4-BE49-F238E27FC236}">
                  <a16:creationId xmlns:a16="http://schemas.microsoft.com/office/drawing/2014/main" id="{65706A47-F68F-40C6-9D7D-823A80AB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085" name="Check Box 374" hidden="1">
              <a:extLst>
                <a:ext uri="{63B3BB69-23CF-44E3-9099-C40C66FF867C}">
                  <a14:compatExt spid="_x0000_s1398"/>
                </a:ext>
                <a:ext uri="{FF2B5EF4-FFF2-40B4-BE49-F238E27FC236}">
                  <a16:creationId xmlns:a16="http://schemas.microsoft.com/office/drawing/2014/main" id="{E9556D54-0EF4-4CEF-BB12-713C035D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macro="" textlink="">
          <xdr:nvSpPr>
            <xdr:cNvPr id="1086" name="Check Box 375" hidden="1">
              <a:extLst>
                <a:ext uri="{63B3BB69-23CF-44E3-9099-C40C66FF867C}">
                  <a14:compatExt spid="_x0000_s1399"/>
                </a:ext>
                <a:ext uri="{FF2B5EF4-FFF2-40B4-BE49-F238E27FC236}">
                  <a16:creationId xmlns:a16="http://schemas.microsoft.com/office/drawing/2014/main" id="{D952AA86-6037-4BD3-BF4A-44E1510C8E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xmlns:a14="http://schemas.microsoft.com/office/drawing/2010/main"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xmlns:a14="http://schemas.microsoft.com/office/drawing/2010/main"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xmlns:a14="http://schemas.microsoft.com/office/drawing/2010/main"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xmlns:a14="http://schemas.microsoft.com/office/drawing/2010/main"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xmlns:a14="http://schemas.microsoft.com/office/drawing/2010/main"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51</xdr:row>
      <xdr:rowOff>104775</xdr:rowOff>
    </xdr:from>
    <xdr:to>
      <xdr:col>30</xdr:col>
      <xdr:colOff>76200</xdr:colOff>
      <xdr:row>52</xdr:row>
      <xdr:rowOff>171450</xdr:rowOff>
    </xdr:to>
    <xdr:sp macro="" textlink="">
      <xdr:nvSpPr>
        <xdr:cNvPr id="10258" name="Check Box 18" hidden="1">
          <a:extLst>
            <a:ext uri="{63B3BB69-23CF-44E3-9099-C40C66FF867C}">
              <a14:compatExt xmlns:a14="http://schemas.microsoft.com/office/drawing/2010/main"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xmlns:a14="http://schemas.microsoft.com/office/drawing/2010/main"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xmlns:a14="http://schemas.microsoft.com/office/drawing/2010/main"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xmlns:a14="http://schemas.microsoft.com/office/drawing/2010/main"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xmlns:a14="http://schemas.microsoft.com/office/drawing/2010/main"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xmlns:a14="http://schemas.microsoft.com/office/drawing/2010/main"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xmlns:a14="http://schemas.microsoft.com/office/drawing/2010/main"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xmlns:a14="http://schemas.microsoft.com/office/drawing/2010/main"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xmlns:a14="http://schemas.microsoft.com/office/drawing/2010/main"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xmlns:a14="http://schemas.microsoft.com/office/drawing/2010/main"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xmlns:a14="http://schemas.microsoft.com/office/drawing/2010/main"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xmlns:a14="http://schemas.microsoft.com/office/drawing/2010/main"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xmlns:a14="http://schemas.microsoft.com/office/drawing/2010/main"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xmlns:a14="http://schemas.microsoft.com/office/drawing/2010/main"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xmlns:a14="http://schemas.microsoft.com/office/drawing/2010/main"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xmlns:a14="http://schemas.microsoft.com/office/drawing/2010/main"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xmlns:a14="http://schemas.microsoft.com/office/drawing/2010/main"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xmlns:a14="http://schemas.microsoft.com/office/drawing/2010/main"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xmlns:a14="http://schemas.microsoft.com/office/drawing/2010/main"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xmlns:a14="http://schemas.microsoft.com/office/drawing/2010/main"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xmlns:a14="http://schemas.microsoft.com/office/drawing/2010/main"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xmlns:a14="http://schemas.microsoft.com/office/drawing/2010/main"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xmlns:a14="http://schemas.microsoft.com/office/drawing/2010/main"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xmlns:a14="http://schemas.microsoft.com/office/drawing/2010/main"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xmlns:a14="http://schemas.microsoft.com/office/drawing/2010/main"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xmlns:a14="http://schemas.microsoft.com/office/drawing/2010/main"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xmlns:a14="http://schemas.microsoft.com/office/drawing/2010/main"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xmlns:a14="http://schemas.microsoft.com/office/drawing/2010/main"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xmlns:a14="http://schemas.microsoft.com/office/drawing/2010/main"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xmlns:a14="http://schemas.microsoft.com/office/drawing/2010/main"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9525</xdr:colOff>
      <xdr:row>69</xdr:row>
      <xdr:rowOff>19050</xdr:rowOff>
    </xdr:from>
    <xdr:to>
      <xdr:col>26</xdr:col>
      <xdr:colOff>0</xdr:colOff>
      <xdr:row>70</xdr:row>
      <xdr:rowOff>0</xdr:rowOff>
    </xdr:to>
    <xdr:sp macro="" textlink="">
      <xdr:nvSpPr>
        <xdr:cNvPr id="10300" name="Option Button 60" hidden="1">
          <a:extLst>
            <a:ext uri="{63B3BB69-23CF-44E3-9099-C40C66FF867C}">
              <a14:compatExt xmlns:a14="http://schemas.microsoft.com/office/drawing/2010/main"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xmlns:a14="http://schemas.microsoft.com/office/drawing/2010/main"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xmlns:a14="http://schemas.microsoft.com/office/drawing/2010/main"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xmlns:a14="http://schemas.microsoft.com/office/drawing/2010/main"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xmlns:a14="http://schemas.microsoft.com/office/drawing/2010/main"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xmlns:a14="http://schemas.microsoft.com/office/drawing/2010/main"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xmlns:a14="http://schemas.microsoft.com/office/drawing/2010/main"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xmlns:a14="http://schemas.microsoft.com/office/drawing/2010/main"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xmlns:a14="http://schemas.microsoft.com/office/drawing/2010/main"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xmlns:a14="http://schemas.microsoft.com/office/drawing/2010/main"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xmlns:a14="http://schemas.microsoft.com/office/drawing/2010/main"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xmlns:a14="http://schemas.microsoft.com/office/drawing/2010/main"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xmlns:a14="http://schemas.microsoft.com/office/drawing/2010/main"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xmlns:a14="http://schemas.microsoft.com/office/drawing/2010/main"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xmlns:a14="http://schemas.microsoft.com/office/drawing/2010/main"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xmlns:a14="http://schemas.microsoft.com/office/drawing/2010/main"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xmlns:a14="http://schemas.microsoft.com/office/drawing/2010/main"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xmlns:a14="http://schemas.microsoft.com/office/drawing/2010/main"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xmlns:a14="http://schemas.microsoft.com/office/drawing/2010/main"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xmlns:a14="http://schemas.microsoft.com/office/drawing/2010/main"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xmlns:a14="http://schemas.microsoft.com/office/drawing/2010/main"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xmlns:a14="http://schemas.microsoft.com/office/drawing/2010/main"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xmlns:a14="http://schemas.microsoft.com/office/drawing/2010/main"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xmlns:a14="http://schemas.microsoft.com/office/drawing/2010/main"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xmlns:a14="http://schemas.microsoft.com/office/drawing/2010/main"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xmlns:a14="http://schemas.microsoft.com/office/drawing/2010/main"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xmlns:a14="http://schemas.microsoft.com/office/drawing/2010/main"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xmlns:a14="http://schemas.microsoft.com/office/drawing/2010/main"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xmlns:a14="http://schemas.microsoft.com/office/drawing/2010/main"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xmlns:a14="http://schemas.microsoft.com/office/drawing/2010/main"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xmlns:a14="http://schemas.microsoft.com/office/drawing/2010/main"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xmlns:a14="http://schemas.microsoft.com/office/drawing/2010/main"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xmlns:a14="http://schemas.microsoft.com/office/drawing/2010/main"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xmlns:a14="http://schemas.microsoft.com/office/drawing/2010/main"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xmlns:a14="http://schemas.microsoft.com/office/drawing/2010/main"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xmlns:a14="http://schemas.microsoft.com/office/drawing/2010/main"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68</xdr:row>
      <xdr:rowOff>0</xdr:rowOff>
    </xdr:from>
    <xdr:to>
      <xdr:col>30</xdr:col>
      <xdr:colOff>47625</xdr:colOff>
      <xdr:row>70</xdr:row>
      <xdr:rowOff>0</xdr:rowOff>
    </xdr:to>
    <xdr:sp macro="" textlink="">
      <xdr:nvSpPr>
        <xdr:cNvPr id="10339" name="G_年齢" hidden="1">
          <a:extLst>
            <a:ext uri="{63B3BB69-23CF-44E3-9099-C40C66FF867C}">
              <a14:compatExt xmlns:a14="http://schemas.microsoft.com/office/drawing/2010/main"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xmlns:a14="http://schemas.microsoft.com/office/drawing/2010/main"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xmlns:a14="http://schemas.microsoft.com/office/drawing/2010/main"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xmlns:a14="http://schemas.microsoft.com/office/drawing/2010/main"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xmlns:a14="http://schemas.microsoft.com/office/drawing/2010/main"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xmlns:a14="http://schemas.microsoft.com/office/drawing/2010/main"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xmlns:a14="http://schemas.microsoft.com/office/drawing/2010/main"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xdr:twoCellAnchor editAs="oneCell">
    <xdr:from>
      <xdr:col>22</xdr:col>
      <xdr:colOff>180975</xdr:colOff>
      <xdr:row>159</xdr:row>
      <xdr:rowOff>123825</xdr:rowOff>
    </xdr:from>
    <xdr:to>
      <xdr:col>30</xdr:col>
      <xdr:colOff>38100</xdr:colOff>
      <xdr:row>165</xdr:row>
      <xdr:rowOff>19050</xdr:rowOff>
    </xdr:to>
    <xdr:sp macro="" textlink="">
      <xdr:nvSpPr>
        <xdr:cNvPr id="10346" name="G_転記B" hidden="1">
          <a:extLst>
            <a:ext uri="{63B3BB69-23CF-44E3-9099-C40C66FF867C}">
              <a14:compatExt xmlns:a14="http://schemas.microsoft.com/office/drawing/2010/main"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xmlns:a14="http://schemas.microsoft.com/office/drawing/2010/main"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xmlns:a14="http://schemas.microsoft.com/office/drawing/2010/main"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xmlns:a14="http://schemas.microsoft.com/office/drawing/2010/main"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xmlns:a14="http://schemas.microsoft.com/office/drawing/2010/main"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xmlns:a14="http://schemas.microsoft.com/office/drawing/2010/main"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xmlns:a14="http://schemas.microsoft.com/office/drawing/2010/main"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xmlns:a14="http://schemas.microsoft.com/office/drawing/2010/main"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xmlns:a14="http://schemas.microsoft.com/office/drawing/2010/main"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xmlns:a14="http://schemas.microsoft.com/office/drawing/2010/main"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xmlns:a14="http://schemas.microsoft.com/office/drawing/2010/main"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18</xdr:row>
      <xdr:rowOff>19050</xdr:rowOff>
    </xdr:from>
    <xdr:to>
      <xdr:col>28</xdr:col>
      <xdr:colOff>85725</xdr:colOff>
      <xdr:row>18</xdr:row>
      <xdr:rowOff>238125</xdr:rowOff>
    </xdr:to>
    <xdr:sp macro="" textlink="">
      <xdr:nvSpPr>
        <xdr:cNvPr id="10357" name="Check Box 117" hidden="1">
          <a:extLst>
            <a:ext uri="{63B3BB69-23CF-44E3-9099-C40C66FF867C}">
              <a14:compatExt xmlns:a14="http://schemas.microsoft.com/office/drawing/2010/main"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19</xdr:row>
      <xdr:rowOff>19050</xdr:rowOff>
    </xdr:from>
    <xdr:to>
      <xdr:col>28</xdr:col>
      <xdr:colOff>85725</xdr:colOff>
      <xdr:row>20</xdr:row>
      <xdr:rowOff>0</xdr:rowOff>
    </xdr:to>
    <xdr:sp macro="" textlink="">
      <xdr:nvSpPr>
        <xdr:cNvPr id="10358" name="Check Box 118" hidden="1">
          <a:extLst>
            <a:ext uri="{63B3BB69-23CF-44E3-9099-C40C66FF867C}">
              <a14:compatExt xmlns:a14="http://schemas.microsoft.com/office/drawing/2010/main"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20</xdr:row>
      <xdr:rowOff>19050</xdr:rowOff>
    </xdr:from>
    <xdr:to>
      <xdr:col>28</xdr:col>
      <xdr:colOff>85725</xdr:colOff>
      <xdr:row>21</xdr:row>
      <xdr:rowOff>0</xdr:rowOff>
    </xdr:to>
    <xdr:sp macro="" textlink="">
      <xdr:nvSpPr>
        <xdr:cNvPr id="10359" name="Check Box 119" hidden="1">
          <a:extLst>
            <a:ext uri="{63B3BB69-23CF-44E3-9099-C40C66FF867C}">
              <a14:compatExt xmlns:a14="http://schemas.microsoft.com/office/drawing/2010/main"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xmlns:a14="http://schemas.microsoft.com/office/drawing/2010/main"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xmlns:a14="http://schemas.microsoft.com/office/drawing/2010/main"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xmlns:a14="http://schemas.microsoft.com/office/drawing/2010/main"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xmlns:a14="http://schemas.microsoft.com/office/drawing/2010/main"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xmlns:a14="http://schemas.microsoft.com/office/drawing/2010/main"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xmlns:a14="http://schemas.microsoft.com/office/drawing/2010/main"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xmlns:a14="http://schemas.microsoft.com/office/drawing/2010/main"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xmlns:a14="http://schemas.microsoft.com/office/drawing/2010/main"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xmlns:a14="http://schemas.microsoft.com/office/drawing/2010/main"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xmlns:a14="http://schemas.microsoft.com/office/drawing/2010/main"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xmlns:a14="http://schemas.microsoft.com/office/drawing/2010/main"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xmlns:a14="http://schemas.microsoft.com/office/drawing/2010/main"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xmlns:a14="http://schemas.microsoft.com/office/drawing/2010/main"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xmlns:a14="http://schemas.microsoft.com/office/drawing/2010/main"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xmlns:a14="http://schemas.microsoft.com/office/drawing/2010/main"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xmlns:a14="http://schemas.microsoft.com/office/drawing/2010/main"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xmlns:a14="http://schemas.microsoft.com/office/drawing/2010/main"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xmlns:a14="http://schemas.microsoft.com/office/drawing/2010/main"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xmlns:a14="http://schemas.microsoft.com/office/drawing/2010/main"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xmlns:a14="http://schemas.microsoft.com/office/drawing/2010/main"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xmlns:a14="http://schemas.microsoft.com/office/drawing/2010/main"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xmlns:a14="http://schemas.microsoft.com/office/drawing/2010/main"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xmlns:a14="http://schemas.microsoft.com/office/drawing/2010/main"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xmlns:a14="http://schemas.microsoft.com/office/drawing/2010/main"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xmlns:a14="http://schemas.microsoft.com/office/drawing/2010/main"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xmlns:a14="http://schemas.microsoft.com/office/drawing/2010/main"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xmlns:a14="http://schemas.microsoft.com/office/drawing/2010/main"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xmlns:a14="http://schemas.microsoft.com/office/drawing/2010/main"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xmlns:a14="http://schemas.microsoft.com/office/drawing/2010/main"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xmlns:a14="http://schemas.microsoft.com/office/drawing/2010/main"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xmlns:a14="http://schemas.microsoft.com/office/drawing/2010/main"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xmlns:a14="http://schemas.microsoft.com/office/drawing/2010/main"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xmlns:a14="http://schemas.microsoft.com/office/drawing/2010/main"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xmlns:a14="http://schemas.microsoft.com/office/drawing/2010/main"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xmlns:a14="http://schemas.microsoft.com/office/drawing/2010/main"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62</xdr:row>
      <xdr:rowOff>323850</xdr:rowOff>
    </xdr:from>
    <xdr:to>
      <xdr:col>29</xdr:col>
      <xdr:colOff>28575</xdr:colOff>
      <xdr:row>64</xdr:row>
      <xdr:rowOff>9525</xdr:rowOff>
    </xdr:to>
    <xdr:sp macro="" textlink="">
      <xdr:nvSpPr>
        <xdr:cNvPr id="10398" name="G_個人情報" hidden="1">
          <a:extLst>
            <a:ext uri="{63B3BB69-23CF-44E3-9099-C40C66FF867C}">
              <a14:compatExt xmlns:a14="http://schemas.microsoft.com/office/drawing/2010/main"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1546" y="18922804"/>
          <a:ext cx="2371139" cy="259080"/>
          <a:chOff x="6697958" y="20490180"/>
          <a:chExt cx="2392681" cy="259080"/>
        </a:xfrm>
      </xdr:grpSpPr>
      <xdr:sp macro="" textlink="">
        <xdr:nvSpPr>
          <xdr:cNvPr id="10404" name="Group Box 164" hidden="1">
            <a:extLst>
              <a:ext uri="{63B3BB69-23CF-44E3-9099-C40C66FF867C}">
                <a14:compatExt xmlns:a14="http://schemas.microsoft.com/office/drawing/2010/main" spid="_x0000_s10404"/>
              </a:ext>
              <a:ext uri="{FF2B5EF4-FFF2-40B4-BE49-F238E27FC236}">
                <a16:creationId xmlns:a16="http://schemas.microsoft.com/office/drawing/2014/main" id="{00000000-0008-0000-0100-0000A4280000}"/>
              </a:ext>
            </a:extLst>
          </xdr:cNvPr>
          <xdr:cNvSpPr/>
        </xdr:nvSpPr>
        <xdr:spPr bwMode="auto">
          <a:xfrm>
            <a:off x="6697958" y="20490180"/>
            <a:ext cx="2392681" cy="25908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xmlns:a14="http://schemas.microsoft.com/office/drawing/2010/main"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1546" y="19197148"/>
          <a:ext cx="2371139" cy="287363"/>
          <a:chOff x="9974565" y="20473619"/>
          <a:chExt cx="2392681" cy="281940"/>
        </a:xfrm>
      </xdr:grpSpPr>
      <xdr:sp macro="" textlink="">
        <xdr:nvSpPr>
          <xdr:cNvPr id="10406" name="Group Box 166" hidden="1">
            <a:extLst>
              <a:ext uri="{63B3BB69-23CF-44E3-9099-C40C66FF867C}">
                <a14:compatExt xmlns:a14="http://schemas.microsoft.com/office/drawing/2010/main" spid="_x0000_s10406"/>
              </a:ext>
              <a:ext uri="{FF2B5EF4-FFF2-40B4-BE49-F238E27FC236}">
                <a16:creationId xmlns:a16="http://schemas.microsoft.com/office/drawing/2014/main" id="{00000000-0008-0000-0100-0000A6280000}"/>
              </a:ext>
            </a:extLst>
          </xdr:cNvPr>
          <xdr:cNvSpPr/>
        </xdr:nvSpPr>
        <xdr:spPr bwMode="auto">
          <a:xfrm>
            <a:off x="9974565" y="20473619"/>
            <a:ext cx="2392681" cy="2819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xmlns:a14="http://schemas.microsoft.com/office/drawing/2010/main"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xmlns:a14="http://schemas.microsoft.com/office/drawing/2010/main"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xmlns:a14="http://schemas.microsoft.com/office/drawing/2010/main"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xmlns:a14="http://schemas.microsoft.com/office/drawing/2010/main"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114300</xdr:colOff>
      <xdr:row>10</xdr:row>
      <xdr:rowOff>276225</xdr:rowOff>
    </xdr:from>
    <xdr:to>
      <xdr:col>26</xdr:col>
      <xdr:colOff>133350</xdr:colOff>
      <xdr:row>10</xdr:row>
      <xdr:rowOff>514350</xdr:rowOff>
    </xdr:to>
    <xdr:sp macro="" textlink="">
      <xdr:nvSpPr>
        <xdr:cNvPr id="10423" name="Check Box 183" hidden="1">
          <a:extLst>
            <a:ext uri="{63B3BB69-23CF-44E3-9099-C40C66FF867C}">
              <a14:compatExt xmlns:a14="http://schemas.microsoft.com/office/drawing/2010/main"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9" name="Check Box 1" hidden="1">
              <a:extLst>
                <a:ext uri="{63B3BB69-23CF-44E3-9099-C40C66FF867C}">
                  <a14:compatExt spid="_x0000_s10241"/>
                </a:ext>
                <a:ext uri="{FF2B5EF4-FFF2-40B4-BE49-F238E27FC236}">
                  <a16:creationId xmlns:a16="http://schemas.microsoft.com/office/drawing/2014/main" id="{44D44DB1-FEC7-4868-B635-4E3B260CEA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20" name="Check Box 2" hidden="1">
              <a:extLst>
                <a:ext uri="{63B3BB69-23CF-44E3-9099-C40C66FF867C}">
                  <a14:compatExt spid="_x0000_s10242"/>
                </a:ext>
                <a:ext uri="{FF2B5EF4-FFF2-40B4-BE49-F238E27FC236}">
                  <a16:creationId xmlns:a16="http://schemas.microsoft.com/office/drawing/2014/main" id="{868BC843-450D-4DF5-848F-DB21AAA20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21" name="Check Box 3" hidden="1">
              <a:extLst>
                <a:ext uri="{63B3BB69-23CF-44E3-9099-C40C66FF867C}">
                  <a14:compatExt spid="_x0000_s10243"/>
                </a:ext>
                <a:ext uri="{FF2B5EF4-FFF2-40B4-BE49-F238E27FC236}">
                  <a16:creationId xmlns:a16="http://schemas.microsoft.com/office/drawing/2014/main" id="{0C7EBB6F-6229-4EFB-B751-A4756201D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22" name="Check Box 4" hidden="1">
              <a:extLst>
                <a:ext uri="{63B3BB69-23CF-44E3-9099-C40C66FF867C}">
                  <a14:compatExt spid="_x0000_s10244"/>
                </a:ext>
                <a:ext uri="{FF2B5EF4-FFF2-40B4-BE49-F238E27FC236}">
                  <a16:creationId xmlns:a16="http://schemas.microsoft.com/office/drawing/2014/main" id="{5873D6E5-D5CB-4E47-8608-4CC086C85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23" name="Option Button 5" hidden="1">
              <a:extLst>
                <a:ext uri="{63B3BB69-23CF-44E3-9099-C40C66FF867C}">
                  <a14:compatExt spid="_x0000_s10245"/>
                </a:ext>
                <a:ext uri="{FF2B5EF4-FFF2-40B4-BE49-F238E27FC236}">
                  <a16:creationId xmlns:a16="http://schemas.microsoft.com/office/drawing/2014/main" id="{391E680A-6C0A-4B68-93FF-EA73AE1C3B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24" name="Option Button 6" hidden="1">
              <a:extLst>
                <a:ext uri="{63B3BB69-23CF-44E3-9099-C40C66FF867C}">
                  <a14:compatExt spid="_x0000_s10246"/>
                </a:ext>
                <a:ext uri="{FF2B5EF4-FFF2-40B4-BE49-F238E27FC236}">
                  <a16:creationId xmlns:a16="http://schemas.microsoft.com/office/drawing/2014/main" id="{37138550-084E-488F-87E4-A75A97E07C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25" name="Option Button 7" hidden="1">
              <a:extLst>
                <a:ext uri="{63B3BB69-23CF-44E3-9099-C40C66FF867C}">
                  <a14:compatExt spid="_x0000_s10247"/>
                </a:ext>
                <a:ext uri="{FF2B5EF4-FFF2-40B4-BE49-F238E27FC236}">
                  <a16:creationId xmlns:a16="http://schemas.microsoft.com/office/drawing/2014/main" id="{4A15038E-E3C0-49BC-9DBD-541425868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26" name="Check Box 8" hidden="1">
              <a:extLst>
                <a:ext uri="{63B3BB69-23CF-44E3-9099-C40C66FF867C}">
                  <a14:compatExt spid="_x0000_s10248"/>
                </a:ext>
                <a:ext uri="{FF2B5EF4-FFF2-40B4-BE49-F238E27FC236}">
                  <a16:creationId xmlns:a16="http://schemas.microsoft.com/office/drawing/2014/main" id="{91397325-0504-46F1-BACA-C0E76AF8DD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27" name="Check Box 9" hidden="1">
              <a:extLst>
                <a:ext uri="{63B3BB69-23CF-44E3-9099-C40C66FF867C}">
                  <a14:compatExt spid="_x0000_s10249"/>
                </a:ext>
                <a:ext uri="{FF2B5EF4-FFF2-40B4-BE49-F238E27FC236}">
                  <a16:creationId xmlns:a16="http://schemas.microsoft.com/office/drawing/2014/main" id="{6E6440F3-019C-4D76-A97A-C1E1EA9F8F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28" name="Check Box 10" hidden="1">
              <a:extLst>
                <a:ext uri="{63B3BB69-23CF-44E3-9099-C40C66FF867C}">
                  <a14:compatExt spid="_x0000_s10250"/>
                </a:ext>
                <a:ext uri="{FF2B5EF4-FFF2-40B4-BE49-F238E27FC236}">
                  <a16:creationId xmlns:a16="http://schemas.microsoft.com/office/drawing/2014/main" id="{2F867ED6-E0EE-4BDB-82DE-F28F99CC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29" name="Check Box 11" hidden="1">
              <a:extLst>
                <a:ext uri="{63B3BB69-23CF-44E3-9099-C40C66FF867C}">
                  <a14:compatExt spid="_x0000_s10251"/>
                </a:ext>
                <a:ext uri="{FF2B5EF4-FFF2-40B4-BE49-F238E27FC236}">
                  <a16:creationId xmlns:a16="http://schemas.microsoft.com/office/drawing/2014/main" id="{E87094FD-5AEE-48FF-9678-A99CABAC7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30" name="Check Box 12" hidden="1">
              <a:extLst>
                <a:ext uri="{63B3BB69-23CF-44E3-9099-C40C66FF867C}">
                  <a14:compatExt spid="_x0000_s10252"/>
                </a:ext>
                <a:ext uri="{FF2B5EF4-FFF2-40B4-BE49-F238E27FC236}">
                  <a16:creationId xmlns:a16="http://schemas.microsoft.com/office/drawing/2014/main" id="{AC19782E-6526-4B96-A06D-E56D255E4E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31" name="Check Box 13" hidden="1">
              <a:extLst>
                <a:ext uri="{63B3BB69-23CF-44E3-9099-C40C66FF867C}">
                  <a14:compatExt spid="_x0000_s10253"/>
                </a:ext>
                <a:ext uri="{FF2B5EF4-FFF2-40B4-BE49-F238E27FC236}">
                  <a16:creationId xmlns:a16="http://schemas.microsoft.com/office/drawing/2014/main" id="{1AFFF665-D7B9-45A2-986F-CA0B54DF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32" name="Check Box 14" hidden="1">
              <a:extLst>
                <a:ext uri="{63B3BB69-23CF-44E3-9099-C40C66FF867C}">
                  <a14:compatExt spid="_x0000_s10254"/>
                </a:ext>
                <a:ext uri="{FF2B5EF4-FFF2-40B4-BE49-F238E27FC236}">
                  <a16:creationId xmlns:a16="http://schemas.microsoft.com/office/drawing/2014/main" id="{6BA711D5-45B7-4545-9A23-252D1E982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33" name="Check Box 15" hidden="1">
              <a:extLst>
                <a:ext uri="{63B3BB69-23CF-44E3-9099-C40C66FF867C}">
                  <a14:compatExt spid="_x0000_s10255"/>
                </a:ext>
                <a:ext uri="{FF2B5EF4-FFF2-40B4-BE49-F238E27FC236}">
                  <a16:creationId xmlns:a16="http://schemas.microsoft.com/office/drawing/2014/main" id="{6938C44C-30F7-4B72-8581-FC444680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34" name="Check Box 16" hidden="1">
              <a:extLst>
                <a:ext uri="{63B3BB69-23CF-44E3-9099-C40C66FF867C}">
                  <a14:compatExt spid="_x0000_s10256"/>
                </a:ext>
                <a:ext uri="{FF2B5EF4-FFF2-40B4-BE49-F238E27FC236}">
                  <a16:creationId xmlns:a16="http://schemas.microsoft.com/office/drawing/2014/main" id="{5567A964-ABEE-46B0-8979-F95C3340E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35" name="Check Box 17" hidden="1">
              <a:extLst>
                <a:ext uri="{63B3BB69-23CF-44E3-9099-C40C66FF867C}">
                  <a14:compatExt spid="_x0000_s10257"/>
                </a:ext>
                <a:ext uri="{FF2B5EF4-FFF2-40B4-BE49-F238E27FC236}">
                  <a16:creationId xmlns:a16="http://schemas.microsoft.com/office/drawing/2014/main" id="{7F2ACFF9-8952-49A0-9874-E495DF53C3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36" name="Check Box 18" hidden="1">
              <a:extLst>
                <a:ext uri="{63B3BB69-23CF-44E3-9099-C40C66FF867C}">
                  <a14:compatExt spid="_x0000_s10258"/>
                </a:ext>
                <a:ext uri="{FF2B5EF4-FFF2-40B4-BE49-F238E27FC236}">
                  <a16:creationId xmlns:a16="http://schemas.microsoft.com/office/drawing/2014/main" id="{DB4064E1-E3B2-4E11-8C46-E6AE8E53DC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37" name="Check Box 24" hidden="1">
              <a:extLst>
                <a:ext uri="{63B3BB69-23CF-44E3-9099-C40C66FF867C}">
                  <a14:compatExt spid="_x0000_s10264"/>
                </a:ext>
                <a:ext uri="{FF2B5EF4-FFF2-40B4-BE49-F238E27FC236}">
                  <a16:creationId xmlns:a16="http://schemas.microsoft.com/office/drawing/2014/main" id="{5AA05733-991A-42F4-92FA-7FB975C73B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38" name="Option Button 25" hidden="1">
              <a:extLst>
                <a:ext uri="{63B3BB69-23CF-44E3-9099-C40C66FF867C}">
                  <a14:compatExt spid="_x0000_s10265"/>
                </a:ext>
                <a:ext uri="{FF2B5EF4-FFF2-40B4-BE49-F238E27FC236}">
                  <a16:creationId xmlns:a16="http://schemas.microsoft.com/office/drawing/2014/main" id="{3CBD2D88-BB4D-46A3-A961-6897855E9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39" name="Option Button 26" hidden="1">
              <a:extLst>
                <a:ext uri="{63B3BB69-23CF-44E3-9099-C40C66FF867C}">
                  <a14:compatExt spid="_x0000_s10266"/>
                </a:ext>
                <a:ext uri="{FF2B5EF4-FFF2-40B4-BE49-F238E27FC236}">
                  <a16:creationId xmlns:a16="http://schemas.microsoft.com/office/drawing/2014/main" id="{0E5C49CF-F39E-4FC7-AA0B-35554352C5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40" name="Option Button 27" hidden="1">
              <a:extLst>
                <a:ext uri="{63B3BB69-23CF-44E3-9099-C40C66FF867C}">
                  <a14:compatExt spid="_x0000_s10267"/>
                </a:ext>
                <a:ext uri="{FF2B5EF4-FFF2-40B4-BE49-F238E27FC236}">
                  <a16:creationId xmlns:a16="http://schemas.microsoft.com/office/drawing/2014/main" id="{81D7A996-00EA-4D0F-84E8-DFDBF4C0EA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41" name="Check Box 28" hidden="1">
              <a:extLst>
                <a:ext uri="{63B3BB69-23CF-44E3-9099-C40C66FF867C}">
                  <a14:compatExt spid="_x0000_s10268"/>
                </a:ext>
                <a:ext uri="{FF2B5EF4-FFF2-40B4-BE49-F238E27FC236}">
                  <a16:creationId xmlns:a16="http://schemas.microsoft.com/office/drawing/2014/main" id="{0462A92B-6D41-4E48-ACAC-3C36CDF4D1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42" name="Check Box 29" hidden="1">
              <a:extLst>
                <a:ext uri="{63B3BB69-23CF-44E3-9099-C40C66FF867C}">
                  <a14:compatExt spid="_x0000_s10269"/>
                </a:ext>
                <a:ext uri="{FF2B5EF4-FFF2-40B4-BE49-F238E27FC236}">
                  <a16:creationId xmlns:a16="http://schemas.microsoft.com/office/drawing/2014/main" id="{43C38FED-81AC-4591-8A8F-578215266A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43" name="Check Box 30" hidden="1">
              <a:extLst>
                <a:ext uri="{63B3BB69-23CF-44E3-9099-C40C66FF867C}">
                  <a14:compatExt spid="_x0000_s10270"/>
                </a:ext>
                <a:ext uri="{FF2B5EF4-FFF2-40B4-BE49-F238E27FC236}">
                  <a16:creationId xmlns:a16="http://schemas.microsoft.com/office/drawing/2014/main" id="{A07EF501-93EE-4323-8600-6FA4A9098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44" name="Check Box 31" hidden="1">
              <a:extLst>
                <a:ext uri="{63B3BB69-23CF-44E3-9099-C40C66FF867C}">
                  <a14:compatExt spid="_x0000_s10271"/>
                </a:ext>
                <a:ext uri="{FF2B5EF4-FFF2-40B4-BE49-F238E27FC236}">
                  <a16:creationId xmlns:a16="http://schemas.microsoft.com/office/drawing/2014/main" id="{D6446645-E5E0-44CD-9394-72A6CF09C6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45" name="Check Box 32" hidden="1">
              <a:extLst>
                <a:ext uri="{63B3BB69-23CF-44E3-9099-C40C66FF867C}">
                  <a14:compatExt spid="_x0000_s10272"/>
                </a:ext>
                <a:ext uri="{FF2B5EF4-FFF2-40B4-BE49-F238E27FC236}">
                  <a16:creationId xmlns:a16="http://schemas.microsoft.com/office/drawing/2014/main" id="{759169B9-C00B-4917-B125-FA8CD8FE0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46" name="Check Box 33" hidden="1">
              <a:extLst>
                <a:ext uri="{63B3BB69-23CF-44E3-9099-C40C66FF867C}">
                  <a14:compatExt spid="_x0000_s10273"/>
                </a:ext>
                <a:ext uri="{FF2B5EF4-FFF2-40B4-BE49-F238E27FC236}">
                  <a16:creationId xmlns:a16="http://schemas.microsoft.com/office/drawing/2014/main" id="{2CACCF5A-87C0-487B-A29F-C5AB29862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47" name="Option Button 34" hidden="1">
              <a:extLst>
                <a:ext uri="{63B3BB69-23CF-44E3-9099-C40C66FF867C}">
                  <a14:compatExt spid="_x0000_s10274"/>
                </a:ext>
                <a:ext uri="{FF2B5EF4-FFF2-40B4-BE49-F238E27FC236}">
                  <a16:creationId xmlns:a16="http://schemas.microsoft.com/office/drawing/2014/main" id="{F70A330B-B1C3-442F-B6E8-D22EBE870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48" name="Option Button 35" hidden="1">
              <a:extLst>
                <a:ext uri="{63B3BB69-23CF-44E3-9099-C40C66FF867C}">
                  <a14:compatExt spid="_x0000_s10275"/>
                </a:ext>
                <a:ext uri="{FF2B5EF4-FFF2-40B4-BE49-F238E27FC236}">
                  <a16:creationId xmlns:a16="http://schemas.microsoft.com/office/drawing/2014/main" id="{8477192B-E3CF-45A0-85ED-F1F7D8F6F3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49" name="Option Button 36" hidden="1">
              <a:extLst>
                <a:ext uri="{63B3BB69-23CF-44E3-9099-C40C66FF867C}">
                  <a14:compatExt spid="_x0000_s10276"/>
                </a:ext>
                <a:ext uri="{FF2B5EF4-FFF2-40B4-BE49-F238E27FC236}">
                  <a16:creationId xmlns:a16="http://schemas.microsoft.com/office/drawing/2014/main" id="{B96B6074-2976-455F-B361-1D9DCCBD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50" name="OB_個人情報_同意しない" hidden="1">
              <a:extLst>
                <a:ext uri="{63B3BB69-23CF-44E3-9099-C40C66FF867C}">
                  <a14:compatExt spid="_x0000_s10277"/>
                </a:ext>
                <a:ext uri="{FF2B5EF4-FFF2-40B4-BE49-F238E27FC236}">
                  <a16:creationId xmlns:a16="http://schemas.microsoft.com/office/drawing/2014/main" id="{A2124A69-51EB-4253-8A69-FFCD92EBF9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51" name="G_別添資料" hidden="1">
              <a:extLst>
                <a:ext uri="{63B3BB69-23CF-44E3-9099-C40C66FF867C}">
                  <a14:compatExt spid="_x0000_s10278"/>
                </a:ext>
                <a:ext uri="{FF2B5EF4-FFF2-40B4-BE49-F238E27FC236}">
                  <a16:creationId xmlns:a16="http://schemas.microsoft.com/office/drawing/2014/main" id="{E44716B4-4B5D-4330-B267-ED8CB5211A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52" name="Check Box 39" hidden="1">
              <a:extLst>
                <a:ext uri="{63B3BB69-23CF-44E3-9099-C40C66FF867C}">
                  <a14:compatExt spid="_x0000_s10279"/>
                </a:ext>
                <a:ext uri="{FF2B5EF4-FFF2-40B4-BE49-F238E27FC236}">
                  <a16:creationId xmlns:a16="http://schemas.microsoft.com/office/drawing/2014/main" id="{FD4D0492-08B9-4D2C-890C-1840D84C7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53" name="Check Box 40" hidden="1">
              <a:extLst>
                <a:ext uri="{63B3BB69-23CF-44E3-9099-C40C66FF867C}">
                  <a14:compatExt spid="_x0000_s10280"/>
                </a:ext>
                <a:ext uri="{FF2B5EF4-FFF2-40B4-BE49-F238E27FC236}">
                  <a16:creationId xmlns:a16="http://schemas.microsoft.com/office/drawing/2014/main" id="{B1833482-0F79-4CFA-A107-1AA69EBC1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54" name="Check Box 41" hidden="1">
              <a:extLst>
                <a:ext uri="{63B3BB69-23CF-44E3-9099-C40C66FF867C}">
                  <a14:compatExt spid="_x0000_s10281"/>
                </a:ext>
                <a:ext uri="{FF2B5EF4-FFF2-40B4-BE49-F238E27FC236}">
                  <a16:creationId xmlns:a16="http://schemas.microsoft.com/office/drawing/2014/main" id="{C6946878-C473-49E9-8DD9-B7E94654B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55" name="Check Box 42" hidden="1">
              <a:extLst>
                <a:ext uri="{63B3BB69-23CF-44E3-9099-C40C66FF867C}">
                  <a14:compatExt spid="_x0000_s10282"/>
                </a:ext>
                <a:ext uri="{FF2B5EF4-FFF2-40B4-BE49-F238E27FC236}">
                  <a16:creationId xmlns:a16="http://schemas.microsoft.com/office/drawing/2014/main" id="{D0857A8E-78CB-415C-8B8D-B679B77560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56" name="Check Box 43" hidden="1">
              <a:extLst>
                <a:ext uri="{63B3BB69-23CF-44E3-9099-C40C66FF867C}">
                  <a14:compatExt spid="_x0000_s10283"/>
                </a:ext>
                <a:ext uri="{FF2B5EF4-FFF2-40B4-BE49-F238E27FC236}">
                  <a16:creationId xmlns:a16="http://schemas.microsoft.com/office/drawing/2014/main" id="{03D59078-F5FC-4AEC-8B66-48C8E1C583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57" name="Check Box 44" hidden="1">
              <a:extLst>
                <a:ext uri="{63B3BB69-23CF-44E3-9099-C40C66FF867C}">
                  <a14:compatExt spid="_x0000_s10284"/>
                </a:ext>
                <a:ext uri="{FF2B5EF4-FFF2-40B4-BE49-F238E27FC236}">
                  <a16:creationId xmlns:a16="http://schemas.microsoft.com/office/drawing/2014/main" id="{F165EC95-D553-4630-A12D-D6A24AD94B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58" name="Check Box 45" hidden="1">
              <a:extLst>
                <a:ext uri="{63B3BB69-23CF-44E3-9099-C40C66FF867C}">
                  <a14:compatExt spid="_x0000_s10285"/>
                </a:ext>
                <a:ext uri="{FF2B5EF4-FFF2-40B4-BE49-F238E27FC236}">
                  <a16:creationId xmlns:a16="http://schemas.microsoft.com/office/drawing/2014/main" id="{D6F67480-77F9-4CFC-9C9A-C7E9854116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59" name="Check Box 46" hidden="1">
              <a:extLst>
                <a:ext uri="{63B3BB69-23CF-44E3-9099-C40C66FF867C}">
                  <a14:compatExt spid="_x0000_s10286"/>
                </a:ext>
                <a:ext uri="{FF2B5EF4-FFF2-40B4-BE49-F238E27FC236}">
                  <a16:creationId xmlns:a16="http://schemas.microsoft.com/office/drawing/2014/main" id="{1BE5C04E-EAF1-4B0D-9269-B2F6D9A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60" name="Check Box 47" hidden="1">
              <a:extLst>
                <a:ext uri="{63B3BB69-23CF-44E3-9099-C40C66FF867C}">
                  <a14:compatExt spid="_x0000_s10287"/>
                </a:ext>
                <a:ext uri="{FF2B5EF4-FFF2-40B4-BE49-F238E27FC236}">
                  <a16:creationId xmlns:a16="http://schemas.microsoft.com/office/drawing/2014/main" id="{DECA6497-B676-42D9-AB0E-0C632BFFA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61" name="Check Box 48" hidden="1">
              <a:extLst>
                <a:ext uri="{63B3BB69-23CF-44E3-9099-C40C66FF867C}">
                  <a14:compatExt spid="_x0000_s10288"/>
                </a:ext>
                <a:ext uri="{FF2B5EF4-FFF2-40B4-BE49-F238E27FC236}">
                  <a16:creationId xmlns:a16="http://schemas.microsoft.com/office/drawing/2014/main" id="{9E1E938D-DB72-4E8E-86E5-ECC4A14EF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62" name="Check Box 49" hidden="1">
              <a:extLst>
                <a:ext uri="{63B3BB69-23CF-44E3-9099-C40C66FF867C}">
                  <a14:compatExt spid="_x0000_s10289"/>
                </a:ext>
                <a:ext uri="{FF2B5EF4-FFF2-40B4-BE49-F238E27FC236}">
                  <a16:creationId xmlns:a16="http://schemas.microsoft.com/office/drawing/2014/main" id="{77654E74-0F7E-41C7-A217-F76BC19A4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63" name="Option Button 50" hidden="1">
              <a:extLst>
                <a:ext uri="{63B3BB69-23CF-44E3-9099-C40C66FF867C}">
                  <a14:compatExt spid="_x0000_s10290"/>
                </a:ext>
                <a:ext uri="{FF2B5EF4-FFF2-40B4-BE49-F238E27FC236}">
                  <a16:creationId xmlns:a16="http://schemas.microsoft.com/office/drawing/2014/main" id="{7ECBD80B-658C-4F60-8590-EDD0F8617B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361" name="Option Button 51" hidden="1">
              <a:extLst>
                <a:ext uri="{63B3BB69-23CF-44E3-9099-C40C66FF867C}">
                  <a14:compatExt spid="_x0000_s10291"/>
                </a:ext>
                <a:ext uri="{FF2B5EF4-FFF2-40B4-BE49-F238E27FC236}">
                  <a16:creationId xmlns:a16="http://schemas.microsoft.com/office/drawing/2014/main" id="{7C73C23D-1A93-4DB3-A191-3B172BF6E0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388" name="Option Button 52" hidden="1">
              <a:extLst>
                <a:ext uri="{63B3BB69-23CF-44E3-9099-C40C66FF867C}">
                  <a14:compatExt spid="_x0000_s10292"/>
                </a:ext>
                <a:ext uri="{FF2B5EF4-FFF2-40B4-BE49-F238E27FC236}">
                  <a16:creationId xmlns:a16="http://schemas.microsoft.com/office/drawing/2014/main" id="{E1CCDEB9-0231-4819-B022-17AEECB9F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393" name="Option Button 53" hidden="1">
              <a:extLst>
                <a:ext uri="{63B3BB69-23CF-44E3-9099-C40C66FF867C}">
                  <a14:compatExt spid="_x0000_s10293"/>
                </a:ext>
                <a:ext uri="{FF2B5EF4-FFF2-40B4-BE49-F238E27FC236}">
                  <a16:creationId xmlns:a16="http://schemas.microsoft.com/office/drawing/2014/main" id="{E28EBE95-00FA-4AD1-80D0-A8101015A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399" name="Option Button 54" hidden="1">
              <a:extLst>
                <a:ext uri="{63B3BB69-23CF-44E3-9099-C40C66FF867C}">
                  <a14:compatExt spid="_x0000_s10294"/>
                </a:ext>
                <a:ext uri="{FF2B5EF4-FFF2-40B4-BE49-F238E27FC236}">
                  <a16:creationId xmlns:a16="http://schemas.microsoft.com/office/drawing/2014/main" id="{3C157814-E636-4C10-ADCB-663DB56C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400" name="Option Button 55" hidden="1">
              <a:extLst>
                <a:ext uri="{63B3BB69-23CF-44E3-9099-C40C66FF867C}">
                  <a14:compatExt spid="_x0000_s10295"/>
                </a:ext>
                <a:ext uri="{FF2B5EF4-FFF2-40B4-BE49-F238E27FC236}">
                  <a16:creationId xmlns:a16="http://schemas.microsoft.com/office/drawing/2014/main" id="{3475B9F6-BEBF-4D66-92AD-6F70E6D19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401" name="Option Button 56" hidden="1">
              <a:extLst>
                <a:ext uri="{63B3BB69-23CF-44E3-9099-C40C66FF867C}">
                  <a14:compatExt spid="_x0000_s10296"/>
                </a:ext>
                <a:ext uri="{FF2B5EF4-FFF2-40B4-BE49-F238E27FC236}">
                  <a16:creationId xmlns:a16="http://schemas.microsoft.com/office/drawing/2014/main" id="{97686107-60B3-4FBF-B9B8-9A13E0A37C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402" name="Option Button 57" hidden="1">
              <a:extLst>
                <a:ext uri="{63B3BB69-23CF-44E3-9099-C40C66FF867C}">
                  <a14:compatExt spid="_x0000_s10297"/>
                </a:ext>
                <a:ext uri="{FF2B5EF4-FFF2-40B4-BE49-F238E27FC236}">
                  <a16:creationId xmlns:a16="http://schemas.microsoft.com/office/drawing/2014/main" id="{6C62E045-2104-4CF2-8CA9-605049192C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403" name="Option Button 58" hidden="1">
              <a:extLst>
                <a:ext uri="{63B3BB69-23CF-44E3-9099-C40C66FF867C}">
                  <a14:compatExt spid="_x0000_s10298"/>
                </a:ext>
                <a:ext uri="{FF2B5EF4-FFF2-40B4-BE49-F238E27FC236}">
                  <a16:creationId xmlns:a16="http://schemas.microsoft.com/office/drawing/2014/main" id="{EFDAAAA0-4994-41BD-B7BE-425F78258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408" name="Option Button 59" hidden="1">
              <a:extLst>
                <a:ext uri="{63B3BB69-23CF-44E3-9099-C40C66FF867C}">
                  <a14:compatExt spid="_x0000_s10299"/>
                </a:ext>
                <a:ext uri="{FF2B5EF4-FFF2-40B4-BE49-F238E27FC236}">
                  <a16:creationId xmlns:a16="http://schemas.microsoft.com/office/drawing/2014/main" id="{259BF7AF-2184-4EFE-8C70-A1ABEFA537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0409" name="Option Button 60" hidden="1">
              <a:extLst>
                <a:ext uri="{63B3BB69-23CF-44E3-9099-C40C66FF867C}">
                  <a14:compatExt spid="_x0000_s10300"/>
                </a:ext>
                <a:ext uri="{FF2B5EF4-FFF2-40B4-BE49-F238E27FC236}">
                  <a16:creationId xmlns:a16="http://schemas.microsoft.com/office/drawing/2014/main" id="{14A1A0C7-DDFA-4E6B-8960-D14C65638E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410" name="Option Button 61" hidden="1">
              <a:extLst>
                <a:ext uri="{63B3BB69-23CF-44E3-9099-C40C66FF867C}">
                  <a14:compatExt spid="_x0000_s10301"/>
                </a:ext>
                <a:ext uri="{FF2B5EF4-FFF2-40B4-BE49-F238E27FC236}">
                  <a16:creationId xmlns:a16="http://schemas.microsoft.com/office/drawing/2014/main" id="{E8990BBC-5BEB-428C-88B0-4ED1D89C60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411" name="Option Button 62" hidden="1">
              <a:extLst>
                <a:ext uri="{63B3BB69-23CF-44E3-9099-C40C66FF867C}">
                  <a14:compatExt spid="_x0000_s10302"/>
                </a:ext>
                <a:ext uri="{FF2B5EF4-FFF2-40B4-BE49-F238E27FC236}">
                  <a16:creationId xmlns:a16="http://schemas.microsoft.com/office/drawing/2014/main" id="{4B9EB812-F91E-4A76-8683-67391F6963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412" name="Option Button 63" hidden="1">
              <a:extLst>
                <a:ext uri="{63B3BB69-23CF-44E3-9099-C40C66FF867C}">
                  <a14:compatExt spid="_x0000_s10303"/>
                </a:ext>
                <a:ext uri="{FF2B5EF4-FFF2-40B4-BE49-F238E27FC236}">
                  <a16:creationId xmlns:a16="http://schemas.microsoft.com/office/drawing/2014/main" id="{52DAED41-B789-4F11-829F-7E95AEF00B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413" name="Option Button 64" hidden="1">
              <a:extLst>
                <a:ext uri="{63B3BB69-23CF-44E3-9099-C40C66FF867C}">
                  <a14:compatExt spid="_x0000_s10304"/>
                </a:ext>
                <a:ext uri="{FF2B5EF4-FFF2-40B4-BE49-F238E27FC236}">
                  <a16:creationId xmlns:a16="http://schemas.microsoft.com/office/drawing/2014/main" id="{9D867CE4-C04F-4ECF-BE64-55BAE97046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414" name="Option Button 65" hidden="1">
              <a:extLst>
                <a:ext uri="{63B3BB69-23CF-44E3-9099-C40C66FF867C}">
                  <a14:compatExt spid="_x0000_s10305"/>
                </a:ext>
                <a:ext uri="{FF2B5EF4-FFF2-40B4-BE49-F238E27FC236}">
                  <a16:creationId xmlns:a16="http://schemas.microsoft.com/office/drawing/2014/main" id="{39435F7E-61B7-4F28-9E89-189011F9C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415" name="Option Button 66" hidden="1">
              <a:extLst>
                <a:ext uri="{63B3BB69-23CF-44E3-9099-C40C66FF867C}">
                  <a14:compatExt spid="_x0000_s10306"/>
                </a:ext>
                <a:ext uri="{FF2B5EF4-FFF2-40B4-BE49-F238E27FC236}">
                  <a16:creationId xmlns:a16="http://schemas.microsoft.com/office/drawing/2014/main" id="{468DF1F1-B0B4-4E21-9C32-DE15EE61C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416" name="Option Button 67" hidden="1">
              <a:extLst>
                <a:ext uri="{63B3BB69-23CF-44E3-9099-C40C66FF867C}">
                  <a14:compatExt spid="_x0000_s10307"/>
                </a:ext>
                <a:ext uri="{FF2B5EF4-FFF2-40B4-BE49-F238E27FC236}">
                  <a16:creationId xmlns:a16="http://schemas.microsoft.com/office/drawing/2014/main" id="{2662E0A9-CD1D-4078-BF1D-F7E5074AF0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417" name="Option Button 68" hidden="1">
              <a:extLst>
                <a:ext uri="{63B3BB69-23CF-44E3-9099-C40C66FF867C}">
                  <a14:compatExt spid="_x0000_s10308"/>
                </a:ext>
                <a:ext uri="{FF2B5EF4-FFF2-40B4-BE49-F238E27FC236}">
                  <a16:creationId xmlns:a16="http://schemas.microsoft.com/office/drawing/2014/main" id="{6A665CF3-752D-4329-9714-15CE1B8EEF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418" name="Option Button 69" hidden="1">
              <a:extLst>
                <a:ext uri="{63B3BB69-23CF-44E3-9099-C40C66FF867C}">
                  <a14:compatExt spid="_x0000_s10309"/>
                </a:ext>
                <a:ext uri="{FF2B5EF4-FFF2-40B4-BE49-F238E27FC236}">
                  <a16:creationId xmlns:a16="http://schemas.microsoft.com/office/drawing/2014/main" id="{E7EF65D3-60E3-4AFF-AFB6-F6FD4BB7FF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419" name="Option Button 70" hidden="1">
              <a:extLst>
                <a:ext uri="{63B3BB69-23CF-44E3-9099-C40C66FF867C}">
                  <a14:compatExt spid="_x0000_s10310"/>
                </a:ext>
                <a:ext uri="{FF2B5EF4-FFF2-40B4-BE49-F238E27FC236}">
                  <a16:creationId xmlns:a16="http://schemas.microsoft.com/office/drawing/2014/main" id="{1E1A1F4F-7B43-42E8-91DC-31A7528532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424" name="Option Button 71" hidden="1">
              <a:extLst>
                <a:ext uri="{63B3BB69-23CF-44E3-9099-C40C66FF867C}">
                  <a14:compatExt spid="_x0000_s10311"/>
                </a:ext>
                <a:ext uri="{FF2B5EF4-FFF2-40B4-BE49-F238E27FC236}">
                  <a16:creationId xmlns:a16="http://schemas.microsoft.com/office/drawing/2014/main" id="{A1970FC6-029B-4B37-85ED-8092B0C3B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425" name="Option Button 72" hidden="1">
              <a:extLst>
                <a:ext uri="{63B3BB69-23CF-44E3-9099-C40C66FF867C}">
                  <a14:compatExt spid="_x0000_s10312"/>
                </a:ext>
                <a:ext uri="{FF2B5EF4-FFF2-40B4-BE49-F238E27FC236}">
                  <a16:creationId xmlns:a16="http://schemas.microsoft.com/office/drawing/2014/main" id="{E94BCA14-7412-4829-9BE6-84D1AB51FA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426" name="Option Button 73" hidden="1">
              <a:extLst>
                <a:ext uri="{63B3BB69-23CF-44E3-9099-C40C66FF867C}">
                  <a14:compatExt spid="_x0000_s10313"/>
                </a:ext>
                <a:ext uri="{FF2B5EF4-FFF2-40B4-BE49-F238E27FC236}">
                  <a16:creationId xmlns:a16="http://schemas.microsoft.com/office/drawing/2014/main" id="{B90861D8-7A69-451E-B7EE-1ACE0E80DC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427" name="Option Button 74" hidden="1">
              <a:extLst>
                <a:ext uri="{63B3BB69-23CF-44E3-9099-C40C66FF867C}">
                  <a14:compatExt spid="_x0000_s10314"/>
                </a:ext>
                <a:ext uri="{FF2B5EF4-FFF2-40B4-BE49-F238E27FC236}">
                  <a16:creationId xmlns:a16="http://schemas.microsoft.com/office/drawing/2014/main" id="{57030D8F-E59E-4DEE-83A0-ED9FA504BF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428" name="Check Box 75" hidden="1">
              <a:extLst>
                <a:ext uri="{63B3BB69-23CF-44E3-9099-C40C66FF867C}">
                  <a14:compatExt spid="_x0000_s10315"/>
                </a:ext>
                <a:ext uri="{FF2B5EF4-FFF2-40B4-BE49-F238E27FC236}">
                  <a16:creationId xmlns:a16="http://schemas.microsoft.com/office/drawing/2014/main" id="{7D5D1EC5-F521-414F-B455-DBBE4EC5E1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429" name="Check Box 76" hidden="1">
              <a:extLst>
                <a:ext uri="{63B3BB69-23CF-44E3-9099-C40C66FF867C}">
                  <a14:compatExt spid="_x0000_s10316"/>
                </a:ext>
                <a:ext uri="{FF2B5EF4-FFF2-40B4-BE49-F238E27FC236}">
                  <a16:creationId xmlns:a16="http://schemas.microsoft.com/office/drawing/2014/main" id="{876C1BF5-A59B-4078-B8D1-AE7EA7897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430" name="Check Box 77" hidden="1">
              <a:extLst>
                <a:ext uri="{63B3BB69-23CF-44E3-9099-C40C66FF867C}">
                  <a14:compatExt spid="_x0000_s10317"/>
                </a:ext>
                <a:ext uri="{FF2B5EF4-FFF2-40B4-BE49-F238E27FC236}">
                  <a16:creationId xmlns:a16="http://schemas.microsoft.com/office/drawing/2014/main" id="{CCB719C0-413C-4FE9-BAB2-D2034783C7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431" name="Check Box 78" hidden="1">
              <a:extLst>
                <a:ext uri="{63B3BB69-23CF-44E3-9099-C40C66FF867C}">
                  <a14:compatExt spid="_x0000_s10318"/>
                </a:ext>
                <a:ext uri="{FF2B5EF4-FFF2-40B4-BE49-F238E27FC236}">
                  <a16:creationId xmlns:a16="http://schemas.microsoft.com/office/drawing/2014/main" id="{9ABA7BED-AFB4-4A6E-B02F-63D4DFC4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240" name="Check Box 79" hidden="1">
              <a:extLst>
                <a:ext uri="{63B3BB69-23CF-44E3-9099-C40C66FF867C}">
                  <a14:compatExt spid="_x0000_s10319"/>
                </a:ext>
                <a:ext uri="{FF2B5EF4-FFF2-40B4-BE49-F238E27FC236}">
                  <a16:creationId xmlns:a16="http://schemas.microsoft.com/office/drawing/2014/main" id="{CD655E97-ACA4-47CA-A0DF-239D4ADAF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259" name="Check Box 80" hidden="1">
              <a:extLst>
                <a:ext uri="{63B3BB69-23CF-44E3-9099-C40C66FF867C}">
                  <a14:compatExt spid="_x0000_s10320"/>
                </a:ext>
                <a:ext uri="{FF2B5EF4-FFF2-40B4-BE49-F238E27FC236}">
                  <a16:creationId xmlns:a16="http://schemas.microsoft.com/office/drawing/2014/main" id="{83A685A9-AA8D-4B9C-97F6-F77C59F68E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260" name="Check Box 81" hidden="1">
              <a:extLst>
                <a:ext uri="{63B3BB69-23CF-44E3-9099-C40C66FF867C}">
                  <a14:compatExt spid="_x0000_s10321"/>
                </a:ext>
                <a:ext uri="{FF2B5EF4-FFF2-40B4-BE49-F238E27FC236}">
                  <a16:creationId xmlns:a16="http://schemas.microsoft.com/office/drawing/2014/main" id="{AFD9FF77-568D-4567-940B-B5AAD6855A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261" name="Check Box 82" hidden="1">
              <a:extLst>
                <a:ext uri="{63B3BB69-23CF-44E3-9099-C40C66FF867C}">
                  <a14:compatExt spid="_x0000_s10322"/>
                </a:ext>
                <a:ext uri="{FF2B5EF4-FFF2-40B4-BE49-F238E27FC236}">
                  <a16:creationId xmlns:a16="http://schemas.microsoft.com/office/drawing/2014/main" id="{25358FDE-0254-41FB-954C-A4D60CE302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262" name="Check Box 83" hidden="1">
              <a:extLst>
                <a:ext uri="{63B3BB69-23CF-44E3-9099-C40C66FF867C}">
                  <a14:compatExt spid="_x0000_s10323"/>
                </a:ext>
                <a:ext uri="{FF2B5EF4-FFF2-40B4-BE49-F238E27FC236}">
                  <a16:creationId xmlns:a16="http://schemas.microsoft.com/office/drawing/2014/main" id="{07240C25-6C94-4E2D-B293-CE1BCEA79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263" name="Check Box 84" hidden="1">
              <a:extLst>
                <a:ext uri="{63B3BB69-23CF-44E3-9099-C40C66FF867C}">
                  <a14:compatExt spid="_x0000_s10324"/>
                </a:ext>
                <a:ext uri="{FF2B5EF4-FFF2-40B4-BE49-F238E27FC236}">
                  <a16:creationId xmlns:a16="http://schemas.microsoft.com/office/drawing/2014/main" id="{EC7AE7C4-5575-48B4-8EEF-AB0074E8B5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432" name="Check Box 85" hidden="1">
              <a:extLst>
                <a:ext uri="{63B3BB69-23CF-44E3-9099-C40C66FF867C}">
                  <a14:compatExt spid="_x0000_s10325"/>
                </a:ext>
                <a:ext uri="{FF2B5EF4-FFF2-40B4-BE49-F238E27FC236}">
                  <a16:creationId xmlns:a16="http://schemas.microsoft.com/office/drawing/2014/main" id="{1A1038B3-0E27-45C5-8EF2-CB0531B72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433" name="Check Box 86" hidden="1">
              <a:extLst>
                <a:ext uri="{63B3BB69-23CF-44E3-9099-C40C66FF867C}">
                  <a14:compatExt spid="_x0000_s10326"/>
                </a:ext>
                <a:ext uri="{FF2B5EF4-FFF2-40B4-BE49-F238E27FC236}">
                  <a16:creationId xmlns:a16="http://schemas.microsoft.com/office/drawing/2014/main" id="{729B08C0-82D7-4218-8F7E-CA7F879F1F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434" name="Check Box 87" hidden="1">
              <a:extLst>
                <a:ext uri="{63B3BB69-23CF-44E3-9099-C40C66FF867C}">
                  <a14:compatExt spid="_x0000_s10327"/>
                </a:ext>
                <a:ext uri="{FF2B5EF4-FFF2-40B4-BE49-F238E27FC236}">
                  <a16:creationId xmlns:a16="http://schemas.microsoft.com/office/drawing/2014/main" id="{DA9D8DE6-67E7-4B39-B3D6-38B97E05BD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435" name="Check Box 88" hidden="1">
              <a:extLst>
                <a:ext uri="{63B3BB69-23CF-44E3-9099-C40C66FF867C}">
                  <a14:compatExt spid="_x0000_s10328"/>
                </a:ext>
                <a:ext uri="{FF2B5EF4-FFF2-40B4-BE49-F238E27FC236}">
                  <a16:creationId xmlns:a16="http://schemas.microsoft.com/office/drawing/2014/main" id="{BAE23C36-F702-4CC5-AFA9-732F162700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436" name="Check Box 89" hidden="1">
              <a:extLst>
                <a:ext uri="{63B3BB69-23CF-44E3-9099-C40C66FF867C}">
                  <a14:compatExt spid="_x0000_s10329"/>
                </a:ext>
                <a:ext uri="{FF2B5EF4-FFF2-40B4-BE49-F238E27FC236}">
                  <a16:creationId xmlns:a16="http://schemas.microsoft.com/office/drawing/2014/main" id="{0DF62794-FC58-4AD7-8A55-3015C0B3F6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437" name="Check Box 90" hidden="1">
              <a:extLst>
                <a:ext uri="{63B3BB69-23CF-44E3-9099-C40C66FF867C}">
                  <a14:compatExt spid="_x0000_s10330"/>
                </a:ext>
                <a:ext uri="{FF2B5EF4-FFF2-40B4-BE49-F238E27FC236}">
                  <a16:creationId xmlns:a16="http://schemas.microsoft.com/office/drawing/2014/main" id="{E0A0AC7A-F280-49A8-BDEC-2BCDA2A387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438" name="Check Box 91" hidden="1">
              <a:extLst>
                <a:ext uri="{63B3BB69-23CF-44E3-9099-C40C66FF867C}">
                  <a14:compatExt spid="_x0000_s10331"/>
                </a:ext>
                <a:ext uri="{FF2B5EF4-FFF2-40B4-BE49-F238E27FC236}">
                  <a16:creationId xmlns:a16="http://schemas.microsoft.com/office/drawing/2014/main" id="{2406ADD5-5611-4730-B1E6-3769E387D2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439" name="Check Box 92" hidden="1">
              <a:extLst>
                <a:ext uri="{63B3BB69-23CF-44E3-9099-C40C66FF867C}">
                  <a14:compatExt spid="_x0000_s10332"/>
                </a:ext>
                <a:ext uri="{FF2B5EF4-FFF2-40B4-BE49-F238E27FC236}">
                  <a16:creationId xmlns:a16="http://schemas.microsoft.com/office/drawing/2014/main" id="{B4BB1084-79AD-4010-8336-6B3E75231D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440" name="Check Box 93" hidden="1">
              <a:extLst>
                <a:ext uri="{63B3BB69-23CF-44E3-9099-C40C66FF867C}">
                  <a14:compatExt spid="_x0000_s10333"/>
                </a:ext>
                <a:ext uri="{FF2B5EF4-FFF2-40B4-BE49-F238E27FC236}">
                  <a16:creationId xmlns:a16="http://schemas.microsoft.com/office/drawing/2014/main" id="{FF4121EF-4793-4482-8F15-6C4C811637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441" name="G_性別" hidden="1">
              <a:extLst>
                <a:ext uri="{63B3BB69-23CF-44E3-9099-C40C66FF867C}">
                  <a14:compatExt spid="_x0000_s10334"/>
                </a:ext>
                <a:ext uri="{FF2B5EF4-FFF2-40B4-BE49-F238E27FC236}">
                  <a16:creationId xmlns:a16="http://schemas.microsoft.com/office/drawing/2014/main" id="{5B71B780-9EB1-4625-898C-7F115B8895D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442" name="G_併用している健康食品" hidden="1">
              <a:extLst>
                <a:ext uri="{63B3BB69-23CF-44E3-9099-C40C66FF867C}">
                  <a14:compatExt spid="_x0000_s10335"/>
                </a:ext>
                <a:ext uri="{FF2B5EF4-FFF2-40B4-BE49-F238E27FC236}">
                  <a16:creationId xmlns:a16="http://schemas.microsoft.com/office/drawing/2014/main" id="{1B4B5105-470D-4B37-A030-BCECEB638F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443" name="G_医療機関受診" hidden="1">
              <a:extLst>
                <a:ext uri="{63B3BB69-23CF-44E3-9099-C40C66FF867C}">
                  <a14:compatExt spid="_x0000_s10336"/>
                </a:ext>
                <a:ext uri="{FF2B5EF4-FFF2-40B4-BE49-F238E27FC236}">
                  <a16:creationId xmlns:a16="http://schemas.microsoft.com/office/drawing/2014/main" id="{5970F61D-9F1D-4603-9839-EF5E352939B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444" name="G_妊婦の有無" hidden="1">
              <a:extLst>
                <a:ext uri="{63B3BB69-23CF-44E3-9099-C40C66FF867C}">
                  <a14:compatExt spid="_x0000_s10337"/>
                </a:ext>
                <a:ext uri="{FF2B5EF4-FFF2-40B4-BE49-F238E27FC236}">
                  <a16:creationId xmlns:a16="http://schemas.microsoft.com/office/drawing/2014/main" id="{79DD338A-0AFA-4AB8-B30F-064660ECE3F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445" name="Option Button 98" hidden="1">
              <a:extLst>
                <a:ext uri="{63B3BB69-23CF-44E3-9099-C40C66FF867C}">
                  <a14:compatExt spid="_x0000_s10338"/>
                </a:ext>
                <a:ext uri="{FF2B5EF4-FFF2-40B4-BE49-F238E27FC236}">
                  <a16:creationId xmlns:a16="http://schemas.microsoft.com/office/drawing/2014/main" id="{92EC0987-182E-4B69-B2EF-9B4305B055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446" name="G_年齢" hidden="1">
              <a:extLst>
                <a:ext uri="{63B3BB69-23CF-44E3-9099-C40C66FF867C}">
                  <a14:compatExt spid="_x0000_s10339"/>
                </a:ext>
                <a:ext uri="{FF2B5EF4-FFF2-40B4-BE49-F238E27FC236}">
                  <a16:creationId xmlns:a16="http://schemas.microsoft.com/office/drawing/2014/main" id="{9C692818-3076-4B81-B1DA-DCC1B16D23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447" name="G_届け出の要否" hidden="1">
              <a:extLst>
                <a:ext uri="{63B3BB69-23CF-44E3-9099-C40C66FF867C}">
                  <a14:compatExt spid="_x0000_s10340"/>
                </a:ext>
                <a:ext uri="{FF2B5EF4-FFF2-40B4-BE49-F238E27FC236}">
                  <a16:creationId xmlns:a16="http://schemas.microsoft.com/office/drawing/2014/main" id="{B50DDC57-F541-4B74-9D1B-737EF89D48A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448" name="Check Box 101" hidden="1">
              <a:extLst>
                <a:ext uri="{63B3BB69-23CF-44E3-9099-C40C66FF867C}">
                  <a14:compatExt spid="_x0000_s10341"/>
                </a:ext>
                <a:ext uri="{FF2B5EF4-FFF2-40B4-BE49-F238E27FC236}">
                  <a16:creationId xmlns:a16="http://schemas.microsoft.com/office/drawing/2014/main" id="{6E3436A8-BBA8-489A-B844-A93C83F5F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449" name="Check Box 102" hidden="1">
              <a:extLst>
                <a:ext uri="{63B3BB69-23CF-44E3-9099-C40C66FF867C}">
                  <a14:compatExt spid="_x0000_s10342"/>
                </a:ext>
                <a:ext uri="{FF2B5EF4-FFF2-40B4-BE49-F238E27FC236}">
                  <a16:creationId xmlns:a16="http://schemas.microsoft.com/office/drawing/2014/main" id="{BCD20421-479E-4782-8F45-623AC103C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450" name="Check Box 103" hidden="1">
              <a:extLst>
                <a:ext uri="{63B3BB69-23CF-44E3-9099-C40C66FF867C}">
                  <a14:compatExt spid="_x0000_s10343"/>
                </a:ext>
                <a:ext uri="{FF2B5EF4-FFF2-40B4-BE49-F238E27FC236}">
                  <a16:creationId xmlns:a16="http://schemas.microsoft.com/office/drawing/2014/main" id="{8DC42085-29F5-4725-8449-531769298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451" name="Check Box 104" hidden="1">
              <a:extLst>
                <a:ext uri="{63B3BB69-23CF-44E3-9099-C40C66FF867C}">
                  <a14:compatExt spid="_x0000_s10344"/>
                </a:ext>
                <a:ext uri="{FF2B5EF4-FFF2-40B4-BE49-F238E27FC236}">
                  <a16:creationId xmlns:a16="http://schemas.microsoft.com/office/drawing/2014/main" id="{06B7685B-FC02-43E3-9B55-EAB670AE5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452" name="G_転帰A" hidden="1">
              <a:extLst>
                <a:ext uri="{63B3BB69-23CF-44E3-9099-C40C66FF867C}">
                  <a14:compatExt spid="_x0000_s10345"/>
                </a:ext>
                <a:ext uri="{FF2B5EF4-FFF2-40B4-BE49-F238E27FC236}">
                  <a16:creationId xmlns:a16="http://schemas.microsoft.com/office/drawing/2014/main" id="{AA14BBEA-4EF0-46E8-886A-7C7E9F9731E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453" name="G_転記B" hidden="1">
              <a:extLst>
                <a:ext uri="{63B3BB69-23CF-44E3-9099-C40C66FF867C}">
                  <a14:compatExt spid="_x0000_s10346"/>
                </a:ext>
                <a:ext uri="{FF2B5EF4-FFF2-40B4-BE49-F238E27FC236}">
                  <a16:creationId xmlns:a16="http://schemas.microsoft.com/office/drawing/2014/main" id="{2545BAA3-0ABA-4404-A41B-F0F2D44979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454" name="G_医薬品の詳細" hidden="1">
              <a:extLst>
                <a:ext uri="{63B3BB69-23CF-44E3-9099-C40C66FF867C}">
                  <a14:compatExt spid="_x0000_s10347"/>
                </a:ext>
                <a:ext uri="{FF2B5EF4-FFF2-40B4-BE49-F238E27FC236}">
                  <a16:creationId xmlns:a16="http://schemas.microsoft.com/office/drawing/2014/main" id="{02AC76C0-26F0-45D6-BB0C-3CB216400E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455" name="Check Box 108" hidden="1">
              <a:extLst>
                <a:ext uri="{63B3BB69-23CF-44E3-9099-C40C66FF867C}">
                  <a14:compatExt spid="_x0000_s10348"/>
                </a:ext>
                <a:ext uri="{FF2B5EF4-FFF2-40B4-BE49-F238E27FC236}">
                  <a16:creationId xmlns:a16="http://schemas.microsoft.com/office/drawing/2014/main" id="{DED77359-8001-48AC-99CB-FF3DF60840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456" name="Check Box 109" hidden="1">
              <a:extLst>
                <a:ext uri="{63B3BB69-23CF-44E3-9099-C40C66FF867C}">
                  <a14:compatExt spid="_x0000_s10349"/>
                </a:ext>
                <a:ext uri="{FF2B5EF4-FFF2-40B4-BE49-F238E27FC236}">
                  <a16:creationId xmlns:a16="http://schemas.microsoft.com/office/drawing/2014/main" id="{05C44EC1-5F51-4FFA-BAB0-26209E961E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457" name="Check Box 110" hidden="1">
              <a:extLst>
                <a:ext uri="{63B3BB69-23CF-44E3-9099-C40C66FF867C}">
                  <a14:compatExt spid="_x0000_s10350"/>
                </a:ext>
                <a:ext uri="{FF2B5EF4-FFF2-40B4-BE49-F238E27FC236}">
                  <a16:creationId xmlns:a16="http://schemas.microsoft.com/office/drawing/2014/main" id="{40EF7C90-E2A8-4ADA-9F1C-26A956806A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458" name="Check Box 111" hidden="1">
              <a:extLst>
                <a:ext uri="{63B3BB69-23CF-44E3-9099-C40C66FF867C}">
                  <a14:compatExt spid="_x0000_s10351"/>
                </a:ext>
                <a:ext uri="{FF2B5EF4-FFF2-40B4-BE49-F238E27FC236}">
                  <a16:creationId xmlns:a16="http://schemas.microsoft.com/office/drawing/2014/main" id="{0944EBF3-2ED2-477F-A5D8-88D02BB83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459" name="Check Box 112" hidden="1">
              <a:extLst>
                <a:ext uri="{63B3BB69-23CF-44E3-9099-C40C66FF867C}">
                  <a14:compatExt spid="_x0000_s10352"/>
                </a:ext>
                <a:ext uri="{FF2B5EF4-FFF2-40B4-BE49-F238E27FC236}">
                  <a16:creationId xmlns:a16="http://schemas.microsoft.com/office/drawing/2014/main" id="{AD8B6649-E94C-4A60-8C7F-915B34B166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460" name="Check Box 113" hidden="1">
              <a:extLst>
                <a:ext uri="{63B3BB69-23CF-44E3-9099-C40C66FF867C}">
                  <a14:compatExt spid="_x0000_s10353"/>
                </a:ext>
                <a:ext uri="{FF2B5EF4-FFF2-40B4-BE49-F238E27FC236}">
                  <a16:creationId xmlns:a16="http://schemas.microsoft.com/office/drawing/2014/main" id="{AE74EC26-8382-4473-B423-D5A33CC2C3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461" name="Check Box 114" hidden="1">
              <a:extLst>
                <a:ext uri="{63B3BB69-23CF-44E3-9099-C40C66FF867C}">
                  <a14:compatExt spid="_x0000_s10354"/>
                </a:ext>
                <a:ext uri="{FF2B5EF4-FFF2-40B4-BE49-F238E27FC236}">
                  <a16:creationId xmlns:a16="http://schemas.microsoft.com/office/drawing/2014/main" id="{EEDCA88F-D277-4198-94E0-B56ADC7BBE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462" name="Check Box 115" hidden="1">
              <a:extLst>
                <a:ext uri="{63B3BB69-23CF-44E3-9099-C40C66FF867C}">
                  <a14:compatExt spid="_x0000_s10355"/>
                </a:ext>
                <a:ext uri="{FF2B5EF4-FFF2-40B4-BE49-F238E27FC236}">
                  <a16:creationId xmlns:a16="http://schemas.microsoft.com/office/drawing/2014/main" id="{683F36C7-D279-4090-A901-9D8759816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463" name="Check Box 116" hidden="1">
              <a:extLst>
                <a:ext uri="{63B3BB69-23CF-44E3-9099-C40C66FF867C}">
                  <a14:compatExt spid="_x0000_s10356"/>
                </a:ext>
                <a:ext uri="{FF2B5EF4-FFF2-40B4-BE49-F238E27FC236}">
                  <a16:creationId xmlns:a16="http://schemas.microsoft.com/office/drawing/2014/main" id="{E58FCBE8-DB67-430E-8A5D-E7956D93B1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464" name="Check Box 117" hidden="1">
              <a:extLst>
                <a:ext uri="{63B3BB69-23CF-44E3-9099-C40C66FF867C}">
                  <a14:compatExt spid="_x0000_s10357"/>
                </a:ext>
                <a:ext uri="{FF2B5EF4-FFF2-40B4-BE49-F238E27FC236}">
                  <a16:creationId xmlns:a16="http://schemas.microsoft.com/office/drawing/2014/main" id="{4C5B0565-041C-4363-8DFA-64881495EC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465" name="Check Box 118" hidden="1">
              <a:extLst>
                <a:ext uri="{63B3BB69-23CF-44E3-9099-C40C66FF867C}">
                  <a14:compatExt spid="_x0000_s10358"/>
                </a:ext>
                <a:ext uri="{FF2B5EF4-FFF2-40B4-BE49-F238E27FC236}">
                  <a16:creationId xmlns:a16="http://schemas.microsoft.com/office/drawing/2014/main" id="{CF40E728-55B5-4E81-873A-47C0183116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466" name="Check Box 119" hidden="1">
              <a:extLst>
                <a:ext uri="{63B3BB69-23CF-44E3-9099-C40C66FF867C}">
                  <a14:compatExt spid="_x0000_s10359"/>
                </a:ext>
                <a:ext uri="{FF2B5EF4-FFF2-40B4-BE49-F238E27FC236}">
                  <a16:creationId xmlns:a16="http://schemas.microsoft.com/office/drawing/2014/main" id="{AC0B251E-C7F7-4F0E-ACCA-09DD8636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467" name="Check Box 120" hidden="1">
              <a:extLst>
                <a:ext uri="{63B3BB69-23CF-44E3-9099-C40C66FF867C}">
                  <a14:compatExt spid="_x0000_s10360"/>
                </a:ext>
                <a:ext uri="{FF2B5EF4-FFF2-40B4-BE49-F238E27FC236}">
                  <a16:creationId xmlns:a16="http://schemas.microsoft.com/office/drawing/2014/main" id="{BE09F267-46C0-4CD4-B8C7-30F2D0259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468" name="Check Box 122" hidden="1">
              <a:extLst>
                <a:ext uri="{63B3BB69-23CF-44E3-9099-C40C66FF867C}">
                  <a14:compatExt spid="_x0000_s10362"/>
                </a:ext>
                <a:ext uri="{FF2B5EF4-FFF2-40B4-BE49-F238E27FC236}">
                  <a16:creationId xmlns:a16="http://schemas.microsoft.com/office/drawing/2014/main" id="{55898843-7F16-4FF0-AFE9-DAEB74F9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469" name="Check Box 123" hidden="1">
              <a:extLst>
                <a:ext uri="{63B3BB69-23CF-44E3-9099-C40C66FF867C}">
                  <a14:compatExt spid="_x0000_s10363"/>
                </a:ext>
                <a:ext uri="{FF2B5EF4-FFF2-40B4-BE49-F238E27FC236}">
                  <a16:creationId xmlns:a16="http://schemas.microsoft.com/office/drawing/2014/main" id="{FBF87BA9-4C00-47BF-B3EB-29D1A28685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470" name="Check Box 124" hidden="1">
              <a:extLst>
                <a:ext uri="{63B3BB69-23CF-44E3-9099-C40C66FF867C}">
                  <a14:compatExt spid="_x0000_s10364"/>
                </a:ext>
                <a:ext uri="{FF2B5EF4-FFF2-40B4-BE49-F238E27FC236}">
                  <a16:creationId xmlns:a16="http://schemas.microsoft.com/office/drawing/2014/main" id="{26313283-E0D7-462A-81C8-2A94AAD1E8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471" name="Check Box 125" hidden="1">
              <a:extLst>
                <a:ext uri="{63B3BB69-23CF-44E3-9099-C40C66FF867C}">
                  <a14:compatExt spid="_x0000_s10365"/>
                </a:ext>
                <a:ext uri="{FF2B5EF4-FFF2-40B4-BE49-F238E27FC236}">
                  <a16:creationId xmlns:a16="http://schemas.microsoft.com/office/drawing/2014/main" id="{90AB695B-B47C-45AF-B597-3F04144B18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472" name="Check Box 126" hidden="1">
              <a:extLst>
                <a:ext uri="{63B3BB69-23CF-44E3-9099-C40C66FF867C}">
                  <a14:compatExt spid="_x0000_s10366"/>
                </a:ext>
                <a:ext uri="{FF2B5EF4-FFF2-40B4-BE49-F238E27FC236}">
                  <a16:creationId xmlns:a16="http://schemas.microsoft.com/office/drawing/2014/main" id="{36DEC8FA-EA9D-4AB5-8AD3-8CDB939E0F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473" name="Check Box 127" hidden="1">
              <a:extLst>
                <a:ext uri="{63B3BB69-23CF-44E3-9099-C40C66FF867C}">
                  <a14:compatExt spid="_x0000_s10367"/>
                </a:ext>
                <a:ext uri="{FF2B5EF4-FFF2-40B4-BE49-F238E27FC236}">
                  <a16:creationId xmlns:a16="http://schemas.microsoft.com/office/drawing/2014/main" id="{D396262C-3C18-4913-857D-1370AC969D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474" name="Check Box 128" hidden="1">
              <a:extLst>
                <a:ext uri="{63B3BB69-23CF-44E3-9099-C40C66FF867C}">
                  <a14:compatExt spid="_x0000_s10368"/>
                </a:ext>
                <a:ext uri="{FF2B5EF4-FFF2-40B4-BE49-F238E27FC236}">
                  <a16:creationId xmlns:a16="http://schemas.microsoft.com/office/drawing/2014/main" id="{7E1AAE39-3009-425E-9CA0-04F3E5200D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475" name="Check Box 129" hidden="1">
              <a:extLst>
                <a:ext uri="{63B3BB69-23CF-44E3-9099-C40C66FF867C}">
                  <a14:compatExt spid="_x0000_s10369"/>
                </a:ext>
                <a:ext uri="{FF2B5EF4-FFF2-40B4-BE49-F238E27FC236}">
                  <a16:creationId xmlns:a16="http://schemas.microsoft.com/office/drawing/2014/main" id="{0609709B-534B-497F-8FA4-C4E07E694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476" name="Check Box 130" hidden="1">
              <a:extLst>
                <a:ext uri="{63B3BB69-23CF-44E3-9099-C40C66FF867C}">
                  <a14:compatExt spid="_x0000_s10370"/>
                </a:ext>
                <a:ext uri="{FF2B5EF4-FFF2-40B4-BE49-F238E27FC236}">
                  <a16:creationId xmlns:a16="http://schemas.microsoft.com/office/drawing/2014/main" id="{4CDB41BA-A159-4F9E-B7BE-00E527093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477" name="Check Box 131" hidden="1">
              <a:extLst>
                <a:ext uri="{63B3BB69-23CF-44E3-9099-C40C66FF867C}">
                  <a14:compatExt spid="_x0000_s10371"/>
                </a:ext>
                <a:ext uri="{FF2B5EF4-FFF2-40B4-BE49-F238E27FC236}">
                  <a16:creationId xmlns:a16="http://schemas.microsoft.com/office/drawing/2014/main" id="{A83E3D65-D37F-4B29-92DB-797A815D4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478" name="Check Box 132" hidden="1">
              <a:extLst>
                <a:ext uri="{63B3BB69-23CF-44E3-9099-C40C66FF867C}">
                  <a14:compatExt spid="_x0000_s10372"/>
                </a:ext>
                <a:ext uri="{FF2B5EF4-FFF2-40B4-BE49-F238E27FC236}">
                  <a16:creationId xmlns:a16="http://schemas.microsoft.com/office/drawing/2014/main" id="{EDC1E30E-C844-48A5-8AD8-7F5A5D67EC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479" name="Option Button 133" hidden="1">
              <a:extLst>
                <a:ext uri="{63B3BB69-23CF-44E3-9099-C40C66FF867C}">
                  <a14:compatExt spid="_x0000_s10373"/>
                </a:ext>
                <a:ext uri="{FF2B5EF4-FFF2-40B4-BE49-F238E27FC236}">
                  <a16:creationId xmlns:a16="http://schemas.microsoft.com/office/drawing/2014/main" id="{724E20EA-36F2-4983-96D3-398DF74678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480" name="Option Button 134" hidden="1">
              <a:extLst>
                <a:ext uri="{63B3BB69-23CF-44E3-9099-C40C66FF867C}">
                  <a14:compatExt spid="_x0000_s10374"/>
                </a:ext>
                <a:ext uri="{FF2B5EF4-FFF2-40B4-BE49-F238E27FC236}">
                  <a16:creationId xmlns:a16="http://schemas.microsoft.com/office/drawing/2014/main" id="{F3CFD33A-C0F8-4AD0-9675-A74E7873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481" name="Option Button 135" hidden="1">
              <a:extLst>
                <a:ext uri="{63B3BB69-23CF-44E3-9099-C40C66FF867C}">
                  <a14:compatExt spid="_x0000_s10375"/>
                </a:ext>
                <a:ext uri="{FF2B5EF4-FFF2-40B4-BE49-F238E27FC236}">
                  <a16:creationId xmlns:a16="http://schemas.microsoft.com/office/drawing/2014/main" id="{3C86FC36-41CC-4C3F-BC6F-416A1E101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482" name="Option Button 136" hidden="1">
              <a:extLst>
                <a:ext uri="{63B3BB69-23CF-44E3-9099-C40C66FF867C}">
                  <a14:compatExt spid="_x0000_s10376"/>
                </a:ext>
                <a:ext uri="{FF2B5EF4-FFF2-40B4-BE49-F238E27FC236}">
                  <a16:creationId xmlns:a16="http://schemas.microsoft.com/office/drawing/2014/main" id="{390DDED2-D10A-45EB-82BF-70A40BFE6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483" name="Option Button 137" hidden="1">
              <a:extLst>
                <a:ext uri="{63B3BB69-23CF-44E3-9099-C40C66FF867C}">
                  <a14:compatExt spid="_x0000_s10377"/>
                </a:ext>
                <a:ext uri="{FF2B5EF4-FFF2-40B4-BE49-F238E27FC236}">
                  <a16:creationId xmlns:a16="http://schemas.microsoft.com/office/drawing/2014/main" id="{97A1DB8F-1CD9-4BCB-8CF4-771369FE0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484" name="Option Button 138" hidden="1">
              <a:extLst>
                <a:ext uri="{63B3BB69-23CF-44E3-9099-C40C66FF867C}">
                  <a14:compatExt spid="_x0000_s10378"/>
                </a:ext>
                <a:ext uri="{FF2B5EF4-FFF2-40B4-BE49-F238E27FC236}">
                  <a16:creationId xmlns:a16="http://schemas.microsoft.com/office/drawing/2014/main" id="{84DE4221-C737-4DB4-B139-FE18FEA4A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485" name="Option Button 139" hidden="1">
              <a:extLst>
                <a:ext uri="{63B3BB69-23CF-44E3-9099-C40C66FF867C}">
                  <a14:compatExt spid="_x0000_s10379"/>
                </a:ext>
                <a:ext uri="{FF2B5EF4-FFF2-40B4-BE49-F238E27FC236}">
                  <a16:creationId xmlns:a16="http://schemas.microsoft.com/office/drawing/2014/main" id="{63D75348-9DFB-4D33-A6F8-B9AC197CA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486" name="Option Button 140" hidden="1">
              <a:extLst>
                <a:ext uri="{63B3BB69-23CF-44E3-9099-C40C66FF867C}">
                  <a14:compatExt spid="_x0000_s10380"/>
                </a:ext>
                <a:ext uri="{FF2B5EF4-FFF2-40B4-BE49-F238E27FC236}">
                  <a16:creationId xmlns:a16="http://schemas.microsoft.com/office/drawing/2014/main" id="{CAE043E2-D267-4993-B3CC-B96D17AD65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487" name="Option Button 141" hidden="1">
              <a:extLst>
                <a:ext uri="{63B3BB69-23CF-44E3-9099-C40C66FF867C}">
                  <a14:compatExt spid="_x0000_s10381"/>
                </a:ext>
                <a:ext uri="{FF2B5EF4-FFF2-40B4-BE49-F238E27FC236}">
                  <a16:creationId xmlns:a16="http://schemas.microsoft.com/office/drawing/2014/main" id="{688F8FDC-4C2B-46CF-8718-4AADC3ED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488" name="Option Button 142" hidden="1">
              <a:extLst>
                <a:ext uri="{63B3BB69-23CF-44E3-9099-C40C66FF867C}">
                  <a14:compatExt spid="_x0000_s10382"/>
                </a:ext>
                <a:ext uri="{FF2B5EF4-FFF2-40B4-BE49-F238E27FC236}">
                  <a16:creationId xmlns:a16="http://schemas.microsoft.com/office/drawing/2014/main" id="{5A0B2958-D8D2-41A4-92F7-5CBBF5C8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489" name="G_重篤度A" hidden="1">
              <a:extLst>
                <a:ext uri="{63B3BB69-23CF-44E3-9099-C40C66FF867C}">
                  <a14:compatExt spid="_x0000_s10383"/>
                </a:ext>
                <a:ext uri="{FF2B5EF4-FFF2-40B4-BE49-F238E27FC236}">
                  <a16:creationId xmlns:a16="http://schemas.microsoft.com/office/drawing/2014/main" id="{F2B24232-ACBE-47CA-819C-D51608AAD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490" name="G_重篤度B" hidden="1">
              <a:extLst>
                <a:ext uri="{63B3BB69-23CF-44E3-9099-C40C66FF867C}">
                  <a14:compatExt spid="_x0000_s10384"/>
                </a:ext>
                <a:ext uri="{FF2B5EF4-FFF2-40B4-BE49-F238E27FC236}">
                  <a16:creationId xmlns:a16="http://schemas.microsoft.com/office/drawing/2014/main" id="{64EC2BF2-39E7-40D0-B220-19E9772453B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491" name="Option Button 145" hidden="1">
              <a:extLst>
                <a:ext uri="{63B3BB69-23CF-44E3-9099-C40C66FF867C}">
                  <a14:compatExt spid="_x0000_s10385"/>
                </a:ext>
                <a:ext uri="{FF2B5EF4-FFF2-40B4-BE49-F238E27FC236}">
                  <a16:creationId xmlns:a16="http://schemas.microsoft.com/office/drawing/2014/main" id="{DB5D1354-0CBA-46D2-BCEE-8308F04C11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492" name="Option Button 146" hidden="1">
              <a:extLst>
                <a:ext uri="{63B3BB69-23CF-44E3-9099-C40C66FF867C}">
                  <a14:compatExt spid="_x0000_s10386"/>
                </a:ext>
                <a:ext uri="{FF2B5EF4-FFF2-40B4-BE49-F238E27FC236}">
                  <a16:creationId xmlns:a16="http://schemas.microsoft.com/office/drawing/2014/main" id="{055987C5-88BC-40D0-BDA4-57B491B192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493" name="Option Button 147" hidden="1">
              <a:extLst>
                <a:ext uri="{63B3BB69-23CF-44E3-9099-C40C66FF867C}">
                  <a14:compatExt spid="_x0000_s10387"/>
                </a:ext>
                <a:ext uri="{FF2B5EF4-FFF2-40B4-BE49-F238E27FC236}">
                  <a16:creationId xmlns:a16="http://schemas.microsoft.com/office/drawing/2014/main" id="{EF8B5962-2ECC-449B-AC37-8E954CB4B7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494" name="Option Button 149" hidden="1">
              <a:extLst>
                <a:ext uri="{63B3BB69-23CF-44E3-9099-C40C66FF867C}">
                  <a14:compatExt spid="_x0000_s10389"/>
                </a:ext>
                <a:ext uri="{FF2B5EF4-FFF2-40B4-BE49-F238E27FC236}">
                  <a16:creationId xmlns:a16="http://schemas.microsoft.com/office/drawing/2014/main" id="{80E6B8F1-43E6-4AB4-8F65-76EBA4A874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495" name="Option Button 150" hidden="1">
              <a:extLst>
                <a:ext uri="{63B3BB69-23CF-44E3-9099-C40C66FF867C}">
                  <a14:compatExt spid="_x0000_s10390"/>
                </a:ext>
                <a:ext uri="{FF2B5EF4-FFF2-40B4-BE49-F238E27FC236}">
                  <a16:creationId xmlns:a16="http://schemas.microsoft.com/office/drawing/2014/main" id="{E0D69E78-2CA6-477C-8766-D20201A0E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496" name="Option Button 151" hidden="1">
              <a:extLst>
                <a:ext uri="{63B3BB69-23CF-44E3-9099-C40C66FF867C}">
                  <a14:compatExt spid="_x0000_s10391"/>
                </a:ext>
                <a:ext uri="{FF2B5EF4-FFF2-40B4-BE49-F238E27FC236}">
                  <a16:creationId xmlns:a16="http://schemas.microsoft.com/office/drawing/2014/main" id="{AD22824E-799B-4466-B17B-A41025652C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497" name="Option Button 152" hidden="1">
              <a:extLst>
                <a:ext uri="{63B3BB69-23CF-44E3-9099-C40C66FF867C}">
                  <a14:compatExt spid="_x0000_s10392"/>
                </a:ext>
                <a:ext uri="{FF2B5EF4-FFF2-40B4-BE49-F238E27FC236}">
                  <a16:creationId xmlns:a16="http://schemas.microsoft.com/office/drawing/2014/main" id="{1C87FC2A-03B5-4F66-914F-1B388DE00E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498" name="Option Button 154" hidden="1">
              <a:extLst>
                <a:ext uri="{63B3BB69-23CF-44E3-9099-C40C66FF867C}">
                  <a14:compatExt spid="_x0000_s10394"/>
                </a:ext>
                <a:ext uri="{FF2B5EF4-FFF2-40B4-BE49-F238E27FC236}">
                  <a16:creationId xmlns:a16="http://schemas.microsoft.com/office/drawing/2014/main" id="{62D47495-A10A-45B0-A8EC-61D243CE8D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499" name="Check Box 155" hidden="1">
              <a:extLst>
                <a:ext uri="{63B3BB69-23CF-44E3-9099-C40C66FF867C}">
                  <a14:compatExt spid="_x0000_s10395"/>
                </a:ext>
                <a:ext uri="{FF2B5EF4-FFF2-40B4-BE49-F238E27FC236}">
                  <a16:creationId xmlns:a16="http://schemas.microsoft.com/office/drawing/2014/main" id="{9BA2A122-9D02-4A05-89E5-227FCFE44B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500" name="Check Box 156" hidden="1">
              <a:extLst>
                <a:ext uri="{63B3BB69-23CF-44E3-9099-C40C66FF867C}">
                  <a14:compatExt spid="_x0000_s10396"/>
                </a:ext>
                <a:ext uri="{FF2B5EF4-FFF2-40B4-BE49-F238E27FC236}">
                  <a16:creationId xmlns:a16="http://schemas.microsoft.com/office/drawing/2014/main" id="{BD22C43D-F632-460D-97EC-7884FA3CE9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501" name="Check Box 157" hidden="1">
              <a:extLst>
                <a:ext uri="{63B3BB69-23CF-44E3-9099-C40C66FF867C}">
                  <a14:compatExt spid="_x0000_s10397"/>
                </a:ext>
                <a:ext uri="{FF2B5EF4-FFF2-40B4-BE49-F238E27FC236}">
                  <a16:creationId xmlns:a16="http://schemas.microsoft.com/office/drawing/2014/main" id="{43ECF204-3854-4024-9B95-E5696D4723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502" name="G_個人情報" hidden="1">
              <a:extLst>
                <a:ext uri="{63B3BB69-23CF-44E3-9099-C40C66FF867C}">
                  <a14:compatExt spid="_x0000_s10398"/>
                </a:ext>
                <a:ext uri="{FF2B5EF4-FFF2-40B4-BE49-F238E27FC236}">
                  <a16:creationId xmlns:a16="http://schemas.microsoft.com/office/drawing/2014/main" id="{89056F39-7091-4442-86BA-B37735910C5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64</xdr:row>
          <xdr:rowOff>190500</xdr:rowOff>
        </xdr:from>
        <xdr:to>
          <xdr:col>44</xdr:col>
          <xdr:colOff>9525</xdr:colOff>
          <xdr:row>65</xdr:row>
          <xdr:rowOff>257175</xdr:rowOff>
        </xdr:to>
        <xdr:sp macro="" textlink="">
          <xdr:nvSpPr>
            <xdr:cNvPr id="10503" name="Group Box 164" hidden="1">
              <a:extLst>
                <a:ext uri="{63B3BB69-23CF-44E3-9099-C40C66FF867C}">
                  <a14:compatExt spid="_x0000_s10404"/>
                </a:ext>
                <a:ext uri="{FF2B5EF4-FFF2-40B4-BE49-F238E27FC236}">
                  <a16:creationId xmlns:a16="http://schemas.microsoft.com/office/drawing/2014/main" id="{C64F4770-73CF-44F5-8024-22BCF04F58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285750</xdr:colOff>
          <xdr:row>65</xdr:row>
          <xdr:rowOff>9525</xdr:rowOff>
        </xdr:from>
        <xdr:to>
          <xdr:col>42</xdr:col>
          <xdr:colOff>57150</xdr:colOff>
          <xdr:row>65</xdr:row>
          <xdr:rowOff>257175</xdr:rowOff>
        </xdr:to>
        <xdr:sp macro="" textlink="">
          <xdr:nvSpPr>
            <xdr:cNvPr id="10504" name="Option Button 165" hidden="1">
              <a:extLst>
                <a:ext uri="{63B3BB69-23CF-44E3-9099-C40C66FF867C}">
                  <a14:compatExt spid="_x0000_s10405"/>
                </a:ext>
                <a:ext uri="{FF2B5EF4-FFF2-40B4-BE49-F238E27FC236}">
                  <a16:creationId xmlns:a16="http://schemas.microsoft.com/office/drawing/2014/main" id="{66ACE1C3-5FD4-4427-95A9-81ADF8DA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65</xdr:row>
          <xdr:rowOff>276225</xdr:rowOff>
        </xdr:from>
        <xdr:to>
          <xdr:col>44</xdr:col>
          <xdr:colOff>9525</xdr:colOff>
          <xdr:row>67</xdr:row>
          <xdr:rowOff>28575</xdr:rowOff>
        </xdr:to>
        <xdr:sp macro="" textlink="">
          <xdr:nvSpPr>
            <xdr:cNvPr id="10505" name="Group Box 166" hidden="1">
              <a:extLst>
                <a:ext uri="{63B3BB69-23CF-44E3-9099-C40C66FF867C}">
                  <a14:compatExt spid="_x0000_s10406"/>
                </a:ext>
                <a:ext uri="{FF2B5EF4-FFF2-40B4-BE49-F238E27FC236}">
                  <a16:creationId xmlns:a16="http://schemas.microsoft.com/office/drawing/2014/main" id="{76DC273E-85F8-46E9-B6E4-EE0047093AA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285750</xdr:colOff>
          <xdr:row>65</xdr:row>
          <xdr:rowOff>304800</xdr:rowOff>
        </xdr:from>
        <xdr:to>
          <xdr:col>42</xdr:col>
          <xdr:colOff>57150</xdr:colOff>
          <xdr:row>67</xdr:row>
          <xdr:rowOff>28575</xdr:rowOff>
        </xdr:to>
        <xdr:sp macro="" textlink="">
          <xdr:nvSpPr>
            <xdr:cNvPr id="10506" name="Option Button 167" hidden="1">
              <a:extLst>
                <a:ext uri="{63B3BB69-23CF-44E3-9099-C40C66FF867C}">
                  <a14:compatExt spid="_x0000_s10407"/>
                </a:ext>
                <a:ext uri="{FF2B5EF4-FFF2-40B4-BE49-F238E27FC236}">
                  <a16:creationId xmlns:a16="http://schemas.microsoft.com/office/drawing/2014/main" id="{6248B5FD-50AB-4B19-8034-761EEA5B4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507" name="Check Box 180" hidden="1">
              <a:extLst>
                <a:ext uri="{63B3BB69-23CF-44E3-9099-C40C66FF867C}">
                  <a14:compatExt spid="_x0000_s10420"/>
                </a:ext>
                <a:ext uri="{FF2B5EF4-FFF2-40B4-BE49-F238E27FC236}">
                  <a16:creationId xmlns:a16="http://schemas.microsoft.com/office/drawing/2014/main" id="{91E70ECD-4CE2-47D0-A911-8CBF9F1F14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508" name="Check Box 181" hidden="1">
              <a:extLst>
                <a:ext uri="{63B3BB69-23CF-44E3-9099-C40C66FF867C}">
                  <a14:compatExt spid="_x0000_s10421"/>
                </a:ext>
                <a:ext uri="{FF2B5EF4-FFF2-40B4-BE49-F238E27FC236}">
                  <a16:creationId xmlns:a16="http://schemas.microsoft.com/office/drawing/2014/main" id="{C3F74148-0A67-4A5D-B9CB-D02000BFF3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509" name="Check Box 182" hidden="1">
              <a:extLst>
                <a:ext uri="{63B3BB69-23CF-44E3-9099-C40C66FF867C}">
                  <a14:compatExt spid="_x0000_s10422"/>
                </a:ext>
                <a:ext uri="{FF2B5EF4-FFF2-40B4-BE49-F238E27FC236}">
                  <a16:creationId xmlns:a16="http://schemas.microsoft.com/office/drawing/2014/main" id="{1B2739CB-8C79-4562-BA4E-F09BD24086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macro="" textlink="">
          <xdr:nvSpPr>
            <xdr:cNvPr id="10510" name="Check Box 183" hidden="1">
              <a:extLst>
                <a:ext uri="{63B3BB69-23CF-44E3-9099-C40C66FF867C}">
                  <a14:compatExt spid="_x0000_s10423"/>
                </a:ext>
                <a:ext uri="{FF2B5EF4-FFF2-40B4-BE49-F238E27FC236}">
                  <a16:creationId xmlns:a16="http://schemas.microsoft.com/office/drawing/2014/main" id="{98C7CCC6-C3BA-4D39-BA86-45A9F7BF6A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xmlns:a14="http://schemas.microsoft.com/office/drawing/2010/main"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xmlns:a14="http://schemas.microsoft.com/office/drawing/2010/main"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xmlns:a14="http://schemas.microsoft.com/office/drawing/2010/main"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xmlns:a14="http://schemas.microsoft.com/office/drawing/2010/main"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xmlns:a14="http://schemas.microsoft.com/office/drawing/2010/main"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xmlns:a14="http://schemas.microsoft.com/office/drawing/2010/main"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xmlns:a14="http://schemas.microsoft.com/office/drawing/2010/main"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xmlns:a14="http://schemas.microsoft.com/office/drawing/2010/main"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51</xdr:row>
      <xdr:rowOff>104775</xdr:rowOff>
    </xdr:from>
    <xdr:to>
      <xdr:col>30</xdr:col>
      <xdr:colOff>76200</xdr:colOff>
      <xdr:row>52</xdr:row>
      <xdr:rowOff>171450</xdr:rowOff>
    </xdr:to>
    <xdr:sp macro="" textlink="">
      <xdr:nvSpPr>
        <xdr:cNvPr id="9234" name="Check Box 18" hidden="1">
          <a:extLst>
            <a:ext uri="{63B3BB69-23CF-44E3-9099-C40C66FF867C}">
              <a14:compatExt xmlns:a14="http://schemas.microsoft.com/office/drawing/2010/main"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xmlns:a14="http://schemas.microsoft.com/office/drawing/2010/main"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xmlns:a14="http://schemas.microsoft.com/office/drawing/2010/main"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xmlns:a14="http://schemas.microsoft.com/office/drawing/2010/main"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xmlns:a14="http://schemas.microsoft.com/office/drawing/2010/main"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xmlns:a14="http://schemas.microsoft.com/office/drawing/2010/main"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xmlns:a14="http://schemas.microsoft.com/office/drawing/2010/main"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xmlns:a14="http://schemas.microsoft.com/office/drawing/2010/main"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xmlns:a14="http://schemas.microsoft.com/office/drawing/2010/main"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xmlns:a14="http://schemas.microsoft.com/office/drawing/2010/main"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xmlns:a14="http://schemas.microsoft.com/office/drawing/2010/main"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xmlns:a14="http://schemas.microsoft.com/office/drawing/2010/main"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xmlns:a14="http://schemas.microsoft.com/office/drawing/2010/main"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xmlns:a14="http://schemas.microsoft.com/office/drawing/2010/main"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xmlns:a14="http://schemas.microsoft.com/office/drawing/2010/main"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xmlns:a14="http://schemas.microsoft.com/office/drawing/2010/main"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xmlns:a14="http://schemas.microsoft.com/office/drawing/2010/main"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xmlns:a14="http://schemas.microsoft.com/office/drawing/2010/main"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xmlns:a14="http://schemas.microsoft.com/office/drawing/2010/main"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xmlns:a14="http://schemas.microsoft.com/office/drawing/2010/main"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xmlns:a14="http://schemas.microsoft.com/office/drawing/2010/main"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xmlns:a14="http://schemas.microsoft.com/office/drawing/2010/main"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xmlns:a14="http://schemas.microsoft.com/office/drawing/2010/main"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xmlns:a14="http://schemas.microsoft.com/office/drawing/2010/main"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xmlns:a14="http://schemas.microsoft.com/office/drawing/2010/main"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xmlns:a14="http://schemas.microsoft.com/office/drawing/2010/main"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xmlns:a14="http://schemas.microsoft.com/office/drawing/2010/main"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xmlns:a14="http://schemas.microsoft.com/office/drawing/2010/main"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xmlns:a14="http://schemas.microsoft.com/office/drawing/2010/main"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xmlns:a14="http://schemas.microsoft.com/office/drawing/2010/main"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xmlns:a14="http://schemas.microsoft.com/office/drawing/2010/main"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xmlns:a14="http://schemas.microsoft.com/office/drawing/2010/main"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xmlns:a14="http://schemas.microsoft.com/office/drawing/2010/main"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xmlns:a14="http://schemas.microsoft.com/office/drawing/2010/main"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xmlns:a14="http://schemas.microsoft.com/office/drawing/2010/main"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xmlns:a14="http://schemas.microsoft.com/office/drawing/2010/main"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xmlns:a14="http://schemas.microsoft.com/office/drawing/2010/main"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9525</xdr:colOff>
      <xdr:row>69</xdr:row>
      <xdr:rowOff>19050</xdr:rowOff>
    </xdr:from>
    <xdr:to>
      <xdr:col>26</xdr:col>
      <xdr:colOff>0</xdr:colOff>
      <xdr:row>70</xdr:row>
      <xdr:rowOff>0</xdr:rowOff>
    </xdr:to>
    <xdr:sp macro="" textlink="">
      <xdr:nvSpPr>
        <xdr:cNvPr id="9276" name="Option Button 60" hidden="1">
          <a:extLst>
            <a:ext uri="{63B3BB69-23CF-44E3-9099-C40C66FF867C}">
              <a14:compatExt xmlns:a14="http://schemas.microsoft.com/office/drawing/2010/main"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xmlns:a14="http://schemas.microsoft.com/office/drawing/2010/main"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xmlns:a14="http://schemas.microsoft.com/office/drawing/2010/main"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xmlns:a14="http://schemas.microsoft.com/office/drawing/2010/main"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xmlns:a14="http://schemas.microsoft.com/office/drawing/2010/main"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xmlns:a14="http://schemas.microsoft.com/office/drawing/2010/main"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xmlns:a14="http://schemas.microsoft.com/office/drawing/2010/main"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xmlns:a14="http://schemas.microsoft.com/office/drawing/2010/main"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xmlns:a14="http://schemas.microsoft.com/office/drawing/2010/main"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xmlns:a14="http://schemas.microsoft.com/office/drawing/2010/main"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xmlns:a14="http://schemas.microsoft.com/office/drawing/2010/main"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xmlns:a14="http://schemas.microsoft.com/office/drawing/2010/main"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xmlns:a14="http://schemas.microsoft.com/office/drawing/2010/main"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xmlns:a14="http://schemas.microsoft.com/office/drawing/2010/main"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xmlns:a14="http://schemas.microsoft.com/office/drawing/2010/main"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xmlns:a14="http://schemas.microsoft.com/office/drawing/2010/main"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xmlns:a14="http://schemas.microsoft.com/office/drawing/2010/main"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xmlns:a14="http://schemas.microsoft.com/office/drawing/2010/main"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xmlns:a14="http://schemas.microsoft.com/office/drawing/2010/main"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xmlns:a14="http://schemas.microsoft.com/office/drawing/2010/main"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xmlns:a14="http://schemas.microsoft.com/office/drawing/2010/main"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xmlns:a14="http://schemas.microsoft.com/office/drawing/2010/main"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xmlns:a14="http://schemas.microsoft.com/office/drawing/2010/main"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xmlns:a14="http://schemas.microsoft.com/office/drawing/2010/main"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xmlns:a14="http://schemas.microsoft.com/office/drawing/2010/main"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xmlns:a14="http://schemas.microsoft.com/office/drawing/2010/main"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xmlns:a14="http://schemas.microsoft.com/office/drawing/2010/main"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xmlns:a14="http://schemas.microsoft.com/office/drawing/2010/main"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xmlns:a14="http://schemas.microsoft.com/office/drawing/2010/main"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xmlns:a14="http://schemas.microsoft.com/office/drawing/2010/main"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xmlns:a14="http://schemas.microsoft.com/office/drawing/2010/main"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xmlns:a14="http://schemas.microsoft.com/office/drawing/2010/main"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xmlns:a14="http://schemas.microsoft.com/office/drawing/2010/main"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xmlns:a14="http://schemas.microsoft.com/office/drawing/2010/main"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xmlns:a14="http://schemas.microsoft.com/office/drawing/2010/main"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xmlns:a14="http://schemas.microsoft.com/office/drawing/2010/main"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xmlns:a14="http://schemas.microsoft.com/office/drawing/2010/main"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xmlns:a14="http://schemas.microsoft.com/office/drawing/2010/main"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xmlns:a14="http://schemas.microsoft.com/office/drawing/2010/main"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68</xdr:row>
      <xdr:rowOff>0</xdr:rowOff>
    </xdr:from>
    <xdr:to>
      <xdr:col>30</xdr:col>
      <xdr:colOff>47625</xdr:colOff>
      <xdr:row>70</xdr:row>
      <xdr:rowOff>0</xdr:rowOff>
    </xdr:to>
    <xdr:sp macro="" textlink="">
      <xdr:nvSpPr>
        <xdr:cNvPr id="9315" name="G_年齢" hidden="1">
          <a:extLst>
            <a:ext uri="{63B3BB69-23CF-44E3-9099-C40C66FF867C}">
              <a14:compatExt xmlns:a14="http://schemas.microsoft.com/office/drawing/2010/main"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xmlns:a14="http://schemas.microsoft.com/office/drawing/2010/main"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xmlns:a14="http://schemas.microsoft.com/office/drawing/2010/main"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xmlns:a14="http://schemas.microsoft.com/office/drawing/2010/main"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xmlns:a14="http://schemas.microsoft.com/office/drawing/2010/main"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xmlns:a14="http://schemas.microsoft.com/office/drawing/2010/main"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xmlns:a14="http://schemas.microsoft.com/office/drawing/2010/main"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xdr:twoCellAnchor editAs="oneCell">
    <xdr:from>
      <xdr:col>22</xdr:col>
      <xdr:colOff>180975</xdr:colOff>
      <xdr:row>159</xdr:row>
      <xdr:rowOff>123825</xdr:rowOff>
    </xdr:from>
    <xdr:to>
      <xdr:col>30</xdr:col>
      <xdr:colOff>38100</xdr:colOff>
      <xdr:row>165</xdr:row>
      <xdr:rowOff>19050</xdr:rowOff>
    </xdr:to>
    <xdr:sp macro="" textlink="">
      <xdr:nvSpPr>
        <xdr:cNvPr id="9322" name="G_転記B" hidden="1">
          <a:extLst>
            <a:ext uri="{63B3BB69-23CF-44E3-9099-C40C66FF867C}">
              <a14:compatExt xmlns:a14="http://schemas.microsoft.com/office/drawing/2010/main"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xmlns:a14="http://schemas.microsoft.com/office/drawing/2010/main"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xmlns:a14="http://schemas.microsoft.com/office/drawing/2010/main"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xmlns:a14="http://schemas.microsoft.com/office/drawing/2010/main"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xmlns:a14="http://schemas.microsoft.com/office/drawing/2010/main"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xmlns:a14="http://schemas.microsoft.com/office/drawing/2010/main"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xmlns:a14="http://schemas.microsoft.com/office/drawing/2010/main"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xmlns:a14="http://schemas.microsoft.com/office/drawing/2010/main"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xmlns:a14="http://schemas.microsoft.com/office/drawing/2010/main"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xmlns:a14="http://schemas.microsoft.com/office/drawing/2010/main"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xmlns:a14="http://schemas.microsoft.com/office/drawing/2010/main"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18</xdr:row>
      <xdr:rowOff>19050</xdr:rowOff>
    </xdr:from>
    <xdr:to>
      <xdr:col>28</xdr:col>
      <xdr:colOff>85725</xdr:colOff>
      <xdr:row>18</xdr:row>
      <xdr:rowOff>238125</xdr:rowOff>
    </xdr:to>
    <xdr:sp macro="" textlink="">
      <xdr:nvSpPr>
        <xdr:cNvPr id="9333" name="Check Box 117" hidden="1">
          <a:extLst>
            <a:ext uri="{63B3BB69-23CF-44E3-9099-C40C66FF867C}">
              <a14:compatExt xmlns:a14="http://schemas.microsoft.com/office/drawing/2010/main"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19</xdr:row>
      <xdr:rowOff>19050</xdr:rowOff>
    </xdr:from>
    <xdr:to>
      <xdr:col>28</xdr:col>
      <xdr:colOff>85725</xdr:colOff>
      <xdr:row>20</xdr:row>
      <xdr:rowOff>0</xdr:rowOff>
    </xdr:to>
    <xdr:sp macro="" textlink="">
      <xdr:nvSpPr>
        <xdr:cNvPr id="9334" name="Check Box 118" hidden="1">
          <a:extLst>
            <a:ext uri="{63B3BB69-23CF-44E3-9099-C40C66FF867C}">
              <a14:compatExt xmlns:a14="http://schemas.microsoft.com/office/drawing/2010/main"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171450</xdr:colOff>
      <xdr:row>20</xdr:row>
      <xdr:rowOff>19050</xdr:rowOff>
    </xdr:from>
    <xdr:to>
      <xdr:col>28</xdr:col>
      <xdr:colOff>85725</xdr:colOff>
      <xdr:row>21</xdr:row>
      <xdr:rowOff>0</xdr:rowOff>
    </xdr:to>
    <xdr:sp macro="" textlink="">
      <xdr:nvSpPr>
        <xdr:cNvPr id="9335" name="Check Box 119" hidden="1">
          <a:extLst>
            <a:ext uri="{63B3BB69-23CF-44E3-9099-C40C66FF867C}">
              <a14:compatExt xmlns:a14="http://schemas.microsoft.com/office/drawing/2010/main"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xmlns:a14="http://schemas.microsoft.com/office/drawing/2010/main"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xmlns:a14="http://schemas.microsoft.com/office/drawing/2010/main"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xmlns:a14="http://schemas.microsoft.com/office/drawing/2010/main"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xmlns:a14="http://schemas.microsoft.com/office/drawing/2010/main"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xmlns:a14="http://schemas.microsoft.com/office/drawing/2010/main"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xmlns:a14="http://schemas.microsoft.com/office/drawing/2010/main"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xmlns:a14="http://schemas.microsoft.com/office/drawing/2010/main"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xmlns:a14="http://schemas.microsoft.com/office/drawing/2010/main"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xmlns:a14="http://schemas.microsoft.com/office/drawing/2010/main"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xmlns:a14="http://schemas.microsoft.com/office/drawing/2010/main"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xmlns:a14="http://schemas.microsoft.com/office/drawing/2010/main"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xmlns:a14="http://schemas.microsoft.com/office/drawing/2010/main"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xmlns:a14="http://schemas.microsoft.com/office/drawing/2010/main"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xmlns:a14="http://schemas.microsoft.com/office/drawing/2010/main"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xmlns:a14="http://schemas.microsoft.com/office/drawing/2010/main"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xmlns:a14="http://schemas.microsoft.com/office/drawing/2010/main"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xmlns:a14="http://schemas.microsoft.com/office/drawing/2010/main"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xmlns:a14="http://schemas.microsoft.com/office/drawing/2010/main"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xmlns:a14="http://schemas.microsoft.com/office/drawing/2010/main"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xmlns:a14="http://schemas.microsoft.com/office/drawing/2010/main"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xmlns:a14="http://schemas.microsoft.com/office/drawing/2010/main"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xmlns:a14="http://schemas.microsoft.com/office/drawing/2010/main"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xmlns:a14="http://schemas.microsoft.com/office/drawing/2010/main"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xmlns:a14="http://schemas.microsoft.com/office/drawing/2010/main"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xmlns:a14="http://schemas.microsoft.com/office/drawing/2010/main"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xmlns:a14="http://schemas.microsoft.com/office/drawing/2010/main"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xmlns:a14="http://schemas.microsoft.com/office/drawing/2010/main"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xmlns:a14="http://schemas.microsoft.com/office/drawing/2010/main"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xmlns:a14="http://schemas.microsoft.com/office/drawing/2010/main"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xmlns:a14="http://schemas.microsoft.com/office/drawing/2010/main"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xmlns:a14="http://schemas.microsoft.com/office/drawing/2010/main"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xmlns:a14="http://schemas.microsoft.com/office/drawing/2010/main"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xmlns:a14="http://schemas.microsoft.com/office/drawing/2010/main"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xmlns:a14="http://schemas.microsoft.com/office/drawing/2010/main"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xmlns:a14="http://schemas.microsoft.com/office/drawing/2010/main"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62</xdr:row>
      <xdr:rowOff>323850</xdr:rowOff>
    </xdr:from>
    <xdr:to>
      <xdr:col>29</xdr:col>
      <xdr:colOff>28575</xdr:colOff>
      <xdr:row>64</xdr:row>
      <xdr:rowOff>9525</xdr:rowOff>
    </xdr:to>
    <xdr:sp macro="" textlink="">
      <xdr:nvSpPr>
        <xdr:cNvPr id="9374" name="G_個人情報" hidden="1">
          <a:extLst>
            <a:ext uri="{63B3BB69-23CF-44E3-9099-C40C66FF867C}">
              <a14:compatExt xmlns:a14="http://schemas.microsoft.com/office/drawing/2010/main"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xmlns:a14="http://schemas.microsoft.com/office/drawing/2010/main"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xmlns:a14="http://schemas.microsoft.com/office/drawing/2010/main"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xmlns:a14="http://schemas.microsoft.com/office/drawing/2010/main"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4330</xdr:colOff>
      <xdr:row>10</xdr:row>
      <xdr:rowOff>257175</xdr:rowOff>
    </xdr:from>
    <xdr:to>
      <xdr:col>27</xdr:col>
      <xdr:colOff>23380</xdr:colOff>
      <xdr:row>11</xdr:row>
      <xdr:rowOff>19050</xdr:rowOff>
    </xdr:to>
    <xdr:sp macro="" textlink="">
      <xdr:nvSpPr>
        <xdr:cNvPr id="9386" name="Check Box 170" hidden="1">
          <a:extLst>
            <a:ext uri="{63B3BB69-23CF-44E3-9099-C40C66FF867C}">
              <a14:compatExt xmlns:a14="http://schemas.microsoft.com/office/drawing/2010/main"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5" name="Check Box 1" hidden="1">
              <a:extLst>
                <a:ext uri="{63B3BB69-23CF-44E3-9099-C40C66FF867C}">
                  <a14:compatExt spid="_x0000_s9217"/>
                </a:ext>
                <a:ext uri="{FF2B5EF4-FFF2-40B4-BE49-F238E27FC236}">
                  <a16:creationId xmlns:a16="http://schemas.microsoft.com/office/drawing/2014/main" id="{1170E4EF-FE7D-44F1-AE1A-892EF35714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6" name="Check Box 2" hidden="1">
              <a:extLst>
                <a:ext uri="{63B3BB69-23CF-44E3-9099-C40C66FF867C}">
                  <a14:compatExt spid="_x0000_s9218"/>
                </a:ext>
                <a:ext uri="{FF2B5EF4-FFF2-40B4-BE49-F238E27FC236}">
                  <a16:creationId xmlns:a16="http://schemas.microsoft.com/office/drawing/2014/main" id="{A06BF52B-F27F-49D8-A778-F7EEC2FDE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7" name="Check Box 3" hidden="1">
              <a:extLst>
                <a:ext uri="{63B3BB69-23CF-44E3-9099-C40C66FF867C}">
                  <a14:compatExt spid="_x0000_s9219"/>
                </a:ext>
                <a:ext uri="{FF2B5EF4-FFF2-40B4-BE49-F238E27FC236}">
                  <a16:creationId xmlns:a16="http://schemas.microsoft.com/office/drawing/2014/main" id="{016E8383-6F5B-4F95-9456-C62369C2AA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8" name="Check Box 4" hidden="1">
              <a:extLst>
                <a:ext uri="{63B3BB69-23CF-44E3-9099-C40C66FF867C}">
                  <a14:compatExt spid="_x0000_s9220"/>
                </a:ext>
                <a:ext uri="{FF2B5EF4-FFF2-40B4-BE49-F238E27FC236}">
                  <a16:creationId xmlns:a16="http://schemas.microsoft.com/office/drawing/2014/main" id="{DAED47AE-9E76-4D48-8C38-119DEF4B4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19" name="Option Button 5" hidden="1">
              <a:extLst>
                <a:ext uri="{63B3BB69-23CF-44E3-9099-C40C66FF867C}">
                  <a14:compatExt spid="_x0000_s9221"/>
                </a:ext>
                <a:ext uri="{FF2B5EF4-FFF2-40B4-BE49-F238E27FC236}">
                  <a16:creationId xmlns:a16="http://schemas.microsoft.com/office/drawing/2014/main" id="{5B3F6A26-0532-4819-B0D3-7486161DA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20" name="Option Button 6" hidden="1">
              <a:extLst>
                <a:ext uri="{63B3BB69-23CF-44E3-9099-C40C66FF867C}">
                  <a14:compatExt spid="_x0000_s9222"/>
                </a:ext>
                <a:ext uri="{FF2B5EF4-FFF2-40B4-BE49-F238E27FC236}">
                  <a16:creationId xmlns:a16="http://schemas.microsoft.com/office/drawing/2014/main" id="{21FE6730-B43F-4B9F-B1A6-0C0EB35F29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21" name="Option Button 7" hidden="1">
              <a:extLst>
                <a:ext uri="{63B3BB69-23CF-44E3-9099-C40C66FF867C}">
                  <a14:compatExt spid="_x0000_s9223"/>
                </a:ext>
                <a:ext uri="{FF2B5EF4-FFF2-40B4-BE49-F238E27FC236}">
                  <a16:creationId xmlns:a16="http://schemas.microsoft.com/office/drawing/2014/main" id="{1469E3FA-7F2F-49AF-8194-400075948F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22" name="Check Box 8" hidden="1">
              <a:extLst>
                <a:ext uri="{63B3BB69-23CF-44E3-9099-C40C66FF867C}">
                  <a14:compatExt spid="_x0000_s9224"/>
                </a:ext>
                <a:ext uri="{FF2B5EF4-FFF2-40B4-BE49-F238E27FC236}">
                  <a16:creationId xmlns:a16="http://schemas.microsoft.com/office/drawing/2014/main" id="{E3FDAD94-6279-4B00-83A8-A83D78E9D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23" name="Check Box 9" hidden="1">
              <a:extLst>
                <a:ext uri="{63B3BB69-23CF-44E3-9099-C40C66FF867C}">
                  <a14:compatExt spid="_x0000_s9225"/>
                </a:ext>
                <a:ext uri="{FF2B5EF4-FFF2-40B4-BE49-F238E27FC236}">
                  <a16:creationId xmlns:a16="http://schemas.microsoft.com/office/drawing/2014/main" id="{E5A51D2A-337F-47E3-92CB-C898EEF15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24" name="Check Box 10" hidden="1">
              <a:extLst>
                <a:ext uri="{63B3BB69-23CF-44E3-9099-C40C66FF867C}">
                  <a14:compatExt spid="_x0000_s9226"/>
                </a:ext>
                <a:ext uri="{FF2B5EF4-FFF2-40B4-BE49-F238E27FC236}">
                  <a16:creationId xmlns:a16="http://schemas.microsoft.com/office/drawing/2014/main" id="{220FAE52-7296-4EFC-AABA-A1C93DFBEC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25" name="Check Box 11" hidden="1">
              <a:extLst>
                <a:ext uri="{63B3BB69-23CF-44E3-9099-C40C66FF867C}">
                  <a14:compatExt spid="_x0000_s9227"/>
                </a:ext>
                <a:ext uri="{FF2B5EF4-FFF2-40B4-BE49-F238E27FC236}">
                  <a16:creationId xmlns:a16="http://schemas.microsoft.com/office/drawing/2014/main" id="{C730DED2-C059-4B37-811C-14D0D3BEA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26" name="Check Box 12" hidden="1">
              <a:extLst>
                <a:ext uri="{63B3BB69-23CF-44E3-9099-C40C66FF867C}">
                  <a14:compatExt spid="_x0000_s9228"/>
                </a:ext>
                <a:ext uri="{FF2B5EF4-FFF2-40B4-BE49-F238E27FC236}">
                  <a16:creationId xmlns:a16="http://schemas.microsoft.com/office/drawing/2014/main" id="{96FE4FA2-9E20-4F14-A625-0272A3FBFD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27" name="Check Box 13" hidden="1">
              <a:extLst>
                <a:ext uri="{63B3BB69-23CF-44E3-9099-C40C66FF867C}">
                  <a14:compatExt spid="_x0000_s9229"/>
                </a:ext>
                <a:ext uri="{FF2B5EF4-FFF2-40B4-BE49-F238E27FC236}">
                  <a16:creationId xmlns:a16="http://schemas.microsoft.com/office/drawing/2014/main" id="{8185E43A-0277-45E3-B379-01186AD2A2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28" name="Check Box 14" hidden="1">
              <a:extLst>
                <a:ext uri="{63B3BB69-23CF-44E3-9099-C40C66FF867C}">
                  <a14:compatExt spid="_x0000_s9230"/>
                </a:ext>
                <a:ext uri="{FF2B5EF4-FFF2-40B4-BE49-F238E27FC236}">
                  <a16:creationId xmlns:a16="http://schemas.microsoft.com/office/drawing/2014/main" id="{0A99AB95-45D2-4186-8D01-701373C18C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29" name="Check Box 15" hidden="1">
              <a:extLst>
                <a:ext uri="{63B3BB69-23CF-44E3-9099-C40C66FF867C}">
                  <a14:compatExt spid="_x0000_s9231"/>
                </a:ext>
                <a:ext uri="{FF2B5EF4-FFF2-40B4-BE49-F238E27FC236}">
                  <a16:creationId xmlns:a16="http://schemas.microsoft.com/office/drawing/2014/main" id="{29BA12E3-6857-41F3-A8E7-9027AD68C1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30" name="Check Box 16" hidden="1">
              <a:extLst>
                <a:ext uri="{63B3BB69-23CF-44E3-9099-C40C66FF867C}">
                  <a14:compatExt spid="_x0000_s9232"/>
                </a:ext>
                <a:ext uri="{FF2B5EF4-FFF2-40B4-BE49-F238E27FC236}">
                  <a16:creationId xmlns:a16="http://schemas.microsoft.com/office/drawing/2014/main" id="{34116AFF-E48C-458F-80DE-C87BFEA828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31" name="Check Box 17" hidden="1">
              <a:extLst>
                <a:ext uri="{63B3BB69-23CF-44E3-9099-C40C66FF867C}">
                  <a14:compatExt spid="_x0000_s9233"/>
                </a:ext>
                <a:ext uri="{FF2B5EF4-FFF2-40B4-BE49-F238E27FC236}">
                  <a16:creationId xmlns:a16="http://schemas.microsoft.com/office/drawing/2014/main" id="{58BD1BCE-B281-4C8B-8F03-625189D38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32" name="Check Box 18" hidden="1">
              <a:extLst>
                <a:ext uri="{63B3BB69-23CF-44E3-9099-C40C66FF867C}">
                  <a14:compatExt spid="_x0000_s9234"/>
                </a:ext>
                <a:ext uri="{FF2B5EF4-FFF2-40B4-BE49-F238E27FC236}">
                  <a16:creationId xmlns:a16="http://schemas.microsoft.com/office/drawing/2014/main" id="{986FF0F2-22F9-41EB-B9C4-266AAD8EC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33" name="Check Box 24" hidden="1">
              <a:extLst>
                <a:ext uri="{63B3BB69-23CF-44E3-9099-C40C66FF867C}">
                  <a14:compatExt spid="_x0000_s9240"/>
                </a:ext>
                <a:ext uri="{FF2B5EF4-FFF2-40B4-BE49-F238E27FC236}">
                  <a16:creationId xmlns:a16="http://schemas.microsoft.com/office/drawing/2014/main" id="{C37B7931-AB73-4C8E-8728-AED0C0856A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34" name="Option Button 25" hidden="1">
              <a:extLst>
                <a:ext uri="{63B3BB69-23CF-44E3-9099-C40C66FF867C}">
                  <a14:compatExt spid="_x0000_s9241"/>
                </a:ext>
                <a:ext uri="{FF2B5EF4-FFF2-40B4-BE49-F238E27FC236}">
                  <a16:creationId xmlns:a16="http://schemas.microsoft.com/office/drawing/2014/main" id="{F8665D65-87F6-4ED6-8E6D-B97184059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35" name="Option Button 26" hidden="1">
              <a:extLst>
                <a:ext uri="{63B3BB69-23CF-44E3-9099-C40C66FF867C}">
                  <a14:compatExt spid="_x0000_s9242"/>
                </a:ext>
                <a:ext uri="{FF2B5EF4-FFF2-40B4-BE49-F238E27FC236}">
                  <a16:creationId xmlns:a16="http://schemas.microsoft.com/office/drawing/2014/main" id="{3315A36F-3E00-4F1E-8775-B28A52778C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36" name="Option Button 27" hidden="1">
              <a:extLst>
                <a:ext uri="{63B3BB69-23CF-44E3-9099-C40C66FF867C}">
                  <a14:compatExt spid="_x0000_s9243"/>
                </a:ext>
                <a:ext uri="{FF2B5EF4-FFF2-40B4-BE49-F238E27FC236}">
                  <a16:creationId xmlns:a16="http://schemas.microsoft.com/office/drawing/2014/main" id="{94E50D20-FF91-429F-83E3-CC216FD4E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37" name="Check Box 28" hidden="1">
              <a:extLst>
                <a:ext uri="{63B3BB69-23CF-44E3-9099-C40C66FF867C}">
                  <a14:compatExt spid="_x0000_s9244"/>
                </a:ext>
                <a:ext uri="{FF2B5EF4-FFF2-40B4-BE49-F238E27FC236}">
                  <a16:creationId xmlns:a16="http://schemas.microsoft.com/office/drawing/2014/main" id="{48D8E6ED-8584-4E97-9E3C-A4210F83B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38" name="Check Box 29" hidden="1">
              <a:extLst>
                <a:ext uri="{63B3BB69-23CF-44E3-9099-C40C66FF867C}">
                  <a14:compatExt spid="_x0000_s9245"/>
                </a:ext>
                <a:ext uri="{FF2B5EF4-FFF2-40B4-BE49-F238E27FC236}">
                  <a16:creationId xmlns:a16="http://schemas.microsoft.com/office/drawing/2014/main" id="{DD409676-9969-4A7C-B97B-BB65F016EA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39" name="Check Box 30" hidden="1">
              <a:extLst>
                <a:ext uri="{63B3BB69-23CF-44E3-9099-C40C66FF867C}">
                  <a14:compatExt spid="_x0000_s9246"/>
                </a:ext>
                <a:ext uri="{FF2B5EF4-FFF2-40B4-BE49-F238E27FC236}">
                  <a16:creationId xmlns:a16="http://schemas.microsoft.com/office/drawing/2014/main" id="{A94A3E7C-251D-45EA-8667-C986F98B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40" name="Check Box 31" hidden="1">
              <a:extLst>
                <a:ext uri="{63B3BB69-23CF-44E3-9099-C40C66FF867C}">
                  <a14:compatExt spid="_x0000_s9247"/>
                </a:ext>
                <a:ext uri="{FF2B5EF4-FFF2-40B4-BE49-F238E27FC236}">
                  <a16:creationId xmlns:a16="http://schemas.microsoft.com/office/drawing/2014/main" id="{70AF0C28-FEB4-4CD4-AE46-9EFFF1F13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41" name="Check Box 32" hidden="1">
              <a:extLst>
                <a:ext uri="{63B3BB69-23CF-44E3-9099-C40C66FF867C}">
                  <a14:compatExt spid="_x0000_s9248"/>
                </a:ext>
                <a:ext uri="{FF2B5EF4-FFF2-40B4-BE49-F238E27FC236}">
                  <a16:creationId xmlns:a16="http://schemas.microsoft.com/office/drawing/2014/main" id="{13188319-202E-4446-9567-3641487A54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42" name="Check Box 33" hidden="1">
              <a:extLst>
                <a:ext uri="{63B3BB69-23CF-44E3-9099-C40C66FF867C}">
                  <a14:compatExt spid="_x0000_s9249"/>
                </a:ext>
                <a:ext uri="{FF2B5EF4-FFF2-40B4-BE49-F238E27FC236}">
                  <a16:creationId xmlns:a16="http://schemas.microsoft.com/office/drawing/2014/main" id="{19CEF80E-A118-4B04-99D6-476C0E374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43" name="Option Button 34" hidden="1">
              <a:extLst>
                <a:ext uri="{63B3BB69-23CF-44E3-9099-C40C66FF867C}">
                  <a14:compatExt spid="_x0000_s9250"/>
                </a:ext>
                <a:ext uri="{FF2B5EF4-FFF2-40B4-BE49-F238E27FC236}">
                  <a16:creationId xmlns:a16="http://schemas.microsoft.com/office/drawing/2014/main" id="{508C4FAC-E059-4CD1-8178-23981AED4B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44" name="Option Button 35" hidden="1">
              <a:extLst>
                <a:ext uri="{63B3BB69-23CF-44E3-9099-C40C66FF867C}">
                  <a14:compatExt spid="_x0000_s9251"/>
                </a:ext>
                <a:ext uri="{FF2B5EF4-FFF2-40B4-BE49-F238E27FC236}">
                  <a16:creationId xmlns:a16="http://schemas.microsoft.com/office/drawing/2014/main" id="{5772B2DD-3E7D-481A-951C-32B06B9E7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45" name="Option Button 36" hidden="1">
              <a:extLst>
                <a:ext uri="{63B3BB69-23CF-44E3-9099-C40C66FF867C}">
                  <a14:compatExt spid="_x0000_s9252"/>
                </a:ext>
                <a:ext uri="{FF2B5EF4-FFF2-40B4-BE49-F238E27FC236}">
                  <a16:creationId xmlns:a16="http://schemas.microsoft.com/office/drawing/2014/main" id="{77822D5D-9959-4A1D-B12D-66A7E5C56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46" name="OB_個人情報_同意しない" hidden="1">
              <a:extLst>
                <a:ext uri="{63B3BB69-23CF-44E3-9099-C40C66FF867C}">
                  <a14:compatExt spid="_x0000_s9253"/>
                </a:ext>
                <a:ext uri="{FF2B5EF4-FFF2-40B4-BE49-F238E27FC236}">
                  <a16:creationId xmlns:a16="http://schemas.microsoft.com/office/drawing/2014/main" id="{F8720DE0-01E1-4EAF-9332-9CDA97259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47" name="G_別添資料" hidden="1">
              <a:extLst>
                <a:ext uri="{63B3BB69-23CF-44E3-9099-C40C66FF867C}">
                  <a14:compatExt spid="_x0000_s9254"/>
                </a:ext>
                <a:ext uri="{FF2B5EF4-FFF2-40B4-BE49-F238E27FC236}">
                  <a16:creationId xmlns:a16="http://schemas.microsoft.com/office/drawing/2014/main" id="{EE3DD305-32D4-41D1-BACD-01CB052882D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48" name="Check Box 39" hidden="1">
              <a:extLst>
                <a:ext uri="{63B3BB69-23CF-44E3-9099-C40C66FF867C}">
                  <a14:compatExt spid="_x0000_s9255"/>
                </a:ext>
                <a:ext uri="{FF2B5EF4-FFF2-40B4-BE49-F238E27FC236}">
                  <a16:creationId xmlns:a16="http://schemas.microsoft.com/office/drawing/2014/main" id="{97D22FC0-571F-4B94-ACDB-D146320BE0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49" name="Check Box 40" hidden="1">
              <a:extLst>
                <a:ext uri="{63B3BB69-23CF-44E3-9099-C40C66FF867C}">
                  <a14:compatExt spid="_x0000_s9256"/>
                </a:ext>
                <a:ext uri="{FF2B5EF4-FFF2-40B4-BE49-F238E27FC236}">
                  <a16:creationId xmlns:a16="http://schemas.microsoft.com/office/drawing/2014/main" id="{4646929F-41C2-437B-901D-79B6E4247A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50" name="Check Box 41" hidden="1">
              <a:extLst>
                <a:ext uri="{63B3BB69-23CF-44E3-9099-C40C66FF867C}">
                  <a14:compatExt spid="_x0000_s9257"/>
                </a:ext>
                <a:ext uri="{FF2B5EF4-FFF2-40B4-BE49-F238E27FC236}">
                  <a16:creationId xmlns:a16="http://schemas.microsoft.com/office/drawing/2014/main" id="{6E5B3630-991A-42AA-A30F-E27F51261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51" name="Check Box 42" hidden="1">
              <a:extLst>
                <a:ext uri="{63B3BB69-23CF-44E3-9099-C40C66FF867C}">
                  <a14:compatExt spid="_x0000_s9258"/>
                </a:ext>
                <a:ext uri="{FF2B5EF4-FFF2-40B4-BE49-F238E27FC236}">
                  <a16:creationId xmlns:a16="http://schemas.microsoft.com/office/drawing/2014/main" id="{18B7177B-6A93-4727-B9CA-EBED5BCB17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52" name="Check Box 43" hidden="1">
              <a:extLst>
                <a:ext uri="{63B3BB69-23CF-44E3-9099-C40C66FF867C}">
                  <a14:compatExt spid="_x0000_s9259"/>
                </a:ext>
                <a:ext uri="{FF2B5EF4-FFF2-40B4-BE49-F238E27FC236}">
                  <a16:creationId xmlns:a16="http://schemas.microsoft.com/office/drawing/2014/main" id="{B1D4E923-DCCA-4F2E-B2F2-BE1B965CA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53" name="Check Box 44" hidden="1">
              <a:extLst>
                <a:ext uri="{63B3BB69-23CF-44E3-9099-C40C66FF867C}">
                  <a14:compatExt spid="_x0000_s9260"/>
                </a:ext>
                <a:ext uri="{FF2B5EF4-FFF2-40B4-BE49-F238E27FC236}">
                  <a16:creationId xmlns:a16="http://schemas.microsoft.com/office/drawing/2014/main" id="{93A32E51-11E0-471E-B1C0-A1F2B71CBA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54" name="Check Box 45" hidden="1">
              <a:extLst>
                <a:ext uri="{63B3BB69-23CF-44E3-9099-C40C66FF867C}">
                  <a14:compatExt spid="_x0000_s9261"/>
                </a:ext>
                <a:ext uri="{FF2B5EF4-FFF2-40B4-BE49-F238E27FC236}">
                  <a16:creationId xmlns:a16="http://schemas.microsoft.com/office/drawing/2014/main" id="{834E05A9-5459-491E-AF17-1CCD802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55" name="Check Box 46" hidden="1">
              <a:extLst>
                <a:ext uri="{63B3BB69-23CF-44E3-9099-C40C66FF867C}">
                  <a14:compatExt spid="_x0000_s9262"/>
                </a:ext>
                <a:ext uri="{FF2B5EF4-FFF2-40B4-BE49-F238E27FC236}">
                  <a16:creationId xmlns:a16="http://schemas.microsoft.com/office/drawing/2014/main" id="{6E0ED715-0D54-4DEC-A99D-2B108FCFE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56" name="Check Box 47" hidden="1">
              <a:extLst>
                <a:ext uri="{63B3BB69-23CF-44E3-9099-C40C66FF867C}">
                  <a14:compatExt spid="_x0000_s9263"/>
                </a:ext>
                <a:ext uri="{FF2B5EF4-FFF2-40B4-BE49-F238E27FC236}">
                  <a16:creationId xmlns:a16="http://schemas.microsoft.com/office/drawing/2014/main" id="{A50E180D-A255-4579-A1CD-674E6C658C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57" name="Check Box 48" hidden="1">
              <a:extLst>
                <a:ext uri="{63B3BB69-23CF-44E3-9099-C40C66FF867C}">
                  <a14:compatExt spid="_x0000_s9264"/>
                </a:ext>
                <a:ext uri="{FF2B5EF4-FFF2-40B4-BE49-F238E27FC236}">
                  <a16:creationId xmlns:a16="http://schemas.microsoft.com/office/drawing/2014/main" id="{2828619A-B035-439C-B04B-E67888D38D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58" name="Check Box 49" hidden="1">
              <a:extLst>
                <a:ext uri="{63B3BB69-23CF-44E3-9099-C40C66FF867C}">
                  <a14:compatExt spid="_x0000_s9265"/>
                </a:ext>
                <a:ext uri="{FF2B5EF4-FFF2-40B4-BE49-F238E27FC236}">
                  <a16:creationId xmlns:a16="http://schemas.microsoft.com/office/drawing/2014/main" id="{B21283F2-D200-4CD2-9FA4-7BE82B09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59" name="Option Button 50" hidden="1">
              <a:extLst>
                <a:ext uri="{63B3BB69-23CF-44E3-9099-C40C66FF867C}">
                  <a14:compatExt spid="_x0000_s9266"/>
                </a:ext>
                <a:ext uri="{FF2B5EF4-FFF2-40B4-BE49-F238E27FC236}">
                  <a16:creationId xmlns:a16="http://schemas.microsoft.com/office/drawing/2014/main" id="{6E185481-3A3E-4435-9C0D-61E89B0DCB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60" name="Option Button 51" hidden="1">
              <a:extLst>
                <a:ext uri="{63B3BB69-23CF-44E3-9099-C40C66FF867C}">
                  <a14:compatExt spid="_x0000_s9267"/>
                </a:ext>
                <a:ext uri="{FF2B5EF4-FFF2-40B4-BE49-F238E27FC236}">
                  <a16:creationId xmlns:a16="http://schemas.microsoft.com/office/drawing/2014/main" id="{3ADEAC16-6A91-4E31-9C7D-A1F366D1F2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61" name="Option Button 52" hidden="1">
              <a:extLst>
                <a:ext uri="{63B3BB69-23CF-44E3-9099-C40C66FF867C}">
                  <a14:compatExt spid="_x0000_s9268"/>
                </a:ext>
                <a:ext uri="{FF2B5EF4-FFF2-40B4-BE49-F238E27FC236}">
                  <a16:creationId xmlns:a16="http://schemas.microsoft.com/office/drawing/2014/main" id="{252A9E34-D77E-4D45-A90A-9F7FC191F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62" name="Option Button 53" hidden="1">
              <a:extLst>
                <a:ext uri="{63B3BB69-23CF-44E3-9099-C40C66FF867C}">
                  <a14:compatExt spid="_x0000_s9269"/>
                </a:ext>
                <a:ext uri="{FF2B5EF4-FFF2-40B4-BE49-F238E27FC236}">
                  <a16:creationId xmlns:a16="http://schemas.microsoft.com/office/drawing/2014/main" id="{1C0E41E3-B19D-4B1E-9D19-9E62E205C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63" name="Option Button 54" hidden="1">
              <a:extLst>
                <a:ext uri="{63B3BB69-23CF-44E3-9099-C40C66FF867C}">
                  <a14:compatExt spid="_x0000_s9270"/>
                </a:ext>
                <a:ext uri="{FF2B5EF4-FFF2-40B4-BE49-F238E27FC236}">
                  <a16:creationId xmlns:a16="http://schemas.microsoft.com/office/drawing/2014/main" id="{123853ED-9D91-45DE-9BDB-738DEFCD5D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16" name="Option Button 55" hidden="1">
              <a:extLst>
                <a:ext uri="{63B3BB69-23CF-44E3-9099-C40C66FF867C}">
                  <a14:compatExt spid="_x0000_s9271"/>
                </a:ext>
                <a:ext uri="{FF2B5EF4-FFF2-40B4-BE49-F238E27FC236}">
                  <a16:creationId xmlns:a16="http://schemas.microsoft.com/office/drawing/2014/main" id="{B41BF7FA-46D9-45D3-8ABF-A6DCD79C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35" name="Option Button 56" hidden="1">
              <a:extLst>
                <a:ext uri="{63B3BB69-23CF-44E3-9099-C40C66FF867C}">
                  <a14:compatExt spid="_x0000_s9272"/>
                </a:ext>
                <a:ext uri="{FF2B5EF4-FFF2-40B4-BE49-F238E27FC236}">
                  <a16:creationId xmlns:a16="http://schemas.microsoft.com/office/drawing/2014/main" id="{74C19E05-FEF8-4BCD-BFC2-38D0EE8A5C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36" name="Option Button 57" hidden="1">
              <a:extLst>
                <a:ext uri="{63B3BB69-23CF-44E3-9099-C40C66FF867C}">
                  <a14:compatExt spid="_x0000_s9273"/>
                </a:ext>
                <a:ext uri="{FF2B5EF4-FFF2-40B4-BE49-F238E27FC236}">
                  <a16:creationId xmlns:a16="http://schemas.microsoft.com/office/drawing/2014/main" id="{8B74DE15-3A5A-47EE-818A-57475116C5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37" name="Option Button 58" hidden="1">
              <a:extLst>
                <a:ext uri="{63B3BB69-23CF-44E3-9099-C40C66FF867C}">
                  <a14:compatExt spid="_x0000_s9274"/>
                </a:ext>
                <a:ext uri="{FF2B5EF4-FFF2-40B4-BE49-F238E27FC236}">
                  <a16:creationId xmlns:a16="http://schemas.microsoft.com/office/drawing/2014/main" id="{943A5001-6A61-477B-BC71-8A1683A02F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38" name="Option Button 59" hidden="1">
              <a:extLst>
                <a:ext uri="{63B3BB69-23CF-44E3-9099-C40C66FF867C}">
                  <a14:compatExt spid="_x0000_s9275"/>
                </a:ext>
                <a:ext uri="{FF2B5EF4-FFF2-40B4-BE49-F238E27FC236}">
                  <a16:creationId xmlns:a16="http://schemas.microsoft.com/office/drawing/2014/main" id="{719BF8E2-E361-423B-816C-77CCFA1674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9239" name="Option Button 60" hidden="1">
              <a:extLst>
                <a:ext uri="{63B3BB69-23CF-44E3-9099-C40C66FF867C}">
                  <a14:compatExt spid="_x0000_s9276"/>
                </a:ext>
                <a:ext uri="{FF2B5EF4-FFF2-40B4-BE49-F238E27FC236}">
                  <a16:creationId xmlns:a16="http://schemas.microsoft.com/office/drawing/2014/main" id="{49131ECE-460A-40A9-AD4C-1DE3D7CE9B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337" name="Option Button 61" hidden="1">
              <a:extLst>
                <a:ext uri="{63B3BB69-23CF-44E3-9099-C40C66FF867C}">
                  <a14:compatExt spid="_x0000_s9277"/>
                </a:ext>
                <a:ext uri="{FF2B5EF4-FFF2-40B4-BE49-F238E27FC236}">
                  <a16:creationId xmlns:a16="http://schemas.microsoft.com/office/drawing/2014/main" id="{F0EA3321-452A-401B-B6AD-2DE921EC74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364" name="Option Button 62" hidden="1">
              <a:extLst>
                <a:ext uri="{63B3BB69-23CF-44E3-9099-C40C66FF867C}">
                  <a14:compatExt spid="_x0000_s9278"/>
                </a:ext>
                <a:ext uri="{FF2B5EF4-FFF2-40B4-BE49-F238E27FC236}">
                  <a16:creationId xmlns:a16="http://schemas.microsoft.com/office/drawing/2014/main" id="{66FF52C2-2080-4882-B746-3FAC8D08C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369" name="Option Button 63" hidden="1">
              <a:extLst>
                <a:ext uri="{63B3BB69-23CF-44E3-9099-C40C66FF867C}">
                  <a14:compatExt spid="_x0000_s9279"/>
                </a:ext>
                <a:ext uri="{FF2B5EF4-FFF2-40B4-BE49-F238E27FC236}">
                  <a16:creationId xmlns:a16="http://schemas.microsoft.com/office/drawing/2014/main" id="{B92ED504-C079-4844-B5DF-77501C9594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375" name="Option Button 64" hidden="1">
              <a:extLst>
                <a:ext uri="{63B3BB69-23CF-44E3-9099-C40C66FF867C}">
                  <a14:compatExt spid="_x0000_s9280"/>
                </a:ext>
                <a:ext uri="{FF2B5EF4-FFF2-40B4-BE49-F238E27FC236}">
                  <a16:creationId xmlns:a16="http://schemas.microsoft.com/office/drawing/2014/main" id="{CF20DA1B-46DE-4B2A-8CAD-523D921839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376" name="Option Button 65" hidden="1">
              <a:extLst>
                <a:ext uri="{63B3BB69-23CF-44E3-9099-C40C66FF867C}">
                  <a14:compatExt spid="_x0000_s9281"/>
                </a:ext>
                <a:ext uri="{FF2B5EF4-FFF2-40B4-BE49-F238E27FC236}">
                  <a16:creationId xmlns:a16="http://schemas.microsoft.com/office/drawing/2014/main" id="{D37700DB-9A82-4E05-A4EB-C63C98CF43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377" name="Option Button 66" hidden="1">
              <a:extLst>
                <a:ext uri="{63B3BB69-23CF-44E3-9099-C40C66FF867C}">
                  <a14:compatExt spid="_x0000_s9282"/>
                </a:ext>
                <a:ext uri="{FF2B5EF4-FFF2-40B4-BE49-F238E27FC236}">
                  <a16:creationId xmlns:a16="http://schemas.microsoft.com/office/drawing/2014/main" id="{05582D34-D27E-4606-AAA3-3C04B937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378" name="Option Button 67" hidden="1">
              <a:extLst>
                <a:ext uri="{63B3BB69-23CF-44E3-9099-C40C66FF867C}">
                  <a14:compatExt spid="_x0000_s9283"/>
                </a:ext>
                <a:ext uri="{FF2B5EF4-FFF2-40B4-BE49-F238E27FC236}">
                  <a16:creationId xmlns:a16="http://schemas.microsoft.com/office/drawing/2014/main" id="{22EBF309-7051-4EF5-B082-823A0844F7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379" name="Option Button 68" hidden="1">
              <a:extLst>
                <a:ext uri="{63B3BB69-23CF-44E3-9099-C40C66FF867C}">
                  <a14:compatExt spid="_x0000_s9284"/>
                </a:ext>
                <a:ext uri="{FF2B5EF4-FFF2-40B4-BE49-F238E27FC236}">
                  <a16:creationId xmlns:a16="http://schemas.microsoft.com/office/drawing/2014/main" id="{771DCAA1-6976-4815-8733-75DB91AB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380" name="Option Button 69" hidden="1">
              <a:extLst>
                <a:ext uri="{63B3BB69-23CF-44E3-9099-C40C66FF867C}">
                  <a14:compatExt spid="_x0000_s9285"/>
                </a:ext>
                <a:ext uri="{FF2B5EF4-FFF2-40B4-BE49-F238E27FC236}">
                  <a16:creationId xmlns:a16="http://schemas.microsoft.com/office/drawing/2014/main" id="{7016240A-D131-469D-B2D5-2D3B1373A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381" name="Option Button 70" hidden="1">
              <a:extLst>
                <a:ext uri="{63B3BB69-23CF-44E3-9099-C40C66FF867C}">
                  <a14:compatExt spid="_x0000_s9286"/>
                </a:ext>
                <a:ext uri="{FF2B5EF4-FFF2-40B4-BE49-F238E27FC236}">
                  <a16:creationId xmlns:a16="http://schemas.microsoft.com/office/drawing/2014/main" id="{87028271-DF23-4311-89F7-5D7A3A29C3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382" name="Option Button 71" hidden="1">
              <a:extLst>
                <a:ext uri="{63B3BB69-23CF-44E3-9099-C40C66FF867C}">
                  <a14:compatExt spid="_x0000_s9287"/>
                </a:ext>
                <a:ext uri="{FF2B5EF4-FFF2-40B4-BE49-F238E27FC236}">
                  <a16:creationId xmlns:a16="http://schemas.microsoft.com/office/drawing/2014/main" id="{3557F3DD-981C-464E-93C0-31D6B906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387" name="Option Button 72" hidden="1">
              <a:extLst>
                <a:ext uri="{63B3BB69-23CF-44E3-9099-C40C66FF867C}">
                  <a14:compatExt spid="_x0000_s9288"/>
                </a:ext>
                <a:ext uri="{FF2B5EF4-FFF2-40B4-BE49-F238E27FC236}">
                  <a16:creationId xmlns:a16="http://schemas.microsoft.com/office/drawing/2014/main" id="{7433A127-1E30-4780-B6A9-B751E124A7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388" name="Option Button 73" hidden="1">
              <a:extLst>
                <a:ext uri="{63B3BB69-23CF-44E3-9099-C40C66FF867C}">
                  <a14:compatExt spid="_x0000_s9289"/>
                </a:ext>
                <a:ext uri="{FF2B5EF4-FFF2-40B4-BE49-F238E27FC236}">
                  <a16:creationId xmlns:a16="http://schemas.microsoft.com/office/drawing/2014/main" id="{185F589C-69E5-4786-9B42-4B546D602A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389" name="Option Button 74" hidden="1">
              <a:extLst>
                <a:ext uri="{63B3BB69-23CF-44E3-9099-C40C66FF867C}">
                  <a14:compatExt spid="_x0000_s9290"/>
                </a:ext>
                <a:ext uri="{FF2B5EF4-FFF2-40B4-BE49-F238E27FC236}">
                  <a16:creationId xmlns:a16="http://schemas.microsoft.com/office/drawing/2014/main" id="{C0355C2E-3D3D-4E39-96CA-0281CB5ACE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390" name="Check Box 75" hidden="1">
              <a:extLst>
                <a:ext uri="{63B3BB69-23CF-44E3-9099-C40C66FF867C}">
                  <a14:compatExt spid="_x0000_s9291"/>
                </a:ext>
                <a:ext uri="{FF2B5EF4-FFF2-40B4-BE49-F238E27FC236}">
                  <a16:creationId xmlns:a16="http://schemas.microsoft.com/office/drawing/2014/main" id="{6A920832-2173-44A3-94AC-77CF8AACEA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391" name="Check Box 76" hidden="1">
              <a:extLst>
                <a:ext uri="{63B3BB69-23CF-44E3-9099-C40C66FF867C}">
                  <a14:compatExt spid="_x0000_s9292"/>
                </a:ext>
                <a:ext uri="{FF2B5EF4-FFF2-40B4-BE49-F238E27FC236}">
                  <a16:creationId xmlns:a16="http://schemas.microsoft.com/office/drawing/2014/main" id="{F6923E3A-6537-4095-BB1B-2A8B579502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392" name="Check Box 77" hidden="1">
              <a:extLst>
                <a:ext uri="{63B3BB69-23CF-44E3-9099-C40C66FF867C}">
                  <a14:compatExt spid="_x0000_s9293"/>
                </a:ext>
                <a:ext uri="{FF2B5EF4-FFF2-40B4-BE49-F238E27FC236}">
                  <a16:creationId xmlns:a16="http://schemas.microsoft.com/office/drawing/2014/main" id="{5C6B1B0E-78CB-42E6-9502-F950D3DCEC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393" name="Check Box 78" hidden="1">
              <a:extLst>
                <a:ext uri="{63B3BB69-23CF-44E3-9099-C40C66FF867C}">
                  <a14:compatExt spid="_x0000_s9294"/>
                </a:ext>
                <a:ext uri="{FF2B5EF4-FFF2-40B4-BE49-F238E27FC236}">
                  <a16:creationId xmlns:a16="http://schemas.microsoft.com/office/drawing/2014/main" id="{805A407D-FC6E-4849-94DC-92D0CADF9B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394" name="Check Box 79" hidden="1">
              <a:extLst>
                <a:ext uri="{63B3BB69-23CF-44E3-9099-C40C66FF867C}">
                  <a14:compatExt spid="_x0000_s9295"/>
                </a:ext>
                <a:ext uri="{FF2B5EF4-FFF2-40B4-BE49-F238E27FC236}">
                  <a16:creationId xmlns:a16="http://schemas.microsoft.com/office/drawing/2014/main" id="{9C35E306-609A-4E16-91EC-4BE627BA9C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395" name="Check Box 80" hidden="1">
              <a:extLst>
                <a:ext uri="{63B3BB69-23CF-44E3-9099-C40C66FF867C}">
                  <a14:compatExt spid="_x0000_s9296"/>
                </a:ext>
                <a:ext uri="{FF2B5EF4-FFF2-40B4-BE49-F238E27FC236}">
                  <a16:creationId xmlns:a16="http://schemas.microsoft.com/office/drawing/2014/main" id="{CF08DDD3-BD0A-411C-B761-465C01C42D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396" name="Check Box 81" hidden="1">
              <a:extLst>
                <a:ext uri="{63B3BB69-23CF-44E3-9099-C40C66FF867C}">
                  <a14:compatExt spid="_x0000_s9297"/>
                </a:ext>
                <a:ext uri="{FF2B5EF4-FFF2-40B4-BE49-F238E27FC236}">
                  <a16:creationId xmlns:a16="http://schemas.microsoft.com/office/drawing/2014/main" id="{27589C34-504D-4733-9256-0A7CF7EC2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397" name="Check Box 82" hidden="1">
              <a:extLst>
                <a:ext uri="{63B3BB69-23CF-44E3-9099-C40C66FF867C}">
                  <a14:compatExt spid="_x0000_s9298"/>
                </a:ext>
                <a:ext uri="{FF2B5EF4-FFF2-40B4-BE49-F238E27FC236}">
                  <a16:creationId xmlns:a16="http://schemas.microsoft.com/office/drawing/2014/main" id="{B6C72041-3C01-4FC3-8323-9872A630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398" name="Check Box 83" hidden="1">
              <a:extLst>
                <a:ext uri="{63B3BB69-23CF-44E3-9099-C40C66FF867C}">
                  <a14:compatExt spid="_x0000_s9299"/>
                </a:ext>
                <a:ext uri="{FF2B5EF4-FFF2-40B4-BE49-F238E27FC236}">
                  <a16:creationId xmlns:a16="http://schemas.microsoft.com/office/drawing/2014/main" id="{E96ACACF-4A4E-4E85-B0CF-3BAAA2CB9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99" name="Check Box 84" hidden="1">
              <a:extLst>
                <a:ext uri="{63B3BB69-23CF-44E3-9099-C40C66FF867C}">
                  <a14:compatExt spid="_x0000_s9300"/>
                </a:ext>
                <a:ext uri="{FF2B5EF4-FFF2-40B4-BE49-F238E27FC236}">
                  <a16:creationId xmlns:a16="http://schemas.microsoft.com/office/drawing/2014/main" id="{CFA59232-F3C2-435A-9CE7-D68C388B38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400" name="Check Box 85" hidden="1">
              <a:extLst>
                <a:ext uri="{63B3BB69-23CF-44E3-9099-C40C66FF867C}">
                  <a14:compatExt spid="_x0000_s9301"/>
                </a:ext>
                <a:ext uri="{FF2B5EF4-FFF2-40B4-BE49-F238E27FC236}">
                  <a16:creationId xmlns:a16="http://schemas.microsoft.com/office/drawing/2014/main" id="{542A25FD-2BC5-461F-8ED0-84645B8CD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401" name="Check Box 86" hidden="1">
              <a:extLst>
                <a:ext uri="{63B3BB69-23CF-44E3-9099-C40C66FF867C}">
                  <a14:compatExt spid="_x0000_s9302"/>
                </a:ext>
                <a:ext uri="{FF2B5EF4-FFF2-40B4-BE49-F238E27FC236}">
                  <a16:creationId xmlns:a16="http://schemas.microsoft.com/office/drawing/2014/main" id="{86862E60-25DC-4601-B45C-D5F3D43C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402" name="Check Box 87" hidden="1">
              <a:extLst>
                <a:ext uri="{63B3BB69-23CF-44E3-9099-C40C66FF867C}">
                  <a14:compatExt spid="_x0000_s9303"/>
                </a:ext>
                <a:ext uri="{FF2B5EF4-FFF2-40B4-BE49-F238E27FC236}">
                  <a16:creationId xmlns:a16="http://schemas.microsoft.com/office/drawing/2014/main" id="{D8E52EF3-2760-4B15-872D-44401105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403" name="Check Box 88" hidden="1">
              <a:extLst>
                <a:ext uri="{63B3BB69-23CF-44E3-9099-C40C66FF867C}">
                  <a14:compatExt spid="_x0000_s9304"/>
                </a:ext>
                <a:ext uri="{FF2B5EF4-FFF2-40B4-BE49-F238E27FC236}">
                  <a16:creationId xmlns:a16="http://schemas.microsoft.com/office/drawing/2014/main" id="{03771B17-946B-40F4-8AB8-D35D77D4A3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404" name="Check Box 89" hidden="1">
              <a:extLst>
                <a:ext uri="{63B3BB69-23CF-44E3-9099-C40C66FF867C}">
                  <a14:compatExt spid="_x0000_s9305"/>
                </a:ext>
                <a:ext uri="{FF2B5EF4-FFF2-40B4-BE49-F238E27FC236}">
                  <a16:creationId xmlns:a16="http://schemas.microsoft.com/office/drawing/2014/main" id="{8FB8A816-7C3C-4DB6-BC40-876A5CE364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405" name="Check Box 90" hidden="1">
              <a:extLst>
                <a:ext uri="{63B3BB69-23CF-44E3-9099-C40C66FF867C}">
                  <a14:compatExt spid="_x0000_s9306"/>
                </a:ext>
                <a:ext uri="{FF2B5EF4-FFF2-40B4-BE49-F238E27FC236}">
                  <a16:creationId xmlns:a16="http://schemas.microsoft.com/office/drawing/2014/main" id="{D0210F58-E695-49BC-9124-23123BDA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406" name="Check Box 91" hidden="1">
              <a:extLst>
                <a:ext uri="{63B3BB69-23CF-44E3-9099-C40C66FF867C}">
                  <a14:compatExt spid="_x0000_s9307"/>
                </a:ext>
                <a:ext uri="{FF2B5EF4-FFF2-40B4-BE49-F238E27FC236}">
                  <a16:creationId xmlns:a16="http://schemas.microsoft.com/office/drawing/2014/main" id="{BDCD1664-9254-42F5-8E87-B0C4F7DBC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407" name="Check Box 92" hidden="1">
              <a:extLst>
                <a:ext uri="{63B3BB69-23CF-44E3-9099-C40C66FF867C}">
                  <a14:compatExt spid="_x0000_s9308"/>
                </a:ext>
                <a:ext uri="{FF2B5EF4-FFF2-40B4-BE49-F238E27FC236}">
                  <a16:creationId xmlns:a16="http://schemas.microsoft.com/office/drawing/2014/main" id="{03A09D4F-8DD2-4C51-A28F-22D987D548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408" name="Check Box 93" hidden="1">
              <a:extLst>
                <a:ext uri="{63B3BB69-23CF-44E3-9099-C40C66FF867C}">
                  <a14:compatExt spid="_x0000_s9309"/>
                </a:ext>
                <a:ext uri="{FF2B5EF4-FFF2-40B4-BE49-F238E27FC236}">
                  <a16:creationId xmlns:a16="http://schemas.microsoft.com/office/drawing/2014/main" id="{D55B32A6-3717-4866-806B-09BE2BDC75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409" name="G_性別" hidden="1">
              <a:extLst>
                <a:ext uri="{63B3BB69-23CF-44E3-9099-C40C66FF867C}">
                  <a14:compatExt spid="_x0000_s9310"/>
                </a:ext>
                <a:ext uri="{FF2B5EF4-FFF2-40B4-BE49-F238E27FC236}">
                  <a16:creationId xmlns:a16="http://schemas.microsoft.com/office/drawing/2014/main" id="{D1EDBBDC-C93C-44D0-BA2A-99B2B32EAAD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410" name="G_併用している健康食品" hidden="1">
              <a:extLst>
                <a:ext uri="{63B3BB69-23CF-44E3-9099-C40C66FF867C}">
                  <a14:compatExt spid="_x0000_s9311"/>
                </a:ext>
                <a:ext uri="{FF2B5EF4-FFF2-40B4-BE49-F238E27FC236}">
                  <a16:creationId xmlns:a16="http://schemas.microsoft.com/office/drawing/2014/main" id="{776A0096-FE60-46C8-8610-9110DB5D97A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411" name="G_医療機関受診" hidden="1">
              <a:extLst>
                <a:ext uri="{63B3BB69-23CF-44E3-9099-C40C66FF867C}">
                  <a14:compatExt spid="_x0000_s9312"/>
                </a:ext>
                <a:ext uri="{FF2B5EF4-FFF2-40B4-BE49-F238E27FC236}">
                  <a16:creationId xmlns:a16="http://schemas.microsoft.com/office/drawing/2014/main" id="{529E56F0-DC18-4A3F-80FD-5A87B952A8B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412" name="G_妊婦の有無" hidden="1">
              <a:extLst>
                <a:ext uri="{63B3BB69-23CF-44E3-9099-C40C66FF867C}">
                  <a14:compatExt spid="_x0000_s9313"/>
                </a:ext>
                <a:ext uri="{FF2B5EF4-FFF2-40B4-BE49-F238E27FC236}">
                  <a16:creationId xmlns:a16="http://schemas.microsoft.com/office/drawing/2014/main" id="{D5B6F2D5-19C6-4C38-8846-B5D24231E3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413" name="Option Button 98" hidden="1">
              <a:extLst>
                <a:ext uri="{63B3BB69-23CF-44E3-9099-C40C66FF867C}">
                  <a14:compatExt spid="_x0000_s9314"/>
                </a:ext>
                <a:ext uri="{FF2B5EF4-FFF2-40B4-BE49-F238E27FC236}">
                  <a16:creationId xmlns:a16="http://schemas.microsoft.com/office/drawing/2014/main" id="{966742DB-8AF3-4C32-A22F-A8F626DA9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9414" name="G_年齢" hidden="1">
              <a:extLst>
                <a:ext uri="{63B3BB69-23CF-44E3-9099-C40C66FF867C}">
                  <a14:compatExt spid="_x0000_s9315"/>
                </a:ext>
                <a:ext uri="{FF2B5EF4-FFF2-40B4-BE49-F238E27FC236}">
                  <a16:creationId xmlns:a16="http://schemas.microsoft.com/office/drawing/2014/main" id="{D8EF258F-1339-419B-A166-2DB9D93B692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415" name="Check Box 101" hidden="1">
              <a:extLst>
                <a:ext uri="{63B3BB69-23CF-44E3-9099-C40C66FF867C}">
                  <a14:compatExt spid="_x0000_s9317"/>
                </a:ext>
                <a:ext uri="{FF2B5EF4-FFF2-40B4-BE49-F238E27FC236}">
                  <a16:creationId xmlns:a16="http://schemas.microsoft.com/office/drawing/2014/main" id="{5748D160-4F5B-435D-8A24-0120F29C19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416" name="Check Box 102" hidden="1">
              <a:extLst>
                <a:ext uri="{63B3BB69-23CF-44E3-9099-C40C66FF867C}">
                  <a14:compatExt spid="_x0000_s9318"/>
                </a:ext>
                <a:ext uri="{FF2B5EF4-FFF2-40B4-BE49-F238E27FC236}">
                  <a16:creationId xmlns:a16="http://schemas.microsoft.com/office/drawing/2014/main" id="{7E393766-F6A5-4955-93CC-12C2F526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417" name="Check Box 103" hidden="1">
              <a:extLst>
                <a:ext uri="{63B3BB69-23CF-44E3-9099-C40C66FF867C}">
                  <a14:compatExt spid="_x0000_s9319"/>
                </a:ext>
                <a:ext uri="{FF2B5EF4-FFF2-40B4-BE49-F238E27FC236}">
                  <a16:creationId xmlns:a16="http://schemas.microsoft.com/office/drawing/2014/main" id="{FE6FB655-23A6-4863-B67E-2E689A23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418" name="Check Box 104" hidden="1">
              <a:extLst>
                <a:ext uri="{63B3BB69-23CF-44E3-9099-C40C66FF867C}">
                  <a14:compatExt spid="_x0000_s9320"/>
                </a:ext>
                <a:ext uri="{FF2B5EF4-FFF2-40B4-BE49-F238E27FC236}">
                  <a16:creationId xmlns:a16="http://schemas.microsoft.com/office/drawing/2014/main" id="{246D04F2-440F-4F75-ADEE-868B018CB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419" name="G_転帰A" hidden="1">
              <a:extLst>
                <a:ext uri="{63B3BB69-23CF-44E3-9099-C40C66FF867C}">
                  <a14:compatExt spid="_x0000_s9321"/>
                </a:ext>
                <a:ext uri="{FF2B5EF4-FFF2-40B4-BE49-F238E27FC236}">
                  <a16:creationId xmlns:a16="http://schemas.microsoft.com/office/drawing/2014/main" id="{232D507E-EA28-4491-91A1-FB7F887D9EB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9420" name="G_転記B" hidden="1">
              <a:extLst>
                <a:ext uri="{63B3BB69-23CF-44E3-9099-C40C66FF867C}">
                  <a14:compatExt spid="_x0000_s9322"/>
                </a:ext>
                <a:ext uri="{FF2B5EF4-FFF2-40B4-BE49-F238E27FC236}">
                  <a16:creationId xmlns:a16="http://schemas.microsoft.com/office/drawing/2014/main" id="{00FC4182-3AA5-44F5-B0EE-91C1B5B02A7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421" name="G_医薬品の詳細" hidden="1">
              <a:extLst>
                <a:ext uri="{63B3BB69-23CF-44E3-9099-C40C66FF867C}">
                  <a14:compatExt spid="_x0000_s9323"/>
                </a:ext>
                <a:ext uri="{FF2B5EF4-FFF2-40B4-BE49-F238E27FC236}">
                  <a16:creationId xmlns:a16="http://schemas.microsoft.com/office/drawing/2014/main" id="{70787BA2-3A08-4002-8447-5F291631F8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422" name="Check Box 108" hidden="1">
              <a:extLst>
                <a:ext uri="{63B3BB69-23CF-44E3-9099-C40C66FF867C}">
                  <a14:compatExt spid="_x0000_s9324"/>
                </a:ext>
                <a:ext uri="{FF2B5EF4-FFF2-40B4-BE49-F238E27FC236}">
                  <a16:creationId xmlns:a16="http://schemas.microsoft.com/office/drawing/2014/main" id="{81EC0505-7B16-4CB7-8435-E81E973AE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423" name="Check Box 109" hidden="1">
              <a:extLst>
                <a:ext uri="{63B3BB69-23CF-44E3-9099-C40C66FF867C}">
                  <a14:compatExt spid="_x0000_s9325"/>
                </a:ext>
                <a:ext uri="{FF2B5EF4-FFF2-40B4-BE49-F238E27FC236}">
                  <a16:creationId xmlns:a16="http://schemas.microsoft.com/office/drawing/2014/main" id="{8F9030BC-0F87-4357-B8B3-FE6D171290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424" name="Check Box 110" hidden="1">
              <a:extLst>
                <a:ext uri="{63B3BB69-23CF-44E3-9099-C40C66FF867C}">
                  <a14:compatExt spid="_x0000_s9326"/>
                </a:ext>
                <a:ext uri="{FF2B5EF4-FFF2-40B4-BE49-F238E27FC236}">
                  <a16:creationId xmlns:a16="http://schemas.microsoft.com/office/drawing/2014/main" id="{F3C9558E-E526-45FE-AC95-17288B207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425" name="Check Box 111" hidden="1">
              <a:extLst>
                <a:ext uri="{63B3BB69-23CF-44E3-9099-C40C66FF867C}">
                  <a14:compatExt spid="_x0000_s9327"/>
                </a:ext>
                <a:ext uri="{FF2B5EF4-FFF2-40B4-BE49-F238E27FC236}">
                  <a16:creationId xmlns:a16="http://schemas.microsoft.com/office/drawing/2014/main" id="{2C9CE520-5524-4400-A078-D82744B6E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426" name="Check Box 112" hidden="1">
              <a:extLst>
                <a:ext uri="{63B3BB69-23CF-44E3-9099-C40C66FF867C}">
                  <a14:compatExt spid="_x0000_s9328"/>
                </a:ext>
                <a:ext uri="{FF2B5EF4-FFF2-40B4-BE49-F238E27FC236}">
                  <a16:creationId xmlns:a16="http://schemas.microsoft.com/office/drawing/2014/main" id="{84117032-0A44-40CE-9561-1DEC1F735C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427" name="Check Box 113" hidden="1">
              <a:extLst>
                <a:ext uri="{63B3BB69-23CF-44E3-9099-C40C66FF867C}">
                  <a14:compatExt spid="_x0000_s9329"/>
                </a:ext>
                <a:ext uri="{FF2B5EF4-FFF2-40B4-BE49-F238E27FC236}">
                  <a16:creationId xmlns:a16="http://schemas.microsoft.com/office/drawing/2014/main" id="{D4DBC7BD-0DCA-4EEC-AEED-206A3E77C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428" name="Check Box 114" hidden="1">
              <a:extLst>
                <a:ext uri="{63B3BB69-23CF-44E3-9099-C40C66FF867C}">
                  <a14:compatExt spid="_x0000_s9330"/>
                </a:ext>
                <a:ext uri="{FF2B5EF4-FFF2-40B4-BE49-F238E27FC236}">
                  <a16:creationId xmlns:a16="http://schemas.microsoft.com/office/drawing/2014/main" id="{E0D57868-4C8D-40BF-8491-8E2563B2E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429" name="Check Box 115" hidden="1">
              <a:extLst>
                <a:ext uri="{63B3BB69-23CF-44E3-9099-C40C66FF867C}">
                  <a14:compatExt spid="_x0000_s9331"/>
                </a:ext>
                <a:ext uri="{FF2B5EF4-FFF2-40B4-BE49-F238E27FC236}">
                  <a16:creationId xmlns:a16="http://schemas.microsoft.com/office/drawing/2014/main" id="{7C89D2C5-5A45-476F-9615-8CB80FF3E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430" name="Check Box 116" hidden="1">
              <a:extLst>
                <a:ext uri="{63B3BB69-23CF-44E3-9099-C40C66FF867C}">
                  <a14:compatExt spid="_x0000_s9332"/>
                </a:ext>
                <a:ext uri="{FF2B5EF4-FFF2-40B4-BE49-F238E27FC236}">
                  <a16:creationId xmlns:a16="http://schemas.microsoft.com/office/drawing/2014/main" id="{946445FC-89FB-4527-B9ED-299B8BAFAD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9431" name="Check Box 117" hidden="1">
              <a:extLst>
                <a:ext uri="{63B3BB69-23CF-44E3-9099-C40C66FF867C}">
                  <a14:compatExt spid="_x0000_s9333"/>
                </a:ext>
                <a:ext uri="{FF2B5EF4-FFF2-40B4-BE49-F238E27FC236}">
                  <a16:creationId xmlns:a16="http://schemas.microsoft.com/office/drawing/2014/main" id="{9CCA6076-7AF7-4172-A7B4-F55647310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9432" name="Check Box 118" hidden="1">
              <a:extLst>
                <a:ext uri="{63B3BB69-23CF-44E3-9099-C40C66FF867C}">
                  <a14:compatExt spid="_x0000_s9334"/>
                </a:ext>
                <a:ext uri="{FF2B5EF4-FFF2-40B4-BE49-F238E27FC236}">
                  <a16:creationId xmlns:a16="http://schemas.microsoft.com/office/drawing/2014/main" id="{DA9F318E-2C85-46D2-9362-8F7A68A2C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9433" name="Check Box 119" hidden="1">
              <a:extLst>
                <a:ext uri="{63B3BB69-23CF-44E3-9099-C40C66FF867C}">
                  <a14:compatExt spid="_x0000_s9335"/>
                </a:ext>
                <a:ext uri="{FF2B5EF4-FFF2-40B4-BE49-F238E27FC236}">
                  <a16:creationId xmlns:a16="http://schemas.microsoft.com/office/drawing/2014/main" id="{A84584CA-AFA8-4D18-B9A1-D355F8EE2F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434" name="Check Box 120" hidden="1">
              <a:extLst>
                <a:ext uri="{63B3BB69-23CF-44E3-9099-C40C66FF867C}">
                  <a14:compatExt spid="_x0000_s9336"/>
                </a:ext>
                <a:ext uri="{FF2B5EF4-FFF2-40B4-BE49-F238E27FC236}">
                  <a16:creationId xmlns:a16="http://schemas.microsoft.com/office/drawing/2014/main" id="{BC4D69F6-47EC-4AAB-A770-0515A409B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435" name="Check Box 122" hidden="1">
              <a:extLst>
                <a:ext uri="{63B3BB69-23CF-44E3-9099-C40C66FF867C}">
                  <a14:compatExt spid="_x0000_s9338"/>
                </a:ext>
                <a:ext uri="{FF2B5EF4-FFF2-40B4-BE49-F238E27FC236}">
                  <a16:creationId xmlns:a16="http://schemas.microsoft.com/office/drawing/2014/main" id="{D6C20AD0-F57C-4E50-BD42-5C3A1658CC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436" name="Check Box 123" hidden="1">
              <a:extLst>
                <a:ext uri="{63B3BB69-23CF-44E3-9099-C40C66FF867C}">
                  <a14:compatExt spid="_x0000_s9339"/>
                </a:ext>
                <a:ext uri="{FF2B5EF4-FFF2-40B4-BE49-F238E27FC236}">
                  <a16:creationId xmlns:a16="http://schemas.microsoft.com/office/drawing/2014/main" id="{3CE15CB5-1D33-4EF5-80A6-A3FEB79B30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437" name="Check Box 124" hidden="1">
              <a:extLst>
                <a:ext uri="{63B3BB69-23CF-44E3-9099-C40C66FF867C}">
                  <a14:compatExt spid="_x0000_s9340"/>
                </a:ext>
                <a:ext uri="{FF2B5EF4-FFF2-40B4-BE49-F238E27FC236}">
                  <a16:creationId xmlns:a16="http://schemas.microsoft.com/office/drawing/2014/main" id="{248A704C-6535-4C35-8E53-B7B0A889C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438" name="Check Box 125" hidden="1">
              <a:extLst>
                <a:ext uri="{63B3BB69-23CF-44E3-9099-C40C66FF867C}">
                  <a14:compatExt spid="_x0000_s9341"/>
                </a:ext>
                <a:ext uri="{FF2B5EF4-FFF2-40B4-BE49-F238E27FC236}">
                  <a16:creationId xmlns:a16="http://schemas.microsoft.com/office/drawing/2014/main" id="{56252E1C-C2E5-4CAF-A76C-421D7BEE4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439" name="Check Box 126" hidden="1">
              <a:extLst>
                <a:ext uri="{63B3BB69-23CF-44E3-9099-C40C66FF867C}">
                  <a14:compatExt spid="_x0000_s9342"/>
                </a:ext>
                <a:ext uri="{FF2B5EF4-FFF2-40B4-BE49-F238E27FC236}">
                  <a16:creationId xmlns:a16="http://schemas.microsoft.com/office/drawing/2014/main" id="{A6217ABA-769F-4C36-B8F9-21CDDCFC17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440" name="Check Box 127" hidden="1">
              <a:extLst>
                <a:ext uri="{63B3BB69-23CF-44E3-9099-C40C66FF867C}">
                  <a14:compatExt spid="_x0000_s9343"/>
                </a:ext>
                <a:ext uri="{FF2B5EF4-FFF2-40B4-BE49-F238E27FC236}">
                  <a16:creationId xmlns:a16="http://schemas.microsoft.com/office/drawing/2014/main" id="{03A2CE0D-5BDF-43BC-AD29-54E161EC34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441" name="Check Box 128" hidden="1">
              <a:extLst>
                <a:ext uri="{63B3BB69-23CF-44E3-9099-C40C66FF867C}">
                  <a14:compatExt spid="_x0000_s9344"/>
                </a:ext>
                <a:ext uri="{FF2B5EF4-FFF2-40B4-BE49-F238E27FC236}">
                  <a16:creationId xmlns:a16="http://schemas.microsoft.com/office/drawing/2014/main" id="{27ADF916-BB5B-4831-8438-01D901529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442" name="Check Box 129" hidden="1">
              <a:extLst>
                <a:ext uri="{63B3BB69-23CF-44E3-9099-C40C66FF867C}">
                  <a14:compatExt spid="_x0000_s9345"/>
                </a:ext>
                <a:ext uri="{FF2B5EF4-FFF2-40B4-BE49-F238E27FC236}">
                  <a16:creationId xmlns:a16="http://schemas.microsoft.com/office/drawing/2014/main" id="{03874519-4002-4F77-B066-61E9A5C3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443" name="Check Box 130" hidden="1">
              <a:extLst>
                <a:ext uri="{63B3BB69-23CF-44E3-9099-C40C66FF867C}">
                  <a14:compatExt spid="_x0000_s9346"/>
                </a:ext>
                <a:ext uri="{FF2B5EF4-FFF2-40B4-BE49-F238E27FC236}">
                  <a16:creationId xmlns:a16="http://schemas.microsoft.com/office/drawing/2014/main" id="{C871813A-3922-4FAE-AFDF-F5B66ECF27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444" name="Check Box 131" hidden="1">
              <a:extLst>
                <a:ext uri="{63B3BB69-23CF-44E3-9099-C40C66FF867C}">
                  <a14:compatExt spid="_x0000_s9347"/>
                </a:ext>
                <a:ext uri="{FF2B5EF4-FFF2-40B4-BE49-F238E27FC236}">
                  <a16:creationId xmlns:a16="http://schemas.microsoft.com/office/drawing/2014/main" id="{1A6DF823-E97F-4286-94C1-9F4122DEAB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445" name="Check Box 132" hidden="1">
              <a:extLst>
                <a:ext uri="{63B3BB69-23CF-44E3-9099-C40C66FF867C}">
                  <a14:compatExt spid="_x0000_s9348"/>
                </a:ext>
                <a:ext uri="{FF2B5EF4-FFF2-40B4-BE49-F238E27FC236}">
                  <a16:creationId xmlns:a16="http://schemas.microsoft.com/office/drawing/2014/main" id="{F5DC729F-2303-416D-BFC2-078C86F8E0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446" name="Option Button 133" hidden="1">
              <a:extLst>
                <a:ext uri="{63B3BB69-23CF-44E3-9099-C40C66FF867C}">
                  <a14:compatExt spid="_x0000_s9349"/>
                </a:ext>
                <a:ext uri="{FF2B5EF4-FFF2-40B4-BE49-F238E27FC236}">
                  <a16:creationId xmlns:a16="http://schemas.microsoft.com/office/drawing/2014/main" id="{FEB10A20-9AF0-48D8-B417-AB6B1FA3CF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447" name="Option Button 134" hidden="1">
              <a:extLst>
                <a:ext uri="{63B3BB69-23CF-44E3-9099-C40C66FF867C}">
                  <a14:compatExt spid="_x0000_s9350"/>
                </a:ext>
                <a:ext uri="{FF2B5EF4-FFF2-40B4-BE49-F238E27FC236}">
                  <a16:creationId xmlns:a16="http://schemas.microsoft.com/office/drawing/2014/main" id="{F82F33E0-4ABB-4236-8F97-364EF93B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448" name="Option Button 135" hidden="1">
              <a:extLst>
                <a:ext uri="{63B3BB69-23CF-44E3-9099-C40C66FF867C}">
                  <a14:compatExt spid="_x0000_s9351"/>
                </a:ext>
                <a:ext uri="{FF2B5EF4-FFF2-40B4-BE49-F238E27FC236}">
                  <a16:creationId xmlns:a16="http://schemas.microsoft.com/office/drawing/2014/main" id="{DE0F22C6-86D4-4816-88D8-8C618C6A50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449" name="Option Button 136" hidden="1">
              <a:extLst>
                <a:ext uri="{63B3BB69-23CF-44E3-9099-C40C66FF867C}">
                  <a14:compatExt spid="_x0000_s9352"/>
                </a:ext>
                <a:ext uri="{FF2B5EF4-FFF2-40B4-BE49-F238E27FC236}">
                  <a16:creationId xmlns:a16="http://schemas.microsoft.com/office/drawing/2014/main" id="{53A3B842-A57E-40F7-AEFC-9EBA337913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450" name="Option Button 137" hidden="1">
              <a:extLst>
                <a:ext uri="{63B3BB69-23CF-44E3-9099-C40C66FF867C}">
                  <a14:compatExt spid="_x0000_s9353"/>
                </a:ext>
                <a:ext uri="{FF2B5EF4-FFF2-40B4-BE49-F238E27FC236}">
                  <a16:creationId xmlns:a16="http://schemas.microsoft.com/office/drawing/2014/main" id="{B724555C-3BAA-4736-8351-5E04BD8B10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451" name="Option Button 138" hidden="1">
              <a:extLst>
                <a:ext uri="{63B3BB69-23CF-44E3-9099-C40C66FF867C}">
                  <a14:compatExt spid="_x0000_s9354"/>
                </a:ext>
                <a:ext uri="{FF2B5EF4-FFF2-40B4-BE49-F238E27FC236}">
                  <a16:creationId xmlns:a16="http://schemas.microsoft.com/office/drawing/2014/main" id="{900659B1-13D3-49A8-BF71-4A576DB71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452" name="Option Button 139" hidden="1">
              <a:extLst>
                <a:ext uri="{63B3BB69-23CF-44E3-9099-C40C66FF867C}">
                  <a14:compatExt spid="_x0000_s9355"/>
                </a:ext>
                <a:ext uri="{FF2B5EF4-FFF2-40B4-BE49-F238E27FC236}">
                  <a16:creationId xmlns:a16="http://schemas.microsoft.com/office/drawing/2014/main" id="{9C4D3E8A-54E4-41EF-91FD-71DC94E614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453" name="Option Button 140" hidden="1">
              <a:extLst>
                <a:ext uri="{63B3BB69-23CF-44E3-9099-C40C66FF867C}">
                  <a14:compatExt spid="_x0000_s9356"/>
                </a:ext>
                <a:ext uri="{FF2B5EF4-FFF2-40B4-BE49-F238E27FC236}">
                  <a16:creationId xmlns:a16="http://schemas.microsoft.com/office/drawing/2014/main" id="{259F1128-D4FB-4B6F-8E42-566FA73A37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454" name="Option Button 141" hidden="1">
              <a:extLst>
                <a:ext uri="{63B3BB69-23CF-44E3-9099-C40C66FF867C}">
                  <a14:compatExt spid="_x0000_s9357"/>
                </a:ext>
                <a:ext uri="{FF2B5EF4-FFF2-40B4-BE49-F238E27FC236}">
                  <a16:creationId xmlns:a16="http://schemas.microsoft.com/office/drawing/2014/main" id="{1C33FDD3-F883-4B4B-A6E3-50BF2F52BB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455" name="Option Button 142" hidden="1">
              <a:extLst>
                <a:ext uri="{63B3BB69-23CF-44E3-9099-C40C66FF867C}">
                  <a14:compatExt spid="_x0000_s9358"/>
                </a:ext>
                <a:ext uri="{FF2B5EF4-FFF2-40B4-BE49-F238E27FC236}">
                  <a16:creationId xmlns:a16="http://schemas.microsoft.com/office/drawing/2014/main" id="{A3A32852-E5D5-43E8-9707-27427C507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456" name="G_重篤度A" hidden="1">
              <a:extLst>
                <a:ext uri="{63B3BB69-23CF-44E3-9099-C40C66FF867C}">
                  <a14:compatExt spid="_x0000_s9359"/>
                </a:ext>
                <a:ext uri="{FF2B5EF4-FFF2-40B4-BE49-F238E27FC236}">
                  <a16:creationId xmlns:a16="http://schemas.microsoft.com/office/drawing/2014/main" id="{9D5F3D06-6B96-449B-8E84-9081CA1AE4F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457" name="G_重篤度B" hidden="1">
              <a:extLst>
                <a:ext uri="{63B3BB69-23CF-44E3-9099-C40C66FF867C}">
                  <a14:compatExt spid="_x0000_s9360"/>
                </a:ext>
                <a:ext uri="{FF2B5EF4-FFF2-40B4-BE49-F238E27FC236}">
                  <a16:creationId xmlns:a16="http://schemas.microsoft.com/office/drawing/2014/main" id="{13F8CC9E-6B4C-4B8E-8575-6C5341C81F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458" name="Option Button 145" hidden="1">
              <a:extLst>
                <a:ext uri="{63B3BB69-23CF-44E3-9099-C40C66FF867C}">
                  <a14:compatExt spid="_x0000_s9361"/>
                </a:ext>
                <a:ext uri="{FF2B5EF4-FFF2-40B4-BE49-F238E27FC236}">
                  <a16:creationId xmlns:a16="http://schemas.microsoft.com/office/drawing/2014/main" id="{C897F5DB-6C9F-4A70-B84A-922A74EC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459" name="Option Button 146" hidden="1">
              <a:extLst>
                <a:ext uri="{63B3BB69-23CF-44E3-9099-C40C66FF867C}">
                  <a14:compatExt spid="_x0000_s9362"/>
                </a:ext>
                <a:ext uri="{FF2B5EF4-FFF2-40B4-BE49-F238E27FC236}">
                  <a16:creationId xmlns:a16="http://schemas.microsoft.com/office/drawing/2014/main" id="{40B0CA43-F80F-4B20-ADE2-B086677FB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460" name="Option Button 147" hidden="1">
              <a:extLst>
                <a:ext uri="{63B3BB69-23CF-44E3-9099-C40C66FF867C}">
                  <a14:compatExt spid="_x0000_s9363"/>
                </a:ext>
                <a:ext uri="{FF2B5EF4-FFF2-40B4-BE49-F238E27FC236}">
                  <a16:creationId xmlns:a16="http://schemas.microsoft.com/office/drawing/2014/main" id="{B846947F-FBF5-41C9-BBA6-F909FA2108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461" name="Option Button 149" hidden="1">
              <a:extLst>
                <a:ext uri="{63B3BB69-23CF-44E3-9099-C40C66FF867C}">
                  <a14:compatExt spid="_x0000_s9365"/>
                </a:ext>
                <a:ext uri="{FF2B5EF4-FFF2-40B4-BE49-F238E27FC236}">
                  <a16:creationId xmlns:a16="http://schemas.microsoft.com/office/drawing/2014/main" id="{2E3ED8DF-600D-4CE1-B983-5BDF4BEF6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462" name="Option Button 150" hidden="1">
              <a:extLst>
                <a:ext uri="{63B3BB69-23CF-44E3-9099-C40C66FF867C}">
                  <a14:compatExt spid="_x0000_s9366"/>
                </a:ext>
                <a:ext uri="{FF2B5EF4-FFF2-40B4-BE49-F238E27FC236}">
                  <a16:creationId xmlns:a16="http://schemas.microsoft.com/office/drawing/2014/main" id="{E6E04F7D-8852-4E44-8946-BD43C8158C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463" name="Option Button 151" hidden="1">
              <a:extLst>
                <a:ext uri="{63B3BB69-23CF-44E3-9099-C40C66FF867C}">
                  <a14:compatExt spid="_x0000_s9367"/>
                </a:ext>
                <a:ext uri="{FF2B5EF4-FFF2-40B4-BE49-F238E27FC236}">
                  <a16:creationId xmlns:a16="http://schemas.microsoft.com/office/drawing/2014/main" id="{E191333A-6640-4395-B175-7EA08B7D9E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464" name="Option Button 152" hidden="1">
              <a:extLst>
                <a:ext uri="{63B3BB69-23CF-44E3-9099-C40C66FF867C}">
                  <a14:compatExt spid="_x0000_s9368"/>
                </a:ext>
                <a:ext uri="{FF2B5EF4-FFF2-40B4-BE49-F238E27FC236}">
                  <a16:creationId xmlns:a16="http://schemas.microsoft.com/office/drawing/2014/main" id="{A0B410FE-B0D7-4FE0-9171-8608818E9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465" name="Option Button 154" hidden="1">
              <a:extLst>
                <a:ext uri="{63B3BB69-23CF-44E3-9099-C40C66FF867C}">
                  <a14:compatExt spid="_x0000_s9370"/>
                </a:ext>
                <a:ext uri="{FF2B5EF4-FFF2-40B4-BE49-F238E27FC236}">
                  <a16:creationId xmlns:a16="http://schemas.microsoft.com/office/drawing/2014/main" id="{B755B3E3-2366-481E-8375-E6C5E4394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466" name="Check Box 155" hidden="1">
              <a:extLst>
                <a:ext uri="{63B3BB69-23CF-44E3-9099-C40C66FF867C}">
                  <a14:compatExt spid="_x0000_s9371"/>
                </a:ext>
                <a:ext uri="{FF2B5EF4-FFF2-40B4-BE49-F238E27FC236}">
                  <a16:creationId xmlns:a16="http://schemas.microsoft.com/office/drawing/2014/main" id="{714C1D8C-9F42-4854-9ED4-A80F94CE7F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467" name="Check Box 156" hidden="1">
              <a:extLst>
                <a:ext uri="{63B3BB69-23CF-44E3-9099-C40C66FF867C}">
                  <a14:compatExt spid="_x0000_s9372"/>
                </a:ext>
                <a:ext uri="{FF2B5EF4-FFF2-40B4-BE49-F238E27FC236}">
                  <a16:creationId xmlns:a16="http://schemas.microsoft.com/office/drawing/2014/main" id="{595B019A-2CDC-42E7-9AB9-E5117424B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468" name="Check Box 157" hidden="1">
              <a:extLst>
                <a:ext uri="{63B3BB69-23CF-44E3-9099-C40C66FF867C}">
                  <a14:compatExt spid="_x0000_s9373"/>
                </a:ext>
                <a:ext uri="{FF2B5EF4-FFF2-40B4-BE49-F238E27FC236}">
                  <a16:creationId xmlns:a16="http://schemas.microsoft.com/office/drawing/2014/main" id="{1BDA262E-7B22-4E8E-A577-9BEFA84E05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9469" name="G_個人情報" hidden="1">
              <a:extLst>
                <a:ext uri="{63B3BB69-23CF-44E3-9099-C40C66FF867C}">
                  <a14:compatExt spid="_x0000_s9374"/>
                </a:ext>
                <a:ext uri="{FF2B5EF4-FFF2-40B4-BE49-F238E27FC236}">
                  <a16:creationId xmlns:a16="http://schemas.microsoft.com/office/drawing/2014/main" id="{0F39B319-7DCD-4152-AEA8-7DA23F4FFF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470" name="G_届け出の要否" hidden="1">
              <a:extLst>
                <a:ext uri="{63B3BB69-23CF-44E3-9099-C40C66FF867C}">
                  <a14:compatExt spid="_x0000_s9316"/>
                </a:ext>
                <a:ext uri="{FF2B5EF4-FFF2-40B4-BE49-F238E27FC236}">
                  <a16:creationId xmlns:a16="http://schemas.microsoft.com/office/drawing/2014/main" id="{F45EC552-62E2-49E3-862A-74F5C3D19F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471" name="Check Box 167" hidden="1">
              <a:extLst>
                <a:ext uri="{63B3BB69-23CF-44E3-9099-C40C66FF867C}">
                  <a14:compatExt spid="_x0000_s9383"/>
                </a:ext>
                <a:ext uri="{FF2B5EF4-FFF2-40B4-BE49-F238E27FC236}">
                  <a16:creationId xmlns:a16="http://schemas.microsoft.com/office/drawing/2014/main" id="{94ADA7C3-2B37-4314-AA5D-29B4E3A9B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472" name="Check Box 168" hidden="1">
              <a:extLst>
                <a:ext uri="{63B3BB69-23CF-44E3-9099-C40C66FF867C}">
                  <a14:compatExt spid="_x0000_s9384"/>
                </a:ext>
                <a:ext uri="{FF2B5EF4-FFF2-40B4-BE49-F238E27FC236}">
                  <a16:creationId xmlns:a16="http://schemas.microsoft.com/office/drawing/2014/main" id="{6058ECC4-45AC-4EB3-85FB-2E3E254AFC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473" name="Check Box 169" hidden="1">
              <a:extLst>
                <a:ext uri="{63B3BB69-23CF-44E3-9099-C40C66FF867C}">
                  <a14:compatExt spid="_x0000_s9385"/>
                </a:ext>
                <a:ext uri="{FF2B5EF4-FFF2-40B4-BE49-F238E27FC236}">
                  <a16:creationId xmlns:a16="http://schemas.microsoft.com/office/drawing/2014/main" id="{01B899E2-A947-4624-BAC0-09E64E1191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27</xdr:col>
          <xdr:colOff>19050</xdr:colOff>
          <xdr:row>11</xdr:row>
          <xdr:rowOff>19050</xdr:rowOff>
        </xdr:to>
        <xdr:sp macro="" textlink="">
          <xdr:nvSpPr>
            <xdr:cNvPr id="9474" name="Check Box 170" hidden="1">
              <a:extLst>
                <a:ext uri="{63B3BB69-23CF-44E3-9099-C40C66FF867C}">
                  <a14:compatExt spid="_x0000_s9386"/>
                </a:ext>
                <a:ext uri="{FF2B5EF4-FFF2-40B4-BE49-F238E27FC236}">
                  <a16:creationId xmlns:a16="http://schemas.microsoft.com/office/drawing/2014/main" id="{AC88F844-E80F-4F5A-81A9-A70AE737FA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view="pageBreakPreview" zoomScale="110" zoomScaleNormal="130" zoomScaleSheetLayoutView="110" zoomScalePageLayoutView="145" workbookViewId="0">
      <selection activeCell="AF2" sqref="AF2"/>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01" t="s">
        <v>0</v>
      </c>
      <c r="B1" s="402"/>
      <c r="C1" s="402"/>
      <c r="D1" s="402"/>
      <c r="E1" s="402"/>
      <c r="F1" s="402"/>
      <c r="G1" s="402"/>
      <c r="H1" s="402"/>
      <c r="I1" s="402"/>
      <c r="J1" s="402"/>
      <c r="K1" s="402"/>
      <c r="L1" s="402"/>
      <c r="M1" s="402"/>
      <c r="N1" s="402"/>
      <c r="O1" s="402"/>
      <c r="P1" s="402"/>
      <c r="Q1" s="402"/>
      <c r="R1" s="402"/>
      <c r="S1" s="402"/>
      <c r="T1" s="402"/>
      <c r="U1" s="402"/>
      <c r="V1" s="402"/>
      <c r="W1" s="403"/>
      <c r="X1" s="404" t="s">
        <v>1</v>
      </c>
      <c r="Y1" s="405"/>
      <c r="Z1" s="405"/>
      <c r="AA1" s="405"/>
      <c r="AB1" s="405"/>
      <c r="AC1" s="406"/>
      <c r="AD1" s="406"/>
      <c r="AE1" s="407"/>
      <c r="AF1" s="91" t="s">
        <v>377</v>
      </c>
    </row>
    <row r="2" spans="1:47" ht="36" customHeight="1" x14ac:dyDescent="0.4">
      <c r="A2" s="408" t="s">
        <v>2</v>
      </c>
      <c r="B2" s="409"/>
      <c r="C2" s="409"/>
      <c r="D2" s="409"/>
      <c r="E2" s="409"/>
      <c r="F2" s="410"/>
      <c r="G2" s="411"/>
      <c r="H2" s="411"/>
      <c r="I2" s="411"/>
      <c r="J2" s="411"/>
      <c r="K2" s="411"/>
      <c r="L2" s="411"/>
      <c r="M2" s="411"/>
      <c r="N2" s="411"/>
      <c r="O2" s="411"/>
      <c r="P2" s="408" t="s">
        <v>3</v>
      </c>
      <c r="Q2" s="408"/>
      <c r="R2" s="408"/>
      <c r="S2" s="408"/>
      <c r="T2" s="408"/>
      <c r="U2" s="408"/>
      <c r="V2" s="412" t="s">
        <v>4</v>
      </c>
      <c r="W2" s="413"/>
      <c r="X2" s="413"/>
      <c r="Y2" s="413"/>
      <c r="Z2" s="413"/>
      <c r="AA2" s="413"/>
      <c r="AB2" s="413"/>
      <c r="AC2" s="413"/>
      <c r="AD2" s="413"/>
      <c r="AE2" s="414"/>
    </row>
    <row r="3" spans="1:47" ht="21" customHeight="1" x14ac:dyDescent="0.4">
      <c r="A3" s="389" t="s">
        <v>5</v>
      </c>
      <c r="B3" s="389"/>
      <c r="C3" s="389"/>
      <c r="D3" s="389"/>
      <c r="E3" s="389"/>
      <c r="F3" s="390"/>
      <c r="G3" s="391"/>
      <c r="H3" s="391"/>
      <c r="I3" s="391"/>
      <c r="J3" s="391"/>
      <c r="K3" s="391"/>
      <c r="L3" s="391"/>
      <c r="M3" s="391"/>
      <c r="N3" s="391"/>
      <c r="O3" s="391"/>
      <c r="P3" s="213"/>
      <c r="Q3" s="213"/>
      <c r="R3" s="213"/>
      <c r="S3" s="213"/>
      <c r="T3" s="213"/>
      <c r="U3" s="213"/>
      <c r="V3" s="213"/>
      <c r="W3" s="213"/>
      <c r="X3" s="213"/>
      <c r="Y3" s="213"/>
      <c r="Z3" s="213"/>
      <c r="AA3" s="213"/>
      <c r="AB3" s="213"/>
      <c r="AC3" s="213"/>
      <c r="AD3" s="213"/>
      <c r="AE3" s="214"/>
    </row>
    <row r="4" spans="1:47" ht="8.4499999999999993" customHeight="1" x14ac:dyDescent="0.4">
      <c r="A4" s="392" t="s">
        <v>6</v>
      </c>
      <c r="B4" s="393"/>
      <c r="C4" s="393"/>
      <c r="D4" s="393"/>
      <c r="E4" s="394"/>
      <c r="F4" s="418"/>
      <c r="G4" s="419"/>
      <c r="H4" s="419"/>
      <c r="I4" s="419"/>
      <c r="J4" s="419"/>
      <c r="K4" s="419"/>
      <c r="L4" s="419"/>
      <c r="M4" s="419"/>
      <c r="N4" s="419"/>
      <c r="O4" s="420"/>
      <c r="P4" s="392" t="s">
        <v>7</v>
      </c>
      <c r="Q4" s="393"/>
      <c r="R4" s="393"/>
      <c r="S4" s="393"/>
      <c r="T4" s="393"/>
      <c r="U4" s="394"/>
      <c r="V4" s="93"/>
      <c r="W4" s="94"/>
      <c r="X4" s="94"/>
      <c r="Y4" s="94"/>
      <c r="Z4" s="94"/>
      <c r="AA4" s="94"/>
      <c r="AB4" s="94"/>
      <c r="AC4" s="94"/>
      <c r="AD4" s="94"/>
      <c r="AE4" s="95"/>
      <c r="AG4" s="96"/>
      <c r="AH4" s="359" t="s">
        <v>8</v>
      </c>
      <c r="AI4" s="359"/>
      <c r="AJ4" s="359"/>
      <c r="AK4" s="359"/>
      <c r="AL4" s="359"/>
      <c r="AM4" s="359"/>
      <c r="AN4" s="359"/>
      <c r="AO4" s="359"/>
      <c r="AP4" s="359"/>
      <c r="AQ4" s="359"/>
      <c r="AR4" s="359"/>
      <c r="AS4" s="359"/>
      <c r="AT4" s="359"/>
    </row>
    <row r="5" spans="1:47" ht="8.4499999999999993" customHeight="1" x14ac:dyDescent="0.4">
      <c r="A5" s="395"/>
      <c r="B5" s="396"/>
      <c r="C5" s="396"/>
      <c r="D5" s="396"/>
      <c r="E5" s="397"/>
      <c r="F5" s="421"/>
      <c r="G5" s="422"/>
      <c r="H5" s="422"/>
      <c r="I5" s="422"/>
      <c r="J5" s="422"/>
      <c r="K5" s="422"/>
      <c r="L5" s="422"/>
      <c r="M5" s="422"/>
      <c r="N5" s="422"/>
      <c r="O5" s="423"/>
      <c r="P5" s="395"/>
      <c r="Q5" s="396"/>
      <c r="R5" s="396"/>
      <c r="S5" s="396"/>
      <c r="T5" s="396"/>
      <c r="U5" s="397"/>
      <c r="V5" s="98"/>
      <c r="W5" s="415"/>
      <c r="X5" s="415"/>
      <c r="Y5" s="415"/>
      <c r="Z5" s="417" t="s">
        <v>9</v>
      </c>
      <c r="AA5" s="415"/>
      <c r="AB5" s="417" t="s">
        <v>10</v>
      </c>
      <c r="AC5" s="415"/>
      <c r="AD5" s="417" t="s">
        <v>11</v>
      </c>
      <c r="AE5" s="99"/>
      <c r="AH5" s="360"/>
      <c r="AI5" s="360"/>
      <c r="AJ5" s="360"/>
      <c r="AK5" s="360"/>
      <c r="AL5" s="360"/>
      <c r="AM5" s="360"/>
      <c r="AN5" s="360"/>
      <c r="AO5" s="360"/>
      <c r="AP5" s="360"/>
      <c r="AQ5" s="360"/>
      <c r="AR5" s="360"/>
      <c r="AS5" s="360"/>
      <c r="AT5" s="360"/>
    </row>
    <row r="6" spans="1:47" ht="8.4499999999999993" customHeight="1" x14ac:dyDescent="0.4">
      <c r="A6" s="395" t="s">
        <v>12</v>
      </c>
      <c r="B6" s="396"/>
      <c r="C6" s="396"/>
      <c r="D6" s="396"/>
      <c r="E6" s="397"/>
      <c r="F6" s="424"/>
      <c r="G6" s="425"/>
      <c r="H6" s="425"/>
      <c r="I6" s="425"/>
      <c r="J6" s="425"/>
      <c r="K6" s="425"/>
      <c r="L6" s="425"/>
      <c r="M6" s="425"/>
      <c r="N6" s="425"/>
      <c r="O6" s="426"/>
      <c r="P6" s="395"/>
      <c r="Q6" s="396"/>
      <c r="R6" s="396"/>
      <c r="S6" s="396"/>
      <c r="T6" s="396"/>
      <c r="U6" s="397"/>
      <c r="V6" s="98"/>
      <c r="W6" s="416"/>
      <c r="X6" s="416"/>
      <c r="Y6" s="416"/>
      <c r="Z6" s="417"/>
      <c r="AA6" s="416"/>
      <c r="AB6" s="417"/>
      <c r="AC6" s="416"/>
      <c r="AD6" s="417"/>
      <c r="AE6" s="99"/>
      <c r="AH6" s="362"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2"/>
      <c r="AJ6" s="362"/>
      <c r="AK6" s="362"/>
      <c r="AL6" s="362"/>
      <c r="AM6" s="362"/>
      <c r="AN6" s="362"/>
      <c r="AO6" s="362"/>
      <c r="AP6" s="362"/>
      <c r="AQ6" s="362"/>
      <c r="AR6" s="362"/>
      <c r="AS6" s="362"/>
      <c r="AT6" s="362"/>
      <c r="AU6" s="102" t="str">
        <f>SUBSTITUTE(SUBSTITUTE(W5," ",""),"　","")&amp;"年"&amp;AA5&amp;"月"&amp;AC5&amp;"日"</f>
        <v>年月日</v>
      </c>
    </row>
    <row r="7" spans="1:47" ht="8.4499999999999993" customHeight="1" x14ac:dyDescent="0.4">
      <c r="A7" s="398"/>
      <c r="B7" s="399"/>
      <c r="C7" s="399"/>
      <c r="D7" s="399"/>
      <c r="E7" s="400"/>
      <c r="F7" s="427"/>
      <c r="G7" s="428"/>
      <c r="H7" s="428"/>
      <c r="I7" s="428"/>
      <c r="J7" s="428"/>
      <c r="K7" s="428"/>
      <c r="L7" s="428"/>
      <c r="M7" s="428"/>
      <c r="N7" s="428"/>
      <c r="O7" s="429"/>
      <c r="P7" s="398"/>
      <c r="Q7" s="399"/>
      <c r="R7" s="399"/>
      <c r="S7" s="399"/>
      <c r="T7" s="399"/>
      <c r="U7" s="400"/>
      <c r="V7" s="103"/>
      <c r="W7" s="103"/>
      <c r="X7" s="103"/>
      <c r="Y7" s="103"/>
      <c r="Z7" s="103"/>
      <c r="AA7" s="103"/>
      <c r="AB7" s="103"/>
      <c r="AC7" s="103"/>
      <c r="AD7" s="103"/>
      <c r="AE7" s="104"/>
      <c r="AH7" s="362"/>
      <c r="AI7" s="362"/>
      <c r="AJ7" s="362"/>
      <c r="AK7" s="362"/>
      <c r="AL7" s="362"/>
      <c r="AM7" s="362"/>
      <c r="AN7" s="362"/>
      <c r="AO7" s="362"/>
      <c r="AP7" s="362"/>
      <c r="AQ7" s="362"/>
      <c r="AR7" s="362"/>
      <c r="AS7" s="362"/>
      <c r="AT7" s="362"/>
      <c r="AU7" s="102" t="str">
        <f>SUBSTITUTE(SUBSTITUTE(W5," ",""),"　","")&amp;"/"&amp;AA5&amp;"/"&amp;AC5</f>
        <v>//</v>
      </c>
    </row>
    <row r="8" spans="1:47" ht="21" customHeight="1" x14ac:dyDescent="0.4">
      <c r="A8" s="363" t="s">
        <v>13</v>
      </c>
      <c r="B8" s="364"/>
      <c r="C8" s="364"/>
      <c r="D8" s="364"/>
      <c r="E8" s="365"/>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366"/>
      <c r="B9" s="367"/>
      <c r="C9" s="367"/>
      <c r="D9" s="367"/>
      <c r="E9" s="368"/>
      <c r="F9" s="377" t="s">
        <v>17</v>
      </c>
      <c r="G9" s="378"/>
      <c r="H9" s="378"/>
      <c r="I9" s="378"/>
      <c r="J9" s="108" t="s">
        <v>18</v>
      </c>
      <c r="K9" s="369"/>
      <c r="L9" s="369"/>
      <c r="M9" s="369"/>
      <c r="N9" s="369"/>
      <c r="O9" s="369"/>
      <c r="P9" s="369"/>
      <c r="Q9" s="369"/>
      <c r="R9" s="369"/>
      <c r="S9" s="369"/>
      <c r="T9" s="369"/>
      <c r="U9" s="369"/>
      <c r="V9" s="369"/>
      <c r="W9" s="369"/>
      <c r="X9" s="369"/>
      <c r="Y9" s="369"/>
      <c r="Z9" s="369"/>
      <c r="AA9" s="369"/>
      <c r="AB9" s="369"/>
      <c r="AC9" s="369"/>
      <c r="AD9" s="369"/>
      <c r="AE9" s="109" t="s">
        <v>19</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370" t="s">
        <v>371</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row>
    <row r="12" spans="1:47" ht="52.5" customHeight="1" x14ac:dyDescent="0.15">
      <c r="A12" s="386" t="s">
        <v>370</v>
      </c>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row>
    <row r="13" spans="1:47" ht="36" customHeight="1" x14ac:dyDescent="0.4">
      <c r="A13" s="341" t="s">
        <v>20</v>
      </c>
      <c r="B13" s="342"/>
      <c r="C13" s="342"/>
      <c r="D13" s="342"/>
      <c r="E13" s="342"/>
      <c r="F13" s="343" t="s">
        <v>21</v>
      </c>
      <c r="G13" s="343"/>
      <c r="H13" s="343"/>
      <c r="I13" s="343"/>
      <c r="J13" s="343"/>
      <c r="K13" s="381" t="s">
        <v>22</v>
      </c>
      <c r="L13" s="381"/>
      <c r="M13" s="381"/>
      <c r="N13" s="381"/>
      <c r="O13" s="381"/>
      <c r="P13" s="381"/>
      <c r="Q13" s="381"/>
      <c r="R13" s="381"/>
      <c r="S13" s="381"/>
      <c r="T13" s="381"/>
      <c r="U13" s="303"/>
      <c r="V13" s="304"/>
      <c r="W13" s="304"/>
      <c r="X13" s="304"/>
      <c r="Y13" s="304"/>
      <c r="Z13" s="304"/>
      <c r="AA13" s="304"/>
      <c r="AB13" s="304"/>
      <c r="AC13" s="304"/>
      <c r="AD13" s="304"/>
      <c r="AE13" s="305"/>
      <c r="AH13" s="194" t="str">
        <f>IF(情報取得シート!$D$19=1,IF(U13="","※指定成分等名を入力してください",""),"")</f>
        <v/>
      </c>
    </row>
    <row r="14" spans="1:47" ht="36" customHeight="1" x14ac:dyDescent="0.4">
      <c r="A14" s="342"/>
      <c r="B14" s="342"/>
      <c r="C14" s="342"/>
      <c r="D14" s="342"/>
      <c r="E14" s="342"/>
      <c r="F14" s="343"/>
      <c r="G14" s="343"/>
      <c r="H14" s="343"/>
      <c r="I14" s="343"/>
      <c r="J14" s="343"/>
      <c r="K14" s="381" t="s">
        <v>23</v>
      </c>
      <c r="L14" s="381"/>
      <c r="M14" s="381"/>
      <c r="N14" s="381"/>
      <c r="O14" s="381"/>
      <c r="P14" s="381"/>
      <c r="Q14" s="381"/>
      <c r="R14" s="381"/>
      <c r="S14" s="381"/>
      <c r="T14" s="381"/>
      <c r="U14" s="303"/>
      <c r="V14" s="304"/>
      <c r="W14" s="304"/>
      <c r="X14" s="304"/>
      <c r="Y14" s="304"/>
      <c r="Z14" s="304"/>
      <c r="AA14" s="304"/>
      <c r="AB14" s="304"/>
      <c r="AC14" s="304"/>
      <c r="AD14" s="304"/>
      <c r="AE14" s="305"/>
      <c r="AH14" s="194" t="str">
        <f>IF(情報取得シート!$D$19=1,IF(U14="","※指定成分等の1日摂取目安量を入力してください",""),"")</f>
        <v/>
      </c>
    </row>
    <row r="15" spans="1:47" ht="36" customHeight="1" x14ac:dyDescent="0.4">
      <c r="A15" s="342"/>
      <c r="B15" s="342"/>
      <c r="C15" s="342"/>
      <c r="D15" s="342"/>
      <c r="E15" s="342"/>
      <c r="F15" s="343"/>
      <c r="G15" s="343"/>
      <c r="H15" s="343"/>
      <c r="I15" s="343"/>
      <c r="J15" s="343"/>
      <c r="K15" s="382" t="s">
        <v>24</v>
      </c>
      <c r="L15" s="383"/>
      <c r="M15" s="383"/>
      <c r="N15" s="383"/>
      <c r="O15" s="383"/>
      <c r="P15" s="383"/>
      <c r="Q15" s="383"/>
      <c r="R15" s="383"/>
      <c r="S15" s="383"/>
      <c r="T15" s="384"/>
      <c r="U15" s="303"/>
      <c r="V15" s="304"/>
      <c r="W15" s="304"/>
      <c r="X15" s="304"/>
      <c r="Y15" s="304"/>
      <c r="Z15" s="304"/>
      <c r="AA15" s="304"/>
      <c r="AB15" s="304"/>
      <c r="AC15" s="304"/>
      <c r="AD15" s="304"/>
      <c r="AE15" s="305"/>
      <c r="AH15" s="194" t="str">
        <f>IF(情報取得シート!$D$19=1,IF(U15="","※管理成分の1日摂取目安量を入力してください",""),"")</f>
        <v/>
      </c>
    </row>
    <row r="16" spans="1:47" ht="24" customHeight="1" x14ac:dyDescent="0.4">
      <c r="A16" s="342"/>
      <c r="B16" s="342"/>
      <c r="C16" s="342"/>
      <c r="D16" s="342"/>
      <c r="E16" s="342"/>
      <c r="F16" s="371" t="s">
        <v>372</v>
      </c>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row>
    <row r="17" spans="1:46" ht="24" customHeight="1" x14ac:dyDescent="0.4">
      <c r="A17" s="342"/>
      <c r="B17" s="342"/>
      <c r="C17" s="342"/>
      <c r="D17" s="342"/>
      <c r="E17" s="342"/>
      <c r="F17" s="372" t="s">
        <v>25</v>
      </c>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46" ht="22.9" customHeight="1" x14ac:dyDescent="0.4">
      <c r="A18" s="352" t="s">
        <v>26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46" ht="19.899999999999999" customHeight="1" x14ac:dyDescent="0.4">
      <c r="A19" s="273" t="s">
        <v>27</v>
      </c>
      <c r="B19" s="274"/>
      <c r="C19" s="274"/>
      <c r="D19" s="274"/>
      <c r="E19" s="275"/>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6"/>
      <c r="B20" s="277"/>
      <c r="C20" s="277"/>
      <c r="D20" s="277"/>
      <c r="E20" s="278"/>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6"/>
      <c r="B21" s="277"/>
      <c r="C21" s="277"/>
      <c r="D21" s="277"/>
      <c r="E21" s="278"/>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6"/>
      <c r="B22" s="277"/>
      <c r="C22" s="277"/>
      <c r="D22" s="277"/>
      <c r="E22" s="278"/>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6"/>
      <c r="B23" s="277"/>
      <c r="C23" s="277"/>
      <c r="D23" s="277"/>
      <c r="E23" s="278"/>
      <c r="F23" s="94"/>
      <c r="G23" s="354" t="s">
        <v>43</v>
      </c>
      <c r="H23" s="354"/>
      <c r="I23" s="354"/>
      <c r="J23" s="354"/>
      <c r="K23" s="354"/>
      <c r="L23" s="354"/>
      <c r="M23" s="354"/>
      <c r="N23" s="35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6"/>
      <c r="B24" s="277"/>
      <c r="C24" s="277"/>
      <c r="D24" s="277"/>
      <c r="E24" s="278"/>
      <c r="F24" s="94"/>
      <c r="G24" s="124"/>
      <c r="I24" s="353" t="s">
        <v>44</v>
      </c>
      <c r="J24" s="353"/>
      <c r="K24" s="353"/>
      <c r="L24" s="353"/>
      <c r="M24" s="353"/>
      <c r="N24" s="35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6"/>
      <c r="B25" s="277"/>
      <c r="C25" s="277"/>
      <c r="D25" s="277"/>
      <c r="E25" s="278"/>
      <c r="F25" s="94"/>
      <c r="G25" s="124"/>
      <c r="I25" s="350" t="s">
        <v>45</v>
      </c>
      <c r="J25" s="351"/>
      <c r="K25" s="351"/>
      <c r="L25" s="351"/>
      <c r="M25" s="351"/>
      <c r="N25" s="351"/>
      <c r="O25" s="351"/>
      <c r="P25" s="351"/>
      <c r="Q25" s="351"/>
      <c r="R25" s="351"/>
      <c r="S25" s="351"/>
      <c r="T25" s="351"/>
      <c r="U25" s="351"/>
      <c r="V25" s="351"/>
      <c r="W25" s="351"/>
      <c r="X25" s="351"/>
      <c r="Y25" s="351"/>
      <c r="Z25" s="351"/>
      <c r="AA25" s="351"/>
      <c r="AB25" s="351"/>
      <c r="AC25" s="351"/>
      <c r="AD25" s="351"/>
      <c r="AE25" s="125"/>
      <c r="AH25" s="100" t="s">
        <v>46</v>
      </c>
      <c r="AI25" s="100"/>
      <c r="AJ25" s="100"/>
      <c r="AK25" s="100"/>
      <c r="AL25" s="100"/>
      <c r="AM25" s="100"/>
      <c r="AN25" s="100"/>
      <c r="AO25" s="100"/>
      <c r="AP25" s="100"/>
      <c r="AQ25" s="100"/>
      <c r="AR25" s="100"/>
      <c r="AS25" s="100"/>
      <c r="AT25" s="100"/>
    </row>
    <row r="26" spans="1:46" ht="24.6" customHeight="1" x14ac:dyDescent="0.4">
      <c r="A26" s="276"/>
      <c r="B26" s="277"/>
      <c r="C26" s="277"/>
      <c r="D26" s="277"/>
      <c r="E26" s="278"/>
      <c r="F26" s="128"/>
      <c r="G26" s="129"/>
      <c r="I26" s="351"/>
      <c r="J26" s="351"/>
      <c r="K26" s="351"/>
      <c r="L26" s="351"/>
      <c r="M26" s="351"/>
      <c r="N26" s="351"/>
      <c r="O26" s="351"/>
      <c r="P26" s="351"/>
      <c r="Q26" s="351"/>
      <c r="R26" s="351"/>
      <c r="S26" s="351"/>
      <c r="T26" s="351"/>
      <c r="U26" s="351"/>
      <c r="V26" s="351"/>
      <c r="W26" s="351"/>
      <c r="X26" s="351"/>
      <c r="Y26" s="351"/>
      <c r="Z26" s="351"/>
      <c r="AA26" s="351"/>
      <c r="AB26" s="351"/>
      <c r="AC26" s="351"/>
      <c r="AD26" s="351"/>
      <c r="AE26" s="130"/>
      <c r="AH26" s="3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9"/>
      <c r="AJ26" s="379"/>
      <c r="AK26" s="379"/>
      <c r="AL26" s="379"/>
      <c r="AM26" s="379"/>
      <c r="AN26" s="379"/>
      <c r="AO26" s="379"/>
      <c r="AP26" s="379"/>
      <c r="AQ26" s="379"/>
      <c r="AR26" s="379"/>
      <c r="AS26" s="379"/>
      <c r="AT26" s="379"/>
    </row>
    <row r="27" spans="1:46" ht="24.6" customHeight="1" x14ac:dyDescent="0.4">
      <c r="A27" s="276"/>
      <c r="B27" s="277"/>
      <c r="C27" s="277"/>
      <c r="D27" s="277"/>
      <c r="E27" s="278"/>
      <c r="F27" s="128"/>
      <c r="G27" s="129"/>
      <c r="I27" s="351"/>
      <c r="J27" s="351"/>
      <c r="K27" s="351"/>
      <c r="L27" s="351"/>
      <c r="M27" s="351"/>
      <c r="N27" s="351"/>
      <c r="O27" s="351"/>
      <c r="P27" s="351"/>
      <c r="Q27" s="351"/>
      <c r="R27" s="351"/>
      <c r="S27" s="351"/>
      <c r="T27" s="351"/>
      <c r="U27" s="351"/>
      <c r="V27" s="351"/>
      <c r="W27" s="351"/>
      <c r="X27" s="351"/>
      <c r="Y27" s="351"/>
      <c r="Z27" s="351"/>
      <c r="AA27" s="351"/>
      <c r="AB27" s="351"/>
      <c r="AC27" s="351"/>
      <c r="AD27" s="351"/>
      <c r="AE27" s="130"/>
    </row>
    <row r="28" spans="1:46" ht="21.6" customHeight="1" x14ac:dyDescent="0.4">
      <c r="A28" s="276"/>
      <c r="B28" s="277"/>
      <c r="C28" s="277"/>
      <c r="D28" s="277"/>
      <c r="E28" s="278"/>
      <c r="F28" s="131"/>
      <c r="G28" s="385" t="s">
        <v>47</v>
      </c>
      <c r="H28" s="385"/>
      <c r="I28" s="385"/>
      <c r="J28" s="385"/>
      <c r="K28" s="385"/>
      <c r="L28" s="385"/>
      <c r="M28" s="385"/>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353" t="s">
        <v>48</v>
      </c>
      <c r="J29" s="353"/>
      <c r="K29" s="353"/>
      <c r="L29" s="353"/>
      <c r="M29" s="353"/>
      <c r="N29" s="35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387" t="s">
        <v>49</v>
      </c>
      <c r="J30" s="388"/>
      <c r="K30" s="388"/>
      <c r="L30" s="388"/>
      <c r="M30" s="388"/>
      <c r="N30" s="388"/>
      <c r="O30" s="388"/>
      <c r="P30" s="388"/>
      <c r="Q30" s="388"/>
      <c r="R30" s="388"/>
      <c r="S30" s="388"/>
      <c r="T30" s="388"/>
      <c r="U30" s="388"/>
      <c r="V30" s="388"/>
      <c r="W30" s="388"/>
      <c r="X30" s="388"/>
      <c r="Y30" s="388"/>
      <c r="Z30" s="388"/>
      <c r="AA30" s="388"/>
      <c r="AB30" s="388"/>
      <c r="AC30" s="388"/>
      <c r="AD30" s="388"/>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388"/>
      <c r="J31" s="388"/>
      <c r="K31" s="388"/>
      <c r="L31" s="388"/>
      <c r="M31" s="388"/>
      <c r="N31" s="388"/>
      <c r="O31" s="388"/>
      <c r="P31" s="388"/>
      <c r="Q31" s="388"/>
      <c r="R31" s="388"/>
      <c r="S31" s="388"/>
      <c r="T31" s="388"/>
      <c r="U31" s="388"/>
      <c r="V31" s="388"/>
      <c r="W31" s="388"/>
      <c r="X31" s="388"/>
      <c r="Y31" s="388"/>
      <c r="Z31" s="388"/>
      <c r="AA31" s="388"/>
      <c r="AB31" s="388"/>
      <c r="AC31" s="388"/>
      <c r="AD31" s="38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388"/>
      <c r="J32" s="388"/>
      <c r="K32" s="388"/>
      <c r="L32" s="388"/>
      <c r="M32" s="388"/>
      <c r="N32" s="388"/>
      <c r="O32" s="388"/>
      <c r="P32" s="388"/>
      <c r="Q32" s="388"/>
      <c r="R32" s="388"/>
      <c r="S32" s="388"/>
      <c r="T32" s="388"/>
      <c r="U32" s="388"/>
      <c r="V32" s="388"/>
      <c r="W32" s="388"/>
      <c r="X32" s="388"/>
      <c r="Y32" s="388"/>
      <c r="Z32" s="388"/>
      <c r="AA32" s="388"/>
      <c r="AB32" s="388"/>
      <c r="AC32" s="388"/>
      <c r="AD32" s="38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3" t="s">
        <v>50</v>
      </c>
      <c r="B34" s="274"/>
      <c r="C34" s="274"/>
      <c r="D34" s="274"/>
      <c r="E34" s="275"/>
      <c r="F34" s="134"/>
      <c r="G34" s="318"/>
      <c r="H34" s="318"/>
      <c r="I34" s="318"/>
      <c r="J34" s="136" t="s">
        <v>9</v>
      </c>
      <c r="K34" s="184"/>
      <c r="L34" s="136" t="s">
        <v>10</v>
      </c>
      <c r="M34" s="184"/>
      <c r="N34" s="136" t="s">
        <v>51</v>
      </c>
      <c r="O34" s="136"/>
      <c r="P34" s="136"/>
      <c r="Q34" s="136" t="s">
        <v>52</v>
      </c>
      <c r="R34" s="136"/>
      <c r="S34" s="136"/>
      <c r="T34" s="376" t="s">
        <v>53</v>
      </c>
      <c r="U34" s="376"/>
      <c r="V34" s="318"/>
      <c r="W34" s="318"/>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9"/>
      <c r="B35" s="280"/>
      <c r="C35" s="280"/>
      <c r="D35" s="280"/>
      <c r="E35" s="281"/>
      <c r="F35" s="140"/>
      <c r="G35" s="373" t="s">
        <v>55</v>
      </c>
      <c r="H35" s="373"/>
      <c r="I35" s="373"/>
      <c r="J35" s="380"/>
      <c r="K35" s="380"/>
      <c r="L35" s="380"/>
      <c r="M35" s="380"/>
      <c r="N35" s="380"/>
      <c r="O35" s="380"/>
      <c r="P35" s="380"/>
      <c r="Q35" s="380"/>
      <c r="R35" s="380"/>
      <c r="S35" s="380"/>
      <c r="T35" s="380"/>
      <c r="U35" s="380"/>
      <c r="V35" s="380"/>
      <c r="W35" s="380"/>
      <c r="X35" s="380"/>
      <c r="Y35" s="380"/>
      <c r="Z35" s="380"/>
      <c r="AA35" s="141" t="s">
        <v>19</v>
      </c>
      <c r="AB35" s="142"/>
      <c r="AC35" s="374" t="s">
        <v>56</v>
      </c>
      <c r="AD35" s="374"/>
      <c r="AE35" s="375"/>
      <c r="AG35" s="94"/>
      <c r="AH35" s="361"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61"/>
      <c r="AJ35" s="361"/>
      <c r="AK35" s="361"/>
      <c r="AL35" s="361"/>
      <c r="AM35" s="361"/>
      <c r="AN35" s="361"/>
      <c r="AO35" s="361"/>
      <c r="AP35" s="361"/>
      <c r="AQ35" s="361"/>
      <c r="AR35" s="361"/>
      <c r="AS35" s="361"/>
      <c r="AT35" s="361"/>
      <c r="AU35" s="102" t="str">
        <f>SUBSTITUTE(SUBSTITUTE(G34," ",""),"　","")&amp;"年"&amp;K34&amp;"月"&amp;M34&amp;"日"</f>
        <v>年月日</v>
      </c>
      <c r="AV35" s="94"/>
    </row>
    <row r="36" spans="1:48" ht="4.1500000000000004" customHeight="1" x14ac:dyDescent="0.4">
      <c r="AH36" s="362"/>
      <c r="AI36" s="362"/>
      <c r="AJ36" s="362"/>
      <c r="AK36" s="362"/>
      <c r="AL36" s="362"/>
      <c r="AM36" s="362"/>
      <c r="AN36" s="362"/>
      <c r="AO36" s="362"/>
      <c r="AP36" s="362"/>
      <c r="AQ36" s="362"/>
      <c r="AR36" s="362"/>
      <c r="AS36" s="362"/>
      <c r="AT36" s="362"/>
      <c r="AU36" s="102" t="str">
        <f>SUBSTITUTE(SUBSTITUTE(G34," ",""),"　","")&amp;"/"&amp;K34&amp;"/"&amp;M34</f>
        <v>//</v>
      </c>
    </row>
    <row r="37" spans="1:48" ht="27" customHeight="1" x14ac:dyDescent="0.4">
      <c r="A37" s="340" t="s">
        <v>57</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1:48" ht="34.15" customHeight="1" x14ac:dyDescent="0.4">
      <c r="A38" s="273" t="s">
        <v>58</v>
      </c>
      <c r="B38" s="274"/>
      <c r="C38" s="274"/>
      <c r="D38" s="274"/>
      <c r="E38" s="275"/>
      <c r="F38" s="316"/>
      <c r="G38" s="317"/>
      <c r="H38" s="317"/>
      <c r="I38" s="317"/>
      <c r="J38" s="317"/>
      <c r="K38" s="317"/>
      <c r="L38" s="317"/>
      <c r="M38" s="317"/>
      <c r="N38" s="317"/>
      <c r="O38" s="317"/>
      <c r="P38" s="317"/>
      <c r="Q38" s="317"/>
      <c r="R38" s="317"/>
      <c r="S38" s="317"/>
      <c r="T38" s="317"/>
      <c r="U38" s="317"/>
      <c r="V38" s="317"/>
      <c r="W38" s="317"/>
      <c r="X38" s="317"/>
      <c r="Y38" s="317"/>
      <c r="Z38" s="317"/>
      <c r="AA38" s="143"/>
      <c r="AB38" s="267" t="s">
        <v>59</v>
      </c>
      <c r="AC38" s="267"/>
      <c r="AD38" s="267"/>
      <c r="AE38" s="231"/>
      <c r="AH38" s="194" t="str">
        <f>IF(情報取得シート!$D$58=FALSE,IF(F38="","※製品名を入力してください",""),"")</f>
        <v>※製品名を入力してください</v>
      </c>
    </row>
    <row r="39" spans="1:48" ht="22.9" customHeight="1" x14ac:dyDescent="0.4">
      <c r="A39" s="273" t="s">
        <v>60</v>
      </c>
      <c r="B39" s="274"/>
      <c r="C39" s="274"/>
      <c r="D39" s="274"/>
      <c r="E39" s="275"/>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9"/>
      <c r="B40" s="280"/>
      <c r="C40" s="280"/>
      <c r="D40" s="280"/>
      <c r="E40" s="281"/>
      <c r="F40" s="228" t="s">
        <v>65</v>
      </c>
      <c r="G40" s="321"/>
      <c r="H40" s="321"/>
      <c r="I40" s="321"/>
      <c r="J40" s="321"/>
      <c r="K40" s="236"/>
      <c r="L40" s="236"/>
      <c r="M40" s="236"/>
      <c r="N40" s="236"/>
      <c r="O40" s="236"/>
      <c r="P40" s="236"/>
      <c r="Q40" s="236"/>
      <c r="R40" s="236"/>
      <c r="S40" s="236"/>
      <c r="T40" s="236"/>
      <c r="U40" s="236"/>
      <c r="V40" s="236"/>
      <c r="W40" s="236"/>
      <c r="X40" s="236"/>
      <c r="Y40" s="236"/>
      <c r="Z40" s="236"/>
      <c r="AA40" s="236"/>
      <c r="AB40" s="236"/>
      <c r="AC40" s="236"/>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322" t="s">
        <v>67</v>
      </c>
      <c r="B41" s="323"/>
      <c r="C41" s="323"/>
      <c r="D41" s="323"/>
      <c r="E41" s="324"/>
      <c r="F41" s="148"/>
      <c r="G41" s="318"/>
      <c r="H41" s="318"/>
      <c r="I41" s="318"/>
      <c r="J41" s="136" t="s">
        <v>9</v>
      </c>
      <c r="K41" s="184"/>
      <c r="L41" s="136" t="s">
        <v>10</v>
      </c>
      <c r="M41" s="184"/>
      <c r="N41" s="136" t="s">
        <v>11</v>
      </c>
      <c r="O41" s="149"/>
      <c r="P41" s="150"/>
      <c r="Q41" s="331" t="s">
        <v>68</v>
      </c>
      <c r="R41" s="332"/>
      <c r="S41" s="332"/>
      <c r="T41" s="332"/>
      <c r="U41" s="333"/>
      <c r="V41" s="148"/>
      <c r="W41" s="318"/>
      <c r="X41" s="318"/>
      <c r="Y41" s="318"/>
      <c r="Z41" s="136" t="s">
        <v>9</v>
      </c>
      <c r="AA41" s="184"/>
      <c r="AB41" s="136" t="s">
        <v>10</v>
      </c>
      <c r="AC41" s="184"/>
      <c r="AD41" s="136" t="s">
        <v>11</v>
      </c>
      <c r="AE41" s="150"/>
      <c r="AH41" s="361"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61"/>
      <c r="AJ41" s="361"/>
      <c r="AK41" s="361"/>
      <c r="AL41" s="361"/>
      <c r="AM41" s="361"/>
      <c r="AN41" s="361"/>
      <c r="AO41" s="361"/>
      <c r="AP41" s="361"/>
      <c r="AQ41" s="361"/>
      <c r="AR41" s="361"/>
      <c r="AS41" s="361"/>
      <c r="AT41" s="361"/>
      <c r="AU41" s="102" t="str">
        <f>SUBSTITUTE(SUBSTITUTE(G41," ",""),"　","")&amp;"年"&amp;K41&amp;"月"&amp;M41&amp;"日"</f>
        <v>年月日</v>
      </c>
      <c r="AV41" s="94"/>
    </row>
    <row r="42" spans="1:48" ht="13.9" customHeight="1" x14ac:dyDescent="0.4">
      <c r="A42" s="325"/>
      <c r="B42" s="326"/>
      <c r="C42" s="326"/>
      <c r="D42" s="326"/>
      <c r="E42" s="327"/>
      <c r="F42" s="247" t="s">
        <v>69</v>
      </c>
      <c r="G42" s="248"/>
      <c r="H42" s="248"/>
      <c r="I42" s="235"/>
      <c r="J42" s="235"/>
      <c r="K42" s="235"/>
      <c r="L42" s="235"/>
      <c r="M42" s="235"/>
      <c r="N42" s="235"/>
      <c r="O42" s="235"/>
      <c r="P42" s="245" t="s">
        <v>19</v>
      </c>
      <c r="Q42" s="334"/>
      <c r="R42" s="335"/>
      <c r="S42" s="335"/>
      <c r="T42" s="335"/>
      <c r="U42" s="336"/>
      <c r="V42" s="247" t="s">
        <v>69</v>
      </c>
      <c r="W42" s="248"/>
      <c r="X42" s="248"/>
      <c r="Y42" s="235"/>
      <c r="Z42" s="235"/>
      <c r="AA42" s="235"/>
      <c r="AB42" s="235"/>
      <c r="AC42" s="235"/>
      <c r="AD42" s="235"/>
      <c r="AE42" s="245"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325"/>
      <c r="B43" s="326"/>
      <c r="C43" s="326"/>
      <c r="D43" s="326"/>
      <c r="E43" s="327"/>
      <c r="F43" s="247"/>
      <c r="G43" s="248"/>
      <c r="H43" s="248"/>
      <c r="I43" s="235"/>
      <c r="J43" s="235"/>
      <c r="K43" s="235"/>
      <c r="L43" s="235"/>
      <c r="M43" s="235"/>
      <c r="N43" s="235"/>
      <c r="O43" s="235"/>
      <c r="P43" s="245"/>
      <c r="Q43" s="334"/>
      <c r="R43" s="335"/>
      <c r="S43" s="335"/>
      <c r="T43" s="335"/>
      <c r="U43" s="336"/>
      <c r="V43" s="247"/>
      <c r="W43" s="248"/>
      <c r="X43" s="248"/>
      <c r="Y43" s="235"/>
      <c r="Z43" s="235"/>
      <c r="AA43" s="235"/>
      <c r="AB43" s="235"/>
      <c r="AC43" s="235"/>
      <c r="AD43" s="235"/>
      <c r="AE43" s="245"/>
      <c r="AH43" s="100" t="s">
        <v>70</v>
      </c>
      <c r="AI43" s="100"/>
      <c r="AJ43" s="100"/>
      <c r="AK43" s="100"/>
      <c r="AL43" s="100"/>
      <c r="AM43" s="100"/>
      <c r="AN43" s="100"/>
      <c r="AO43" s="100"/>
      <c r="AP43" s="100"/>
      <c r="AQ43" s="100"/>
      <c r="AR43" s="100"/>
      <c r="AS43" s="100"/>
      <c r="AT43" s="100"/>
      <c r="AV43" s="94"/>
    </row>
    <row r="44" spans="1:48" ht="19.149999999999999" customHeight="1" x14ac:dyDescent="0.4">
      <c r="A44" s="328"/>
      <c r="B44" s="329"/>
      <c r="C44" s="329"/>
      <c r="D44" s="329"/>
      <c r="E44" s="330"/>
      <c r="H44" s="114" t="s">
        <v>71</v>
      </c>
      <c r="N44" s="152"/>
      <c r="O44" s="152"/>
      <c r="P44" s="147"/>
      <c r="Q44" s="337"/>
      <c r="R44" s="338"/>
      <c r="S44" s="338"/>
      <c r="T44" s="338"/>
      <c r="U44" s="339"/>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3" t="s">
        <v>72</v>
      </c>
      <c r="B45" s="274"/>
      <c r="C45" s="274"/>
      <c r="D45" s="274"/>
      <c r="E45" s="275"/>
      <c r="F45" s="344"/>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9"/>
      <c r="B46" s="280"/>
      <c r="C46" s="280"/>
      <c r="D46" s="280"/>
      <c r="E46" s="281"/>
      <c r="H46" s="114" t="s">
        <v>71</v>
      </c>
      <c r="J46" s="152" t="s">
        <v>73</v>
      </c>
      <c r="K46" s="152"/>
      <c r="L46" s="152"/>
      <c r="M46" s="439"/>
      <c r="N46" s="439"/>
      <c r="O46" s="439"/>
      <c r="P46" s="439"/>
      <c r="Q46" s="439"/>
      <c r="R46" s="439"/>
      <c r="S46" s="439"/>
      <c r="T46" s="439"/>
      <c r="U46" s="439"/>
      <c r="V46" s="439"/>
      <c r="W46" s="439"/>
      <c r="X46" s="439"/>
      <c r="Y46" s="439"/>
      <c r="Z46" s="439"/>
      <c r="AA46" s="439"/>
      <c r="AB46" s="439"/>
      <c r="AC46" s="439"/>
      <c r="AD46" s="439"/>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440" t="s">
        <v>74</v>
      </c>
      <c r="B47" s="441"/>
      <c r="C47" s="441"/>
      <c r="D47" s="441"/>
      <c r="E47" s="442"/>
      <c r="F47" s="437"/>
      <c r="G47" s="430"/>
      <c r="H47" s="430"/>
      <c r="I47" s="430"/>
      <c r="J47" s="430"/>
      <c r="K47" s="430"/>
      <c r="L47" s="430"/>
      <c r="M47" s="430"/>
      <c r="N47" s="430"/>
      <c r="O47" s="430"/>
      <c r="P47" s="430"/>
      <c r="Q47" s="430"/>
      <c r="R47" s="430"/>
      <c r="S47" s="430"/>
      <c r="T47" s="430"/>
      <c r="U47" s="430"/>
      <c r="V47" s="430"/>
      <c r="W47" s="430"/>
      <c r="X47" s="430"/>
      <c r="Y47" s="430"/>
      <c r="Z47" s="430"/>
      <c r="AA47" s="430"/>
      <c r="AB47" s="432" t="s">
        <v>56</v>
      </c>
      <c r="AC47" s="432"/>
      <c r="AD47" s="432"/>
      <c r="AE47" s="433"/>
    </row>
    <row r="48" spans="1:48" ht="45" customHeight="1" x14ac:dyDescent="0.25">
      <c r="A48" s="443"/>
      <c r="B48" s="444"/>
      <c r="C48" s="444"/>
      <c r="D48" s="444"/>
      <c r="E48" s="445"/>
      <c r="F48" s="438"/>
      <c r="G48" s="431"/>
      <c r="H48" s="431"/>
      <c r="I48" s="431"/>
      <c r="J48" s="431"/>
      <c r="K48" s="431"/>
      <c r="L48" s="431"/>
      <c r="M48" s="431"/>
      <c r="N48" s="431"/>
      <c r="O48" s="431"/>
      <c r="P48" s="431"/>
      <c r="Q48" s="431"/>
      <c r="R48" s="431"/>
      <c r="S48" s="431"/>
      <c r="T48" s="431"/>
      <c r="U48" s="431"/>
      <c r="V48" s="431"/>
      <c r="W48" s="431"/>
      <c r="X48" s="431"/>
      <c r="Y48" s="431"/>
      <c r="Z48" s="431"/>
      <c r="AA48" s="431"/>
      <c r="AB48" s="309"/>
      <c r="AC48" s="309"/>
      <c r="AD48" s="309"/>
      <c r="AE48" s="434"/>
      <c r="AH48" s="195" t="str">
        <f>IF(情報取得シート!$D$86=FALSE,IF(F47="","※原材料名・
含有量・配合量を入力してください",""),"")</f>
        <v>※原材料名・
含有量・配合量を入力してください</v>
      </c>
    </row>
    <row r="49" spans="1:34" ht="45" customHeight="1" x14ac:dyDescent="0.4">
      <c r="A49" s="443"/>
      <c r="B49" s="444"/>
      <c r="C49" s="444"/>
      <c r="D49" s="444"/>
      <c r="E49" s="445"/>
      <c r="F49" s="438"/>
      <c r="G49" s="431"/>
      <c r="H49" s="431"/>
      <c r="I49" s="431"/>
      <c r="J49" s="431"/>
      <c r="K49" s="431"/>
      <c r="L49" s="431"/>
      <c r="M49" s="431"/>
      <c r="N49" s="431"/>
      <c r="O49" s="431"/>
      <c r="P49" s="431"/>
      <c r="Q49" s="431"/>
      <c r="R49" s="431"/>
      <c r="S49" s="431"/>
      <c r="T49" s="431"/>
      <c r="U49" s="431"/>
      <c r="V49" s="431"/>
      <c r="W49" s="431"/>
      <c r="X49" s="431"/>
      <c r="Y49" s="431"/>
      <c r="Z49" s="431"/>
      <c r="AA49" s="431"/>
      <c r="AB49" s="309"/>
      <c r="AC49" s="309"/>
      <c r="AD49" s="309"/>
      <c r="AE49" s="434"/>
    </row>
    <row r="50" spans="1:34" ht="45" customHeight="1" x14ac:dyDescent="0.4">
      <c r="A50" s="443"/>
      <c r="B50" s="444"/>
      <c r="C50" s="444"/>
      <c r="D50" s="444"/>
      <c r="E50" s="445"/>
      <c r="F50" s="438"/>
      <c r="G50" s="431"/>
      <c r="H50" s="431"/>
      <c r="I50" s="431"/>
      <c r="J50" s="431"/>
      <c r="K50" s="431"/>
      <c r="L50" s="431"/>
      <c r="M50" s="431"/>
      <c r="N50" s="431"/>
      <c r="O50" s="431"/>
      <c r="P50" s="431"/>
      <c r="Q50" s="431"/>
      <c r="R50" s="431"/>
      <c r="S50" s="431"/>
      <c r="T50" s="431"/>
      <c r="U50" s="431"/>
      <c r="V50" s="431"/>
      <c r="W50" s="431"/>
      <c r="X50" s="431"/>
      <c r="Y50" s="431"/>
      <c r="Z50" s="431"/>
      <c r="AA50" s="431"/>
      <c r="AB50" s="309"/>
      <c r="AC50" s="309"/>
      <c r="AD50" s="309"/>
      <c r="AE50" s="434"/>
    </row>
    <row r="51" spans="1:34" ht="15" customHeight="1" x14ac:dyDescent="0.4">
      <c r="A51" s="392" t="s">
        <v>75</v>
      </c>
      <c r="B51" s="393"/>
      <c r="C51" s="393"/>
      <c r="D51" s="393"/>
      <c r="E51" s="394"/>
      <c r="F51" s="430"/>
      <c r="G51" s="430"/>
      <c r="H51" s="430"/>
      <c r="I51" s="430"/>
      <c r="J51" s="430"/>
      <c r="K51" s="430"/>
      <c r="L51" s="430"/>
      <c r="M51" s="430"/>
      <c r="N51" s="430"/>
      <c r="O51" s="430"/>
      <c r="P51" s="430"/>
      <c r="Q51" s="430"/>
      <c r="R51" s="430"/>
      <c r="S51" s="430"/>
      <c r="T51" s="430"/>
      <c r="U51" s="430"/>
      <c r="V51" s="430"/>
      <c r="W51" s="430"/>
      <c r="X51" s="430"/>
      <c r="Y51" s="430"/>
      <c r="Z51" s="430"/>
      <c r="AA51" s="430"/>
      <c r="AB51" s="432" t="s">
        <v>56</v>
      </c>
      <c r="AC51" s="432"/>
      <c r="AD51" s="432"/>
      <c r="AE51" s="433"/>
    </row>
    <row r="52" spans="1:34" ht="15" customHeight="1" x14ac:dyDescent="0.4">
      <c r="A52" s="395"/>
      <c r="B52" s="396"/>
      <c r="C52" s="396"/>
      <c r="D52" s="396"/>
      <c r="E52" s="397"/>
      <c r="F52" s="431"/>
      <c r="G52" s="431"/>
      <c r="H52" s="431"/>
      <c r="I52" s="431"/>
      <c r="J52" s="431"/>
      <c r="K52" s="431"/>
      <c r="L52" s="431"/>
      <c r="M52" s="431"/>
      <c r="N52" s="431"/>
      <c r="O52" s="431"/>
      <c r="P52" s="431"/>
      <c r="Q52" s="431"/>
      <c r="R52" s="431"/>
      <c r="S52" s="431"/>
      <c r="T52" s="431"/>
      <c r="U52" s="431"/>
      <c r="V52" s="431"/>
      <c r="W52" s="431"/>
      <c r="X52" s="431"/>
      <c r="Y52" s="431"/>
      <c r="Z52" s="431"/>
      <c r="AA52" s="431"/>
      <c r="AB52" s="309"/>
      <c r="AC52" s="309"/>
      <c r="AD52" s="309"/>
      <c r="AE52" s="434"/>
    </row>
    <row r="53" spans="1:34" ht="15" customHeight="1" x14ac:dyDescent="0.4">
      <c r="A53" s="395"/>
      <c r="B53" s="396"/>
      <c r="C53" s="396"/>
      <c r="D53" s="396"/>
      <c r="E53" s="397"/>
      <c r="F53" s="431"/>
      <c r="G53" s="431"/>
      <c r="H53" s="431"/>
      <c r="I53" s="431"/>
      <c r="J53" s="431"/>
      <c r="K53" s="431"/>
      <c r="L53" s="431"/>
      <c r="M53" s="431"/>
      <c r="N53" s="431"/>
      <c r="O53" s="431"/>
      <c r="P53" s="431"/>
      <c r="Q53" s="431"/>
      <c r="R53" s="431"/>
      <c r="S53" s="431"/>
      <c r="T53" s="431"/>
      <c r="U53" s="431"/>
      <c r="V53" s="431"/>
      <c r="W53" s="431"/>
      <c r="X53" s="431"/>
      <c r="Y53" s="431"/>
      <c r="Z53" s="431"/>
      <c r="AA53" s="431"/>
      <c r="AB53" s="309"/>
      <c r="AC53" s="309"/>
      <c r="AD53" s="309"/>
      <c r="AE53" s="434"/>
    </row>
    <row r="54" spans="1:34" ht="15" customHeight="1" x14ac:dyDescent="0.4">
      <c r="A54" s="395"/>
      <c r="B54" s="396"/>
      <c r="C54" s="396"/>
      <c r="D54" s="396"/>
      <c r="E54" s="397"/>
      <c r="F54" s="431"/>
      <c r="G54" s="431"/>
      <c r="H54" s="431"/>
      <c r="I54" s="431"/>
      <c r="J54" s="431"/>
      <c r="K54" s="431"/>
      <c r="L54" s="431"/>
      <c r="M54" s="431"/>
      <c r="N54" s="431"/>
      <c r="O54" s="431"/>
      <c r="P54" s="431"/>
      <c r="Q54" s="431"/>
      <c r="R54" s="431"/>
      <c r="S54" s="431"/>
      <c r="T54" s="431"/>
      <c r="U54" s="431"/>
      <c r="V54" s="431"/>
      <c r="W54" s="431"/>
      <c r="X54" s="431"/>
      <c r="Y54" s="431"/>
      <c r="Z54" s="431"/>
      <c r="AA54" s="431"/>
      <c r="AB54" s="309"/>
      <c r="AC54" s="309"/>
      <c r="AD54" s="309"/>
      <c r="AE54" s="434"/>
    </row>
    <row r="55" spans="1:34" ht="5.0999999999999996" customHeight="1" x14ac:dyDescent="0.4">
      <c r="A55" s="310"/>
      <c r="B55" s="311"/>
      <c r="C55" s="311"/>
      <c r="D55" s="311"/>
      <c r="E55" s="312"/>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6"/>
    </row>
    <row r="56" spans="1:34" ht="5.0999999999999996" customHeight="1" x14ac:dyDescent="0.4">
      <c r="A56" s="310"/>
      <c r="B56" s="311"/>
      <c r="C56" s="311"/>
      <c r="D56" s="311"/>
      <c r="E56" s="312"/>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6"/>
      <c r="AH56" s="194"/>
    </row>
    <row r="57" spans="1:34" ht="5.0999999999999996" customHeight="1" x14ac:dyDescent="0.4">
      <c r="A57" s="313"/>
      <c r="B57" s="314"/>
      <c r="C57" s="314"/>
      <c r="D57" s="314"/>
      <c r="E57" s="315"/>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8"/>
    </row>
    <row r="58" spans="1:34" ht="61.5" customHeight="1" x14ac:dyDescent="0.4">
      <c r="A58" s="347" t="s">
        <v>76</v>
      </c>
      <c r="B58" s="348"/>
      <c r="C58" s="348"/>
      <c r="D58" s="348"/>
      <c r="E58" s="349"/>
      <c r="F58" s="319" t="s">
        <v>77</v>
      </c>
      <c r="G58" s="320"/>
      <c r="H58" s="320"/>
      <c r="I58" s="320"/>
      <c r="J58" s="320"/>
      <c r="K58" s="320"/>
      <c r="L58" s="320"/>
      <c r="M58" s="320"/>
      <c r="N58" s="320"/>
      <c r="O58" s="320"/>
      <c r="P58" s="320"/>
      <c r="Q58" s="320"/>
      <c r="R58" s="320"/>
      <c r="S58" s="320"/>
      <c r="T58" s="320"/>
      <c r="U58" s="320"/>
      <c r="V58" s="320"/>
      <c r="W58" s="320"/>
      <c r="X58" s="320"/>
      <c r="Y58" s="320"/>
      <c r="Z58" s="320"/>
      <c r="AA58" s="320"/>
      <c r="AB58" s="321" t="s">
        <v>56</v>
      </c>
      <c r="AC58" s="321"/>
      <c r="AD58" s="321"/>
      <c r="AE58" s="229"/>
    </row>
    <row r="59" spans="1:34" ht="13.5" customHeight="1" x14ac:dyDescent="0.4">
      <c r="A59" s="527" t="s">
        <v>78</v>
      </c>
      <c r="B59" s="528"/>
      <c r="C59" s="528"/>
      <c r="D59" s="528"/>
      <c r="E59" s="529"/>
      <c r="F59" s="518" t="s">
        <v>79</v>
      </c>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20"/>
    </row>
    <row r="60" spans="1:34" ht="30" customHeight="1" x14ac:dyDescent="0.4">
      <c r="A60" s="530"/>
      <c r="B60" s="531"/>
      <c r="C60" s="531"/>
      <c r="D60" s="531"/>
      <c r="E60" s="532"/>
      <c r="F60" s="230" t="s">
        <v>80</v>
      </c>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31"/>
    </row>
    <row r="61" spans="1:34" ht="25.15" customHeight="1" x14ac:dyDescent="0.4">
      <c r="A61" s="533" t="s">
        <v>81</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57" t="s">
        <v>82</v>
      </c>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row>
    <row r="64" spans="1:34" ht="30" customHeight="1" x14ac:dyDescent="0.4">
      <c r="A64" s="555" t="s">
        <v>83</v>
      </c>
      <c r="B64" s="556"/>
      <c r="C64" s="556"/>
      <c r="D64" s="556"/>
      <c r="E64" s="556"/>
      <c r="F64" s="556"/>
      <c r="G64" s="556"/>
      <c r="H64" s="556"/>
      <c r="I64" s="556"/>
      <c r="J64" s="556"/>
      <c r="K64" s="556"/>
      <c r="L64" s="556"/>
      <c r="M64" s="556"/>
      <c r="N64" s="556"/>
      <c r="O64" s="556"/>
      <c r="P64" s="556"/>
      <c r="Q64" s="556"/>
      <c r="R64" s="557"/>
      <c r="S64" s="230" t="s">
        <v>84</v>
      </c>
      <c r="T64" s="267"/>
      <c r="U64" s="267"/>
      <c r="V64" s="267"/>
      <c r="W64" s="267"/>
      <c r="X64" s="267"/>
      <c r="Y64" s="267"/>
      <c r="Z64" s="267"/>
      <c r="AA64" s="267"/>
      <c r="AB64" s="267"/>
      <c r="AC64" s="267"/>
      <c r="AD64" s="267"/>
      <c r="AE64" s="231"/>
      <c r="AH64" s="194" t="str">
        <f>IF(情報取得シート!$D$105=0,"※選択してください","")</f>
        <v>※選択してください</v>
      </c>
    </row>
    <row r="65" spans="1:48" ht="15" customHeight="1" x14ac:dyDescent="0.4">
      <c r="A65" s="446" t="s">
        <v>85</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8"/>
    </row>
    <row r="66" spans="1:48" ht="30" customHeight="1" x14ac:dyDescent="0.4">
      <c r="A66" s="449" t="s">
        <v>86</v>
      </c>
      <c r="B66" s="450"/>
      <c r="C66" s="450"/>
      <c r="D66" s="450"/>
      <c r="E66" s="451"/>
      <c r="F66" s="452"/>
      <c r="G66" s="453"/>
      <c r="H66" s="453"/>
      <c r="I66" s="453"/>
      <c r="J66" s="453"/>
      <c r="K66" s="453"/>
      <c r="L66" s="453"/>
      <c r="M66" s="453"/>
      <c r="N66" s="453"/>
      <c r="O66" s="453"/>
      <c r="P66" s="454"/>
      <c r="Q66" s="331" t="s">
        <v>87</v>
      </c>
      <c r="R66" s="332"/>
      <c r="S66" s="332"/>
      <c r="T66" s="333"/>
      <c r="U66" s="524"/>
      <c r="V66" s="525"/>
      <c r="W66" s="525"/>
      <c r="X66" s="525"/>
      <c r="Y66" s="525"/>
      <c r="Z66" s="525"/>
      <c r="AA66" s="525"/>
      <c r="AB66" s="525"/>
      <c r="AC66" s="525"/>
      <c r="AD66" s="525"/>
      <c r="AE66" s="526"/>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449" t="s">
        <v>88</v>
      </c>
      <c r="B68" s="450"/>
      <c r="C68" s="450"/>
      <c r="D68" s="450"/>
      <c r="E68" s="451"/>
      <c r="F68" s="543" t="s">
        <v>89</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5"/>
    </row>
    <row r="69" spans="1:48" ht="16.899999999999999" customHeight="1" x14ac:dyDescent="0.4">
      <c r="A69" s="449" t="s">
        <v>90</v>
      </c>
      <c r="B69" s="450"/>
      <c r="C69" s="450"/>
      <c r="D69" s="450"/>
      <c r="E69" s="451"/>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521"/>
      <c r="B70" s="522"/>
      <c r="C70" s="522"/>
      <c r="D70" s="522"/>
      <c r="E70" s="523"/>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542" t="s">
        <v>102</v>
      </c>
      <c r="B71" s="450"/>
      <c r="C71" s="450"/>
      <c r="D71" s="450"/>
      <c r="E71" s="451"/>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521"/>
      <c r="B72" s="522"/>
      <c r="C72" s="522"/>
      <c r="D72" s="522"/>
      <c r="E72" s="523"/>
      <c r="F72" s="162"/>
      <c r="G72" s="163"/>
      <c r="H72" s="153" t="s">
        <v>107</v>
      </c>
      <c r="I72" s="163"/>
      <c r="J72" s="163"/>
      <c r="K72" s="236"/>
      <c r="L72" s="236"/>
      <c r="M72" s="236"/>
      <c r="N72" s="236"/>
      <c r="O72" s="236"/>
      <c r="P72" s="236"/>
      <c r="Q72" s="236"/>
      <c r="R72" s="236"/>
      <c r="S72" s="236"/>
      <c r="T72" s="236"/>
      <c r="U72" s="236"/>
      <c r="V72" s="153" t="s">
        <v>108</v>
      </c>
      <c r="W72" s="163"/>
      <c r="X72" s="163"/>
      <c r="Y72" s="163"/>
      <c r="Z72" s="153" t="s">
        <v>109</v>
      </c>
      <c r="AA72" s="163"/>
      <c r="AB72" s="163"/>
      <c r="AC72" s="163"/>
      <c r="AD72" s="163"/>
      <c r="AE72" s="164"/>
    </row>
    <row r="73" spans="1:48" ht="18" customHeight="1" x14ac:dyDescent="0.15">
      <c r="A73" s="273" t="s">
        <v>110</v>
      </c>
      <c r="B73" s="274"/>
      <c r="C73" s="274"/>
      <c r="D73" s="274"/>
      <c r="E73" s="275"/>
      <c r="F73" s="148"/>
      <c r="G73" s="318"/>
      <c r="H73" s="318"/>
      <c r="I73" s="318"/>
      <c r="J73" s="136" t="s">
        <v>9</v>
      </c>
      <c r="K73" s="184"/>
      <c r="L73" s="136" t="s">
        <v>10</v>
      </c>
      <c r="M73" s="184"/>
      <c r="N73" s="136" t="s">
        <v>11</v>
      </c>
      <c r="O73" s="149"/>
      <c r="P73" s="150"/>
      <c r="Q73" s="546" t="s">
        <v>111</v>
      </c>
      <c r="R73" s="547"/>
      <c r="S73" s="547"/>
      <c r="T73" s="548"/>
      <c r="U73" s="149"/>
      <c r="V73" s="318"/>
      <c r="W73" s="318"/>
      <c r="X73" s="318"/>
      <c r="Y73" s="136" t="s">
        <v>9</v>
      </c>
      <c r="Z73" s="184"/>
      <c r="AA73" s="136" t="s">
        <v>10</v>
      </c>
      <c r="AB73" s="184"/>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6"/>
      <c r="B74" s="277"/>
      <c r="C74" s="277"/>
      <c r="D74" s="277"/>
      <c r="E74" s="278"/>
      <c r="F74" s="308"/>
      <c r="G74" s="309"/>
      <c r="H74" s="306" t="s">
        <v>71</v>
      </c>
      <c r="I74" s="306"/>
      <c r="J74" s="306"/>
      <c r="K74" s="306"/>
      <c r="L74" s="306"/>
      <c r="M74" s="306"/>
      <c r="N74" s="306"/>
      <c r="O74" s="306"/>
      <c r="P74" s="307"/>
      <c r="Q74" s="549"/>
      <c r="R74" s="550"/>
      <c r="S74" s="550"/>
      <c r="T74" s="551"/>
      <c r="U74" s="308"/>
      <c r="V74" s="309"/>
      <c r="W74" s="306" t="s">
        <v>71</v>
      </c>
      <c r="X74" s="306"/>
      <c r="Y74" s="306"/>
      <c r="Z74" s="306"/>
      <c r="AA74" s="306"/>
      <c r="AB74" s="306"/>
      <c r="AC74" s="306"/>
      <c r="AD74" s="306"/>
      <c r="AE74" s="307"/>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6"/>
      <c r="B75" s="277"/>
      <c r="C75" s="277"/>
      <c r="D75" s="277"/>
      <c r="E75" s="278"/>
      <c r="F75" s="247" t="s">
        <v>69</v>
      </c>
      <c r="G75" s="248"/>
      <c r="H75" s="248"/>
      <c r="I75" s="235"/>
      <c r="J75" s="235"/>
      <c r="K75" s="235"/>
      <c r="L75" s="235"/>
      <c r="M75" s="235"/>
      <c r="N75" s="235"/>
      <c r="O75" s="235"/>
      <c r="P75" s="245" t="s">
        <v>19</v>
      </c>
      <c r="Q75" s="549"/>
      <c r="R75" s="550"/>
      <c r="S75" s="550"/>
      <c r="T75" s="551"/>
      <c r="U75" s="247" t="s">
        <v>69</v>
      </c>
      <c r="V75" s="248"/>
      <c r="W75" s="248"/>
      <c r="X75" s="235"/>
      <c r="Y75" s="235"/>
      <c r="Z75" s="235"/>
      <c r="AA75" s="235"/>
      <c r="AB75" s="235"/>
      <c r="AC75" s="235"/>
      <c r="AD75" s="235"/>
      <c r="AE75" s="245"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9"/>
      <c r="B76" s="280"/>
      <c r="C76" s="280"/>
      <c r="D76" s="280"/>
      <c r="E76" s="281"/>
      <c r="F76" s="249"/>
      <c r="G76" s="250"/>
      <c r="H76" s="250"/>
      <c r="I76" s="236"/>
      <c r="J76" s="236"/>
      <c r="K76" s="236"/>
      <c r="L76" s="236"/>
      <c r="M76" s="236"/>
      <c r="N76" s="236"/>
      <c r="O76" s="236"/>
      <c r="P76" s="246"/>
      <c r="Q76" s="552"/>
      <c r="R76" s="553"/>
      <c r="S76" s="553"/>
      <c r="T76" s="554"/>
      <c r="U76" s="249"/>
      <c r="V76" s="250"/>
      <c r="W76" s="250"/>
      <c r="X76" s="236"/>
      <c r="Y76" s="236"/>
      <c r="Z76" s="236"/>
      <c r="AA76" s="236"/>
      <c r="AB76" s="236"/>
      <c r="AC76" s="236"/>
      <c r="AD76" s="236"/>
      <c r="AE76" s="246"/>
      <c r="AH76" s="22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6"/>
      <c r="AJ76" s="226"/>
      <c r="AK76" s="226"/>
      <c r="AL76" s="226"/>
      <c r="AM76" s="226"/>
      <c r="AN76" s="226"/>
      <c r="AO76" s="226"/>
      <c r="AP76" s="226"/>
      <c r="AQ76" s="226"/>
      <c r="AR76" s="226"/>
      <c r="AS76" s="226"/>
      <c r="AT76" s="226"/>
      <c r="AU76" s="102" t="str">
        <f>SUBSTITUTE(SUBSTITUTE(V73," ",""),"　","")&amp;"年"&amp;Z73&amp;"月"&amp;AB73&amp;"日"</f>
        <v>年月日</v>
      </c>
      <c r="AV76" s="165"/>
    </row>
    <row r="77" spans="1:48" ht="18" customHeight="1" x14ac:dyDescent="0.4">
      <c r="A77" s="276" t="s">
        <v>114</v>
      </c>
      <c r="B77" s="277"/>
      <c r="C77" s="277"/>
      <c r="D77" s="277"/>
      <c r="E77" s="278"/>
      <c r="F77" s="238" t="s">
        <v>115</v>
      </c>
      <c r="G77" s="238"/>
      <c r="H77" s="238"/>
      <c r="I77" s="238"/>
      <c r="J77" s="238"/>
      <c r="K77" s="238"/>
      <c r="L77" s="238"/>
      <c r="M77" s="238"/>
      <c r="R77" s="167"/>
      <c r="S77" s="167"/>
      <c r="T77" s="167"/>
      <c r="U77" s="151"/>
      <c r="V77" s="151"/>
      <c r="W77" s="151"/>
      <c r="X77" s="151"/>
      <c r="Y77" s="151"/>
      <c r="Z77" s="151"/>
      <c r="AA77" s="151"/>
      <c r="AB77" s="151"/>
      <c r="AC77" s="151"/>
      <c r="AD77" s="168"/>
      <c r="AE77" s="169"/>
      <c r="AH77" s="227"/>
      <c r="AI77" s="227"/>
      <c r="AJ77" s="227"/>
      <c r="AK77" s="227"/>
      <c r="AL77" s="227"/>
      <c r="AM77" s="227"/>
      <c r="AN77" s="227"/>
      <c r="AO77" s="227"/>
      <c r="AP77" s="227"/>
      <c r="AQ77" s="227"/>
      <c r="AR77" s="227"/>
      <c r="AS77" s="227"/>
      <c r="AT77" s="227"/>
      <c r="AU77" s="102" t="str">
        <f>SUBSTITUTE(SUBSTITUTE(V73," ",""),"　","")&amp;"/"&amp;Z73&amp;"/"&amp;AB73</f>
        <v>//</v>
      </c>
    </row>
    <row r="78" spans="1:48" ht="18" customHeight="1" x14ac:dyDescent="0.4">
      <c r="A78" s="276"/>
      <c r="B78" s="277"/>
      <c r="C78" s="277"/>
      <c r="D78" s="277"/>
      <c r="E78" s="278"/>
      <c r="F78" s="514" t="s">
        <v>116</v>
      </c>
      <c r="G78" s="514"/>
      <c r="H78" s="514"/>
      <c r="I78" s="514"/>
      <c r="J78" s="514"/>
      <c r="K78" s="514"/>
      <c r="L78" s="514"/>
      <c r="M78" s="514"/>
      <c r="N78" s="515"/>
      <c r="O78" s="515"/>
      <c r="P78" s="515"/>
      <c r="Q78" s="515"/>
      <c r="R78" s="515"/>
      <c r="S78" s="515"/>
      <c r="T78" s="515"/>
      <c r="U78" s="515"/>
      <c r="V78" s="515"/>
      <c r="W78" s="515"/>
      <c r="X78" s="515"/>
      <c r="Y78" s="515"/>
      <c r="Z78" s="515"/>
      <c r="AA78" s="515"/>
      <c r="AB78" s="515"/>
      <c r="AC78" s="515"/>
      <c r="AD78" s="168" t="s">
        <v>19</v>
      </c>
      <c r="AE78" s="169"/>
      <c r="AH78" s="194"/>
    </row>
    <row r="79" spans="1:48" ht="18" customHeight="1" x14ac:dyDescent="0.4">
      <c r="A79" s="276"/>
      <c r="B79" s="277"/>
      <c r="C79" s="277"/>
      <c r="D79" s="277"/>
      <c r="E79" s="278"/>
      <c r="F79" s="514" t="s">
        <v>117</v>
      </c>
      <c r="G79" s="514"/>
      <c r="H79" s="514"/>
      <c r="I79" s="514"/>
      <c r="J79" s="514"/>
      <c r="K79" s="514"/>
      <c r="L79" s="514"/>
      <c r="M79" s="514"/>
      <c r="N79" s="515"/>
      <c r="O79" s="515"/>
      <c r="P79" s="515"/>
      <c r="Q79" s="515"/>
      <c r="R79" s="515"/>
      <c r="S79" s="515"/>
      <c r="T79" s="515"/>
      <c r="U79" s="515"/>
      <c r="V79" s="515"/>
      <c r="W79" s="515"/>
      <c r="X79" s="515"/>
      <c r="Y79" s="515"/>
      <c r="Z79" s="515"/>
      <c r="AA79" s="515"/>
      <c r="AB79" s="515"/>
      <c r="AC79" s="515"/>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6"/>
      <c r="B80" s="277"/>
      <c r="C80" s="277"/>
      <c r="D80" s="277"/>
      <c r="E80" s="278"/>
      <c r="F80" s="514" t="s">
        <v>118</v>
      </c>
      <c r="G80" s="514"/>
      <c r="H80" s="514"/>
      <c r="I80" s="514"/>
      <c r="J80" s="514"/>
      <c r="K80" s="514"/>
      <c r="L80" s="514"/>
      <c r="M80" s="514"/>
      <c r="N80" s="515"/>
      <c r="O80" s="515"/>
      <c r="P80" s="515"/>
      <c r="Q80" s="515"/>
      <c r="R80" s="515"/>
      <c r="S80" s="515"/>
      <c r="T80" s="515"/>
      <c r="U80" s="515"/>
      <c r="V80" s="515"/>
      <c r="W80" s="515"/>
      <c r="X80" s="515"/>
      <c r="Y80" s="515"/>
      <c r="Z80" s="515"/>
      <c r="AA80" s="515"/>
      <c r="AB80" s="515"/>
      <c r="AC80" s="515"/>
      <c r="AD80" s="168" t="s">
        <v>19</v>
      </c>
      <c r="AE80" s="169"/>
    </row>
    <row r="81" spans="1:47" ht="18" customHeight="1" x14ac:dyDescent="0.4">
      <c r="A81" s="276"/>
      <c r="B81" s="277"/>
      <c r="C81" s="277"/>
      <c r="D81" s="277"/>
      <c r="E81" s="278"/>
      <c r="F81" s="514" t="s">
        <v>119</v>
      </c>
      <c r="G81" s="514"/>
      <c r="H81" s="514"/>
      <c r="I81" s="514"/>
      <c r="J81" s="514"/>
      <c r="K81" s="514"/>
      <c r="L81" s="514"/>
      <c r="M81" s="514"/>
      <c r="N81" s="515"/>
      <c r="O81" s="515"/>
      <c r="P81" s="515"/>
      <c r="Q81" s="515"/>
      <c r="R81" s="515"/>
      <c r="S81" s="515"/>
      <c r="T81" s="515"/>
      <c r="U81" s="515"/>
      <c r="V81" s="515"/>
      <c r="W81" s="515"/>
      <c r="X81" s="515"/>
      <c r="Y81" s="515"/>
      <c r="Z81" s="515"/>
      <c r="AA81" s="515"/>
      <c r="AB81" s="515"/>
      <c r="AC81" s="515"/>
      <c r="AD81" s="91" t="s">
        <v>19</v>
      </c>
      <c r="AE81" s="169"/>
    </row>
    <row r="82" spans="1:47" ht="18" customHeight="1" x14ac:dyDescent="0.15">
      <c r="A82" s="440" t="s">
        <v>120</v>
      </c>
      <c r="B82" s="441"/>
      <c r="C82" s="441"/>
      <c r="D82" s="441"/>
      <c r="E82" s="442"/>
      <c r="F82" s="537" t="s">
        <v>121</v>
      </c>
      <c r="G82" s="538"/>
      <c r="H82" s="538"/>
      <c r="I82" s="538"/>
      <c r="J82" s="538"/>
      <c r="K82" s="538"/>
      <c r="L82" s="115"/>
      <c r="M82" s="539" t="s">
        <v>122</v>
      </c>
      <c r="N82" s="539"/>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443"/>
      <c r="B83" s="444"/>
      <c r="C83" s="444"/>
      <c r="D83" s="444"/>
      <c r="E83" s="445"/>
      <c r="F83" s="540" t="s">
        <v>127</v>
      </c>
      <c r="G83" s="541"/>
      <c r="H83" s="541"/>
      <c r="I83" s="541"/>
      <c r="J83" s="541"/>
      <c r="K83" s="541"/>
      <c r="L83" s="541"/>
      <c r="M83" s="239" t="s">
        <v>122</v>
      </c>
      <c r="N83" s="239"/>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443"/>
      <c r="B84" s="444"/>
      <c r="C84" s="444"/>
      <c r="D84" s="444"/>
      <c r="E84" s="445"/>
      <c r="F84" s="237" t="s">
        <v>129</v>
      </c>
      <c r="G84" s="238"/>
      <c r="H84" s="238"/>
      <c r="I84" s="238"/>
      <c r="J84" s="238"/>
      <c r="K84" s="238"/>
      <c r="L84" s="114"/>
      <c r="M84" s="239" t="s">
        <v>122</v>
      </c>
      <c r="N84" s="239"/>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443"/>
      <c r="B85" s="444"/>
      <c r="C85" s="444"/>
      <c r="D85" s="444"/>
      <c r="E85" s="445"/>
      <c r="F85" s="237" t="s">
        <v>131</v>
      </c>
      <c r="G85" s="238"/>
      <c r="H85" s="238"/>
      <c r="I85" s="238"/>
      <c r="J85" s="238"/>
      <c r="K85" s="238"/>
      <c r="L85" s="114"/>
      <c r="M85" s="239" t="s">
        <v>122</v>
      </c>
      <c r="N85" s="239"/>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443"/>
      <c r="B86" s="444"/>
      <c r="C86" s="444"/>
      <c r="D86" s="444"/>
      <c r="E86" s="445"/>
      <c r="F86" s="237" t="s">
        <v>133</v>
      </c>
      <c r="G86" s="238"/>
      <c r="H86" s="238"/>
      <c r="I86" s="238"/>
      <c r="J86" s="238"/>
      <c r="K86" s="238"/>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534"/>
      <c r="B87" s="535"/>
      <c r="C87" s="535"/>
      <c r="D87" s="535"/>
      <c r="E87" s="536"/>
      <c r="F87" s="240" t="s">
        <v>134</v>
      </c>
      <c r="G87" s="241"/>
      <c r="H87" s="241"/>
      <c r="I87" s="241"/>
      <c r="J87" s="241"/>
      <c r="K87" s="2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266" t="s">
        <v>135</v>
      </c>
      <c r="B88" s="266"/>
      <c r="C88" s="266"/>
      <c r="D88" s="266"/>
      <c r="E88" s="266"/>
      <c r="F88" s="230" t="s">
        <v>136</v>
      </c>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31"/>
      <c r="AH88" s="196" t="str">
        <f>IF(情報取得シート!$D$169=0,"※併用している他の健康食品について選択してください","")</f>
        <v>※併用している他の健康食品について選択してください</v>
      </c>
    </row>
    <row r="89" spans="1:47" ht="21" customHeight="1" x14ac:dyDescent="0.4">
      <c r="A89" s="268" t="s">
        <v>137</v>
      </c>
      <c r="B89" s="244"/>
      <c r="C89" s="244"/>
      <c r="D89" s="223" t="s">
        <v>138</v>
      </c>
      <c r="E89" s="224"/>
      <c r="F89" s="224"/>
      <c r="G89" s="224"/>
      <c r="H89" s="224"/>
      <c r="I89" s="224"/>
      <c r="J89" s="224"/>
      <c r="K89" s="224"/>
      <c r="L89" s="224"/>
      <c r="M89" s="224"/>
      <c r="N89" s="224"/>
      <c r="O89" s="224"/>
      <c r="P89" s="224"/>
      <c r="Q89" s="225"/>
      <c r="R89" s="223" t="s">
        <v>139</v>
      </c>
      <c r="S89" s="224"/>
      <c r="T89" s="224"/>
      <c r="U89" s="224"/>
      <c r="V89" s="224"/>
      <c r="W89" s="224"/>
      <c r="X89" s="224"/>
      <c r="Y89" s="224"/>
      <c r="Z89" s="224"/>
      <c r="AA89" s="224"/>
      <c r="AB89" s="224"/>
      <c r="AC89" s="224"/>
      <c r="AD89" s="224"/>
      <c r="AE89" s="225"/>
    </row>
    <row r="90" spans="1:47" ht="21" customHeight="1" x14ac:dyDescent="0.4">
      <c r="A90" s="269"/>
      <c r="B90" s="516" t="s">
        <v>140</v>
      </c>
      <c r="C90" s="517"/>
      <c r="D90" s="211"/>
      <c r="E90" s="212"/>
      <c r="F90" s="212"/>
      <c r="G90" s="212"/>
      <c r="H90" s="212"/>
      <c r="I90" s="212"/>
      <c r="J90" s="212"/>
      <c r="K90" s="212"/>
      <c r="L90" s="212"/>
      <c r="M90" s="212"/>
      <c r="N90" s="212"/>
      <c r="O90" s="212"/>
      <c r="P90" s="212"/>
      <c r="Q90" s="212"/>
      <c r="R90" s="211"/>
      <c r="S90" s="212"/>
      <c r="T90" s="212"/>
      <c r="U90" s="212"/>
      <c r="V90" s="212"/>
      <c r="W90" s="212"/>
      <c r="X90" s="212"/>
      <c r="Y90" s="212"/>
      <c r="Z90" s="212"/>
      <c r="AA90" s="212"/>
      <c r="AB90" s="212"/>
      <c r="AC90" s="212"/>
      <c r="AD90" s="212"/>
      <c r="AE90" s="222"/>
    </row>
    <row r="91" spans="1:47" ht="21" customHeight="1" x14ac:dyDescent="0.4">
      <c r="A91" s="269"/>
      <c r="B91" s="264" t="s">
        <v>141</v>
      </c>
      <c r="C91" s="265"/>
      <c r="D91" s="211"/>
      <c r="E91" s="212"/>
      <c r="F91" s="212"/>
      <c r="G91" s="212"/>
      <c r="H91" s="212"/>
      <c r="I91" s="212"/>
      <c r="J91" s="212"/>
      <c r="K91" s="212"/>
      <c r="L91" s="212"/>
      <c r="M91" s="212"/>
      <c r="N91" s="212"/>
      <c r="O91" s="212"/>
      <c r="P91" s="212"/>
      <c r="Q91" s="212"/>
      <c r="R91" s="211"/>
      <c r="S91" s="212"/>
      <c r="T91" s="212"/>
      <c r="U91" s="212"/>
      <c r="V91" s="212"/>
      <c r="W91" s="212"/>
      <c r="X91" s="212"/>
      <c r="Y91" s="212"/>
      <c r="Z91" s="212"/>
      <c r="AA91" s="212"/>
      <c r="AB91" s="212"/>
      <c r="AC91" s="212"/>
      <c r="AD91" s="212"/>
      <c r="AE91" s="222"/>
    </row>
    <row r="92" spans="1:47" ht="21" customHeight="1" x14ac:dyDescent="0.4">
      <c r="A92" s="269"/>
      <c r="B92" s="264" t="s">
        <v>142</v>
      </c>
      <c r="C92" s="265"/>
      <c r="D92" s="211"/>
      <c r="E92" s="212"/>
      <c r="F92" s="212"/>
      <c r="G92" s="212"/>
      <c r="H92" s="212"/>
      <c r="I92" s="212"/>
      <c r="J92" s="212"/>
      <c r="K92" s="212"/>
      <c r="L92" s="212"/>
      <c r="M92" s="212"/>
      <c r="N92" s="212"/>
      <c r="O92" s="212"/>
      <c r="P92" s="212"/>
      <c r="Q92" s="212"/>
      <c r="R92" s="211"/>
      <c r="S92" s="212"/>
      <c r="T92" s="212"/>
      <c r="U92" s="212"/>
      <c r="V92" s="212"/>
      <c r="W92" s="212"/>
      <c r="X92" s="212"/>
      <c r="Y92" s="212"/>
      <c r="Z92" s="212"/>
      <c r="AA92" s="212"/>
      <c r="AB92" s="212"/>
      <c r="AC92" s="212"/>
      <c r="AD92" s="212"/>
      <c r="AE92" s="222"/>
    </row>
    <row r="93" spans="1:47" ht="21" customHeight="1" x14ac:dyDescent="0.4">
      <c r="A93" s="269"/>
      <c r="B93" s="264" t="s">
        <v>143</v>
      </c>
      <c r="C93" s="265"/>
      <c r="D93" s="211"/>
      <c r="E93" s="212"/>
      <c r="F93" s="212"/>
      <c r="G93" s="212"/>
      <c r="H93" s="212"/>
      <c r="I93" s="212"/>
      <c r="J93" s="212"/>
      <c r="K93" s="212"/>
      <c r="L93" s="212"/>
      <c r="M93" s="212"/>
      <c r="N93" s="212"/>
      <c r="O93" s="212"/>
      <c r="P93" s="212"/>
      <c r="Q93" s="212"/>
      <c r="R93" s="211"/>
      <c r="S93" s="212"/>
      <c r="T93" s="212"/>
      <c r="U93" s="212"/>
      <c r="V93" s="212"/>
      <c r="W93" s="212"/>
      <c r="X93" s="212"/>
      <c r="Y93" s="212"/>
      <c r="Z93" s="212"/>
      <c r="AA93" s="212"/>
      <c r="AB93" s="212"/>
      <c r="AC93" s="212"/>
      <c r="AD93" s="212"/>
      <c r="AE93" s="222"/>
    </row>
    <row r="94" spans="1:47" ht="21" customHeight="1" x14ac:dyDescent="0.4">
      <c r="A94" s="269"/>
      <c r="B94" s="264" t="s">
        <v>144</v>
      </c>
      <c r="C94" s="265"/>
      <c r="D94" s="211"/>
      <c r="E94" s="212"/>
      <c r="F94" s="212"/>
      <c r="G94" s="212"/>
      <c r="H94" s="212"/>
      <c r="I94" s="212"/>
      <c r="J94" s="212"/>
      <c r="K94" s="212"/>
      <c r="L94" s="212"/>
      <c r="M94" s="212"/>
      <c r="N94" s="212"/>
      <c r="O94" s="212"/>
      <c r="P94" s="212"/>
      <c r="Q94" s="212"/>
      <c r="R94" s="211"/>
      <c r="S94" s="212"/>
      <c r="T94" s="212"/>
      <c r="U94" s="212"/>
      <c r="V94" s="212"/>
      <c r="W94" s="212"/>
      <c r="X94" s="212"/>
      <c r="Y94" s="212"/>
      <c r="Z94" s="212"/>
      <c r="AA94" s="212"/>
      <c r="AB94" s="212"/>
      <c r="AC94" s="212"/>
      <c r="AD94" s="212"/>
      <c r="AE94" s="222"/>
    </row>
    <row r="95" spans="1:47" ht="21" customHeight="1" x14ac:dyDescent="0.4">
      <c r="A95" s="269"/>
      <c r="B95" s="264" t="s">
        <v>145</v>
      </c>
      <c r="C95" s="265"/>
      <c r="D95" s="211"/>
      <c r="E95" s="212"/>
      <c r="F95" s="212"/>
      <c r="G95" s="212"/>
      <c r="H95" s="212"/>
      <c r="I95" s="212"/>
      <c r="J95" s="212"/>
      <c r="K95" s="212"/>
      <c r="L95" s="212"/>
      <c r="M95" s="212"/>
      <c r="N95" s="212"/>
      <c r="O95" s="212"/>
      <c r="P95" s="212"/>
      <c r="Q95" s="212"/>
      <c r="R95" s="211"/>
      <c r="S95" s="212"/>
      <c r="T95" s="212"/>
      <c r="U95" s="212"/>
      <c r="V95" s="212"/>
      <c r="W95" s="212"/>
      <c r="X95" s="212"/>
      <c r="Y95" s="212"/>
      <c r="Z95" s="212"/>
      <c r="AA95" s="212"/>
      <c r="AB95" s="212"/>
      <c r="AC95" s="212"/>
      <c r="AD95" s="212"/>
      <c r="AE95" s="222"/>
    </row>
    <row r="96" spans="1:47" ht="21" customHeight="1" x14ac:dyDescent="0.4">
      <c r="A96" s="269"/>
      <c r="B96" s="264" t="s">
        <v>146</v>
      </c>
      <c r="C96" s="265"/>
      <c r="D96" s="211"/>
      <c r="E96" s="212"/>
      <c r="F96" s="212"/>
      <c r="G96" s="212"/>
      <c r="H96" s="212"/>
      <c r="I96" s="212"/>
      <c r="J96" s="212"/>
      <c r="K96" s="212"/>
      <c r="L96" s="212"/>
      <c r="M96" s="212"/>
      <c r="N96" s="212"/>
      <c r="O96" s="212"/>
      <c r="P96" s="212"/>
      <c r="Q96" s="212"/>
      <c r="R96" s="211"/>
      <c r="S96" s="212"/>
      <c r="T96" s="212"/>
      <c r="U96" s="212"/>
      <c r="V96" s="212"/>
      <c r="W96" s="212"/>
      <c r="X96" s="212"/>
      <c r="Y96" s="212"/>
      <c r="Z96" s="212"/>
      <c r="AA96" s="212"/>
      <c r="AB96" s="212"/>
      <c r="AC96" s="212"/>
      <c r="AD96" s="212"/>
      <c r="AE96" s="222"/>
    </row>
    <row r="97" spans="1:47" ht="21" customHeight="1" x14ac:dyDescent="0.4">
      <c r="A97" s="269"/>
      <c r="B97" s="264" t="s">
        <v>147</v>
      </c>
      <c r="C97" s="265"/>
      <c r="D97" s="211"/>
      <c r="E97" s="212"/>
      <c r="F97" s="212"/>
      <c r="G97" s="212"/>
      <c r="H97" s="212"/>
      <c r="I97" s="212"/>
      <c r="J97" s="212"/>
      <c r="K97" s="212"/>
      <c r="L97" s="212"/>
      <c r="M97" s="212"/>
      <c r="N97" s="212"/>
      <c r="O97" s="212"/>
      <c r="P97" s="212"/>
      <c r="Q97" s="212"/>
      <c r="R97" s="211"/>
      <c r="S97" s="212"/>
      <c r="T97" s="212"/>
      <c r="U97" s="212"/>
      <c r="V97" s="212"/>
      <c r="W97" s="212"/>
      <c r="X97" s="212"/>
      <c r="Y97" s="212"/>
      <c r="Z97" s="212"/>
      <c r="AA97" s="212"/>
      <c r="AB97" s="212"/>
      <c r="AC97" s="212"/>
      <c r="AD97" s="212"/>
      <c r="AE97" s="222"/>
    </row>
    <row r="98" spans="1:47" ht="21" customHeight="1" x14ac:dyDescent="0.4">
      <c r="A98" s="269"/>
      <c r="B98" s="264" t="s">
        <v>148</v>
      </c>
      <c r="C98" s="265"/>
      <c r="D98" s="211"/>
      <c r="E98" s="212"/>
      <c r="F98" s="212"/>
      <c r="G98" s="212"/>
      <c r="H98" s="212"/>
      <c r="I98" s="212"/>
      <c r="J98" s="212"/>
      <c r="K98" s="212"/>
      <c r="L98" s="212"/>
      <c r="M98" s="212"/>
      <c r="N98" s="212"/>
      <c r="O98" s="212"/>
      <c r="P98" s="212"/>
      <c r="Q98" s="212"/>
      <c r="R98" s="211"/>
      <c r="S98" s="212"/>
      <c r="T98" s="212"/>
      <c r="U98" s="212"/>
      <c r="V98" s="212"/>
      <c r="W98" s="212"/>
      <c r="X98" s="212"/>
      <c r="Y98" s="212"/>
      <c r="Z98" s="212"/>
      <c r="AA98" s="212"/>
      <c r="AB98" s="212"/>
      <c r="AC98" s="212"/>
      <c r="AD98" s="212"/>
      <c r="AE98" s="222"/>
    </row>
    <row r="99" spans="1:47" ht="21" customHeight="1" x14ac:dyDescent="0.4">
      <c r="A99" s="270"/>
      <c r="B99" s="264" t="s">
        <v>149</v>
      </c>
      <c r="C99" s="265"/>
      <c r="D99" s="211"/>
      <c r="E99" s="212"/>
      <c r="F99" s="212"/>
      <c r="G99" s="212"/>
      <c r="H99" s="212"/>
      <c r="I99" s="212"/>
      <c r="J99" s="212"/>
      <c r="K99" s="212"/>
      <c r="L99" s="212"/>
      <c r="M99" s="212"/>
      <c r="N99" s="212"/>
      <c r="O99" s="212"/>
      <c r="P99" s="212"/>
      <c r="Q99" s="212"/>
      <c r="R99" s="211"/>
      <c r="S99" s="212"/>
      <c r="T99" s="212"/>
      <c r="U99" s="212"/>
      <c r="V99" s="212"/>
      <c r="W99" s="212"/>
      <c r="X99" s="212"/>
      <c r="Y99" s="212"/>
      <c r="Z99" s="212"/>
      <c r="AA99" s="212"/>
      <c r="AB99" s="212"/>
      <c r="AC99" s="212"/>
      <c r="AD99" s="212"/>
      <c r="AE99" s="222"/>
    </row>
    <row r="100" spans="1:47" ht="30" customHeight="1" x14ac:dyDescent="0.4">
      <c r="A100" s="257" t="s">
        <v>150</v>
      </c>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row>
    <row r="101" spans="1:47" s="173" customFormat="1" ht="30" customHeight="1" x14ac:dyDescent="0.4">
      <c r="A101" s="273" t="s">
        <v>151</v>
      </c>
      <c r="B101" s="274"/>
      <c r="C101" s="274"/>
      <c r="D101" s="274"/>
      <c r="E101" s="274"/>
      <c r="F101" s="275"/>
      <c r="G101" s="483" t="s">
        <v>152</v>
      </c>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5"/>
      <c r="AF101" s="91"/>
      <c r="AU101" s="92"/>
    </row>
    <row r="102" spans="1:47" s="173" customFormat="1" ht="24" customHeight="1" x14ac:dyDescent="0.15">
      <c r="A102" s="302"/>
      <c r="B102" s="258" t="s">
        <v>153</v>
      </c>
      <c r="C102" s="259"/>
      <c r="D102" s="259"/>
      <c r="E102" s="259"/>
      <c r="F102" s="260"/>
      <c r="G102" s="215" t="s">
        <v>154</v>
      </c>
      <c r="H102" s="216"/>
      <c r="I102" s="216"/>
      <c r="J102" s="216"/>
      <c r="K102" s="216"/>
      <c r="L102" s="217"/>
      <c r="M102" s="217"/>
      <c r="N102" s="217"/>
      <c r="O102" s="217"/>
      <c r="P102" s="217"/>
      <c r="Q102" s="217"/>
      <c r="R102" s="217"/>
      <c r="S102" s="217"/>
      <c r="T102" s="217"/>
      <c r="U102" s="217"/>
      <c r="V102" s="217"/>
      <c r="W102" s="217"/>
      <c r="X102" s="216" t="s">
        <v>155</v>
      </c>
      <c r="Y102" s="216"/>
      <c r="Z102" s="216"/>
      <c r="AA102" s="220"/>
      <c r="AB102" s="220"/>
      <c r="AC102" s="220"/>
      <c r="AD102" s="220"/>
      <c r="AE102" s="221"/>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302"/>
      <c r="B103" s="261"/>
      <c r="C103" s="262"/>
      <c r="D103" s="262"/>
      <c r="E103" s="262"/>
      <c r="F103" s="263"/>
      <c r="G103" s="218" t="s">
        <v>157</v>
      </c>
      <c r="H103" s="219"/>
      <c r="I103" s="219"/>
      <c r="J103" s="219"/>
      <c r="K103" s="219"/>
      <c r="L103" s="213"/>
      <c r="M103" s="213"/>
      <c r="N103" s="213"/>
      <c r="O103" s="213"/>
      <c r="P103" s="213"/>
      <c r="Q103" s="213"/>
      <c r="R103" s="213"/>
      <c r="S103" s="213"/>
      <c r="T103" s="213"/>
      <c r="U103" s="213"/>
      <c r="V103" s="213"/>
      <c r="W103" s="213"/>
      <c r="X103" s="213"/>
      <c r="Y103" s="213"/>
      <c r="Z103" s="213"/>
      <c r="AA103" s="213"/>
      <c r="AB103" s="213"/>
      <c r="AC103" s="213"/>
      <c r="AD103" s="213"/>
      <c r="AE103" s="214"/>
      <c r="AF103" s="91"/>
      <c r="AH103" s="379" t="str">
        <f>IF(情報取得シート!$D$214=0,"※医療機関受診を選択してください",IF(情報取得シート!$D$214=1,IF(情報取得シート!$D$215="","※受診した医療機関の情報が未入力です","OK"),"OK"))</f>
        <v>※医療機関受診を選択してください</v>
      </c>
      <c r="AI103" s="379"/>
      <c r="AJ103" s="379"/>
      <c r="AK103" s="379"/>
      <c r="AL103" s="379"/>
      <c r="AM103" s="379"/>
      <c r="AN103" s="379"/>
      <c r="AO103" s="379"/>
      <c r="AP103" s="379"/>
      <c r="AQ103" s="379"/>
      <c r="AR103" s="379"/>
      <c r="AS103" s="379"/>
      <c r="AT103" s="379"/>
      <c r="AU103" s="92"/>
    </row>
    <row r="104" spans="1:47" s="173" customFormat="1" ht="24" customHeight="1" x14ac:dyDescent="0.4">
      <c r="A104" s="302"/>
      <c r="B104" s="261"/>
      <c r="C104" s="262"/>
      <c r="D104" s="262"/>
      <c r="E104" s="262"/>
      <c r="F104" s="263"/>
      <c r="G104" s="215" t="s">
        <v>154</v>
      </c>
      <c r="H104" s="216"/>
      <c r="I104" s="216"/>
      <c r="J104" s="216"/>
      <c r="K104" s="216"/>
      <c r="L104" s="217"/>
      <c r="M104" s="217"/>
      <c r="N104" s="217"/>
      <c r="O104" s="217"/>
      <c r="P104" s="217"/>
      <c r="Q104" s="217"/>
      <c r="R104" s="217"/>
      <c r="S104" s="217"/>
      <c r="T104" s="217"/>
      <c r="U104" s="217"/>
      <c r="V104" s="217"/>
      <c r="W104" s="217"/>
      <c r="X104" s="216" t="s">
        <v>155</v>
      </c>
      <c r="Y104" s="216"/>
      <c r="Z104" s="216"/>
      <c r="AA104" s="220"/>
      <c r="AB104" s="220"/>
      <c r="AC104" s="220"/>
      <c r="AD104" s="220"/>
      <c r="AE104" s="221"/>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302"/>
      <c r="B105" s="261"/>
      <c r="C105" s="262"/>
      <c r="D105" s="262"/>
      <c r="E105" s="262"/>
      <c r="F105" s="263"/>
      <c r="G105" s="218" t="s">
        <v>157</v>
      </c>
      <c r="H105" s="219"/>
      <c r="I105" s="219"/>
      <c r="J105" s="219"/>
      <c r="K105" s="219"/>
      <c r="L105" s="213"/>
      <c r="M105" s="213"/>
      <c r="N105" s="213"/>
      <c r="O105" s="213"/>
      <c r="P105" s="213"/>
      <c r="Q105" s="213"/>
      <c r="R105" s="213"/>
      <c r="S105" s="213"/>
      <c r="T105" s="213"/>
      <c r="U105" s="213"/>
      <c r="V105" s="213"/>
      <c r="W105" s="213"/>
      <c r="X105" s="213"/>
      <c r="Y105" s="213"/>
      <c r="Z105" s="213"/>
      <c r="AA105" s="213"/>
      <c r="AB105" s="213"/>
      <c r="AC105" s="213"/>
      <c r="AD105" s="213"/>
      <c r="AE105" s="214"/>
      <c r="AF105" s="91"/>
      <c r="AU105" s="92"/>
    </row>
    <row r="106" spans="1:47" ht="24" customHeight="1" x14ac:dyDescent="0.4">
      <c r="A106" s="251" t="s">
        <v>158</v>
      </c>
      <c r="B106" s="252"/>
      <c r="C106" s="252"/>
      <c r="D106" s="252"/>
      <c r="E106" s="252"/>
      <c r="F106" s="253"/>
      <c r="G106" s="215" t="s">
        <v>154</v>
      </c>
      <c r="H106" s="216"/>
      <c r="I106" s="216"/>
      <c r="J106" s="216"/>
      <c r="K106" s="216"/>
      <c r="L106" s="217"/>
      <c r="M106" s="217"/>
      <c r="N106" s="217"/>
      <c r="O106" s="217"/>
      <c r="P106" s="217"/>
      <c r="Q106" s="217"/>
      <c r="R106" s="217"/>
      <c r="S106" s="217"/>
      <c r="T106" s="217"/>
      <c r="U106" s="217"/>
      <c r="V106" s="217"/>
      <c r="W106" s="217"/>
      <c r="X106" s="216" t="s">
        <v>155</v>
      </c>
      <c r="Y106" s="216"/>
      <c r="Z106" s="216"/>
      <c r="AA106" s="220"/>
      <c r="AB106" s="220"/>
      <c r="AC106" s="220"/>
      <c r="AD106" s="220"/>
      <c r="AE106" s="221"/>
    </row>
    <row r="107" spans="1:47" ht="24" customHeight="1" x14ac:dyDescent="0.4">
      <c r="A107" s="254"/>
      <c r="B107" s="255"/>
      <c r="C107" s="255"/>
      <c r="D107" s="255"/>
      <c r="E107" s="255"/>
      <c r="F107" s="256"/>
      <c r="G107" s="218" t="s">
        <v>157</v>
      </c>
      <c r="H107" s="219"/>
      <c r="I107" s="219"/>
      <c r="J107" s="219"/>
      <c r="K107" s="219"/>
      <c r="L107" s="213"/>
      <c r="M107" s="213"/>
      <c r="N107" s="213"/>
      <c r="O107" s="213"/>
      <c r="P107" s="213"/>
      <c r="Q107" s="213"/>
      <c r="R107" s="213"/>
      <c r="S107" s="213"/>
      <c r="T107" s="213"/>
      <c r="U107" s="213"/>
      <c r="V107" s="213"/>
      <c r="W107" s="213"/>
      <c r="X107" s="213"/>
      <c r="Y107" s="213"/>
      <c r="Z107" s="213"/>
      <c r="AA107" s="213"/>
      <c r="AB107" s="213"/>
      <c r="AC107" s="213"/>
      <c r="AD107" s="213"/>
      <c r="AE107" s="214"/>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509" t="s">
        <v>159</v>
      </c>
      <c r="B109" s="510"/>
      <c r="C109" s="510"/>
      <c r="D109" s="510"/>
      <c r="E109" s="510"/>
      <c r="F109" s="510"/>
      <c r="G109" s="510"/>
      <c r="H109" s="511"/>
      <c r="I109" s="512" t="s">
        <v>160</v>
      </c>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3"/>
    </row>
    <row r="110" spans="1:47" ht="30" customHeight="1" x14ac:dyDescent="0.4">
      <c r="A110" s="232" t="s">
        <v>161</v>
      </c>
      <c r="B110" s="233"/>
      <c r="C110" s="233"/>
      <c r="D110" s="233"/>
      <c r="E110" s="233"/>
      <c r="F110" s="233"/>
      <c r="G110" s="233"/>
      <c r="H110" s="234"/>
      <c r="I110" s="242" t="s">
        <v>160</v>
      </c>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c r="AH110" s="194" t="str">
        <f>IF(情報取得シート!$D$228=0,"※併用している医薬品の詳細を選択してください","")</f>
        <v>※併用している医薬品の詳細を選択してください</v>
      </c>
    </row>
    <row r="111" spans="1:47" ht="28.15" customHeight="1" x14ac:dyDescent="0.4">
      <c r="A111" s="268" t="s">
        <v>137</v>
      </c>
      <c r="B111" s="244"/>
      <c r="C111" s="244"/>
      <c r="D111" s="223" t="s">
        <v>162</v>
      </c>
      <c r="E111" s="224"/>
      <c r="F111" s="224"/>
      <c r="G111" s="224"/>
      <c r="H111" s="224"/>
      <c r="I111" s="224"/>
      <c r="J111" s="224"/>
      <c r="K111" s="224"/>
      <c r="L111" s="224"/>
      <c r="M111" s="224"/>
      <c r="N111" s="224"/>
      <c r="O111" s="224"/>
      <c r="P111" s="224"/>
      <c r="Q111" s="225"/>
      <c r="R111" s="223" t="s">
        <v>163</v>
      </c>
      <c r="S111" s="224"/>
      <c r="T111" s="224"/>
      <c r="U111" s="224"/>
      <c r="V111" s="224"/>
      <c r="W111" s="224"/>
      <c r="X111" s="224"/>
      <c r="Y111" s="224"/>
      <c r="Z111" s="224"/>
      <c r="AA111" s="224"/>
      <c r="AB111" s="224"/>
      <c r="AC111" s="224"/>
      <c r="AD111" s="224"/>
      <c r="AE111" s="225"/>
    </row>
    <row r="112" spans="1:47" ht="28.15" customHeight="1" x14ac:dyDescent="0.4">
      <c r="A112" s="269"/>
      <c r="B112" s="228" t="s">
        <v>140</v>
      </c>
      <c r="C112" s="229"/>
      <c r="D112" s="208"/>
      <c r="E112" s="209"/>
      <c r="F112" s="209"/>
      <c r="G112" s="209"/>
      <c r="H112" s="209"/>
      <c r="I112" s="209"/>
      <c r="J112" s="209"/>
      <c r="K112" s="209"/>
      <c r="L112" s="209"/>
      <c r="M112" s="209"/>
      <c r="N112" s="209"/>
      <c r="O112" s="209"/>
      <c r="P112" s="209"/>
      <c r="Q112" s="210"/>
      <c r="R112" s="208"/>
      <c r="S112" s="209"/>
      <c r="T112" s="209"/>
      <c r="U112" s="209"/>
      <c r="V112" s="209"/>
      <c r="W112" s="209"/>
      <c r="X112" s="209"/>
      <c r="Y112" s="209"/>
      <c r="Z112" s="209"/>
      <c r="AA112" s="209"/>
      <c r="AB112" s="209"/>
      <c r="AC112" s="209"/>
      <c r="AD112" s="209"/>
      <c r="AE112" s="210"/>
    </row>
    <row r="113" spans="1:31" ht="28.15" customHeight="1" x14ac:dyDescent="0.4">
      <c r="A113" s="269"/>
      <c r="B113" s="230" t="s">
        <v>141</v>
      </c>
      <c r="C113" s="231"/>
      <c r="D113" s="208"/>
      <c r="E113" s="209"/>
      <c r="F113" s="209"/>
      <c r="G113" s="209"/>
      <c r="H113" s="209"/>
      <c r="I113" s="209"/>
      <c r="J113" s="209"/>
      <c r="K113" s="209"/>
      <c r="L113" s="209"/>
      <c r="M113" s="209"/>
      <c r="N113" s="209"/>
      <c r="O113" s="209"/>
      <c r="P113" s="209"/>
      <c r="Q113" s="210"/>
      <c r="R113" s="208"/>
      <c r="S113" s="209"/>
      <c r="T113" s="209"/>
      <c r="U113" s="209"/>
      <c r="V113" s="209"/>
      <c r="W113" s="209"/>
      <c r="X113" s="209"/>
      <c r="Y113" s="209"/>
      <c r="Z113" s="209"/>
      <c r="AA113" s="209"/>
      <c r="AB113" s="209"/>
      <c r="AC113" s="209"/>
      <c r="AD113" s="209"/>
      <c r="AE113" s="210"/>
    </row>
    <row r="114" spans="1:31" ht="28.15" customHeight="1" x14ac:dyDescent="0.4">
      <c r="A114" s="269"/>
      <c r="B114" s="230" t="s">
        <v>142</v>
      </c>
      <c r="C114" s="231"/>
      <c r="D114" s="208"/>
      <c r="E114" s="209"/>
      <c r="F114" s="209"/>
      <c r="G114" s="209"/>
      <c r="H114" s="209"/>
      <c r="I114" s="209"/>
      <c r="J114" s="209"/>
      <c r="K114" s="209"/>
      <c r="L114" s="209"/>
      <c r="M114" s="209"/>
      <c r="N114" s="209"/>
      <c r="O114" s="209"/>
      <c r="P114" s="209"/>
      <c r="Q114" s="210"/>
      <c r="R114" s="208"/>
      <c r="S114" s="209"/>
      <c r="T114" s="209"/>
      <c r="U114" s="209"/>
      <c r="V114" s="209"/>
      <c r="W114" s="209"/>
      <c r="X114" s="209"/>
      <c r="Y114" s="209"/>
      <c r="Z114" s="209"/>
      <c r="AA114" s="209"/>
      <c r="AB114" s="209"/>
      <c r="AC114" s="209"/>
      <c r="AD114" s="209"/>
      <c r="AE114" s="210"/>
    </row>
    <row r="115" spans="1:31" ht="28.15" customHeight="1" x14ac:dyDescent="0.4">
      <c r="A115" s="269"/>
      <c r="B115" s="230" t="s">
        <v>143</v>
      </c>
      <c r="C115" s="231"/>
      <c r="D115" s="208"/>
      <c r="E115" s="209"/>
      <c r="F115" s="209"/>
      <c r="G115" s="209"/>
      <c r="H115" s="209"/>
      <c r="I115" s="209"/>
      <c r="J115" s="209"/>
      <c r="K115" s="209"/>
      <c r="L115" s="209"/>
      <c r="M115" s="209"/>
      <c r="N115" s="209"/>
      <c r="O115" s="209"/>
      <c r="P115" s="209"/>
      <c r="Q115" s="210"/>
      <c r="R115" s="208"/>
      <c r="S115" s="209"/>
      <c r="T115" s="209"/>
      <c r="U115" s="209"/>
      <c r="V115" s="209"/>
      <c r="W115" s="209"/>
      <c r="X115" s="209"/>
      <c r="Y115" s="209"/>
      <c r="Z115" s="209"/>
      <c r="AA115" s="209"/>
      <c r="AB115" s="209"/>
      <c r="AC115" s="209"/>
      <c r="AD115" s="209"/>
      <c r="AE115" s="210"/>
    </row>
    <row r="116" spans="1:31" ht="28.15" customHeight="1" x14ac:dyDescent="0.4">
      <c r="A116" s="269"/>
      <c r="B116" s="230" t="s">
        <v>144</v>
      </c>
      <c r="C116" s="231"/>
      <c r="D116" s="208"/>
      <c r="E116" s="209"/>
      <c r="F116" s="209"/>
      <c r="G116" s="209"/>
      <c r="H116" s="209"/>
      <c r="I116" s="209"/>
      <c r="J116" s="209"/>
      <c r="K116" s="209"/>
      <c r="L116" s="209"/>
      <c r="M116" s="209"/>
      <c r="N116" s="209"/>
      <c r="O116" s="209"/>
      <c r="P116" s="209"/>
      <c r="Q116" s="210"/>
      <c r="R116" s="208"/>
      <c r="S116" s="209"/>
      <c r="T116" s="209"/>
      <c r="U116" s="209"/>
      <c r="V116" s="209"/>
      <c r="W116" s="209"/>
      <c r="X116" s="209"/>
      <c r="Y116" s="209"/>
      <c r="Z116" s="209"/>
      <c r="AA116" s="209"/>
      <c r="AB116" s="209"/>
      <c r="AC116" s="209"/>
      <c r="AD116" s="209"/>
      <c r="AE116" s="210"/>
    </row>
    <row r="117" spans="1:31" ht="28.15" customHeight="1" x14ac:dyDescent="0.4">
      <c r="A117" s="269"/>
      <c r="B117" s="230" t="s">
        <v>145</v>
      </c>
      <c r="C117" s="231"/>
      <c r="D117" s="208"/>
      <c r="E117" s="209"/>
      <c r="F117" s="209"/>
      <c r="G117" s="209"/>
      <c r="H117" s="209"/>
      <c r="I117" s="209"/>
      <c r="J117" s="209"/>
      <c r="K117" s="209"/>
      <c r="L117" s="209"/>
      <c r="M117" s="209"/>
      <c r="N117" s="209"/>
      <c r="O117" s="209"/>
      <c r="P117" s="209"/>
      <c r="Q117" s="210"/>
      <c r="R117" s="208"/>
      <c r="S117" s="209"/>
      <c r="T117" s="209"/>
      <c r="U117" s="209"/>
      <c r="V117" s="209"/>
      <c r="W117" s="209"/>
      <c r="X117" s="209"/>
      <c r="Y117" s="209"/>
      <c r="Z117" s="209"/>
      <c r="AA117" s="209"/>
      <c r="AB117" s="209"/>
      <c r="AC117" s="209"/>
      <c r="AD117" s="209"/>
      <c r="AE117" s="210"/>
    </row>
    <row r="118" spans="1:31" ht="28.15" customHeight="1" x14ac:dyDescent="0.4">
      <c r="A118" s="269"/>
      <c r="B118" s="230" t="s">
        <v>146</v>
      </c>
      <c r="C118" s="231"/>
      <c r="D118" s="208"/>
      <c r="E118" s="209"/>
      <c r="F118" s="209"/>
      <c r="G118" s="209"/>
      <c r="H118" s="209"/>
      <c r="I118" s="209"/>
      <c r="J118" s="209"/>
      <c r="K118" s="209"/>
      <c r="L118" s="209"/>
      <c r="M118" s="209"/>
      <c r="N118" s="209"/>
      <c r="O118" s="209"/>
      <c r="P118" s="209"/>
      <c r="Q118" s="210"/>
      <c r="R118" s="208"/>
      <c r="S118" s="209"/>
      <c r="T118" s="209"/>
      <c r="U118" s="209"/>
      <c r="V118" s="209"/>
      <c r="W118" s="209"/>
      <c r="X118" s="209"/>
      <c r="Y118" s="209"/>
      <c r="Z118" s="209"/>
      <c r="AA118" s="209"/>
      <c r="AB118" s="209"/>
      <c r="AC118" s="209"/>
      <c r="AD118" s="209"/>
      <c r="AE118" s="210"/>
    </row>
    <row r="119" spans="1:31" ht="28.15" customHeight="1" x14ac:dyDescent="0.4">
      <c r="A119" s="269"/>
      <c r="B119" s="230" t="s">
        <v>147</v>
      </c>
      <c r="C119" s="231"/>
      <c r="D119" s="208"/>
      <c r="E119" s="209"/>
      <c r="F119" s="209"/>
      <c r="G119" s="209"/>
      <c r="H119" s="209"/>
      <c r="I119" s="209"/>
      <c r="J119" s="209"/>
      <c r="K119" s="209"/>
      <c r="L119" s="209"/>
      <c r="M119" s="209"/>
      <c r="N119" s="209"/>
      <c r="O119" s="209"/>
      <c r="P119" s="209"/>
      <c r="Q119" s="210"/>
      <c r="R119" s="208"/>
      <c r="S119" s="209"/>
      <c r="T119" s="209"/>
      <c r="U119" s="209"/>
      <c r="V119" s="209"/>
      <c r="W119" s="209"/>
      <c r="X119" s="209"/>
      <c r="Y119" s="209"/>
      <c r="Z119" s="209"/>
      <c r="AA119" s="209"/>
      <c r="AB119" s="209"/>
      <c r="AC119" s="209"/>
      <c r="AD119" s="209"/>
      <c r="AE119" s="210"/>
    </row>
    <row r="120" spans="1:31" ht="28.15" customHeight="1" x14ac:dyDescent="0.4">
      <c r="A120" s="269"/>
      <c r="B120" s="230" t="s">
        <v>148</v>
      </c>
      <c r="C120" s="231"/>
      <c r="D120" s="208"/>
      <c r="E120" s="209"/>
      <c r="F120" s="209"/>
      <c r="G120" s="209"/>
      <c r="H120" s="209"/>
      <c r="I120" s="209"/>
      <c r="J120" s="209"/>
      <c r="K120" s="209"/>
      <c r="L120" s="209"/>
      <c r="M120" s="209"/>
      <c r="N120" s="209"/>
      <c r="O120" s="209"/>
      <c r="P120" s="209"/>
      <c r="Q120" s="210"/>
      <c r="R120" s="208"/>
      <c r="S120" s="209"/>
      <c r="T120" s="209"/>
      <c r="U120" s="209"/>
      <c r="V120" s="209"/>
      <c r="W120" s="209"/>
      <c r="X120" s="209"/>
      <c r="Y120" s="209"/>
      <c r="Z120" s="209"/>
      <c r="AA120" s="209"/>
      <c r="AB120" s="209"/>
      <c r="AC120" s="209"/>
      <c r="AD120" s="209"/>
      <c r="AE120" s="210"/>
    </row>
    <row r="121" spans="1:31" ht="28.15" customHeight="1" x14ac:dyDescent="0.4">
      <c r="A121" s="269"/>
      <c r="B121" s="230" t="s">
        <v>149</v>
      </c>
      <c r="C121" s="231"/>
      <c r="D121" s="208"/>
      <c r="E121" s="209"/>
      <c r="F121" s="209"/>
      <c r="G121" s="209"/>
      <c r="H121" s="209"/>
      <c r="I121" s="209"/>
      <c r="J121" s="209"/>
      <c r="K121" s="209"/>
      <c r="L121" s="209"/>
      <c r="M121" s="209"/>
      <c r="N121" s="209"/>
      <c r="O121" s="209"/>
      <c r="P121" s="209"/>
      <c r="Q121" s="210"/>
      <c r="R121" s="208"/>
      <c r="S121" s="209"/>
      <c r="T121" s="209"/>
      <c r="U121" s="209"/>
      <c r="V121" s="209"/>
      <c r="W121" s="209"/>
      <c r="X121" s="209"/>
      <c r="Y121" s="209"/>
      <c r="Z121" s="209"/>
      <c r="AA121" s="209"/>
      <c r="AB121" s="209"/>
      <c r="AC121" s="209"/>
      <c r="AD121" s="209"/>
      <c r="AE121" s="210"/>
    </row>
    <row r="122" spans="1:31" ht="28.15" customHeight="1" x14ac:dyDescent="0.4">
      <c r="A122" s="269"/>
      <c r="B122" s="230" t="s">
        <v>164</v>
      </c>
      <c r="C122" s="231"/>
      <c r="D122" s="208"/>
      <c r="E122" s="209"/>
      <c r="F122" s="209"/>
      <c r="G122" s="209"/>
      <c r="H122" s="209"/>
      <c r="I122" s="209"/>
      <c r="J122" s="209"/>
      <c r="K122" s="209"/>
      <c r="L122" s="209"/>
      <c r="M122" s="209"/>
      <c r="N122" s="209"/>
      <c r="O122" s="209"/>
      <c r="P122" s="209"/>
      <c r="Q122" s="210"/>
      <c r="R122" s="208"/>
      <c r="S122" s="209"/>
      <c r="T122" s="209"/>
      <c r="U122" s="209"/>
      <c r="V122" s="209"/>
      <c r="W122" s="209"/>
      <c r="X122" s="209"/>
      <c r="Y122" s="209"/>
      <c r="Z122" s="209"/>
      <c r="AA122" s="209"/>
      <c r="AB122" s="209"/>
      <c r="AC122" s="209"/>
      <c r="AD122" s="209"/>
      <c r="AE122" s="210"/>
    </row>
    <row r="123" spans="1:31" ht="28.15" customHeight="1" x14ac:dyDescent="0.4">
      <c r="A123" s="269"/>
      <c r="B123" s="230" t="s">
        <v>165</v>
      </c>
      <c r="C123" s="231"/>
      <c r="D123" s="208"/>
      <c r="E123" s="209"/>
      <c r="F123" s="209"/>
      <c r="G123" s="209"/>
      <c r="H123" s="209"/>
      <c r="I123" s="209"/>
      <c r="J123" s="209"/>
      <c r="K123" s="209"/>
      <c r="L123" s="209"/>
      <c r="M123" s="209"/>
      <c r="N123" s="209"/>
      <c r="O123" s="209"/>
      <c r="P123" s="209"/>
      <c r="Q123" s="210"/>
      <c r="R123" s="208"/>
      <c r="S123" s="209"/>
      <c r="T123" s="209"/>
      <c r="U123" s="209"/>
      <c r="V123" s="209"/>
      <c r="W123" s="209"/>
      <c r="X123" s="209"/>
      <c r="Y123" s="209"/>
      <c r="Z123" s="209"/>
      <c r="AA123" s="209"/>
      <c r="AB123" s="209"/>
      <c r="AC123" s="209"/>
      <c r="AD123" s="209"/>
      <c r="AE123" s="210"/>
    </row>
    <row r="124" spans="1:31" ht="28.15" customHeight="1" x14ac:dyDescent="0.4">
      <c r="A124" s="269"/>
      <c r="B124" s="230" t="s">
        <v>166</v>
      </c>
      <c r="C124" s="231"/>
      <c r="D124" s="208"/>
      <c r="E124" s="209"/>
      <c r="F124" s="209"/>
      <c r="G124" s="209"/>
      <c r="H124" s="209"/>
      <c r="I124" s="209"/>
      <c r="J124" s="209"/>
      <c r="K124" s="209"/>
      <c r="L124" s="209"/>
      <c r="M124" s="209"/>
      <c r="N124" s="209"/>
      <c r="O124" s="209"/>
      <c r="P124" s="209"/>
      <c r="Q124" s="210"/>
      <c r="R124" s="208"/>
      <c r="S124" s="209"/>
      <c r="T124" s="209"/>
      <c r="U124" s="209"/>
      <c r="V124" s="209"/>
      <c r="W124" s="209"/>
      <c r="X124" s="209"/>
      <c r="Y124" s="209"/>
      <c r="Z124" s="209"/>
      <c r="AA124" s="209"/>
      <c r="AB124" s="209"/>
      <c r="AC124" s="209"/>
      <c r="AD124" s="209"/>
      <c r="AE124" s="210"/>
    </row>
    <row r="125" spans="1:31" ht="28.15" customHeight="1" x14ac:dyDescent="0.4">
      <c r="A125" s="269"/>
      <c r="B125" s="230" t="s">
        <v>167</v>
      </c>
      <c r="C125" s="231"/>
      <c r="D125" s="208"/>
      <c r="E125" s="209"/>
      <c r="F125" s="209"/>
      <c r="G125" s="209"/>
      <c r="H125" s="209"/>
      <c r="I125" s="209"/>
      <c r="J125" s="209"/>
      <c r="K125" s="209"/>
      <c r="L125" s="209"/>
      <c r="M125" s="209"/>
      <c r="N125" s="209"/>
      <c r="O125" s="209"/>
      <c r="P125" s="209"/>
      <c r="Q125" s="210"/>
      <c r="R125" s="208"/>
      <c r="S125" s="209"/>
      <c r="T125" s="209"/>
      <c r="U125" s="209"/>
      <c r="V125" s="209"/>
      <c r="W125" s="209"/>
      <c r="X125" s="209"/>
      <c r="Y125" s="209"/>
      <c r="Z125" s="209"/>
      <c r="AA125" s="209"/>
      <c r="AB125" s="209"/>
      <c r="AC125" s="209"/>
      <c r="AD125" s="209"/>
      <c r="AE125" s="210"/>
    </row>
    <row r="126" spans="1:31" ht="28.15" customHeight="1" x14ac:dyDescent="0.4">
      <c r="A126" s="270"/>
      <c r="B126" s="230" t="s">
        <v>168</v>
      </c>
      <c r="C126" s="231"/>
      <c r="D126" s="208"/>
      <c r="E126" s="209"/>
      <c r="F126" s="209"/>
      <c r="G126" s="209"/>
      <c r="H126" s="209"/>
      <c r="I126" s="209"/>
      <c r="J126" s="209"/>
      <c r="K126" s="209"/>
      <c r="L126" s="209"/>
      <c r="M126" s="209"/>
      <c r="N126" s="209"/>
      <c r="O126" s="209"/>
      <c r="P126" s="209"/>
      <c r="Q126" s="210"/>
      <c r="R126" s="208"/>
      <c r="S126" s="209"/>
      <c r="T126" s="209"/>
      <c r="U126" s="209"/>
      <c r="V126" s="209"/>
      <c r="W126" s="209"/>
      <c r="X126" s="209"/>
      <c r="Y126" s="209"/>
      <c r="Z126" s="209"/>
      <c r="AA126" s="209"/>
      <c r="AB126" s="209"/>
      <c r="AC126" s="209"/>
      <c r="AD126" s="209"/>
      <c r="AE126" s="210"/>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476" t="s">
        <v>169</v>
      </c>
      <c r="B128" s="476"/>
      <c r="C128" s="476"/>
      <c r="D128" s="476"/>
      <c r="E128" s="476"/>
      <c r="F128" s="479" t="s">
        <v>170</v>
      </c>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row>
    <row r="129" spans="1:34" ht="45.6" customHeight="1" x14ac:dyDescent="0.4">
      <c r="A129" s="477"/>
      <c r="B129" s="477"/>
      <c r="C129" s="477"/>
      <c r="D129" s="477"/>
      <c r="E129" s="477"/>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row>
    <row r="130" spans="1:34" ht="45.6" customHeight="1" x14ac:dyDescent="0.4">
      <c r="A130" s="477"/>
      <c r="B130" s="477"/>
      <c r="C130" s="477"/>
      <c r="D130" s="477"/>
      <c r="E130" s="477"/>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row>
    <row r="131" spans="1:34" ht="45.6" customHeight="1" x14ac:dyDescent="0.4">
      <c r="A131" s="477"/>
      <c r="B131" s="477"/>
      <c r="C131" s="477"/>
      <c r="D131" s="477"/>
      <c r="E131" s="477"/>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row>
    <row r="132" spans="1:34" ht="45.6" customHeight="1" x14ac:dyDescent="0.4">
      <c r="A132" s="477"/>
      <c r="B132" s="477"/>
      <c r="C132" s="477"/>
      <c r="D132" s="477"/>
      <c r="E132" s="477"/>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row>
    <row r="133" spans="1:34" ht="45.6" customHeight="1" x14ac:dyDescent="0.4">
      <c r="A133" s="477"/>
      <c r="B133" s="477"/>
      <c r="C133" s="477"/>
      <c r="D133" s="477"/>
      <c r="E133" s="477"/>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row>
    <row r="134" spans="1:34" ht="45.6" customHeight="1" x14ac:dyDescent="0.4">
      <c r="A134" s="478"/>
      <c r="B134" s="478"/>
      <c r="C134" s="478"/>
      <c r="D134" s="478"/>
      <c r="E134" s="478"/>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482"/>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301" t="s">
        <v>171</v>
      </c>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row>
    <row r="137" spans="1:34" ht="9.75" customHeight="1" x14ac:dyDescent="0.4">
      <c r="A137" s="272"/>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c r="Y137" s="272"/>
      <c r="Z137" s="272"/>
      <c r="AA137" s="272"/>
      <c r="AB137" s="272"/>
      <c r="AC137" s="272"/>
      <c r="AD137" s="272"/>
      <c r="AE137" s="272"/>
    </row>
    <row r="138" spans="1:34" ht="18" customHeight="1" x14ac:dyDescent="0.4">
      <c r="A138" s="273" t="s">
        <v>172</v>
      </c>
      <c r="B138" s="274"/>
      <c r="C138" s="274"/>
      <c r="D138" s="274"/>
      <c r="E138" s="274"/>
      <c r="F138" s="274"/>
      <c r="G138" s="275"/>
      <c r="H138" s="282" t="s">
        <v>173</v>
      </c>
      <c r="I138" s="283"/>
      <c r="J138" s="283"/>
      <c r="K138" s="283"/>
      <c r="L138" s="284"/>
      <c r="M138" s="297" t="s">
        <v>174</v>
      </c>
      <c r="N138" s="298"/>
      <c r="O138" s="298"/>
      <c r="P138" s="298"/>
      <c r="Q138" s="298"/>
      <c r="R138" s="298"/>
      <c r="S138" s="298"/>
      <c r="T138" s="298"/>
      <c r="U138" s="298"/>
      <c r="V138" s="298"/>
      <c r="W138" s="298"/>
      <c r="X138" s="298"/>
      <c r="Y138" s="298"/>
      <c r="Z138" s="298"/>
      <c r="AA138" s="298"/>
      <c r="AB138" s="298"/>
      <c r="AC138" s="298"/>
      <c r="AD138" s="298"/>
      <c r="AE138" s="299"/>
    </row>
    <row r="139" spans="1:34" ht="18" customHeight="1" x14ac:dyDescent="0.4">
      <c r="A139" s="276"/>
      <c r="B139" s="277"/>
      <c r="C139" s="277"/>
      <c r="D139" s="277"/>
      <c r="E139" s="277"/>
      <c r="F139" s="277"/>
      <c r="G139" s="278"/>
      <c r="H139" s="285"/>
      <c r="I139" s="286"/>
      <c r="J139" s="286"/>
      <c r="K139" s="286"/>
      <c r="L139" s="287"/>
      <c r="M139" s="291"/>
      <c r="N139" s="292"/>
      <c r="O139" s="292"/>
      <c r="P139" s="292"/>
      <c r="Q139" s="292"/>
      <c r="R139" s="292"/>
      <c r="S139" s="292"/>
      <c r="T139" s="292"/>
      <c r="U139" s="292"/>
      <c r="V139" s="292"/>
      <c r="W139" s="292"/>
      <c r="X139" s="292"/>
      <c r="Y139" s="292"/>
      <c r="Z139" s="292"/>
      <c r="AA139" s="292"/>
      <c r="AB139" s="292"/>
      <c r="AC139" s="292"/>
      <c r="AD139" s="292"/>
      <c r="AE139" s="293"/>
      <c r="AH139" s="194" t="str">
        <f>IF(情報取得シート!$D$289=0,"※届け出の状況を選択してください","")</f>
        <v>※届け出の状況を選択してください</v>
      </c>
    </row>
    <row r="140" spans="1:34" ht="18" customHeight="1" x14ac:dyDescent="0.4">
      <c r="A140" s="279"/>
      <c r="B140" s="280"/>
      <c r="C140" s="280"/>
      <c r="D140" s="280"/>
      <c r="E140" s="280"/>
      <c r="F140" s="280"/>
      <c r="G140" s="281"/>
      <c r="H140" s="288"/>
      <c r="I140" s="289"/>
      <c r="J140" s="289"/>
      <c r="K140" s="289"/>
      <c r="L140" s="290"/>
      <c r="M140" s="294"/>
      <c r="N140" s="295"/>
      <c r="O140" s="295"/>
      <c r="P140" s="295"/>
      <c r="Q140" s="295"/>
      <c r="R140" s="295"/>
      <c r="S140" s="295"/>
      <c r="T140" s="295"/>
      <c r="U140" s="295"/>
      <c r="V140" s="295"/>
      <c r="W140" s="295"/>
      <c r="X140" s="295"/>
      <c r="Y140" s="295"/>
      <c r="Z140" s="295"/>
      <c r="AA140" s="295"/>
      <c r="AB140" s="295"/>
      <c r="AC140" s="295"/>
      <c r="AD140" s="295"/>
      <c r="AE140" s="296"/>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471" t="s">
        <v>175</v>
      </c>
      <c r="B150" s="471"/>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U150" s="201"/>
    </row>
    <row r="151" spans="1:47" s="200" customFormat="1" ht="21" customHeight="1" x14ac:dyDescent="0.4">
      <c r="A151" s="472" t="s">
        <v>176</v>
      </c>
      <c r="B151" s="473"/>
      <c r="C151" s="473"/>
      <c r="D151" s="473"/>
      <c r="E151" s="473"/>
      <c r="F151" s="473"/>
      <c r="G151" s="473"/>
      <c r="H151" s="473"/>
      <c r="I151" s="474"/>
      <c r="J151" s="475" t="s">
        <v>177</v>
      </c>
      <c r="K151" s="473"/>
      <c r="L151" s="473"/>
      <c r="M151" s="473"/>
      <c r="N151" s="473"/>
      <c r="O151" s="473"/>
      <c r="P151" s="473"/>
      <c r="Q151" s="473"/>
      <c r="R151" s="473"/>
      <c r="S151" s="271" t="s">
        <v>178</v>
      </c>
      <c r="T151" s="224"/>
      <c r="U151" s="224"/>
      <c r="V151" s="224"/>
      <c r="W151" s="300"/>
      <c r="X151" s="271" t="s">
        <v>179</v>
      </c>
      <c r="Y151" s="224"/>
      <c r="Z151" s="224"/>
      <c r="AA151" s="224"/>
      <c r="AB151" s="224"/>
      <c r="AC151" s="224"/>
      <c r="AD151" s="224"/>
      <c r="AE151" s="225"/>
      <c r="AU151" s="201"/>
    </row>
    <row r="152" spans="1:47" s="200" customFormat="1" ht="21" customHeight="1" x14ac:dyDescent="0.4">
      <c r="A152" s="498" t="s">
        <v>180</v>
      </c>
      <c r="B152" s="489" t="s">
        <v>181</v>
      </c>
      <c r="C152" s="490"/>
      <c r="D152" s="495" t="s">
        <v>182</v>
      </c>
      <c r="E152" s="496"/>
      <c r="F152" s="496"/>
      <c r="G152" s="496"/>
      <c r="H152" s="496"/>
      <c r="I152" s="497"/>
      <c r="J152" s="459" t="str">
        <f>情報取得シート!$D$308</f>
        <v/>
      </c>
      <c r="K152" s="460"/>
      <c r="L152" s="460"/>
      <c r="M152" s="460"/>
      <c r="N152" s="460"/>
      <c r="O152" s="460"/>
      <c r="P152" s="460"/>
      <c r="Q152" s="460"/>
      <c r="R152" s="461"/>
      <c r="S152" s="455" t="s">
        <v>183</v>
      </c>
      <c r="T152" s="286"/>
      <c r="U152" s="286"/>
      <c r="V152" s="286"/>
      <c r="W152" s="456"/>
      <c r="X152" s="455" t="s">
        <v>184</v>
      </c>
      <c r="Y152" s="286"/>
      <c r="Z152" s="286"/>
      <c r="AA152" s="286"/>
      <c r="AB152" s="286"/>
      <c r="AC152" s="286"/>
      <c r="AD152" s="286"/>
      <c r="AE152" s="287"/>
      <c r="AU152" s="201"/>
    </row>
    <row r="153" spans="1:47" s="200" customFormat="1" ht="21" customHeight="1" x14ac:dyDescent="0.4">
      <c r="A153" s="498"/>
      <c r="B153" s="491"/>
      <c r="C153" s="492"/>
      <c r="D153" s="468" t="s">
        <v>185</v>
      </c>
      <c r="E153" s="469"/>
      <c r="F153" s="469"/>
      <c r="G153" s="469"/>
      <c r="H153" s="469"/>
      <c r="I153" s="470"/>
      <c r="J153" s="462"/>
      <c r="K153" s="463"/>
      <c r="L153" s="463"/>
      <c r="M153" s="463"/>
      <c r="N153" s="463"/>
      <c r="O153" s="463"/>
      <c r="P153" s="463"/>
      <c r="Q153" s="463"/>
      <c r="R153" s="464"/>
      <c r="S153" s="455" t="s">
        <v>186</v>
      </c>
      <c r="T153" s="286"/>
      <c r="U153" s="286"/>
      <c r="V153" s="286"/>
      <c r="W153" s="456"/>
      <c r="X153" s="455" t="s">
        <v>187</v>
      </c>
      <c r="Y153" s="286"/>
      <c r="Z153" s="286"/>
      <c r="AA153" s="286"/>
      <c r="AB153" s="286"/>
      <c r="AC153" s="286"/>
      <c r="AD153" s="286"/>
      <c r="AE153" s="287"/>
      <c r="AU153" s="201"/>
    </row>
    <row r="154" spans="1:47" s="200" customFormat="1" ht="21" customHeight="1" x14ac:dyDescent="0.4">
      <c r="A154" s="498"/>
      <c r="B154" s="491"/>
      <c r="C154" s="492"/>
      <c r="D154" s="468" t="s">
        <v>188</v>
      </c>
      <c r="E154" s="469"/>
      <c r="F154" s="469"/>
      <c r="G154" s="469"/>
      <c r="H154" s="469"/>
      <c r="I154" s="470"/>
      <c r="J154" s="462"/>
      <c r="K154" s="463"/>
      <c r="L154" s="463"/>
      <c r="M154" s="463"/>
      <c r="N154" s="463"/>
      <c r="O154" s="463"/>
      <c r="P154" s="463"/>
      <c r="Q154" s="463"/>
      <c r="R154" s="464"/>
      <c r="S154" s="455" t="s">
        <v>369</v>
      </c>
      <c r="T154" s="286"/>
      <c r="U154" s="286"/>
      <c r="V154" s="286"/>
      <c r="W154" s="456"/>
      <c r="X154" s="455" t="s">
        <v>189</v>
      </c>
      <c r="Y154" s="286"/>
      <c r="Z154" s="286"/>
      <c r="AA154" s="286"/>
      <c r="AB154" s="286"/>
      <c r="AC154" s="286"/>
      <c r="AD154" s="286"/>
      <c r="AE154" s="287"/>
      <c r="AU154" s="201"/>
    </row>
    <row r="155" spans="1:47" s="200" customFormat="1" ht="21" customHeight="1" x14ac:dyDescent="0.4">
      <c r="A155" s="498"/>
      <c r="B155" s="491"/>
      <c r="C155" s="492"/>
      <c r="D155" s="468" t="s">
        <v>190</v>
      </c>
      <c r="E155" s="469"/>
      <c r="F155" s="469"/>
      <c r="G155" s="469"/>
      <c r="H155" s="469"/>
      <c r="I155" s="470"/>
      <c r="J155" s="462"/>
      <c r="K155" s="463"/>
      <c r="L155" s="463"/>
      <c r="M155" s="463"/>
      <c r="N155" s="463"/>
      <c r="O155" s="463"/>
      <c r="P155" s="463"/>
      <c r="Q155" s="463"/>
      <c r="R155" s="464"/>
      <c r="S155" s="455" t="s">
        <v>191</v>
      </c>
      <c r="T155" s="286"/>
      <c r="U155" s="286"/>
      <c r="V155" s="286"/>
      <c r="W155" s="456"/>
      <c r="X155" s="455" t="s">
        <v>192</v>
      </c>
      <c r="Y155" s="286"/>
      <c r="Z155" s="286"/>
      <c r="AA155" s="286"/>
      <c r="AB155" s="286"/>
      <c r="AC155" s="286"/>
      <c r="AD155" s="286"/>
      <c r="AE155" s="287"/>
      <c r="AU155" s="201"/>
    </row>
    <row r="156" spans="1:47" s="200" customFormat="1" ht="21" customHeight="1" x14ac:dyDescent="0.4">
      <c r="A156" s="498"/>
      <c r="B156" s="491"/>
      <c r="C156" s="492"/>
      <c r="D156" s="468" t="s">
        <v>193</v>
      </c>
      <c r="E156" s="469"/>
      <c r="F156" s="469"/>
      <c r="G156" s="469"/>
      <c r="H156" s="469"/>
      <c r="I156" s="470"/>
      <c r="J156" s="462"/>
      <c r="K156" s="463"/>
      <c r="L156" s="463"/>
      <c r="M156" s="463"/>
      <c r="N156" s="463"/>
      <c r="O156" s="463"/>
      <c r="P156" s="463"/>
      <c r="Q156" s="463"/>
      <c r="R156" s="464"/>
      <c r="X156" s="455" t="s">
        <v>194</v>
      </c>
      <c r="Y156" s="286"/>
      <c r="Z156" s="286"/>
      <c r="AA156" s="286"/>
      <c r="AB156" s="286"/>
      <c r="AC156" s="286"/>
      <c r="AD156" s="286"/>
      <c r="AE156" s="287"/>
      <c r="AU156" s="201"/>
    </row>
    <row r="157" spans="1:47" s="200" customFormat="1" ht="21" customHeight="1" x14ac:dyDescent="0.4">
      <c r="A157" s="498"/>
      <c r="B157" s="491"/>
      <c r="C157" s="492"/>
      <c r="D157" s="468" t="s">
        <v>195</v>
      </c>
      <c r="E157" s="469"/>
      <c r="F157" s="469"/>
      <c r="G157" s="469"/>
      <c r="H157" s="469"/>
      <c r="I157" s="470"/>
      <c r="J157" s="462"/>
      <c r="K157" s="463"/>
      <c r="L157" s="463"/>
      <c r="M157" s="463"/>
      <c r="N157" s="463"/>
      <c r="O157" s="463"/>
      <c r="P157" s="463"/>
      <c r="Q157" s="463"/>
      <c r="R157" s="464"/>
      <c r="S157" s="455"/>
      <c r="T157" s="286"/>
      <c r="U157" s="286"/>
      <c r="V157" s="286"/>
      <c r="W157" s="456"/>
      <c r="X157" s="202"/>
      <c r="Y157" s="457" t="str">
        <f>情報取得シート!$D$313</f>
        <v/>
      </c>
      <c r="Z157" s="457"/>
      <c r="AA157" s="457"/>
      <c r="AB157" s="457"/>
      <c r="AC157" s="457"/>
      <c r="AD157" s="457"/>
      <c r="AE157" s="99"/>
      <c r="AU157" s="201"/>
    </row>
    <row r="158" spans="1:47" s="200" customFormat="1" ht="21" customHeight="1" x14ac:dyDescent="0.4">
      <c r="A158" s="498"/>
      <c r="B158" s="491"/>
      <c r="C158" s="492"/>
      <c r="D158" s="468" t="s">
        <v>196</v>
      </c>
      <c r="E158" s="469"/>
      <c r="F158" s="469"/>
      <c r="G158" s="469"/>
      <c r="H158" s="469"/>
      <c r="I158" s="470"/>
      <c r="J158" s="203"/>
      <c r="K158" s="465" t="s">
        <v>71</v>
      </c>
      <c r="L158" s="465"/>
      <c r="M158" s="198"/>
      <c r="N158" s="198"/>
      <c r="O158" s="198"/>
      <c r="P158" s="198"/>
      <c r="Q158" s="198"/>
      <c r="R158" s="204"/>
      <c r="S158" s="455"/>
      <c r="T158" s="286"/>
      <c r="U158" s="286"/>
      <c r="V158" s="286"/>
      <c r="W158" s="456"/>
      <c r="X158" s="202"/>
      <c r="Y158" s="457"/>
      <c r="Z158" s="457"/>
      <c r="AA158" s="457"/>
      <c r="AB158" s="457"/>
      <c r="AC158" s="457"/>
      <c r="AD158" s="457"/>
      <c r="AE158" s="99"/>
      <c r="AU158" s="201"/>
    </row>
    <row r="159" spans="1:47" s="200" customFormat="1" ht="21" customHeight="1" x14ac:dyDescent="0.4">
      <c r="A159" s="498"/>
      <c r="B159" s="491"/>
      <c r="C159" s="492"/>
      <c r="D159" s="468" t="s">
        <v>197</v>
      </c>
      <c r="E159" s="469"/>
      <c r="F159" s="469"/>
      <c r="G159" s="469"/>
      <c r="H159" s="469"/>
      <c r="I159" s="470"/>
      <c r="J159" s="202"/>
      <c r="K159" s="457" t="str">
        <f>情報取得シート!$D$310</f>
        <v/>
      </c>
      <c r="L159" s="457"/>
      <c r="M159" s="457"/>
      <c r="N159" s="457"/>
      <c r="O159" s="457"/>
      <c r="P159" s="457"/>
      <c r="Q159" s="457"/>
      <c r="R159" s="205"/>
      <c r="S159" s="455"/>
      <c r="T159" s="286"/>
      <c r="U159" s="286"/>
      <c r="V159" s="286"/>
      <c r="W159" s="456"/>
      <c r="X159" s="202"/>
      <c r="Y159" s="457"/>
      <c r="Z159" s="457"/>
      <c r="AA159" s="457"/>
      <c r="AB159" s="457"/>
      <c r="AC159" s="457"/>
      <c r="AD159" s="457"/>
      <c r="AE159" s="99"/>
      <c r="AU159" s="201"/>
    </row>
    <row r="160" spans="1:47" s="200" customFormat="1" ht="21" customHeight="1" x14ac:dyDescent="0.4">
      <c r="A160" s="498"/>
      <c r="B160" s="491"/>
      <c r="C160" s="492"/>
      <c r="D160" s="503" t="s">
        <v>198</v>
      </c>
      <c r="E160" s="504"/>
      <c r="F160" s="504"/>
      <c r="G160" s="504"/>
      <c r="H160" s="504"/>
      <c r="I160" s="505"/>
      <c r="J160" s="206"/>
      <c r="K160" s="458"/>
      <c r="L160" s="458"/>
      <c r="M160" s="458"/>
      <c r="N160" s="458"/>
      <c r="O160" s="458"/>
      <c r="P160" s="458"/>
      <c r="Q160" s="458"/>
      <c r="R160" s="207"/>
      <c r="S160" s="466"/>
      <c r="T160" s="289"/>
      <c r="U160" s="289"/>
      <c r="V160" s="289"/>
      <c r="W160" s="467"/>
      <c r="X160" s="206"/>
      <c r="Y160" s="458"/>
      <c r="Z160" s="458"/>
      <c r="AA160" s="458"/>
      <c r="AB160" s="458"/>
      <c r="AC160" s="458"/>
      <c r="AD160" s="458"/>
      <c r="AE160" s="104"/>
      <c r="AU160" s="201"/>
    </row>
    <row r="161" spans="1:47" s="200" customFormat="1" ht="21" customHeight="1" x14ac:dyDescent="0.4">
      <c r="A161" s="498"/>
      <c r="B161" s="489" t="s">
        <v>199</v>
      </c>
      <c r="C161" s="490"/>
      <c r="D161" s="495" t="s">
        <v>182</v>
      </c>
      <c r="E161" s="496"/>
      <c r="F161" s="496"/>
      <c r="G161" s="496"/>
      <c r="H161" s="496"/>
      <c r="I161" s="497"/>
      <c r="J161" s="459" t="str">
        <f>情報取得シート!$D$326</f>
        <v/>
      </c>
      <c r="K161" s="460"/>
      <c r="L161" s="460"/>
      <c r="M161" s="460"/>
      <c r="N161" s="460"/>
      <c r="O161" s="460"/>
      <c r="P161" s="460"/>
      <c r="Q161" s="460"/>
      <c r="R161" s="461"/>
      <c r="S161" s="455" t="s">
        <v>183</v>
      </c>
      <c r="T161" s="286"/>
      <c r="U161" s="286"/>
      <c r="V161" s="286"/>
      <c r="W161" s="456"/>
      <c r="X161" s="455" t="s">
        <v>184</v>
      </c>
      <c r="Y161" s="286"/>
      <c r="Z161" s="286"/>
      <c r="AA161" s="286"/>
      <c r="AB161" s="286"/>
      <c r="AC161" s="286"/>
      <c r="AD161" s="286"/>
      <c r="AE161" s="287"/>
      <c r="AU161" s="201"/>
    </row>
    <row r="162" spans="1:47" s="200" customFormat="1" ht="21" customHeight="1" x14ac:dyDescent="0.4">
      <c r="A162" s="498"/>
      <c r="B162" s="491"/>
      <c r="C162" s="492"/>
      <c r="D162" s="468" t="s">
        <v>185</v>
      </c>
      <c r="E162" s="469"/>
      <c r="F162" s="469"/>
      <c r="G162" s="469"/>
      <c r="H162" s="469"/>
      <c r="I162" s="470"/>
      <c r="J162" s="462"/>
      <c r="K162" s="463"/>
      <c r="L162" s="463"/>
      <c r="M162" s="463"/>
      <c r="N162" s="463"/>
      <c r="O162" s="463"/>
      <c r="P162" s="463"/>
      <c r="Q162" s="463"/>
      <c r="R162" s="464"/>
      <c r="S162" s="455" t="s">
        <v>186</v>
      </c>
      <c r="T162" s="286"/>
      <c r="U162" s="286"/>
      <c r="V162" s="286"/>
      <c r="W162" s="456"/>
      <c r="X162" s="455" t="s">
        <v>187</v>
      </c>
      <c r="Y162" s="286"/>
      <c r="Z162" s="286"/>
      <c r="AA162" s="286"/>
      <c r="AB162" s="286"/>
      <c r="AC162" s="286"/>
      <c r="AD162" s="286"/>
      <c r="AE162" s="287"/>
      <c r="AU162" s="201"/>
    </row>
    <row r="163" spans="1:47" s="200" customFormat="1" ht="21" customHeight="1" x14ac:dyDescent="0.4">
      <c r="A163" s="498"/>
      <c r="B163" s="491"/>
      <c r="C163" s="492"/>
      <c r="D163" s="468" t="s">
        <v>188</v>
      </c>
      <c r="E163" s="469"/>
      <c r="F163" s="469"/>
      <c r="G163" s="469"/>
      <c r="H163" s="469"/>
      <c r="I163" s="470"/>
      <c r="J163" s="462"/>
      <c r="K163" s="463"/>
      <c r="L163" s="463"/>
      <c r="M163" s="463"/>
      <c r="N163" s="463"/>
      <c r="O163" s="463"/>
      <c r="P163" s="463"/>
      <c r="Q163" s="463"/>
      <c r="R163" s="464"/>
      <c r="S163" s="455" t="s">
        <v>369</v>
      </c>
      <c r="T163" s="286"/>
      <c r="U163" s="286"/>
      <c r="V163" s="286"/>
      <c r="W163" s="456"/>
      <c r="X163" s="455" t="s">
        <v>189</v>
      </c>
      <c r="Y163" s="286"/>
      <c r="Z163" s="286"/>
      <c r="AA163" s="286"/>
      <c r="AB163" s="286"/>
      <c r="AC163" s="286"/>
      <c r="AD163" s="286"/>
      <c r="AE163" s="287"/>
      <c r="AU163" s="201"/>
    </row>
    <row r="164" spans="1:47" s="200" customFormat="1" ht="21" customHeight="1" x14ac:dyDescent="0.4">
      <c r="A164" s="498"/>
      <c r="B164" s="491"/>
      <c r="C164" s="492"/>
      <c r="D164" s="468" t="s">
        <v>190</v>
      </c>
      <c r="E164" s="469"/>
      <c r="F164" s="469"/>
      <c r="G164" s="469"/>
      <c r="H164" s="469"/>
      <c r="I164" s="470"/>
      <c r="J164" s="462"/>
      <c r="K164" s="463"/>
      <c r="L164" s="463"/>
      <c r="M164" s="463"/>
      <c r="N164" s="463"/>
      <c r="O164" s="463"/>
      <c r="P164" s="463"/>
      <c r="Q164" s="463"/>
      <c r="R164" s="464"/>
      <c r="S164" s="455" t="s">
        <v>191</v>
      </c>
      <c r="T164" s="286"/>
      <c r="U164" s="286"/>
      <c r="V164" s="286"/>
      <c r="W164" s="456"/>
      <c r="X164" s="455" t="s">
        <v>192</v>
      </c>
      <c r="Y164" s="286"/>
      <c r="Z164" s="286"/>
      <c r="AA164" s="286"/>
      <c r="AB164" s="286"/>
      <c r="AC164" s="286"/>
      <c r="AD164" s="286"/>
      <c r="AE164" s="287"/>
      <c r="AU164" s="201"/>
    </row>
    <row r="165" spans="1:47" s="200" customFormat="1" ht="21" customHeight="1" x14ac:dyDescent="0.4">
      <c r="A165" s="498"/>
      <c r="B165" s="491"/>
      <c r="C165" s="492"/>
      <c r="D165" s="468" t="s">
        <v>193</v>
      </c>
      <c r="E165" s="469"/>
      <c r="F165" s="469"/>
      <c r="G165" s="469"/>
      <c r="H165" s="469"/>
      <c r="I165" s="470"/>
      <c r="J165" s="462"/>
      <c r="K165" s="463"/>
      <c r="L165" s="463"/>
      <c r="M165" s="463"/>
      <c r="N165" s="463"/>
      <c r="O165" s="463"/>
      <c r="P165" s="463"/>
      <c r="Q165" s="463"/>
      <c r="R165" s="464"/>
      <c r="X165" s="455" t="s">
        <v>194</v>
      </c>
      <c r="Y165" s="286"/>
      <c r="Z165" s="286"/>
      <c r="AA165" s="286"/>
      <c r="AB165" s="286"/>
      <c r="AC165" s="286"/>
      <c r="AD165" s="286"/>
      <c r="AE165" s="287"/>
      <c r="AU165" s="201"/>
    </row>
    <row r="166" spans="1:47" s="200" customFormat="1" ht="21" customHeight="1" x14ac:dyDescent="0.4">
      <c r="A166" s="498"/>
      <c r="B166" s="491"/>
      <c r="C166" s="492"/>
      <c r="D166" s="468" t="s">
        <v>195</v>
      </c>
      <c r="E166" s="469"/>
      <c r="F166" s="469"/>
      <c r="G166" s="469"/>
      <c r="H166" s="469"/>
      <c r="I166" s="470"/>
      <c r="J166" s="462"/>
      <c r="K166" s="463"/>
      <c r="L166" s="463"/>
      <c r="M166" s="463"/>
      <c r="N166" s="463"/>
      <c r="O166" s="463"/>
      <c r="P166" s="463"/>
      <c r="Q166" s="463"/>
      <c r="R166" s="464"/>
      <c r="S166" s="455"/>
      <c r="T166" s="286"/>
      <c r="U166" s="286"/>
      <c r="V166" s="286"/>
      <c r="W166" s="456"/>
      <c r="X166" s="202"/>
      <c r="Y166" s="457" t="str">
        <f>情報取得シート!$D$331</f>
        <v/>
      </c>
      <c r="Z166" s="457"/>
      <c r="AA166" s="457"/>
      <c r="AB166" s="457"/>
      <c r="AC166" s="457"/>
      <c r="AD166" s="457"/>
      <c r="AE166" s="99"/>
      <c r="AU166" s="201"/>
    </row>
    <row r="167" spans="1:47" s="200" customFormat="1" ht="21" customHeight="1" x14ac:dyDescent="0.4">
      <c r="A167" s="498"/>
      <c r="B167" s="491"/>
      <c r="C167" s="492"/>
      <c r="D167" s="468" t="s">
        <v>196</v>
      </c>
      <c r="E167" s="469"/>
      <c r="F167" s="469"/>
      <c r="G167" s="469"/>
      <c r="H167" s="469"/>
      <c r="I167" s="470"/>
      <c r="J167" s="203"/>
      <c r="K167" s="465" t="s">
        <v>71</v>
      </c>
      <c r="L167" s="465"/>
      <c r="M167" s="198"/>
      <c r="N167" s="198"/>
      <c r="O167" s="198"/>
      <c r="P167" s="198"/>
      <c r="Q167" s="198"/>
      <c r="R167" s="204"/>
      <c r="S167" s="455"/>
      <c r="T167" s="286"/>
      <c r="U167" s="286"/>
      <c r="V167" s="286"/>
      <c r="W167" s="456"/>
      <c r="X167" s="202"/>
      <c r="Y167" s="457"/>
      <c r="Z167" s="457"/>
      <c r="AA167" s="457"/>
      <c r="AB167" s="457"/>
      <c r="AC167" s="457"/>
      <c r="AD167" s="457"/>
      <c r="AE167" s="99"/>
      <c r="AU167" s="201"/>
    </row>
    <row r="168" spans="1:47" s="200" customFormat="1" ht="21" customHeight="1" x14ac:dyDescent="0.4">
      <c r="A168" s="498"/>
      <c r="B168" s="491"/>
      <c r="C168" s="492"/>
      <c r="D168" s="468" t="s">
        <v>197</v>
      </c>
      <c r="E168" s="469"/>
      <c r="F168" s="469"/>
      <c r="G168" s="469"/>
      <c r="H168" s="469"/>
      <c r="I168" s="470"/>
      <c r="J168" s="202"/>
      <c r="K168" s="457" t="str">
        <f>情報取得シート!$D$328</f>
        <v/>
      </c>
      <c r="L168" s="457"/>
      <c r="M168" s="457"/>
      <c r="N168" s="457"/>
      <c r="O168" s="457"/>
      <c r="P168" s="457"/>
      <c r="Q168" s="457"/>
      <c r="R168" s="205"/>
      <c r="S168" s="455"/>
      <c r="T168" s="286"/>
      <c r="U168" s="286"/>
      <c r="V168" s="286"/>
      <c r="W168" s="456"/>
      <c r="X168" s="202"/>
      <c r="Y168" s="457"/>
      <c r="Z168" s="457"/>
      <c r="AA168" s="457"/>
      <c r="AB168" s="457"/>
      <c r="AC168" s="457"/>
      <c r="AD168" s="457"/>
      <c r="AE168" s="99"/>
      <c r="AU168" s="201"/>
    </row>
    <row r="169" spans="1:47" s="200" customFormat="1" ht="21" customHeight="1" x14ac:dyDescent="0.4">
      <c r="A169" s="499"/>
      <c r="B169" s="493"/>
      <c r="C169" s="494"/>
      <c r="D169" s="503" t="s">
        <v>198</v>
      </c>
      <c r="E169" s="504"/>
      <c r="F169" s="504"/>
      <c r="G169" s="504"/>
      <c r="H169" s="504"/>
      <c r="I169" s="505"/>
      <c r="J169" s="206"/>
      <c r="K169" s="458"/>
      <c r="L169" s="458"/>
      <c r="M169" s="458"/>
      <c r="N169" s="458"/>
      <c r="O169" s="458"/>
      <c r="P169" s="458"/>
      <c r="Q169" s="458"/>
      <c r="R169" s="207"/>
      <c r="S169" s="466"/>
      <c r="T169" s="289"/>
      <c r="U169" s="289"/>
      <c r="V169" s="289"/>
      <c r="W169" s="467"/>
      <c r="X169" s="206"/>
      <c r="Y169" s="458"/>
      <c r="Z169" s="458"/>
      <c r="AA169" s="458"/>
      <c r="AB169" s="458"/>
      <c r="AC169" s="458"/>
      <c r="AD169" s="458"/>
      <c r="AE169" s="104"/>
      <c r="AU169" s="201"/>
    </row>
    <row r="170" spans="1:47" s="200" customFormat="1" ht="115.5" customHeight="1" x14ac:dyDescent="0.4">
      <c r="A170" s="500" t="s">
        <v>200</v>
      </c>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2"/>
      <c r="AU170" s="201"/>
    </row>
    <row r="171" spans="1:47" s="200" customFormat="1" ht="30" customHeight="1" x14ac:dyDescent="0.4">
      <c r="A171" s="506" t="s">
        <v>376</v>
      </c>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8"/>
      <c r="AU171" s="201"/>
    </row>
    <row r="172" spans="1:47" s="200" customFormat="1" ht="165" customHeight="1" x14ac:dyDescent="0.4">
      <c r="A172" s="486"/>
      <c r="B172" s="487"/>
      <c r="C172" s="487"/>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c r="AA172" s="487"/>
      <c r="AB172" s="487"/>
      <c r="AC172" s="487"/>
      <c r="AD172" s="487"/>
      <c r="AE172" s="488"/>
      <c r="AU172" s="201"/>
    </row>
    <row r="173" spans="1:47" ht="8.25" customHeight="1" x14ac:dyDescent="0.4"/>
  </sheetData>
  <mergeCells count="326">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S164:W164"/>
    <mergeCell ref="S166:W166"/>
    <mergeCell ref="K167:L167"/>
    <mergeCell ref="S168:W168"/>
    <mergeCell ref="S169:W169"/>
    <mergeCell ref="D167:I167"/>
    <mergeCell ref="D168:I168"/>
    <mergeCell ref="J161:R166"/>
    <mergeCell ref="S159:W159"/>
    <mergeCell ref="S160:W160"/>
    <mergeCell ref="S152:W152"/>
    <mergeCell ref="K159:Q160"/>
    <mergeCell ref="X152:AE152"/>
    <mergeCell ref="X153:AE153"/>
    <mergeCell ref="X154:AE154"/>
    <mergeCell ref="Y157:AD160"/>
    <mergeCell ref="J152:R157"/>
    <mergeCell ref="S153:W153"/>
    <mergeCell ref="S154:W154"/>
    <mergeCell ref="S155:W155"/>
    <mergeCell ref="S64:AE64"/>
    <mergeCell ref="A65:AE65"/>
    <mergeCell ref="A66:E66"/>
    <mergeCell ref="F66:P66"/>
    <mergeCell ref="Q66:T66"/>
    <mergeCell ref="K72:U72"/>
    <mergeCell ref="G73:I73"/>
    <mergeCell ref="F75:H76"/>
    <mergeCell ref="I75:O76"/>
    <mergeCell ref="A51:E54"/>
    <mergeCell ref="F51:AA54"/>
    <mergeCell ref="AB51:AE54"/>
    <mergeCell ref="F56:AE56"/>
    <mergeCell ref="F47:AA50"/>
    <mergeCell ref="AB47:AE50"/>
    <mergeCell ref="G41:I41"/>
    <mergeCell ref="M46:AD46"/>
    <mergeCell ref="A47:E50"/>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R98:AE98"/>
    <mergeCell ref="D94:Q94"/>
    <mergeCell ref="R99:AE99"/>
    <mergeCell ref="D111:Q111"/>
    <mergeCell ref="R111:AE111"/>
    <mergeCell ref="R112:AE112"/>
    <mergeCell ref="D113:Q113"/>
    <mergeCell ref="R113:AE113"/>
    <mergeCell ref="D114:Q114"/>
    <mergeCell ref="R114:AE114"/>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D116:Q116"/>
    <mergeCell ref="R116:AE116"/>
    <mergeCell ref="D117:Q117"/>
    <mergeCell ref="R117:AE117"/>
    <mergeCell ref="D118:Q118"/>
    <mergeCell ref="R118:AE118"/>
    <mergeCell ref="D119:Q119"/>
    <mergeCell ref="R119:AE119"/>
    <mergeCell ref="D120:Q120"/>
    <mergeCell ref="R120:AE120"/>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8"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5"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6"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7"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8"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9"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20"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21"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22"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23"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24"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xmlns:mc="http://schemas.openxmlformats.org/markup-compatibility/2006">
          <mc:Choice Requires="x14">
            <control shapeId="25"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26"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27"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28"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29"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30"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31"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xmlns:mc="http://schemas.openxmlformats.org/markup-compatibility/2006">
          <mc:Choice Requires="x14">
            <control shapeId="32" r:id="rId21" name="Check Box 95">
              <controlPr defaultSize="0" autoFill="0" autoLine="0" autoPict="0">
                <anchor moveWithCells="1">
                  <from>
                    <xdr:col>27</xdr:col>
                    <xdr:colOff>28575</xdr:colOff>
                    <xdr:row>51</xdr:row>
                    <xdr:rowOff>95250</xdr:rowOff>
                  </from>
                  <to>
                    <xdr:col>30</xdr:col>
                    <xdr:colOff>76200</xdr:colOff>
                    <xdr:row>52</xdr:row>
                    <xdr:rowOff>161925</xdr:rowOff>
                  </to>
                </anchor>
              </controlPr>
            </control>
          </mc:Choice>
        </mc:AlternateContent>
        <mc:AlternateContent xmlns:mc="http://schemas.openxmlformats.org/markup-compatibility/2006">
          <mc:Choice Requires="x14">
            <control shapeId="33" r:id="rId22"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34"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35"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36"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40" r:id="rId29"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42" r:id="rId31"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43"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44"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45"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46"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48"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49"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50"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51"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52"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53"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54"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55"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56"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57" r:id="rId46"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58" r:id="rId47"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59"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60"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61"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62"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63"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345" r:id="rId53"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347" r:id="rId54"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353" r:id="rId55"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354" r:id="rId56"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355" r:id="rId57"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356" r:id="rId58" name="Option Button 161">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357" r:id="rId59"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358" r:id="rId60"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359" r:id="rId61"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360" r:id="rId62"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361" r:id="rId63"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362" r:id="rId64"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363" r:id="rId65"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36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370" r:id="rId67"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375" r:id="rId68"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37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378" r:id="rId70"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379" r:id="rId71"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380" r:id="rId72"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383" r:id="rId73"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384" r:id="rId74"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385" r:id="rId75"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386" r:id="rId76"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387" r:id="rId77"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388" r:id="rId78"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389" r:id="rId79"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390" r:id="rId80"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391" r:id="rId81"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392" r:id="rId82"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393" r:id="rId83"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394" r:id="rId84"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395" r:id="rId85"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400" r:id="rId86"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401" r:id="rId87"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402" r:id="rId88"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403" r:id="rId89"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404" r:id="rId90"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405" r:id="rId91"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406"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407"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24"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25"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26" r:id="rId96"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27"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28"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29" r:id="rId99"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0" r:id="rId100"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031" r:id="rId101"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032" r:id="rId102"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033"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34"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35"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6" r:id="rId106"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7" r:id="rId107"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8" r:id="rId108"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9" r:id="rId109"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40" r:id="rId110"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41" r:id="rId111"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42" r:id="rId112"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43" r:id="rId113"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44" r:id="rId114"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45" r:id="rId115" name="Check Box 301">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46" r:id="rId116" name="Check Box 302">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47" r:id="rId117" name="Check Box 303">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48" r:id="rId118"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49" r:id="rId119"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050" r:id="rId120"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51" r:id="rId121"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52" r:id="rId122"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53" r:id="rId123"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54" r:id="rId124"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55" r:id="rId125"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56" r:id="rId126"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57" r:id="rId127"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58" r:id="rId128"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59" r:id="rId129"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60" r:id="rId130"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061" r:id="rId131"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62" r:id="rId132"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63" r:id="rId133"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64" r:id="rId134"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65" r:id="rId135"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66" r:id="rId136"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67" r:id="rId137"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68" r:id="rId138"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69" r:id="rId139"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70" r:id="rId140"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71" r:id="rId141"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72" r:id="rId142"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73" r:id="rId143"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74"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75"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76"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077" r:id="rId147"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78"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79"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80"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081" r:id="rId151"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82"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83" r:id="rId153"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084" r:id="rId154"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085" r:id="rId155"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086" r:id="rId156" name="Check Box 375">
              <controlPr defaultSize="0" autoFill="0" autoLine="0" autoPict="0">
                <anchor moveWithCells="1">
                  <from>
                    <xdr:col>22</xdr:col>
                    <xdr:colOff>0</xdr:colOff>
                    <xdr:row>10</xdr:row>
                    <xdr:rowOff>295275</xdr:rowOff>
                  </from>
                  <to>
                    <xdr:col>27</xdr:col>
                    <xdr:colOff>19050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topLeftCell="A76" zoomScale="130" zoomScaleNormal="130" zoomScaleSheetLayoutView="130" zoomScalePageLayoutView="145" workbookViewId="0">
      <selection activeCell="AN11" sqref="AN11"/>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01" t="s">
        <v>0</v>
      </c>
      <c r="B1" s="402"/>
      <c r="C1" s="402"/>
      <c r="D1" s="402"/>
      <c r="E1" s="402"/>
      <c r="F1" s="402"/>
      <c r="G1" s="402"/>
      <c r="H1" s="402"/>
      <c r="I1" s="402"/>
      <c r="J1" s="402"/>
      <c r="K1" s="402"/>
      <c r="L1" s="402"/>
      <c r="M1" s="402"/>
      <c r="N1" s="402"/>
      <c r="O1" s="402"/>
      <c r="P1" s="402"/>
      <c r="Q1" s="402"/>
      <c r="R1" s="402"/>
      <c r="S1" s="402"/>
      <c r="T1" s="402"/>
      <c r="U1" s="402"/>
      <c r="V1" s="402"/>
      <c r="W1" s="403"/>
      <c r="X1" s="404" t="s">
        <v>1</v>
      </c>
      <c r="Y1" s="405"/>
      <c r="Z1" s="405"/>
      <c r="AA1" s="405"/>
      <c r="AB1" s="405"/>
      <c r="AC1" s="432" t="str">
        <f>IF(【事業者用】情報提供票!AC1="","",【事業者用】情報提供票!AC1)</f>
        <v/>
      </c>
      <c r="AD1" s="432"/>
      <c r="AE1" s="433"/>
      <c r="AF1" s="91" t="s">
        <v>378</v>
      </c>
    </row>
    <row r="2" spans="1:47" ht="36" customHeight="1" x14ac:dyDescent="0.4">
      <c r="A2" s="566" t="s">
        <v>2</v>
      </c>
      <c r="B2" s="567"/>
      <c r="C2" s="567"/>
      <c r="D2" s="567"/>
      <c r="E2" s="567"/>
      <c r="F2" s="568">
        <f>【事業者用】情報提供票!F2</f>
        <v>0</v>
      </c>
      <c r="G2" s="568"/>
      <c r="H2" s="568"/>
      <c r="I2" s="568"/>
      <c r="J2" s="568"/>
      <c r="K2" s="568"/>
      <c r="L2" s="568"/>
      <c r="M2" s="568"/>
      <c r="N2" s="568"/>
      <c r="O2" s="569"/>
      <c r="P2" s="566" t="s">
        <v>3</v>
      </c>
      <c r="Q2" s="566"/>
      <c r="R2" s="566"/>
      <c r="S2" s="566"/>
      <c r="T2" s="566"/>
      <c r="U2" s="566"/>
      <c r="V2" s="570"/>
      <c r="W2" s="570"/>
      <c r="X2" s="570"/>
      <c r="Y2" s="570"/>
      <c r="Z2" s="570"/>
      <c r="AA2" s="570"/>
      <c r="AB2" s="570"/>
      <c r="AC2" s="570"/>
      <c r="AD2" s="570"/>
      <c r="AE2" s="570"/>
      <c r="AH2" s="197"/>
    </row>
    <row r="3" spans="1:47" ht="30" customHeight="1" x14ac:dyDescent="0.4">
      <c r="A3" s="579" t="s">
        <v>5</v>
      </c>
      <c r="B3" s="579"/>
      <c r="C3" s="579"/>
      <c r="D3" s="579"/>
      <c r="E3" s="579"/>
      <c r="F3" s="580" t="str">
        <f>情報取得シート!$D$4</f>
        <v/>
      </c>
      <c r="G3" s="581"/>
      <c r="H3" s="581"/>
      <c r="I3" s="581"/>
      <c r="J3" s="581"/>
      <c r="K3" s="581"/>
      <c r="L3" s="581"/>
      <c r="M3" s="581"/>
      <c r="N3" s="581"/>
      <c r="O3" s="581"/>
      <c r="P3" s="582"/>
      <c r="Q3" s="582"/>
      <c r="R3" s="582"/>
      <c r="S3" s="582"/>
      <c r="T3" s="582"/>
      <c r="U3" s="582"/>
      <c r="V3" s="582"/>
      <c r="W3" s="582"/>
      <c r="X3" s="582"/>
      <c r="Y3" s="582"/>
      <c r="Z3" s="582"/>
      <c r="AA3" s="582"/>
      <c r="AB3" s="582"/>
      <c r="AC3" s="582"/>
      <c r="AD3" s="582"/>
      <c r="AE3" s="583"/>
    </row>
    <row r="4" spans="1:47" ht="8.4499999999999993" customHeight="1" x14ac:dyDescent="0.4">
      <c r="A4" s="392" t="s">
        <v>6</v>
      </c>
      <c r="B4" s="393"/>
      <c r="C4" s="393"/>
      <c r="D4" s="393"/>
      <c r="E4" s="394"/>
      <c r="F4" s="489" t="str">
        <f>情報取得シート!$D$5</f>
        <v/>
      </c>
      <c r="G4" s="584"/>
      <c r="H4" s="584"/>
      <c r="I4" s="584"/>
      <c r="J4" s="584"/>
      <c r="K4" s="584"/>
      <c r="L4" s="584"/>
      <c r="M4" s="584"/>
      <c r="N4" s="584"/>
      <c r="O4" s="490"/>
      <c r="P4" s="392" t="s">
        <v>7</v>
      </c>
      <c r="Q4" s="393"/>
      <c r="R4" s="393"/>
      <c r="S4" s="393"/>
      <c r="T4" s="393"/>
      <c r="U4" s="394"/>
      <c r="V4" s="93"/>
      <c r="W4" s="94"/>
      <c r="X4" s="94"/>
      <c r="Y4" s="94"/>
      <c r="Z4" s="94"/>
      <c r="AA4" s="94"/>
      <c r="AB4" s="94"/>
      <c r="AC4" s="94"/>
      <c r="AD4" s="94"/>
      <c r="AE4" s="95"/>
      <c r="AG4" s="96"/>
      <c r="AH4" s="359" t="s">
        <v>8</v>
      </c>
      <c r="AI4" s="359"/>
      <c r="AJ4" s="359"/>
      <c r="AK4" s="359"/>
      <c r="AL4" s="359"/>
      <c r="AM4" s="359"/>
      <c r="AN4" s="359"/>
      <c r="AO4" s="359"/>
      <c r="AP4" s="359"/>
      <c r="AQ4" s="359"/>
      <c r="AR4" s="359"/>
      <c r="AS4" s="359"/>
      <c r="AT4" s="359"/>
    </row>
    <row r="5" spans="1:47" ht="8.4499999999999993" customHeight="1" x14ac:dyDescent="0.4">
      <c r="A5" s="395"/>
      <c r="B5" s="396"/>
      <c r="C5" s="396"/>
      <c r="D5" s="396"/>
      <c r="E5" s="397"/>
      <c r="F5" s="491"/>
      <c r="G5" s="585"/>
      <c r="H5" s="585"/>
      <c r="I5" s="585"/>
      <c r="J5" s="585"/>
      <c r="K5" s="585"/>
      <c r="L5" s="585"/>
      <c r="M5" s="585"/>
      <c r="N5" s="585"/>
      <c r="O5" s="492"/>
      <c r="P5" s="395"/>
      <c r="Q5" s="396"/>
      <c r="R5" s="396"/>
      <c r="S5" s="396"/>
      <c r="T5" s="396"/>
      <c r="U5" s="397"/>
      <c r="V5" s="98"/>
      <c r="W5" s="417" t="str">
        <f>情報取得シート!$D$8</f>
        <v/>
      </c>
      <c r="X5" s="417"/>
      <c r="Y5" s="417"/>
      <c r="Z5" s="417" t="s">
        <v>9</v>
      </c>
      <c r="AA5" s="417" t="str">
        <f>情報取得シート!$D$9</f>
        <v/>
      </c>
      <c r="AB5" s="417" t="s">
        <v>10</v>
      </c>
      <c r="AC5" s="417" t="str">
        <f>情報取得シート!$D$10</f>
        <v/>
      </c>
      <c r="AD5" s="417" t="s">
        <v>11</v>
      </c>
      <c r="AE5" s="99"/>
      <c r="AH5" s="360"/>
      <c r="AI5" s="360"/>
      <c r="AJ5" s="360"/>
      <c r="AK5" s="360"/>
      <c r="AL5" s="360"/>
      <c r="AM5" s="360"/>
      <c r="AN5" s="360"/>
      <c r="AO5" s="360"/>
      <c r="AP5" s="360"/>
      <c r="AQ5" s="360"/>
      <c r="AR5" s="360"/>
      <c r="AS5" s="360"/>
      <c r="AT5" s="360"/>
    </row>
    <row r="6" spans="1:47" ht="8.4499999999999993" customHeight="1" x14ac:dyDescent="0.4">
      <c r="A6" s="395" t="s">
        <v>12</v>
      </c>
      <c r="B6" s="396"/>
      <c r="C6" s="396"/>
      <c r="D6" s="396"/>
      <c r="E6" s="397"/>
      <c r="F6" s="572" t="str">
        <f>情報取得シート!$D$6</f>
        <v/>
      </c>
      <c r="G6" s="573"/>
      <c r="H6" s="573"/>
      <c r="I6" s="573"/>
      <c r="J6" s="573"/>
      <c r="K6" s="573"/>
      <c r="L6" s="573"/>
      <c r="M6" s="573"/>
      <c r="N6" s="573"/>
      <c r="O6" s="574"/>
      <c r="P6" s="395"/>
      <c r="Q6" s="396"/>
      <c r="R6" s="396"/>
      <c r="S6" s="396"/>
      <c r="T6" s="396"/>
      <c r="U6" s="397"/>
      <c r="V6" s="98"/>
      <c r="W6" s="571"/>
      <c r="X6" s="571"/>
      <c r="Y6" s="571"/>
      <c r="Z6" s="417"/>
      <c r="AA6" s="571"/>
      <c r="AB6" s="417"/>
      <c r="AC6" s="571"/>
      <c r="AD6" s="417"/>
      <c r="AE6" s="99"/>
      <c r="AH6" s="362"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2"/>
      <c r="AJ6" s="362"/>
      <c r="AK6" s="362"/>
      <c r="AL6" s="362"/>
      <c r="AM6" s="362"/>
      <c r="AN6" s="362"/>
      <c r="AO6" s="362"/>
      <c r="AP6" s="362"/>
      <c r="AQ6" s="362"/>
      <c r="AR6" s="362"/>
      <c r="AS6" s="362"/>
      <c r="AT6" s="362"/>
      <c r="AU6" s="102" t="str">
        <f>SUBSTITUTE(SUBSTITUTE(W5," ",""),"　","")&amp;"年"&amp;AA5&amp;"月"&amp;AC5&amp;"日"</f>
        <v>年月日</v>
      </c>
    </row>
    <row r="7" spans="1:47" ht="8.4499999999999993" customHeight="1" x14ac:dyDescent="0.4">
      <c r="A7" s="398"/>
      <c r="B7" s="399"/>
      <c r="C7" s="399"/>
      <c r="D7" s="399"/>
      <c r="E7" s="400"/>
      <c r="F7" s="575"/>
      <c r="G7" s="576"/>
      <c r="H7" s="576"/>
      <c r="I7" s="576"/>
      <c r="J7" s="576"/>
      <c r="K7" s="576"/>
      <c r="L7" s="576"/>
      <c r="M7" s="576"/>
      <c r="N7" s="576"/>
      <c r="O7" s="577"/>
      <c r="P7" s="398"/>
      <c r="Q7" s="399"/>
      <c r="R7" s="399"/>
      <c r="S7" s="399"/>
      <c r="T7" s="399"/>
      <c r="U7" s="400"/>
      <c r="V7" s="103"/>
      <c r="W7" s="103"/>
      <c r="X7" s="103"/>
      <c r="Y7" s="103"/>
      <c r="Z7" s="103"/>
      <c r="AA7" s="103"/>
      <c r="AB7" s="103"/>
      <c r="AC7" s="103"/>
      <c r="AD7" s="103"/>
      <c r="AE7" s="104"/>
      <c r="AH7" s="362"/>
      <c r="AI7" s="362"/>
      <c r="AJ7" s="362"/>
      <c r="AK7" s="362"/>
      <c r="AL7" s="362"/>
      <c r="AM7" s="362"/>
      <c r="AN7" s="362"/>
      <c r="AO7" s="362"/>
      <c r="AP7" s="362"/>
      <c r="AQ7" s="362"/>
      <c r="AR7" s="362"/>
      <c r="AS7" s="362"/>
      <c r="AT7" s="362"/>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398"/>
      <c r="B9" s="399"/>
      <c r="C9" s="399"/>
      <c r="D9" s="399"/>
      <c r="E9" s="400"/>
      <c r="F9" s="377" t="s">
        <v>17</v>
      </c>
      <c r="G9" s="378"/>
      <c r="H9" s="378"/>
      <c r="I9" s="378"/>
      <c r="J9" s="108" t="s">
        <v>18</v>
      </c>
      <c r="K9" s="578" t="str">
        <f>情報取得シート!$D$18</f>
        <v/>
      </c>
      <c r="L9" s="578"/>
      <c r="M9" s="578"/>
      <c r="N9" s="578"/>
      <c r="O9" s="578"/>
      <c r="P9" s="578"/>
      <c r="Q9" s="578"/>
      <c r="R9" s="578"/>
      <c r="S9" s="578"/>
      <c r="T9" s="578"/>
      <c r="U9" s="578"/>
      <c r="V9" s="578"/>
      <c r="W9" s="578"/>
      <c r="X9" s="578"/>
      <c r="Y9" s="578"/>
      <c r="Z9" s="578"/>
      <c r="AA9" s="578"/>
      <c r="AB9" s="578"/>
      <c r="AC9" s="578"/>
      <c r="AD9" s="578"/>
      <c r="AE9" s="109" t="s">
        <v>19</v>
      </c>
    </row>
    <row r="10" spans="1:47" ht="18" customHeight="1" x14ac:dyDescent="0.4">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H10" s="194"/>
    </row>
    <row r="11" spans="1:47" ht="46.5" customHeight="1" x14ac:dyDescent="0.4">
      <c r="A11" s="370" t="s">
        <v>373</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H11" s="194"/>
    </row>
    <row r="12" spans="1:47" ht="61.5" customHeight="1" x14ac:dyDescent="0.4">
      <c r="A12" s="589" t="s">
        <v>374</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row>
    <row r="13" spans="1:47" ht="36" customHeight="1" x14ac:dyDescent="0.4">
      <c r="A13" s="586" t="s">
        <v>202</v>
      </c>
      <c r="B13" s="587"/>
      <c r="C13" s="587"/>
      <c r="D13" s="587"/>
      <c r="E13" s="587"/>
      <c r="F13" s="343" t="s">
        <v>21</v>
      </c>
      <c r="G13" s="343"/>
      <c r="H13" s="343"/>
      <c r="I13" s="343"/>
      <c r="J13" s="343"/>
      <c r="K13" s="381" t="s">
        <v>22</v>
      </c>
      <c r="L13" s="381"/>
      <c r="M13" s="381"/>
      <c r="N13" s="381"/>
      <c r="O13" s="381"/>
      <c r="P13" s="381"/>
      <c r="Q13" s="381"/>
      <c r="R13" s="381"/>
      <c r="S13" s="381"/>
      <c r="T13" s="381"/>
      <c r="U13" s="588" t="str">
        <f>情報取得シート!$D$20</f>
        <v/>
      </c>
      <c r="V13" s="588"/>
      <c r="W13" s="588"/>
      <c r="X13" s="588"/>
      <c r="Y13" s="588"/>
      <c r="Z13" s="588"/>
      <c r="AA13" s="588"/>
      <c r="AB13" s="588"/>
      <c r="AC13" s="588"/>
      <c r="AD13" s="588"/>
      <c r="AE13" s="588"/>
      <c r="AH13" s="194" t="str">
        <f>IF(情報取得シート!$D$19=1,IF(U13="","※指定成分等名を入力してください",""),"")</f>
        <v/>
      </c>
    </row>
    <row r="14" spans="1:47" ht="36" customHeight="1" x14ac:dyDescent="0.4">
      <c r="A14" s="587"/>
      <c r="B14" s="587"/>
      <c r="C14" s="587"/>
      <c r="D14" s="587"/>
      <c r="E14" s="587"/>
      <c r="F14" s="343"/>
      <c r="G14" s="343"/>
      <c r="H14" s="343"/>
      <c r="I14" s="343"/>
      <c r="J14" s="343"/>
      <c r="K14" s="381" t="s">
        <v>23</v>
      </c>
      <c r="L14" s="381"/>
      <c r="M14" s="381"/>
      <c r="N14" s="381"/>
      <c r="O14" s="381"/>
      <c r="P14" s="381"/>
      <c r="Q14" s="381"/>
      <c r="R14" s="381"/>
      <c r="S14" s="381"/>
      <c r="T14" s="381"/>
      <c r="U14" s="588" t="str">
        <f>情報取得シート!$D$21</f>
        <v/>
      </c>
      <c r="V14" s="588"/>
      <c r="W14" s="588"/>
      <c r="X14" s="588"/>
      <c r="Y14" s="588"/>
      <c r="Z14" s="588"/>
      <c r="AA14" s="588"/>
      <c r="AB14" s="588"/>
      <c r="AC14" s="588"/>
      <c r="AD14" s="588"/>
      <c r="AE14" s="588"/>
      <c r="AH14" s="194" t="str">
        <f>IF(情報取得シート!$D$19=1,IF(U14="","※指定成分等の1日摂取目安量を入力してください",""),"")</f>
        <v/>
      </c>
    </row>
    <row r="15" spans="1:47" ht="36" customHeight="1" x14ac:dyDescent="0.4">
      <c r="A15" s="587"/>
      <c r="B15" s="587"/>
      <c r="C15" s="587"/>
      <c r="D15" s="587"/>
      <c r="E15" s="587"/>
      <c r="F15" s="343"/>
      <c r="G15" s="343"/>
      <c r="H15" s="343"/>
      <c r="I15" s="343"/>
      <c r="J15" s="343"/>
      <c r="K15" s="382" t="s">
        <v>24</v>
      </c>
      <c r="L15" s="383"/>
      <c r="M15" s="383"/>
      <c r="N15" s="383"/>
      <c r="O15" s="383"/>
      <c r="P15" s="383"/>
      <c r="Q15" s="383"/>
      <c r="R15" s="383"/>
      <c r="S15" s="383"/>
      <c r="T15" s="384"/>
      <c r="U15" s="588" t="str">
        <f>情報取得シート!$D$23</f>
        <v/>
      </c>
      <c r="V15" s="588"/>
      <c r="W15" s="588"/>
      <c r="X15" s="588"/>
      <c r="Y15" s="588"/>
      <c r="Z15" s="588"/>
      <c r="AA15" s="588"/>
      <c r="AB15" s="588"/>
      <c r="AC15" s="588"/>
      <c r="AD15" s="588"/>
      <c r="AE15" s="588"/>
      <c r="AH15" s="194" t="str">
        <f>IF(情報取得シート!$D$19=1,IF(U15="","※管理成分の1日摂取目安量を入力してください",""),"")</f>
        <v/>
      </c>
    </row>
    <row r="16" spans="1:47" ht="24" customHeight="1" x14ac:dyDescent="0.4">
      <c r="A16" s="587"/>
      <c r="B16" s="587"/>
      <c r="C16" s="587"/>
      <c r="D16" s="587"/>
      <c r="E16" s="587"/>
      <c r="F16" s="371" t="s">
        <v>372</v>
      </c>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row>
    <row r="17" spans="1:46" ht="24" customHeight="1" x14ac:dyDescent="0.4">
      <c r="A17" s="587"/>
      <c r="B17" s="587"/>
      <c r="C17" s="587"/>
      <c r="D17" s="587"/>
      <c r="E17" s="587"/>
      <c r="F17" s="372" t="s">
        <v>194</v>
      </c>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46" ht="22.9" customHeight="1" x14ac:dyDescent="0.4">
      <c r="A18" s="352" t="s">
        <v>26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46" ht="19.899999999999999" customHeight="1" x14ac:dyDescent="0.4">
      <c r="A19" s="273" t="s">
        <v>27</v>
      </c>
      <c r="B19" s="274"/>
      <c r="C19" s="274"/>
      <c r="D19" s="274"/>
      <c r="E19" s="275"/>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6"/>
      <c r="B20" s="277"/>
      <c r="C20" s="277"/>
      <c r="D20" s="277"/>
      <c r="E20" s="278"/>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6"/>
      <c r="B21" s="277"/>
      <c r="C21" s="277"/>
      <c r="D21" s="277"/>
      <c r="E21" s="278"/>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6"/>
      <c r="B22" s="277"/>
      <c r="C22" s="277"/>
      <c r="D22" s="277"/>
      <c r="E22" s="278"/>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6"/>
      <c r="B23" s="277"/>
      <c r="C23" s="277"/>
      <c r="D23" s="277"/>
      <c r="E23" s="278"/>
      <c r="F23" s="94"/>
      <c r="G23" s="354" t="s">
        <v>203</v>
      </c>
      <c r="H23" s="354"/>
      <c r="I23" s="354"/>
      <c r="J23" s="354"/>
      <c r="K23" s="354"/>
      <c r="L23" s="354"/>
      <c r="M23" s="354"/>
      <c r="N23" s="35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6"/>
      <c r="B24" s="277"/>
      <c r="C24" s="277"/>
      <c r="D24" s="277"/>
      <c r="E24" s="278"/>
      <c r="F24" s="94"/>
      <c r="G24" s="124"/>
      <c r="I24" s="353" t="s">
        <v>204</v>
      </c>
      <c r="J24" s="353"/>
      <c r="K24" s="353"/>
      <c r="L24" s="353"/>
      <c r="M24" s="353"/>
      <c r="N24" s="35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6"/>
      <c r="B25" s="277"/>
      <c r="C25" s="277"/>
      <c r="D25" s="277"/>
      <c r="E25" s="278"/>
      <c r="F25" s="94"/>
      <c r="G25" s="124"/>
      <c r="I25" s="590" t="str">
        <f>情報取得シート!$D$42</f>
        <v xml:space="preserve">
</v>
      </c>
      <c r="J25" s="590"/>
      <c r="K25" s="590"/>
      <c r="L25" s="590"/>
      <c r="M25" s="590"/>
      <c r="N25" s="590"/>
      <c r="O25" s="590"/>
      <c r="P25" s="590"/>
      <c r="Q25" s="590"/>
      <c r="R25" s="590"/>
      <c r="S25" s="590"/>
      <c r="T25" s="590"/>
      <c r="U25" s="590"/>
      <c r="V25" s="590"/>
      <c r="W25" s="590"/>
      <c r="X25" s="590"/>
      <c r="Y25" s="590"/>
      <c r="Z25" s="590"/>
      <c r="AA25" s="590"/>
      <c r="AB25" s="590"/>
      <c r="AC25" s="590"/>
      <c r="AD25" s="590"/>
      <c r="AE25" s="125"/>
      <c r="AH25" s="100" t="s">
        <v>46</v>
      </c>
      <c r="AI25" s="100"/>
      <c r="AJ25" s="100"/>
      <c r="AK25" s="100"/>
      <c r="AL25" s="100"/>
      <c r="AM25" s="100"/>
      <c r="AN25" s="100"/>
      <c r="AO25" s="100"/>
      <c r="AP25" s="100"/>
      <c r="AQ25" s="100"/>
      <c r="AR25" s="100"/>
      <c r="AS25" s="100"/>
      <c r="AT25" s="100"/>
    </row>
    <row r="26" spans="1:46" ht="24.6" customHeight="1" x14ac:dyDescent="0.4">
      <c r="A26" s="276"/>
      <c r="B26" s="277"/>
      <c r="C26" s="277"/>
      <c r="D26" s="277"/>
      <c r="E26" s="278"/>
      <c r="F26" s="128"/>
      <c r="G26" s="129"/>
      <c r="I26" s="590"/>
      <c r="J26" s="590"/>
      <c r="K26" s="590"/>
      <c r="L26" s="590"/>
      <c r="M26" s="590"/>
      <c r="N26" s="590"/>
      <c r="O26" s="590"/>
      <c r="P26" s="590"/>
      <c r="Q26" s="590"/>
      <c r="R26" s="590"/>
      <c r="S26" s="590"/>
      <c r="T26" s="590"/>
      <c r="U26" s="590"/>
      <c r="V26" s="590"/>
      <c r="W26" s="590"/>
      <c r="X26" s="590"/>
      <c r="Y26" s="590"/>
      <c r="Z26" s="590"/>
      <c r="AA26" s="590"/>
      <c r="AB26" s="590"/>
      <c r="AC26" s="590"/>
      <c r="AD26" s="590"/>
      <c r="AE26" s="130"/>
      <c r="AH26" s="3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9"/>
      <c r="AJ26" s="379"/>
      <c r="AK26" s="379"/>
      <c r="AL26" s="379"/>
      <c r="AM26" s="379"/>
      <c r="AN26" s="379"/>
      <c r="AO26" s="379"/>
      <c r="AP26" s="379"/>
      <c r="AQ26" s="379"/>
      <c r="AR26" s="379"/>
      <c r="AS26" s="379"/>
      <c r="AT26" s="379"/>
    </row>
    <row r="27" spans="1:46" ht="24.6" customHeight="1" x14ac:dyDescent="0.4">
      <c r="A27" s="276"/>
      <c r="B27" s="277"/>
      <c r="C27" s="277"/>
      <c r="D27" s="277"/>
      <c r="E27" s="278"/>
      <c r="F27" s="128"/>
      <c r="G27" s="129"/>
      <c r="I27" s="590"/>
      <c r="J27" s="590"/>
      <c r="K27" s="590"/>
      <c r="L27" s="590"/>
      <c r="M27" s="590"/>
      <c r="N27" s="590"/>
      <c r="O27" s="590"/>
      <c r="P27" s="590"/>
      <c r="Q27" s="590"/>
      <c r="R27" s="590"/>
      <c r="S27" s="590"/>
      <c r="T27" s="590"/>
      <c r="U27" s="590"/>
      <c r="V27" s="590"/>
      <c r="W27" s="590"/>
      <c r="X27" s="590"/>
      <c r="Y27" s="590"/>
      <c r="Z27" s="590"/>
      <c r="AA27" s="590"/>
      <c r="AB27" s="590"/>
      <c r="AC27" s="590"/>
      <c r="AD27" s="590"/>
      <c r="AE27" s="130"/>
    </row>
    <row r="28" spans="1:46" ht="21.6" customHeight="1" x14ac:dyDescent="0.4">
      <c r="A28" s="276"/>
      <c r="B28" s="277"/>
      <c r="C28" s="277"/>
      <c r="D28" s="277"/>
      <c r="E28" s="278"/>
      <c r="F28" s="131"/>
      <c r="G28" s="354" t="s">
        <v>205</v>
      </c>
      <c r="H28" s="354"/>
      <c r="I28" s="354"/>
      <c r="J28" s="354"/>
      <c r="K28" s="354"/>
      <c r="L28" s="35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353" t="s">
        <v>44</v>
      </c>
      <c r="J29" s="353"/>
      <c r="K29" s="353"/>
      <c r="L29" s="353"/>
      <c r="M29" s="353"/>
      <c r="N29" s="35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594" t="str">
        <f>情報取得シート!$D$44</f>
        <v>（手足の浮腫、動悸・息切れ、体の痛み、めまい・ふらつきなどの症状がある場合はこちらに記載ください。その他気になる症状がある場合も記載ください）</v>
      </c>
      <c r="J30" s="594"/>
      <c r="K30" s="594"/>
      <c r="L30" s="594"/>
      <c r="M30" s="594"/>
      <c r="N30" s="594"/>
      <c r="O30" s="594"/>
      <c r="P30" s="594"/>
      <c r="Q30" s="594"/>
      <c r="R30" s="594"/>
      <c r="S30" s="594"/>
      <c r="T30" s="594"/>
      <c r="U30" s="594"/>
      <c r="V30" s="594"/>
      <c r="W30" s="594"/>
      <c r="X30" s="594"/>
      <c r="Y30" s="594"/>
      <c r="Z30" s="594"/>
      <c r="AA30" s="594"/>
      <c r="AB30" s="594"/>
      <c r="AC30" s="594"/>
      <c r="AD30" s="594"/>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3" t="s">
        <v>50</v>
      </c>
      <c r="B34" s="274"/>
      <c r="C34" s="274"/>
      <c r="D34" s="274"/>
      <c r="E34" s="275"/>
      <c r="F34" s="134"/>
      <c r="G34" s="595" t="str">
        <f>情報取得シート!$D$46</f>
        <v/>
      </c>
      <c r="H34" s="595"/>
      <c r="I34" s="595"/>
      <c r="J34" s="136" t="s">
        <v>9</v>
      </c>
      <c r="K34" s="135" t="str">
        <f>情報取得シート!$D$47</f>
        <v/>
      </c>
      <c r="L34" s="136" t="s">
        <v>10</v>
      </c>
      <c r="M34" s="135" t="str">
        <f>情報取得シート!$D$48</f>
        <v/>
      </c>
      <c r="N34" s="136" t="s">
        <v>51</v>
      </c>
      <c r="O34" s="136"/>
      <c r="P34" s="136"/>
      <c r="Q34" s="136" t="s">
        <v>52</v>
      </c>
      <c r="R34" s="136"/>
      <c r="S34" s="136"/>
      <c r="T34" s="376" t="s">
        <v>53</v>
      </c>
      <c r="U34" s="376"/>
      <c r="V34" s="595" t="str">
        <f>情報取得シート!$D$49</f>
        <v/>
      </c>
      <c r="W34" s="595"/>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9"/>
      <c r="B35" s="280"/>
      <c r="C35" s="280"/>
      <c r="D35" s="280"/>
      <c r="E35" s="281"/>
      <c r="F35" s="140"/>
      <c r="G35" s="373" t="s">
        <v>55</v>
      </c>
      <c r="H35" s="373"/>
      <c r="I35" s="373"/>
      <c r="J35" s="596" t="str">
        <f>情報取得シート!$D$50</f>
        <v/>
      </c>
      <c r="K35" s="596"/>
      <c r="L35" s="596"/>
      <c r="M35" s="596"/>
      <c r="N35" s="596"/>
      <c r="O35" s="596"/>
      <c r="P35" s="596"/>
      <c r="Q35" s="596"/>
      <c r="R35" s="596"/>
      <c r="S35" s="596"/>
      <c r="T35" s="596"/>
      <c r="U35" s="596"/>
      <c r="V35" s="596"/>
      <c r="W35" s="596"/>
      <c r="X35" s="596"/>
      <c r="Y35" s="596"/>
      <c r="Z35" s="596"/>
      <c r="AA35" s="141" t="s">
        <v>19</v>
      </c>
      <c r="AB35" s="142"/>
      <c r="AC35" s="374" t="s">
        <v>56</v>
      </c>
      <c r="AD35" s="374"/>
      <c r="AE35" s="375"/>
      <c r="AG35" s="94"/>
      <c r="AH35" s="361"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61"/>
      <c r="AJ35" s="361"/>
      <c r="AK35" s="361"/>
      <c r="AL35" s="361"/>
      <c r="AM35" s="361"/>
      <c r="AN35" s="361"/>
      <c r="AO35" s="361"/>
      <c r="AP35" s="361"/>
      <c r="AQ35" s="361"/>
      <c r="AR35" s="361"/>
      <c r="AS35" s="361"/>
      <c r="AT35" s="361"/>
      <c r="AU35" s="102" t="str">
        <f>SUBSTITUTE(SUBSTITUTE(G34," ",""),"　","")&amp;"年"&amp;K34&amp;"月"&amp;M34&amp;"日"</f>
        <v>年月日</v>
      </c>
      <c r="AV35" s="94"/>
    </row>
    <row r="36" spans="1:48" ht="4.1500000000000004" customHeight="1" x14ac:dyDescent="0.4">
      <c r="AH36" s="362"/>
      <c r="AI36" s="362"/>
      <c r="AJ36" s="362"/>
      <c r="AK36" s="362"/>
      <c r="AL36" s="362"/>
      <c r="AM36" s="362"/>
      <c r="AN36" s="362"/>
      <c r="AO36" s="362"/>
      <c r="AP36" s="362"/>
      <c r="AQ36" s="362"/>
      <c r="AR36" s="362"/>
      <c r="AS36" s="362"/>
      <c r="AT36" s="362"/>
      <c r="AU36" s="102" t="str">
        <f>SUBSTITUTE(SUBSTITUTE(G34," ",""),"　","")&amp;"/"&amp;K34&amp;"/"&amp;M34</f>
        <v>//</v>
      </c>
    </row>
    <row r="37" spans="1:48" ht="27" customHeight="1" x14ac:dyDescent="0.4">
      <c r="A37" s="340" t="s">
        <v>57</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1:48" ht="34.15" customHeight="1" x14ac:dyDescent="0.4">
      <c r="A38" s="273" t="s">
        <v>58</v>
      </c>
      <c r="B38" s="274"/>
      <c r="C38" s="274"/>
      <c r="D38" s="274"/>
      <c r="E38" s="275"/>
      <c r="F38" s="591" t="str">
        <f>情報取得シート!$D$57</f>
        <v/>
      </c>
      <c r="G38" s="592"/>
      <c r="H38" s="592"/>
      <c r="I38" s="592"/>
      <c r="J38" s="592"/>
      <c r="K38" s="592"/>
      <c r="L38" s="592"/>
      <c r="M38" s="592"/>
      <c r="N38" s="592"/>
      <c r="O38" s="592"/>
      <c r="P38" s="592"/>
      <c r="Q38" s="592"/>
      <c r="R38" s="592"/>
      <c r="S38" s="592"/>
      <c r="T38" s="592"/>
      <c r="U38" s="592"/>
      <c r="V38" s="592"/>
      <c r="W38" s="592"/>
      <c r="X38" s="592"/>
      <c r="Y38" s="592"/>
      <c r="Z38" s="592"/>
      <c r="AA38" s="143"/>
      <c r="AB38" s="267" t="s">
        <v>59</v>
      </c>
      <c r="AC38" s="267"/>
      <c r="AD38" s="267"/>
      <c r="AE38" s="231"/>
      <c r="AH38" s="194" t="str">
        <f>IF(情報取得シート!$D$58=FALSE,IF(F38="","※製品名を入力してください",""),"")</f>
        <v>※製品名を入力してください</v>
      </c>
    </row>
    <row r="39" spans="1:48" ht="22.9" customHeight="1" x14ac:dyDescent="0.4">
      <c r="A39" s="273" t="s">
        <v>60</v>
      </c>
      <c r="B39" s="274"/>
      <c r="C39" s="274"/>
      <c r="D39" s="274"/>
      <c r="E39" s="275"/>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9"/>
      <c r="B40" s="280"/>
      <c r="C40" s="280"/>
      <c r="D40" s="280"/>
      <c r="E40" s="281"/>
      <c r="F40" s="228" t="s">
        <v>65</v>
      </c>
      <c r="G40" s="321"/>
      <c r="H40" s="321"/>
      <c r="I40" s="321"/>
      <c r="J40" s="321"/>
      <c r="K40" s="593" t="str">
        <f>情報取得シート!$D$67</f>
        <v/>
      </c>
      <c r="L40" s="593"/>
      <c r="M40" s="593"/>
      <c r="N40" s="593"/>
      <c r="O40" s="593"/>
      <c r="P40" s="593"/>
      <c r="Q40" s="593"/>
      <c r="R40" s="593"/>
      <c r="S40" s="593"/>
      <c r="T40" s="593"/>
      <c r="U40" s="593"/>
      <c r="V40" s="593"/>
      <c r="W40" s="593"/>
      <c r="X40" s="593"/>
      <c r="Y40" s="593"/>
      <c r="Z40" s="593"/>
      <c r="AA40" s="593"/>
      <c r="AB40" s="593"/>
      <c r="AC40" s="593"/>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322" t="s">
        <v>67</v>
      </c>
      <c r="B41" s="323"/>
      <c r="C41" s="323"/>
      <c r="D41" s="323"/>
      <c r="E41" s="324"/>
      <c r="F41" s="148"/>
      <c r="G41" s="595" t="str">
        <f>情報取得シート!$D$69</f>
        <v/>
      </c>
      <c r="H41" s="595"/>
      <c r="I41" s="595"/>
      <c r="J41" s="136" t="s">
        <v>9</v>
      </c>
      <c r="K41" s="135" t="str">
        <f>情報取得シート!$D$70</f>
        <v/>
      </c>
      <c r="L41" s="136" t="s">
        <v>10</v>
      </c>
      <c r="M41" s="135" t="str">
        <f>情報取得シート!$D$71</f>
        <v/>
      </c>
      <c r="N41" s="136" t="s">
        <v>11</v>
      </c>
      <c r="O41" s="149"/>
      <c r="P41" s="150"/>
      <c r="Q41" s="331" t="s">
        <v>68</v>
      </c>
      <c r="R41" s="332"/>
      <c r="S41" s="332"/>
      <c r="T41" s="332"/>
      <c r="U41" s="333"/>
      <c r="V41" s="148"/>
      <c r="W41" s="595" t="str">
        <f>情報取得シート!$D$76</f>
        <v/>
      </c>
      <c r="X41" s="595"/>
      <c r="Y41" s="595"/>
      <c r="Z41" s="136" t="s">
        <v>9</v>
      </c>
      <c r="AA41" s="135" t="str">
        <f>情報取得シート!$D$77</f>
        <v/>
      </c>
      <c r="AB41" s="136" t="s">
        <v>10</v>
      </c>
      <c r="AC41" s="135" t="str">
        <f>情報取得シート!$D$78</f>
        <v/>
      </c>
      <c r="AD41" s="136" t="s">
        <v>11</v>
      </c>
      <c r="AE41" s="150"/>
      <c r="AH41" s="361"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61"/>
      <c r="AJ41" s="361"/>
      <c r="AK41" s="361"/>
      <c r="AL41" s="361"/>
      <c r="AM41" s="361"/>
      <c r="AN41" s="361"/>
      <c r="AO41" s="361"/>
      <c r="AP41" s="361"/>
      <c r="AQ41" s="361"/>
      <c r="AR41" s="361"/>
      <c r="AS41" s="361"/>
      <c r="AT41" s="361"/>
      <c r="AU41" s="102" t="str">
        <f>SUBSTITUTE(SUBSTITUTE(G41," ",""),"　","")&amp;"年"&amp;K41&amp;"月"&amp;M41&amp;"日"</f>
        <v>年月日</v>
      </c>
      <c r="AV41" s="94"/>
    </row>
    <row r="42" spans="1:48" ht="13.9" customHeight="1" x14ac:dyDescent="0.4">
      <c r="A42" s="325"/>
      <c r="B42" s="326"/>
      <c r="C42" s="326"/>
      <c r="D42" s="326"/>
      <c r="E42" s="327"/>
      <c r="F42" s="247" t="s">
        <v>69</v>
      </c>
      <c r="G42" s="248"/>
      <c r="H42" s="248"/>
      <c r="I42" s="604" t="str">
        <f>情報取得シート!$D$72</f>
        <v/>
      </c>
      <c r="J42" s="604"/>
      <c r="K42" s="604"/>
      <c r="L42" s="604"/>
      <c r="M42" s="604"/>
      <c r="N42" s="604"/>
      <c r="O42" s="604"/>
      <c r="P42" s="245" t="s">
        <v>19</v>
      </c>
      <c r="Q42" s="334"/>
      <c r="R42" s="335"/>
      <c r="S42" s="335"/>
      <c r="T42" s="335"/>
      <c r="U42" s="336"/>
      <c r="V42" s="247" t="s">
        <v>69</v>
      </c>
      <c r="W42" s="248"/>
      <c r="X42" s="248"/>
      <c r="Y42" s="604" t="str">
        <f>情報取得シート!$D$79</f>
        <v/>
      </c>
      <c r="Z42" s="604"/>
      <c r="AA42" s="604"/>
      <c r="AB42" s="604"/>
      <c r="AC42" s="604"/>
      <c r="AD42" s="604"/>
      <c r="AE42" s="245"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325"/>
      <c r="B43" s="326"/>
      <c r="C43" s="326"/>
      <c r="D43" s="326"/>
      <c r="E43" s="327"/>
      <c r="F43" s="247"/>
      <c r="G43" s="248"/>
      <c r="H43" s="248"/>
      <c r="I43" s="604"/>
      <c r="J43" s="604"/>
      <c r="K43" s="604"/>
      <c r="L43" s="604"/>
      <c r="M43" s="604"/>
      <c r="N43" s="604"/>
      <c r="O43" s="604"/>
      <c r="P43" s="245"/>
      <c r="Q43" s="334"/>
      <c r="R43" s="335"/>
      <c r="S43" s="335"/>
      <c r="T43" s="335"/>
      <c r="U43" s="336"/>
      <c r="V43" s="247"/>
      <c r="W43" s="248"/>
      <c r="X43" s="248"/>
      <c r="Y43" s="604"/>
      <c r="Z43" s="604"/>
      <c r="AA43" s="604"/>
      <c r="AB43" s="604"/>
      <c r="AC43" s="604"/>
      <c r="AD43" s="604"/>
      <c r="AE43" s="245"/>
      <c r="AH43" s="100" t="s">
        <v>70</v>
      </c>
      <c r="AI43" s="100"/>
      <c r="AJ43" s="100"/>
      <c r="AK43" s="100"/>
      <c r="AL43" s="100"/>
      <c r="AM43" s="100"/>
      <c r="AN43" s="100"/>
      <c r="AO43" s="100"/>
      <c r="AP43" s="100"/>
      <c r="AQ43" s="100"/>
      <c r="AR43" s="100"/>
      <c r="AS43" s="100"/>
      <c r="AT43" s="100"/>
      <c r="AV43" s="94"/>
    </row>
    <row r="44" spans="1:48" ht="19.149999999999999" customHeight="1" x14ac:dyDescent="0.4">
      <c r="A44" s="328"/>
      <c r="B44" s="329"/>
      <c r="C44" s="329"/>
      <c r="D44" s="329"/>
      <c r="E44" s="330"/>
      <c r="H44" s="114" t="s">
        <v>71</v>
      </c>
      <c r="N44" s="152"/>
      <c r="O44" s="152"/>
      <c r="P44" s="147"/>
      <c r="Q44" s="337"/>
      <c r="R44" s="338"/>
      <c r="S44" s="338"/>
      <c r="T44" s="338"/>
      <c r="U44" s="339"/>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3" t="s">
        <v>72</v>
      </c>
      <c r="B45" s="274"/>
      <c r="C45" s="274"/>
      <c r="D45" s="274"/>
      <c r="E45" s="275"/>
      <c r="F45" s="597" t="str">
        <f>情報取得シート!$D$82</f>
        <v/>
      </c>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9"/>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9"/>
      <c r="B46" s="280"/>
      <c r="C46" s="280"/>
      <c r="D46" s="280"/>
      <c r="E46" s="281"/>
      <c r="H46" s="114" t="s">
        <v>71</v>
      </c>
      <c r="J46" s="152" t="s">
        <v>73</v>
      </c>
      <c r="K46" s="152"/>
      <c r="L46" s="152"/>
      <c r="M46" s="600" t="str">
        <f>情報取得シート!$D$84</f>
        <v/>
      </c>
      <c r="N46" s="600"/>
      <c r="O46" s="600"/>
      <c r="P46" s="600"/>
      <c r="Q46" s="600"/>
      <c r="R46" s="600"/>
      <c r="S46" s="600"/>
      <c r="T46" s="600"/>
      <c r="U46" s="600"/>
      <c r="V46" s="600"/>
      <c r="W46" s="600"/>
      <c r="X46" s="600"/>
      <c r="Y46" s="600"/>
      <c r="Z46" s="600"/>
      <c r="AA46" s="600"/>
      <c r="AB46" s="600"/>
      <c r="AC46" s="600"/>
      <c r="AD46" s="600"/>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440" t="s">
        <v>74</v>
      </c>
      <c r="B47" s="441"/>
      <c r="C47" s="441"/>
      <c r="D47" s="441"/>
      <c r="E47" s="442"/>
      <c r="F47" s="601" t="str">
        <f>情報取得シート!$D$85</f>
        <v/>
      </c>
      <c r="G47" s="602"/>
      <c r="H47" s="602"/>
      <c r="I47" s="602"/>
      <c r="J47" s="602"/>
      <c r="K47" s="602"/>
      <c r="L47" s="602"/>
      <c r="M47" s="602"/>
      <c r="N47" s="602"/>
      <c r="O47" s="602"/>
      <c r="P47" s="602"/>
      <c r="Q47" s="602"/>
      <c r="R47" s="602"/>
      <c r="S47" s="602"/>
      <c r="T47" s="602"/>
      <c r="U47" s="602"/>
      <c r="V47" s="602"/>
      <c r="W47" s="602"/>
      <c r="X47" s="602"/>
      <c r="Y47" s="602"/>
      <c r="Z47" s="602"/>
      <c r="AA47" s="602"/>
      <c r="AB47" s="432" t="s">
        <v>56</v>
      </c>
      <c r="AC47" s="432"/>
      <c r="AD47" s="432"/>
      <c r="AE47" s="433"/>
    </row>
    <row r="48" spans="1:48" ht="45" customHeight="1" x14ac:dyDescent="0.25">
      <c r="A48" s="443"/>
      <c r="B48" s="444"/>
      <c r="C48" s="444"/>
      <c r="D48" s="444"/>
      <c r="E48" s="445"/>
      <c r="F48" s="603"/>
      <c r="G48" s="590"/>
      <c r="H48" s="590"/>
      <c r="I48" s="590"/>
      <c r="J48" s="590"/>
      <c r="K48" s="590"/>
      <c r="L48" s="590"/>
      <c r="M48" s="590"/>
      <c r="N48" s="590"/>
      <c r="O48" s="590"/>
      <c r="P48" s="590"/>
      <c r="Q48" s="590"/>
      <c r="R48" s="590"/>
      <c r="S48" s="590"/>
      <c r="T48" s="590"/>
      <c r="U48" s="590"/>
      <c r="V48" s="590"/>
      <c r="W48" s="590"/>
      <c r="X48" s="590"/>
      <c r="Y48" s="590"/>
      <c r="Z48" s="590"/>
      <c r="AA48" s="590"/>
      <c r="AB48" s="309"/>
      <c r="AC48" s="309"/>
      <c r="AD48" s="309"/>
      <c r="AE48" s="434"/>
      <c r="AH48" s="195" t="str">
        <f>IF(情報取得シート!$D$86=FALSE,IF(F47="","※原材料名・
含有量・配合量を入力してください",""),"")</f>
        <v>※原材料名・
含有量・配合量を入力してください</v>
      </c>
    </row>
    <row r="49" spans="1:34" ht="45" customHeight="1" x14ac:dyDescent="0.4">
      <c r="A49" s="443"/>
      <c r="B49" s="444"/>
      <c r="C49" s="444"/>
      <c r="D49" s="444"/>
      <c r="E49" s="445"/>
      <c r="F49" s="603"/>
      <c r="G49" s="590"/>
      <c r="H49" s="590"/>
      <c r="I49" s="590"/>
      <c r="J49" s="590"/>
      <c r="K49" s="590"/>
      <c r="L49" s="590"/>
      <c r="M49" s="590"/>
      <c r="N49" s="590"/>
      <c r="O49" s="590"/>
      <c r="P49" s="590"/>
      <c r="Q49" s="590"/>
      <c r="R49" s="590"/>
      <c r="S49" s="590"/>
      <c r="T49" s="590"/>
      <c r="U49" s="590"/>
      <c r="V49" s="590"/>
      <c r="W49" s="590"/>
      <c r="X49" s="590"/>
      <c r="Y49" s="590"/>
      <c r="Z49" s="590"/>
      <c r="AA49" s="590"/>
      <c r="AB49" s="309"/>
      <c r="AC49" s="309"/>
      <c r="AD49" s="309"/>
      <c r="AE49" s="434"/>
    </row>
    <row r="50" spans="1:34" ht="45" customHeight="1" x14ac:dyDescent="0.4">
      <c r="A50" s="443"/>
      <c r="B50" s="444"/>
      <c r="C50" s="444"/>
      <c r="D50" s="444"/>
      <c r="E50" s="445"/>
      <c r="F50" s="603"/>
      <c r="G50" s="590"/>
      <c r="H50" s="590"/>
      <c r="I50" s="590"/>
      <c r="J50" s="590"/>
      <c r="K50" s="590"/>
      <c r="L50" s="590"/>
      <c r="M50" s="590"/>
      <c r="N50" s="590"/>
      <c r="O50" s="590"/>
      <c r="P50" s="590"/>
      <c r="Q50" s="590"/>
      <c r="R50" s="590"/>
      <c r="S50" s="590"/>
      <c r="T50" s="590"/>
      <c r="U50" s="590"/>
      <c r="V50" s="590"/>
      <c r="W50" s="590"/>
      <c r="X50" s="590"/>
      <c r="Y50" s="590"/>
      <c r="Z50" s="590"/>
      <c r="AA50" s="590"/>
      <c r="AB50" s="309"/>
      <c r="AC50" s="309"/>
      <c r="AD50" s="309"/>
      <c r="AE50" s="434"/>
    </row>
    <row r="51" spans="1:34" ht="15" customHeight="1" x14ac:dyDescent="0.4">
      <c r="A51" s="392" t="s">
        <v>75</v>
      </c>
      <c r="B51" s="393"/>
      <c r="C51" s="393"/>
      <c r="D51" s="393"/>
      <c r="E51" s="393"/>
      <c r="F51" s="601" t="str">
        <f>情報取得シート!$D$87</f>
        <v/>
      </c>
      <c r="G51" s="602"/>
      <c r="H51" s="602"/>
      <c r="I51" s="602"/>
      <c r="J51" s="602"/>
      <c r="K51" s="602"/>
      <c r="L51" s="602"/>
      <c r="M51" s="602"/>
      <c r="N51" s="602"/>
      <c r="O51" s="602"/>
      <c r="P51" s="602"/>
      <c r="Q51" s="602"/>
      <c r="R51" s="602"/>
      <c r="S51" s="602"/>
      <c r="T51" s="602"/>
      <c r="U51" s="602"/>
      <c r="V51" s="602"/>
      <c r="W51" s="602"/>
      <c r="X51" s="602"/>
      <c r="Y51" s="602"/>
      <c r="Z51" s="602"/>
      <c r="AA51" s="602"/>
      <c r="AB51" s="432" t="s">
        <v>56</v>
      </c>
      <c r="AC51" s="432"/>
      <c r="AD51" s="432"/>
      <c r="AE51" s="433"/>
    </row>
    <row r="52" spans="1:34" ht="15" customHeight="1" x14ac:dyDescent="0.4">
      <c r="A52" s="395"/>
      <c r="B52" s="396"/>
      <c r="C52" s="396"/>
      <c r="D52" s="396"/>
      <c r="E52" s="396"/>
      <c r="F52" s="603"/>
      <c r="G52" s="590"/>
      <c r="H52" s="590"/>
      <c r="I52" s="590"/>
      <c r="J52" s="590"/>
      <c r="K52" s="590"/>
      <c r="L52" s="590"/>
      <c r="M52" s="590"/>
      <c r="N52" s="590"/>
      <c r="O52" s="590"/>
      <c r="P52" s="590"/>
      <c r="Q52" s="590"/>
      <c r="R52" s="590"/>
      <c r="S52" s="590"/>
      <c r="T52" s="590"/>
      <c r="U52" s="590"/>
      <c r="V52" s="590"/>
      <c r="W52" s="590"/>
      <c r="X52" s="590"/>
      <c r="Y52" s="590"/>
      <c r="Z52" s="590"/>
      <c r="AA52" s="590"/>
      <c r="AB52" s="309"/>
      <c r="AC52" s="309"/>
      <c r="AD52" s="309"/>
      <c r="AE52" s="434"/>
    </row>
    <row r="53" spans="1:34" ht="15" customHeight="1" x14ac:dyDescent="0.4">
      <c r="A53" s="395"/>
      <c r="B53" s="396"/>
      <c r="C53" s="396"/>
      <c r="D53" s="396"/>
      <c r="E53" s="396"/>
      <c r="F53" s="603"/>
      <c r="G53" s="590"/>
      <c r="H53" s="590"/>
      <c r="I53" s="590"/>
      <c r="J53" s="590"/>
      <c r="K53" s="590"/>
      <c r="L53" s="590"/>
      <c r="M53" s="590"/>
      <c r="N53" s="590"/>
      <c r="O53" s="590"/>
      <c r="P53" s="590"/>
      <c r="Q53" s="590"/>
      <c r="R53" s="590"/>
      <c r="S53" s="590"/>
      <c r="T53" s="590"/>
      <c r="U53" s="590"/>
      <c r="V53" s="590"/>
      <c r="W53" s="590"/>
      <c r="X53" s="590"/>
      <c r="Y53" s="590"/>
      <c r="Z53" s="590"/>
      <c r="AA53" s="590"/>
      <c r="AB53" s="309"/>
      <c r="AC53" s="309"/>
      <c r="AD53" s="309"/>
      <c r="AE53" s="434"/>
    </row>
    <row r="54" spans="1:34" ht="5.0999999999999996" customHeight="1" x14ac:dyDescent="0.4">
      <c r="A54" s="395"/>
      <c r="B54" s="396"/>
      <c r="C54" s="396"/>
      <c r="D54" s="396"/>
      <c r="E54" s="396"/>
      <c r="F54" s="603"/>
      <c r="G54" s="590"/>
      <c r="H54" s="590"/>
      <c r="I54" s="590"/>
      <c r="J54" s="590"/>
      <c r="K54" s="590"/>
      <c r="L54" s="590"/>
      <c r="M54" s="590"/>
      <c r="N54" s="590"/>
      <c r="O54" s="590"/>
      <c r="P54" s="590"/>
      <c r="Q54" s="590"/>
      <c r="R54" s="590"/>
      <c r="S54" s="590"/>
      <c r="T54" s="590"/>
      <c r="U54" s="590"/>
      <c r="V54" s="590"/>
      <c r="W54" s="590"/>
      <c r="X54" s="590"/>
      <c r="Y54" s="590"/>
      <c r="Z54" s="590"/>
      <c r="AA54" s="590"/>
      <c r="AB54" s="309"/>
      <c r="AC54" s="309"/>
      <c r="AD54" s="309"/>
      <c r="AE54" s="434"/>
    </row>
    <row r="55" spans="1:34" ht="5.0999999999999996" customHeight="1" x14ac:dyDescent="0.4">
      <c r="A55" s="310"/>
      <c r="B55" s="311"/>
      <c r="C55" s="311"/>
      <c r="D55" s="311"/>
      <c r="E55" s="311"/>
      <c r="F55" s="607"/>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6"/>
    </row>
    <row r="56" spans="1:34" ht="5.0999999999999996" customHeight="1" x14ac:dyDescent="0.4">
      <c r="A56" s="310"/>
      <c r="B56" s="311"/>
      <c r="C56" s="311"/>
      <c r="D56" s="311"/>
      <c r="E56" s="311"/>
      <c r="F56" s="608"/>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6"/>
      <c r="AH56" s="194"/>
    </row>
    <row r="57" spans="1:34" ht="5.0999999999999996" customHeight="1" x14ac:dyDescent="0.4">
      <c r="A57" s="313"/>
      <c r="B57" s="314"/>
      <c r="C57" s="314"/>
      <c r="D57" s="314"/>
      <c r="E57" s="314"/>
      <c r="F57" s="609"/>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8"/>
    </row>
    <row r="58" spans="1:34" ht="72" customHeight="1" x14ac:dyDescent="0.4">
      <c r="A58" s="347" t="s">
        <v>76</v>
      </c>
      <c r="B58" s="348"/>
      <c r="C58" s="348"/>
      <c r="D58" s="348"/>
      <c r="E58" s="349"/>
      <c r="F58" s="605" t="str">
        <f>情報取得シート!$D$97</f>
        <v xml:space="preserve">（機能性表示食品及び特定保健用食品の場合は届出番号又は許可番号を記載ください）
</v>
      </c>
      <c r="G58" s="606"/>
      <c r="H58" s="606"/>
      <c r="I58" s="606"/>
      <c r="J58" s="606"/>
      <c r="K58" s="606"/>
      <c r="L58" s="606"/>
      <c r="M58" s="606"/>
      <c r="N58" s="606"/>
      <c r="O58" s="606"/>
      <c r="P58" s="606"/>
      <c r="Q58" s="606"/>
      <c r="R58" s="606"/>
      <c r="S58" s="606"/>
      <c r="T58" s="606"/>
      <c r="U58" s="606"/>
      <c r="V58" s="606"/>
      <c r="W58" s="606"/>
      <c r="X58" s="606"/>
      <c r="Y58" s="606"/>
      <c r="Z58" s="606"/>
      <c r="AA58" s="606"/>
      <c r="AB58" s="321" t="s">
        <v>56</v>
      </c>
      <c r="AC58" s="321"/>
      <c r="AD58" s="321"/>
      <c r="AE58" s="229"/>
    </row>
    <row r="59" spans="1:34" ht="13.5" customHeight="1" x14ac:dyDescent="0.4">
      <c r="A59" s="527" t="s">
        <v>78</v>
      </c>
      <c r="B59" s="528"/>
      <c r="C59" s="528"/>
      <c r="D59" s="528"/>
      <c r="E59" s="529"/>
      <c r="F59" s="518" t="s">
        <v>79</v>
      </c>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20"/>
    </row>
    <row r="60" spans="1:34" ht="30" customHeight="1" x14ac:dyDescent="0.4">
      <c r="A60" s="530"/>
      <c r="B60" s="531"/>
      <c r="C60" s="531"/>
      <c r="D60" s="531"/>
      <c r="E60" s="532"/>
      <c r="F60" s="230" t="s">
        <v>80</v>
      </c>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31"/>
    </row>
    <row r="61" spans="1:34" ht="25.15" customHeight="1" x14ac:dyDescent="0.4">
      <c r="A61" s="533" t="s">
        <v>81</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57" t="s">
        <v>82</v>
      </c>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row>
    <row r="64" spans="1:34" ht="30" customHeight="1" x14ac:dyDescent="0.4">
      <c r="A64" s="555" t="s">
        <v>83</v>
      </c>
      <c r="B64" s="556"/>
      <c r="C64" s="556"/>
      <c r="D64" s="556"/>
      <c r="E64" s="556"/>
      <c r="F64" s="556"/>
      <c r="G64" s="556"/>
      <c r="H64" s="556"/>
      <c r="I64" s="556"/>
      <c r="J64" s="556"/>
      <c r="K64" s="556"/>
      <c r="L64" s="556"/>
      <c r="M64" s="556"/>
      <c r="N64" s="556"/>
      <c r="O64" s="556"/>
      <c r="P64" s="556"/>
      <c r="Q64" s="556"/>
      <c r="R64" s="557"/>
      <c r="S64" s="230" t="s">
        <v>84</v>
      </c>
      <c r="T64" s="267"/>
      <c r="U64" s="267"/>
      <c r="V64" s="267"/>
      <c r="W64" s="267"/>
      <c r="X64" s="267"/>
      <c r="Y64" s="267"/>
      <c r="Z64" s="267"/>
      <c r="AA64" s="267"/>
      <c r="AB64" s="267"/>
      <c r="AC64" s="267"/>
      <c r="AD64" s="267"/>
      <c r="AE64" s="231"/>
      <c r="AH64" s="194" t="str">
        <f>IF(情報取得シート!$D$105=0,"※選択してください","")</f>
        <v>※選択してください</v>
      </c>
    </row>
    <row r="65" spans="1:48" ht="15" customHeight="1" x14ac:dyDescent="0.4">
      <c r="A65" s="446" t="s">
        <v>85</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8"/>
    </row>
    <row r="66" spans="1:48" ht="30" customHeight="1" x14ac:dyDescent="0.4">
      <c r="A66" s="449" t="s">
        <v>86</v>
      </c>
      <c r="B66" s="450"/>
      <c r="C66" s="450"/>
      <c r="D66" s="450"/>
      <c r="E66" s="451"/>
      <c r="F66" s="610" t="str">
        <f>IF(OR(【事業者用】情報提供票!$F$66="",【事業者用】情報提供票!$F$66=0,【事業者用】情報提供票!$F$66=1),"",【事業者用】情報提供票!$F$66)</f>
        <v/>
      </c>
      <c r="G66" s="611"/>
      <c r="H66" s="611"/>
      <c r="I66" s="611"/>
      <c r="J66" s="611"/>
      <c r="K66" s="611"/>
      <c r="L66" s="611"/>
      <c r="M66" s="611"/>
      <c r="N66" s="611"/>
      <c r="O66" s="611"/>
      <c r="P66" s="612"/>
      <c r="Q66" s="331" t="s">
        <v>87</v>
      </c>
      <c r="R66" s="332"/>
      <c r="S66" s="332"/>
      <c r="T66" s="333"/>
      <c r="U66" s="610" t="str">
        <f>IF(OR(【事業者用】情報提供票!$U$66="",【事業者用】情報提供票!$U$66=0,【事業者用】情報提供票!$U$66=1),"",【事業者用】情報提供票!$U$66)</f>
        <v/>
      </c>
      <c r="V66" s="539"/>
      <c r="W66" s="539"/>
      <c r="X66" s="539"/>
      <c r="Y66" s="539"/>
      <c r="Z66" s="539"/>
      <c r="AA66" s="539"/>
      <c r="AB66" s="539"/>
      <c r="AC66" s="539"/>
      <c r="AD66" s="539"/>
      <c r="AE66" s="613"/>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449" t="s">
        <v>88</v>
      </c>
      <c r="B68" s="450"/>
      <c r="C68" s="450"/>
      <c r="D68" s="450"/>
      <c r="E68" s="451"/>
      <c r="F68" s="543" t="s">
        <v>89</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5"/>
    </row>
    <row r="69" spans="1:48" ht="16.899999999999999" customHeight="1" x14ac:dyDescent="0.4">
      <c r="A69" s="449" t="s">
        <v>90</v>
      </c>
      <c r="B69" s="450"/>
      <c r="C69" s="450"/>
      <c r="D69" s="450"/>
      <c r="E69" s="451"/>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521"/>
      <c r="B70" s="522"/>
      <c r="C70" s="522"/>
      <c r="D70" s="522"/>
      <c r="E70" s="523"/>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542" t="s">
        <v>102</v>
      </c>
      <c r="B71" s="450"/>
      <c r="C71" s="450"/>
      <c r="D71" s="450"/>
      <c r="E71" s="451"/>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521"/>
      <c r="B72" s="522"/>
      <c r="C72" s="522"/>
      <c r="D72" s="522"/>
      <c r="E72" s="523"/>
      <c r="F72" s="162"/>
      <c r="G72" s="163"/>
      <c r="H72" s="153" t="s">
        <v>107</v>
      </c>
      <c r="I72" s="163"/>
      <c r="J72" s="163"/>
      <c r="K72" s="593" t="str">
        <f>情報取得シート!$D$118</f>
        <v/>
      </c>
      <c r="L72" s="593"/>
      <c r="M72" s="593"/>
      <c r="N72" s="593"/>
      <c r="O72" s="593"/>
      <c r="P72" s="593"/>
      <c r="Q72" s="593"/>
      <c r="R72" s="593"/>
      <c r="S72" s="593"/>
      <c r="T72" s="593"/>
      <c r="U72" s="593"/>
      <c r="V72" s="153" t="s">
        <v>108</v>
      </c>
      <c r="W72" s="163"/>
      <c r="X72" s="163"/>
      <c r="Y72" s="163"/>
      <c r="Z72" s="153" t="s">
        <v>109</v>
      </c>
      <c r="AA72" s="163"/>
      <c r="AB72" s="163"/>
      <c r="AC72" s="163"/>
      <c r="AD72" s="163"/>
      <c r="AE72" s="164"/>
    </row>
    <row r="73" spans="1:48" ht="18" customHeight="1" x14ac:dyDescent="0.15">
      <c r="A73" s="273" t="s">
        <v>110</v>
      </c>
      <c r="B73" s="274"/>
      <c r="C73" s="274"/>
      <c r="D73" s="274"/>
      <c r="E73" s="275"/>
      <c r="F73" s="148"/>
      <c r="G73" s="595" t="str">
        <f>情報取得シート!$D$121</f>
        <v/>
      </c>
      <c r="H73" s="595"/>
      <c r="I73" s="595"/>
      <c r="J73" s="136" t="s">
        <v>9</v>
      </c>
      <c r="K73" s="135" t="str">
        <f>情報取得シート!$D$122</f>
        <v/>
      </c>
      <c r="L73" s="136" t="s">
        <v>10</v>
      </c>
      <c r="M73" s="135" t="str">
        <f>情報取得シート!$D$123</f>
        <v/>
      </c>
      <c r="N73" s="136" t="s">
        <v>11</v>
      </c>
      <c r="O73" s="149"/>
      <c r="P73" s="150"/>
      <c r="Q73" s="546" t="s">
        <v>111</v>
      </c>
      <c r="R73" s="547"/>
      <c r="S73" s="547"/>
      <c r="T73" s="548"/>
      <c r="U73" s="149"/>
      <c r="V73" s="595" t="str">
        <f>情報取得シート!$D$128</f>
        <v/>
      </c>
      <c r="W73" s="595"/>
      <c r="X73" s="595"/>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6"/>
      <c r="B74" s="277"/>
      <c r="C74" s="277"/>
      <c r="D74" s="277"/>
      <c r="E74" s="278"/>
      <c r="F74" s="308"/>
      <c r="G74" s="309"/>
      <c r="H74" s="306" t="s">
        <v>71</v>
      </c>
      <c r="I74" s="306"/>
      <c r="J74" s="306"/>
      <c r="K74" s="306"/>
      <c r="L74" s="306"/>
      <c r="M74" s="306"/>
      <c r="N74" s="306"/>
      <c r="O74" s="306"/>
      <c r="P74" s="307"/>
      <c r="Q74" s="549"/>
      <c r="R74" s="550"/>
      <c r="S74" s="550"/>
      <c r="T74" s="551"/>
      <c r="U74" s="308"/>
      <c r="V74" s="309"/>
      <c r="W74" s="306" t="s">
        <v>71</v>
      </c>
      <c r="X74" s="306"/>
      <c r="Y74" s="306"/>
      <c r="Z74" s="306"/>
      <c r="AA74" s="306"/>
      <c r="AB74" s="306"/>
      <c r="AC74" s="306"/>
      <c r="AD74" s="306"/>
      <c r="AE74" s="307"/>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6"/>
      <c r="B75" s="277"/>
      <c r="C75" s="277"/>
      <c r="D75" s="277"/>
      <c r="E75" s="278"/>
      <c r="F75" s="247" t="s">
        <v>69</v>
      </c>
      <c r="G75" s="248"/>
      <c r="H75" s="248"/>
      <c r="I75" s="604" t="str">
        <f>情報取得シート!$D$124</f>
        <v/>
      </c>
      <c r="J75" s="604"/>
      <c r="K75" s="604"/>
      <c r="L75" s="604"/>
      <c r="M75" s="604"/>
      <c r="N75" s="604"/>
      <c r="O75" s="604"/>
      <c r="P75" s="245" t="s">
        <v>19</v>
      </c>
      <c r="Q75" s="549"/>
      <c r="R75" s="550"/>
      <c r="S75" s="550"/>
      <c r="T75" s="551"/>
      <c r="U75" s="247" t="s">
        <v>69</v>
      </c>
      <c r="V75" s="248"/>
      <c r="W75" s="248"/>
      <c r="X75" s="604" t="str">
        <f>情報取得シート!$D$131</f>
        <v/>
      </c>
      <c r="Y75" s="604"/>
      <c r="Z75" s="604"/>
      <c r="AA75" s="604"/>
      <c r="AB75" s="604"/>
      <c r="AC75" s="604"/>
      <c r="AD75" s="604"/>
      <c r="AE75" s="245"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9"/>
      <c r="B76" s="280"/>
      <c r="C76" s="280"/>
      <c r="D76" s="280"/>
      <c r="E76" s="281"/>
      <c r="F76" s="249"/>
      <c r="G76" s="250"/>
      <c r="H76" s="250"/>
      <c r="I76" s="593"/>
      <c r="J76" s="593"/>
      <c r="K76" s="593"/>
      <c r="L76" s="593"/>
      <c r="M76" s="593"/>
      <c r="N76" s="593"/>
      <c r="O76" s="593"/>
      <c r="P76" s="246"/>
      <c r="Q76" s="552"/>
      <c r="R76" s="553"/>
      <c r="S76" s="553"/>
      <c r="T76" s="554"/>
      <c r="U76" s="249"/>
      <c r="V76" s="250"/>
      <c r="W76" s="250"/>
      <c r="X76" s="593"/>
      <c r="Y76" s="593"/>
      <c r="Z76" s="593"/>
      <c r="AA76" s="593"/>
      <c r="AB76" s="593"/>
      <c r="AC76" s="593"/>
      <c r="AD76" s="593"/>
      <c r="AE76" s="246"/>
      <c r="AH76" s="22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6"/>
      <c r="AJ76" s="226"/>
      <c r="AK76" s="226"/>
      <c r="AL76" s="226"/>
      <c r="AM76" s="226"/>
      <c r="AN76" s="226"/>
      <c r="AO76" s="226"/>
      <c r="AP76" s="226"/>
      <c r="AQ76" s="226"/>
      <c r="AR76" s="226"/>
      <c r="AS76" s="226"/>
      <c r="AT76" s="226"/>
      <c r="AU76" s="102" t="str">
        <f>SUBSTITUTE(SUBSTITUTE(V73," ",""),"　","")&amp;"年"&amp;Z73&amp;"月"&amp;AB73&amp;"日"</f>
        <v>年月日</v>
      </c>
      <c r="AV76" s="165"/>
    </row>
    <row r="77" spans="1:48" ht="18" customHeight="1" x14ac:dyDescent="0.4">
      <c r="A77" s="276" t="s">
        <v>114</v>
      </c>
      <c r="B77" s="277"/>
      <c r="C77" s="277"/>
      <c r="D77" s="277"/>
      <c r="E77" s="278"/>
      <c r="F77" s="238" t="s">
        <v>115</v>
      </c>
      <c r="G77" s="238"/>
      <c r="H77" s="238"/>
      <c r="I77" s="238"/>
      <c r="J77" s="238"/>
      <c r="K77" s="238"/>
      <c r="L77" s="238"/>
      <c r="M77" s="238"/>
      <c r="R77" s="167"/>
      <c r="S77" s="167"/>
      <c r="T77" s="167"/>
      <c r="U77" s="151"/>
      <c r="V77" s="151"/>
      <c r="W77" s="151"/>
      <c r="X77" s="151"/>
      <c r="Y77" s="151"/>
      <c r="Z77" s="151"/>
      <c r="AA77" s="151"/>
      <c r="AB77" s="151"/>
      <c r="AC77" s="151"/>
      <c r="AD77" s="168"/>
      <c r="AE77" s="169"/>
      <c r="AH77" s="227"/>
      <c r="AI77" s="227"/>
      <c r="AJ77" s="227"/>
      <c r="AK77" s="227"/>
      <c r="AL77" s="227"/>
      <c r="AM77" s="227"/>
      <c r="AN77" s="227"/>
      <c r="AO77" s="227"/>
      <c r="AP77" s="227"/>
      <c r="AQ77" s="227"/>
      <c r="AR77" s="227"/>
      <c r="AS77" s="227"/>
      <c r="AT77" s="227"/>
      <c r="AU77" s="102" t="str">
        <f>SUBSTITUTE(SUBSTITUTE(V73," ",""),"　","")&amp;"/"&amp;Z73&amp;"/"&amp;AB73</f>
        <v>//</v>
      </c>
    </row>
    <row r="78" spans="1:48" ht="18" customHeight="1" x14ac:dyDescent="0.4">
      <c r="A78" s="276"/>
      <c r="B78" s="277"/>
      <c r="C78" s="277"/>
      <c r="D78" s="277"/>
      <c r="E78" s="278"/>
      <c r="F78" s="514" t="s">
        <v>116</v>
      </c>
      <c r="G78" s="514"/>
      <c r="H78" s="514"/>
      <c r="I78" s="514"/>
      <c r="J78" s="514"/>
      <c r="K78" s="514"/>
      <c r="L78" s="514"/>
      <c r="M78" s="514"/>
      <c r="N78" s="614" t="str">
        <f>情報取得シート!$D$136</f>
        <v/>
      </c>
      <c r="O78" s="614"/>
      <c r="P78" s="614"/>
      <c r="Q78" s="614"/>
      <c r="R78" s="614"/>
      <c r="S78" s="614"/>
      <c r="T78" s="614"/>
      <c r="U78" s="614"/>
      <c r="V78" s="614"/>
      <c r="W78" s="614"/>
      <c r="X78" s="614"/>
      <c r="Y78" s="614"/>
      <c r="Z78" s="614"/>
      <c r="AA78" s="614"/>
      <c r="AB78" s="614"/>
      <c r="AC78" s="614"/>
      <c r="AD78" s="168" t="s">
        <v>19</v>
      </c>
      <c r="AE78" s="169"/>
    </row>
    <row r="79" spans="1:48" ht="18" customHeight="1" x14ac:dyDescent="0.4">
      <c r="A79" s="276"/>
      <c r="B79" s="277"/>
      <c r="C79" s="277"/>
      <c r="D79" s="277"/>
      <c r="E79" s="278"/>
      <c r="F79" s="514" t="s">
        <v>117</v>
      </c>
      <c r="G79" s="514"/>
      <c r="H79" s="514"/>
      <c r="I79" s="514"/>
      <c r="J79" s="514"/>
      <c r="K79" s="514"/>
      <c r="L79" s="514"/>
      <c r="M79" s="514"/>
      <c r="N79" s="614" t="str">
        <f>情報取得シート!$D$138</f>
        <v/>
      </c>
      <c r="O79" s="614"/>
      <c r="P79" s="614"/>
      <c r="Q79" s="614"/>
      <c r="R79" s="614"/>
      <c r="S79" s="614"/>
      <c r="T79" s="614"/>
      <c r="U79" s="614"/>
      <c r="V79" s="614"/>
      <c r="W79" s="614"/>
      <c r="X79" s="614"/>
      <c r="Y79" s="614"/>
      <c r="Z79" s="614"/>
      <c r="AA79" s="614"/>
      <c r="AB79" s="614"/>
      <c r="AC79" s="614"/>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6"/>
      <c r="B80" s="277"/>
      <c r="C80" s="277"/>
      <c r="D80" s="277"/>
      <c r="E80" s="278"/>
      <c r="F80" s="514" t="s">
        <v>118</v>
      </c>
      <c r="G80" s="514"/>
      <c r="H80" s="514"/>
      <c r="I80" s="514"/>
      <c r="J80" s="514"/>
      <c r="K80" s="514"/>
      <c r="L80" s="514"/>
      <c r="M80" s="514"/>
      <c r="N80" s="614" t="str">
        <f>情報取得シート!$D$140</f>
        <v/>
      </c>
      <c r="O80" s="614"/>
      <c r="P80" s="614"/>
      <c r="Q80" s="614"/>
      <c r="R80" s="614"/>
      <c r="S80" s="614"/>
      <c r="T80" s="614"/>
      <c r="U80" s="614"/>
      <c r="V80" s="614"/>
      <c r="W80" s="614"/>
      <c r="X80" s="614"/>
      <c r="Y80" s="614"/>
      <c r="Z80" s="614"/>
      <c r="AA80" s="614"/>
      <c r="AB80" s="614"/>
      <c r="AC80" s="614"/>
      <c r="AD80" s="168" t="s">
        <v>19</v>
      </c>
      <c r="AE80" s="169"/>
    </row>
    <row r="81" spans="1:47" ht="18" customHeight="1" x14ac:dyDescent="0.4">
      <c r="A81" s="276"/>
      <c r="B81" s="277"/>
      <c r="C81" s="277"/>
      <c r="D81" s="277"/>
      <c r="E81" s="278"/>
      <c r="F81" s="514" t="s">
        <v>119</v>
      </c>
      <c r="G81" s="514"/>
      <c r="H81" s="514"/>
      <c r="I81" s="514"/>
      <c r="J81" s="514"/>
      <c r="K81" s="514"/>
      <c r="L81" s="514"/>
      <c r="M81" s="514"/>
      <c r="N81" s="614" t="str">
        <f>情報取得シート!$D$142</f>
        <v/>
      </c>
      <c r="O81" s="614"/>
      <c r="P81" s="614"/>
      <c r="Q81" s="614"/>
      <c r="R81" s="614"/>
      <c r="S81" s="614"/>
      <c r="T81" s="614"/>
      <c r="U81" s="614"/>
      <c r="V81" s="614"/>
      <c r="W81" s="614"/>
      <c r="X81" s="614"/>
      <c r="Y81" s="614"/>
      <c r="Z81" s="614"/>
      <c r="AA81" s="614"/>
      <c r="AB81" s="614"/>
      <c r="AC81" s="614"/>
      <c r="AD81" s="91" t="s">
        <v>19</v>
      </c>
      <c r="AE81" s="169"/>
    </row>
    <row r="82" spans="1:47" ht="18" customHeight="1" x14ac:dyDescent="0.15">
      <c r="A82" s="440" t="s">
        <v>120</v>
      </c>
      <c r="B82" s="441"/>
      <c r="C82" s="441"/>
      <c r="D82" s="441"/>
      <c r="E82" s="442"/>
      <c r="F82" s="537" t="s">
        <v>121</v>
      </c>
      <c r="G82" s="538"/>
      <c r="H82" s="538"/>
      <c r="I82" s="538"/>
      <c r="J82" s="538"/>
      <c r="K82" s="538"/>
      <c r="L82" s="115"/>
      <c r="M82" s="539" t="s">
        <v>122</v>
      </c>
      <c r="N82" s="539"/>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443"/>
      <c r="B83" s="444"/>
      <c r="C83" s="444"/>
      <c r="D83" s="444"/>
      <c r="E83" s="445"/>
      <c r="F83" s="540" t="s">
        <v>127</v>
      </c>
      <c r="G83" s="541"/>
      <c r="H83" s="541"/>
      <c r="I83" s="541"/>
      <c r="J83" s="541"/>
      <c r="K83" s="541"/>
      <c r="L83" s="541"/>
      <c r="M83" s="239" t="s">
        <v>122</v>
      </c>
      <c r="N83" s="239"/>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443"/>
      <c r="B84" s="444"/>
      <c r="C84" s="444"/>
      <c r="D84" s="444"/>
      <c r="E84" s="445"/>
      <c r="F84" s="237" t="s">
        <v>129</v>
      </c>
      <c r="G84" s="238"/>
      <c r="H84" s="238"/>
      <c r="I84" s="238"/>
      <c r="J84" s="238"/>
      <c r="K84" s="238"/>
      <c r="L84" s="114"/>
      <c r="M84" s="239" t="s">
        <v>122</v>
      </c>
      <c r="N84" s="239"/>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443"/>
      <c r="B85" s="444"/>
      <c r="C85" s="444"/>
      <c r="D85" s="444"/>
      <c r="E85" s="445"/>
      <c r="F85" s="237" t="s">
        <v>131</v>
      </c>
      <c r="G85" s="238"/>
      <c r="H85" s="238"/>
      <c r="I85" s="238"/>
      <c r="J85" s="238"/>
      <c r="K85" s="238"/>
      <c r="L85" s="114"/>
      <c r="M85" s="239" t="s">
        <v>122</v>
      </c>
      <c r="N85" s="239"/>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443"/>
      <c r="B86" s="444"/>
      <c r="C86" s="444"/>
      <c r="D86" s="444"/>
      <c r="E86" s="445"/>
      <c r="F86" s="237" t="s">
        <v>133</v>
      </c>
      <c r="G86" s="238"/>
      <c r="H86" s="238"/>
      <c r="I86" s="238"/>
      <c r="J86" s="238"/>
      <c r="K86" s="238"/>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534"/>
      <c r="B87" s="535"/>
      <c r="C87" s="535"/>
      <c r="D87" s="535"/>
      <c r="E87" s="536"/>
      <c r="F87" s="240" t="s">
        <v>134</v>
      </c>
      <c r="G87" s="241"/>
      <c r="H87" s="241"/>
      <c r="I87" s="241"/>
      <c r="J87" s="241"/>
      <c r="K87" s="2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266" t="s">
        <v>135</v>
      </c>
      <c r="B88" s="266"/>
      <c r="C88" s="266"/>
      <c r="D88" s="266"/>
      <c r="E88" s="266"/>
      <c r="F88" s="230" t="s">
        <v>136</v>
      </c>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31"/>
      <c r="AH88" s="196" t="str">
        <f>IF(情報取得シート!$D$169=0,"※併用している他の健康食品について選択してください","")</f>
        <v>※併用している他の健康食品について選択してください</v>
      </c>
    </row>
    <row r="89" spans="1:47" ht="21" customHeight="1" x14ac:dyDescent="0.4">
      <c r="A89" s="268" t="s">
        <v>137</v>
      </c>
      <c r="B89" s="244"/>
      <c r="C89" s="244"/>
      <c r="D89" s="223" t="s">
        <v>138</v>
      </c>
      <c r="E89" s="224"/>
      <c r="F89" s="224"/>
      <c r="G89" s="224"/>
      <c r="H89" s="224"/>
      <c r="I89" s="224"/>
      <c r="J89" s="224"/>
      <c r="K89" s="224"/>
      <c r="L89" s="224"/>
      <c r="M89" s="224"/>
      <c r="N89" s="224"/>
      <c r="O89" s="224"/>
      <c r="P89" s="224"/>
      <c r="Q89" s="225"/>
      <c r="R89" s="223" t="s">
        <v>139</v>
      </c>
      <c r="S89" s="224"/>
      <c r="T89" s="224"/>
      <c r="U89" s="224"/>
      <c r="V89" s="224"/>
      <c r="W89" s="224"/>
      <c r="X89" s="224"/>
      <c r="Y89" s="224"/>
      <c r="Z89" s="224"/>
      <c r="AA89" s="224"/>
      <c r="AB89" s="224"/>
      <c r="AC89" s="224"/>
      <c r="AD89" s="224"/>
      <c r="AE89" s="225"/>
    </row>
    <row r="90" spans="1:47" ht="21" customHeight="1" x14ac:dyDescent="0.4">
      <c r="A90" s="269"/>
      <c r="B90" s="516" t="s">
        <v>140</v>
      </c>
      <c r="C90" s="517"/>
      <c r="D90" s="561" t="str">
        <f>情報取得シート!$D$170</f>
        <v/>
      </c>
      <c r="E90" s="562" t="str">
        <f>情報取得シート!$D$170</f>
        <v/>
      </c>
      <c r="F90" s="562" t="str">
        <f>情報取得シート!$D$170</f>
        <v/>
      </c>
      <c r="G90" s="562" t="str">
        <f>情報取得シート!$D$170</f>
        <v/>
      </c>
      <c r="H90" s="562" t="str">
        <f>情報取得シート!$D$170</f>
        <v/>
      </c>
      <c r="I90" s="562" t="str">
        <f>情報取得シート!$D$170</f>
        <v/>
      </c>
      <c r="J90" s="562" t="str">
        <f>情報取得シート!$D$170</f>
        <v/>
      </c>
      <c r="K90" s="562" t="str">
        <f>情報取得シート!$D$170</f>
        <v/>
      </c>
      <c r="L90" s="562" t="str">
        <f>情報取得シート!$D$170</f>
        <v/>
      </c>
      <c r="M90" s="562" t="str">
        <f>情報取得シート!$D$170</f>
        <v/>
      </c>
      <c r="N90" s="562" t="str">
        <f>情報取得シート!$D$170</f>
        <v/>
      </c>
      <c r="O90" s="562" t="str">
        <f>情報取得シート!$D$170</f>
        <v/>
      </c>
      <c r="P90" s="562" t="str">
        <f>情報取得シート!$D$170</f>
        <v/>
      </c>
      <c r="Q90" s="562" t="str">
        <f>情報取得シート!$D$170</f>
        <v/>
      </c>
      <c r="R90" s="563" t="str">
        <f>情報取得シート!$D$171</f>
        <v/>
      </c>
      <c r="S90" s="564" t="str">
        <f>情報取得シート!$D$170</f>
        <v/>
      </c>
      <c r="T90" s="564" t="str">
        <f>情報取得シート!$D$170</f>
        <v/>
      </c>
      <c r="U90" s="564" t="str">
        <f>情報取得シート!$D$170</f>
        <v/>
      </c>
      <c r="V90" s="564" t="str">
        <f>情報取得シート!$D$170</f>
        <v/>
      </c>
      <c r="W90" s="564" t="str">
        <f>情報取得シート!$D$170</f>
        <v/>
      </c>
      <c r="X90" s="564" t="str">
        <f>情報取得シート!$D$170</f>
        <v/>
      </c>
      <c r="Y90" s="564" t="str">
        <f>情報取得シート!$D$170</f>
        <v/>
      </c>
      <c r="Z90" s="564" t="str">
        <f>情報取得シート!$D$170</f>
        <v/>
      </c>
      <c r="AA90" s="564" t="str">
        <f>情報取得シート!$D$170</f>
        <v/>
      </c>
      <c r="AB90" s="564" t="str">
        <f>情報取得シート!$D$170</f>
        <v/>
      </c>
      <c r="AC90" s="564" t="str">
        <f>情報取得シート!$D$170</f>
        <v/>
      </c>
      <c r="AD90" s="564" t="str">
        <f>情報取得シート!$D$170</f>
        <v/>
      </c>
      <c r="AE90" s="565" t="str">
        <f>情報取得シート!$D$170</f>
        <v/>
      </c>
    </row>
    <row r="91" spans="1:47" ht="21" customHeight="1" x14ac:dyDescent="0.4">
      <c r="A91" s="269"/>
      <c r="B91" s="264" t="s">
        <v>141</v>
      </c>
      <c r="C91" s="265"/>
      <c r="D91" s="561" t="str">
        <f>情報取得シート!$D$173</f>
        <v/>
      </c>
      <c r="E91" s="562" t="str">
        <f>情報取得シート!$D$173</f>
        <v/>
      </c>
      <c r="F91" s="562" t="str">
        <f>情報取得シート!$D$173</f>
        <v/>
      </c>
      <c r="G91" s="562" t="str">
        <f>情報取得シート!$D$173</f>
        <v/>
      </c>
      <c r="H91" s="562" t="str">
        <f>情報取得シート!$D$173</f>
        <v/>
      </c>
      <c r="I91" s="562" t="str">
        <f>情報取得シート!$D$173</f>
        <v/>
      </c>
      <c r="J91" s="562" t="str">
        <f>情報取得シート!$D$173</f>
        <v/>
      </c>
      <c r="K91" s="562" t="str">
        <f>情報取得シート!$D$173</f>
        <v/>
      </c>
      <c r="L91" s="562" t="str">
        <f>情報取得シート!$D$173</f>
        <v/>
      </c>
      <c r="M91" s="562" t="str">
        <f>情報取得シート!$D$173</f>
        <v/>
      </c>
      <c r="N91" s="562" t="str">
        <f>情報取得シート!$D$173</f>
        <v/>
      </c>
      <c r="O91" s="562" t="str">
        <f>情報取得シート!$D$173</f>
        <v/>
      </c>
      <c r="P91" s="562" t="str">
        <f>情報取得シート!$D$173</f>
        <v/>
      </c>
      <c r="Q91" s="562" t="str">
        <f>情報取得シート!$D$173</f>
        <v/>
      </c>
      <c r="R91" s="563" t="str">
        <f>情報取得シート!$D$174</f>
        <v/>
      </c>
      <c r="S91" s="564" t="str">
        <f>情報取得シート!$D$173</f>
        <v/>
      </c>
      <c r="T91" s="564" t="str">
        <f>情報取得シート!$D$173</f>
        <v/>
      </c>
      <c r="U91" s="564" t="str">
        <f>情報取得シート!$D$173</f>
        <v/>
      </c>
      <c r="V91" s="564" t="str">
        <f>情報取得シート!$D$173</f>
        <v/>
      </c>
      <c r="W91" s="564" t="str">
        <f>情報取得シート!$D$173</f>
        <v/>
      </c>
      <c r="X91" s="564" t="str">
        <f>情報取得シート!$D$173</f>
        <v/>
      </c>
      <c r="Y91" s="564" t="str">
        <f>情報取得シート!$D$173</f>
        <v/>
      </c>
      <c r="Z91" s="564" t="str">
        <f>情報取得シート!$D$173</f>
        <v/>
      </c>
      <c r="AA91" s="564" t="str">
        <f>情報取得シート!$D$173</f>
        <v/>
      </c>
      <c r="AB91" s="564" t="str">
        <f>情報取得シート!$D$173</f>
        <v/>
      </c>
      <c r="AC91" s="564" t="str">
        <f>情報取得シート!$D$173</f>
        <v/>
      </c>
      <c r="AD91" s="564" t="str">
        <f>情報取得シート!$D$173</f>
        <v/>
      </c>
      <c r="AE91" s="565" t="str">
        <f>情報取得シート!$D$173</f>
        <v/>
      </c>
    </row>
    <row r="92" spans="1:47" ht="21" customHeight="1" x14ac:dyDescent="0.4">
      <c r="A92" s="269"/>
      <c r="B92" s="264" t="s">
        <v>142</v>
      </c>
      <c r="C92" s="265"/>
      <c r="D92" s="561" t="str">
        <f>情報取得シート!$D$176</f>
        <v/>
      </c>
      <c r="E92" s="562" t="str">
        <f>情報取得シート!$D$176</f>
        <v/>
      </c>
      <c r="F92" s="562" t="str">
        <f>情報取得シート!$D$176</f>
        <v/>
      </c>
      <c r="G92" s="562" t="str">
        <f>情報取得シート!$D$176</f>
        <v/>
      </c>
      <c r="H92" s="562" t="str">
        <f>情報取得シート!$D$176</f>
        <v/>
      </c>
      <c r="I92" s="562" t="str">
        <f>情報取得シート!$D$176</f>
        <v/>
      </c>
      <c r="J92" s="562" t="str">
        <f>情報取得シート!$D$176</f>
        <v/>
      </c>
      <c r="K92" s="562" t="str">
        <f>情報取得シート!$D$176</f>
        <v/>
      </c>
      <c r="L92" s="562" t="str">
        <f>情報取得シート!$D$176</f>
        <v/>
      </c>
      <c r="M92" s="562" t="str">
        <f>情報取得シート!$D$176</f>
        <v/>
      </c>
      <c r="N92" s="562" t="str">
        <f>情報取得シート!$D$176</f>
        <v/>
      </c>
      <c r="O92" s="562" t="str">
        <f>情報取得シート!$D$176</f>
        <v/>
      </c>
      <c r="P92" s="562" t="str">
        <f>情報取得シート!$D$176</f>
        <v/>
      </c>
      <c r="Q92" s="562" t="str">
        <f>情報取得シート!$D$176</f>
        <v/>
      </c>
      <c r="R92" s="563" t="str">
        <f>情報取得シート!$D$177</f>
        <v/>
      </c>
      <c r="S92" s="564" t="str">
        <f>情報取得シート!$D$176</f>
        <v/>
      </c>
      <c r="T92" s="564" t="str">
        <f>情報取得シート!$D$176</f>
        <v/>
      </c>
      <c r="U92" s="564" t="str">
        <f>情報取得シート!$D$176</f>
        <v/>
      </c>
      <c r="V92" s="564" t="str">
        <f>情報取得シート!$D$176</f>
        <v/>
      </c>
      <c r="W92" s="564" t="str">
        <f>情報取得シート!$D$176</f>
        <v/>
      </c>
      <c r="X92" s="564" t="str">
        <f>情報取得シート!$D$176</f>
        <v/>
      </c>
      <c r="Y92" s="564" t="str">
        <f>情報取得シート!$D$176</f>
        <v/>
      </c>
      <c r="Z92" s="564" t="str">
        <f>情報取得シート!$D$176</f>
        <v/>
      </c>
      <c r="AA92" s="564" t="str">
        <f>情報取得シート!$D$176</f>
        <v/>
      </c>
      <c r="AB92" s="564" t="str">
        <f>情報取得シート!$D$176</f>
        <v/>
      </c>
      <c r="AC92" s="564" t="str">
        <f>情報取得シート!$D$176</f>
        <v/>
      </c>
      <c r="AD92" s="564" t="str">
        <f>情報取得シート!$D$176</f>
        <v/>
      </c>
      <c r="AE92" s="565" t="str">
        <f>情報取得シート!$D$176</f>
        <v/>
      </c>
    </row>
    <row r="93" spans="1:47" ht="21" customHeight="1" x14ac:dyDescent="0.4">
      <c r="A93" s="269"/>
      <c r="B93" s="264" t="s">
        <v>143</v>
      </c>
      <c r="C93" s="265"/>
      <c r="D93" s="561" t="str">
        <f>情報取得シート!$D$179</f>
        <v/>
      </c>
      <c r="E93" s="562" t="str">
        <f>情報取得シート!$D$179</f>
        <v/>
      </c>
      <c r="F93" s="562" t="str">
        <f>情報取得シート!$D$179</f>
        <v/>
      </c>
      <c r="G93" s="562" t="str">
        <f>情報取得シート!$D$179</f>
        <v/>
      </c>
      <c r="H93" s="562" t="str">
        <f>情報取得シート!$D$179</f>
        <v/>
      </c>
      <c r="I93" s="562" t="str">
        <f>情報取得シート!$D$179</f>
        <v/>
      </c>
      <c r="J93" s="562" t="str">
        <f>情報取得シート!$D$179</f>
        <v/>
      </c>
      <c r="K93" s="562" t="str">
        <f>情報取得シート!$D$179</f>
        <v/>
      </c>
      <c r="L93" s="562" t="str">
        <f>情報取得シート!$D$179</f>
        <v/>
      </c>
      <c r="M93" s="562" t="str">
        <f>情報取得シート!$D$179</f>
        <v/>
      </c>
      <c r="N93" s="562" t="str">
        <f>情報取得シート!$D$179</f>
        <v/>
      </c>
      <c r="O93" s="562" t="str">
        <f>情報取得シート!$D$179</f>
        <v/>
      </c>
      <c r="P93" s="562" t="str">
        <f>情報取得シート!$D$179</f>
        <v/>
      </c>
      <c r="Q93" s="562" t="str">
        <f>情報取得シート!$D$179</f>
        <v/>
      </c>
      <c r="R93" s="563" t="str">
        <f>情報取得シート!$D$180</f>
        <v/>
      </c>
      <c r="S93" s="564" t="str">
        <f>情報取得シート!$D$179</f>
        <v/>
      </c>
      <c r="T93" s="564" t="str">
        <f>情報取得シート!$D$179</f>
        <v/>
      </c>
      <c r="U93" s="564" t="str">
        <f>情報取得シート!$D$179</f>
        <v/>
      </c>
      <c r="V93" s="564" t="str">
        <f>情報取得シート!$D$179</f>
        <v/>
      </c>
      <c r="W93" s="564" t="str">
        <f>情報取得シート!$D$179</f>
        <v/>
      </c>
      <c r="X93" s="564" t="str">
        <f>情報取得シート!$D$179</f>
        <v/>
      </c>
      <c r="Y93" s="564" t="str">
        <f>情報取得シート!$D$179</f>
        <v/>
      </c>
      <c r="Z93" s="564" t="str">
        <f>情報取得シート!$D$179</f>
        <v/>
      </c>
      <c r="AA93" s="564" t="str">
        <f>情報取得シート!$D$179</f>
        <v/>
      </c>
      <c r="AB93" s="564" t="str">
        <f>情報取得シート!$D$179</f>
        <v/>
      </c>
      <c r="AC93" s="564" t="str">
        <f>情報取得シート!$D$179</f>
        <v/>
      </c>
      <c r="AD93" s="564" t="str">
        <f>情報取得シート!$D$179</f>
        <v/>
      </c>
      <c r="AE93" s="565" t="str">
        <f>情報取得シート!$D$179</f>
        <v/>
      </c>
    </row>
    <row r="94" spans="1:47" ht="21" customHeight="1" x14ac:dyDescent="0.4">
      <c r="A94" s="269"/>
      <c r="B94" s="264" t="s">
        <v>144</v>
      </c>
      <c r="C94" s="265"/>
      <c r="D94" s="561" t="str">
        <f>情報取得シート!$D$182</f>
        <v/>
      </c>
      <c r="E94" s="562" t="str">
        <f>情報取得シート!$D$182</f>
        <v/>
      </c>
      <c r="F94" s="562" t="str">
        <f>情報取得シート!$D$182</f>
        <v/>
      </c>
      <c r="G94" s="562" t="str">
        <f>情報取得シート!$D$182</f>
        <v/>
      </c>
      <c r="H94" s="562" t="str">
        <f>情報取得シート!$D$182</f>
        <v/>
      </c>
      <c r="I94" s="562" t="str">
        <f>情報取得シート!$D$182</f>
        <v/>
      </c>
      <c r="J94" s="562" t="str">
        <f>情報取得シート!$D$182</f>
        <v/>
      </c>
      <c r="K94" s="562" t="str">
        <f>情報取得シート!$D$182</f>
        <v/>
      </c>
      <c r="L94" s="562" t="str">
        <f>情報取得シート!$D$182</f>
        <v/>
      </c>
      <c r="M94" s="562" t="str">
        <f>情報取得シート!$D$182</f>
        <v/>
      </c>
      <c r="N94" s="562" t="str">
        <f>情報取得シート!$D$182</f>
        <v/>
      </c>
      <c r="O94" s="562" t="str">
        <f>情報取得シート!$D$182</f>
        <v/>
      </c>
      <c r="P94" s="562" t="str">
        <f>情報取得シート!$D$182</f>
        <v/>
      </c>
      <c r="Q94" s="562" t="str">
        <f>情報取得シート!$D$182</f>
        <v/>
      </c>
      <c r="R94" s="563" t="str">
        <f>情報取得シート!$D$183</f>
        <v/>
      </c>
      <c r="S94" s="564" t="str">
        <f>情報取得シート!$D$182</f>
        <v/>
      </c>
      <c r="T94" s="564" t="str">
        <f>情報取得シート!$D$182</f>
        <v/>
      </c>
      <c r="U94" s="564" t="str">
        <f>情報取得シート!$D$182</f>
        <v/>
      </c>
      <c r="V94" s="564" t="str">
        <f>情報取得シート!$D$182</f>
        <v/>
      </c>
      <c r="W94" s="564" t="str">
        <f>情報取得シート!$D$182</f>
        <v/>
      </c>
      <c r="X94" s="564" t="str">
        <f>情報取得シート!$D$182</f>
        <v/>
      </c>
      <c r="Y94" s="564" t="str">
        <f>情報取得シート!$D$182</f>
        <v/>
      </c>
      <c r="Z94" s="564" t="str">
        <f>情報取得シート!$D$182</f>
        <v/>
      </c>
      <c r="AA94" s="564" t="str">
        <f>情報取得シート!$D$182</f>
        <v/>
      </c>
      <c r="AB94" s="564" t="str">
        <f>情報取得シート!$D$182</f>
        <v/>
      </c>
      <c r="AC94" s="564" t="str">
        <f>情報取得シート!$D$182</f>
        <v/>
      </c>
      <c r="AD94" s="564" t="str">
        <f>情報取得シート!$D$182</f>
        <v/>
      </c>
      <c r="AE94" s="565" t="str">
        <f>情報取得シート!$D$182</f>
        <v/>
      </c>
    </row>
    <row r="95" spans="1:47" ht="21" customHeight="1" x14ac:dyDescent="0.4">
      <c r="A95" s="269"/>
      <c r="B95" s="264" t="s">
        <v>145</v>
      </c>
      <c r="C95" s="265"/>
      <c r="D95" s="561" t="str">
        <f>情報取得シート!$D$185</f>
        <v/>
      </c>
      <c r="E95" s="562" t="str">
        <f>情報取得シート!$D$185</f>
        <v/>
      </c>
      <c r="F95" s="562" t="str">
        <f>情報取得シート!$D$185</f>
        <v/>
      </c>
      <c r="G95" s="562" t="str">
        <f>情報取得シート!$D$185</f>
        <v/>
      </c>
      <c r="H95" s="562" t="str">
        <f>情報取得シート!$D$185</f>
        <v/>
      </c>
      <c r="I95" s="562" t="str">
        <f>情報取得シート!$D$185</f>
        <v/>
      </c>
      <c r="J95" s="562" t="str">
        <f>情報取得シート!$D$185</f>
        <v/>
      </c>
      <c r="K95" s="562" t="str">
        <f>情報取得シート!$D$185</f>
        <v/>
      </c>
      <c r="L95" s="562" t="str">
        <f>情報取得シート!$D$185</f>
        <v/>
      </c>
      <c r="M95" s="562" t="str">
        <f>情報取得シート!$D$185</f>
        <v/>
      </c>
      <c r="N95" s="562" t="str">
        <f>情報取得シート!$D$185</f>
        <v/>
      </c>
      <c r="O95" s="562" t="str">
        <f>情報取得シート!$D$185</f>
        <v/>
      </c>
      <c r="P95" s="562" t="str">
        <f>情報取得シート!$D$185</f>
        <v/>
      </c>
      <c r="Q95" s="562" t="str">
        <f>情報取得シート!$D$185</f>
        <v/>
      </c>
      <c r="R95" s="563" t="str">
        <f>情報取得シート!$D$186</f>
        <v/>
      </c>
      <c r="S95" s="564" t="str">
        <f>情報取得シート!$D$185</f>
        <v/>
      </c>
      <c r="T95" s="564" t="str">
        <f>情報取得シート!$D$185</f>
        <v/>
      </c>
      <c r="U95" s="564" t="str">
        <f>情報取得シート!$D$185</f>
        <v/>
      </c>
      <c r="V95" s="564" t="str">
        <f>情報取得シート!$D$185</f>
        <v/>
      </c>
      <c r="W95" s="564" t="str">
        <f>情報取得シート!$D$185</f>
        <v/>
      </c>
      <c r="X95" s="564" t="str">
        <f>情報取得シート!$D$185</f>
        <v/>
      </c>
      <c r="Y95" s="564" t="str">
        <f>情報取得シート!$D$185</f>
        <v/>
      </c>
      <c r="Z95" s="564" t="str">
        <f>情報取得シート!$D$185</f>
        <v/>
      </c>
      <c r="AA95" s="564" t="str">
        <f>情報取得シート!$D$185</f>
        <v/>
      </c>
      <c r="AB95" s="564" t="str">
        <f>情報取得シート!$D$185</f>
        <v/>
      </c>
      <c r="AC95" s="564" t="str">
        <f>情報取得シート!$D$185</f>
        <v/>
      </c>
      <c r="AD95" s="564" t="str">
        <f>情報取得シート!$D$185</f>
        <v/>
      </c>
      <c r="AE95" s="565" t="str">
        <f>情報取得シート!$D$185</f>
        <v/>
      </c>
    </row>
    <row r="96" spans="1:47" ht="21" customHeight="1" x14ac:dyDescent="0.4">
      <c r="A96" s="269"/>
      <c r="B96" s="264" t="s">
        <v>146</v>
      </c>
      <c r="C96" s="265"/>
      <c r="D96" s="561" t="str">
        <f>情報取得シート!$D$188</f>
        <v/>
      </c>
      <c r="E96" s="562" t="str">
        <f>情報取得シート!$D$188</f>
        <v/>
      </c>
      <c r="F96" s="562" t="str">
        <f>情報取得シート!$D$188</f>
        <v/>
      </c>
      <c r="G96" s="562" t="str">
        <f>情報取得シート!$D$188</f>
        <v/>
      </c>
      <c r="H96" s="562" t="str">
        <f>情報取得シート!$D$188</f>
        <v/>
      </c>
      <c r="I96" s="562" t="str">
        <f>情報取得シート!$D$188</f>
        <v/>
      </c>
      <c r="J96" s="562" t="str">
        <f>情報取得シート!$D$188</f>
        <v/>
      </c>
      <c r="K96" s="562" t="str">
        <f>情報取得シート!$D$188</f>
        <v/>
      </c>
      <c r="L96" s="562" t="str">
        <f>情報取得シート!$D$188</f>
        <v/>
      </c>
      <c r="M96" s="562" t="str">
        <f>情報取得シート!$D$188</f>
        <v/>
      </c>
      <c r="N96" s="562" t="str">
        <f>情報取得シート!$D$188</f>
        <v/>
      </c>
      <c r="O96" s="562" t="str">
        <f>情報取得シート!$D$188</f>
        <v/>
      </c>
      <c r="P96" s="562" t="str">
        <f>情報取得シート!$D$188</f>
        <v/>
      </c>
      <c r="Q96" s="562" t="str">
        <f>情報取得シート!$D$188</f>
        <v/>
      </c>
      <c r="R96" s="563" t="str">
        <f>情報取得シート!$D$189</f>
        <v/>
      </c>
      <c r="S96" s="564" t="str">
        <f>情報取得シート!$D$188</f>
        <v/>
      </c>
      <c r="T96" s="564" t="str">
        <f>情報取得シート!$D$188</f>
        <v/>
      </c>
      <c r="U96" s="564" t="str">
        <f>情報取得シート!$D$188</f>
        <v/>
      </c>
      <c r="V96" s="564" t="str">
        <f>情報取得シート!$D$188</f>
        <v/>
      </c>
      <c r="W96" s="564" t="str">
        <f>情報取得シート!$D$188</f>
        <v/>
      </c>
      <c r="X96" s="564" t="str">
        <f>情報取得シート!$D$188</f>
        <v/>
      </c>
      <c r="Y96" s="564" t="str">
        <f>情報取得シート!$D$188</f>
        <v/>
      </c>
      <c r="Z96" s="564" t="str">
        <f>情報取得シート!$D$188</f>
        <v/>
      </c>
      <c r="AA96" s="564" t="str">
        <f>情報取得シート!$D$188</f>
        <v/>
      </c>
      <c r="AB96" s="564" t="str">
        <f>情報取得シート!$D$188</f>
        <v/>
      </c>
      <c r="AC96" s="564" t="str">
        <f>情報取得シート!$D$188</f>
        <v/>
      </c>
      <c r="AD96" s="564" t="str">
        <f>情報取得シート!$D$188</f>
        <v/>
      </c>
      <c r="AE96" s="565" t="str">
        <f>情報取得シート!$D$188</f>
        <v/>
      </c>
    </row>
    <row r="97" spans="1:47" ht="21" customHeight="1" x14ac:dyDescent="0.4">
      <c r="A97" s="269"/>
      <c r="B97" s="264" t="s">
        <v>147</v>
      </c>
      <c r="C97" s="265"/>
      <c r="D97" s="561" t="str">
        <f>情報取得シート!$D$191</f>
        <v/>
      </c>
      <c r="E97" s="562" t="str">
        <f>情報取得シート!$D$191</f>
        <v/>
      </c>
      <c r="F97" s="562" t="str">
        <f>情報取得シート!$D$191</f>
        <v/>
      </c>
      <c r="G97" s="562" t="str">
        <f>情報取得シート!$D$191</f>
        <v/>
      </c>
      <c r="H97" s="562" t="str">
        <f>情報取得シート!$D$191</f>
        <v/>
      </c>
      <c r="I97" s="562" t="str">
        <f>情報取得シート!$D$191</f>
        <v/>
      </c>
      <c r="J97" s="562" t="str">
        <f>情報取得シート!$D$191</f>
        <v/>
      </c>
      <c r="K97" s="562" t="str">
        <f>情報取得シート!$D$191</f>
        <v/>
      </c>
      <c r="L97" s="562" t="str">
        <f>情報取得シート!$D$191</f>
        <v/>
      </c>
      <c r="M97" s="562" t="str">
        <f>情報取得シート!$D$191</f>
        <v/>
      </c>
      <c r="N97" s="562" t="str">
        <f>情報取得シート!$D$191</f>
        <v/>
      </c>
      <c r="O97" s="562" t="str">
        <f>情報取得シート!$D$191</f>
        <v/>
      </c>
      <c r="P97" s="562" t="str">
        <f>情報取得シート!$D$191</f>
        <v/>
      </c>
      <c r="Q97" s="562" t="str">
        <f>情報取得シート!$D$191</f>
        <v/>
      </c>
      <c r="R97" s="563" t="str">
        <f>情報取得シート!$D$192</f>
        <v/>
      </c>
      <c r="S97" s="564" t="str">
        <f>情報取得シート!$D$191</f>
        <v/>
      </c>
      <c r="T97" s="564" t="str">
        <f>情報取得シート!$D$191</f>
        <v/>
      </c>
      <c r="U97" s="564" t="str">
        <f>情報取得シート!$D$191</f>
        <v/>
      </c>
      <c r="V97" s="564" t="str">
        <f>情報取得シート!$D$191</f>
        <v/>
      </c>
      <c r="W97" s="564" t="str">
        <f>情報取得シート!$D$191</f>
        <v/>
      </c>
      <c r="X97" s="564" t="str">
        <f>情報取得シート!$D$191</f>
        <v/>
      </c>
      <c r="Y97" s="564" t="str">
        <f>情報取得シート!$D$191</f>
        <v/>
      </c>
      <c r="Z97" s="564" t="str">
        <f>情報取得シート!$D$191</f>
        <v/>
      </c>
      <c r="AA97" s="564" t="str">
        <f>情報取得シート!$D$191</f>
        <v/>
      </c>
      <c r="AB97" s="564" t="str">
        <f>情報取得シート!$D$191</f>
        <v/>
      </c>
      <c r="AC97" s="564" t="str">
        <f>情報取得シート!$D$191</f>
        <v/>
      </c>
      <c r="AD97" s="564" t="str">
        <f>情報取得シート!$D$191</f>
        <v/>
      </c>
      <c r="AE97" s="565" t="str">
        <f>情報取得シート!$D$191</f>
        <v/>
      </c>
    </row>
    <row r="98" spans="1:47" ht="21" customHeight="1" x14ac:dyDescent="0.4">
      <c r="A98" s="269"/>
      <c r="B98" s="264" t="s">
        <v>148</v>
      </c>
      <c r="C98" s="265"/>
      <c r="D98" s="561" t="str">
        <f>情報取得シート!$D$194</f>
        <v/>
      </c>
      <c r="E98" s="562" t="str">
        <f>情報取得シート!$D$194</f>
        <v/>
      </c>
      <c r="F98" s="562" t="str">
        <f>情報取得シート!$D$194</f>
        <v/>
      </c>
      <c r="G98" s="562" t="str">
        <f>情報取得シート!$D$194</f>
        <v/>
      </c>
      <c r="H98" s="562" t="str">
        <f>情報取得シート!$D$194</f>
        <v/>
      </c>
      <c r="I98" s="562" t="str">
        <f>情報取得シート!$D$194</f>
        <v/>
      </c>
      <c r="J98" s="562" t="str">
        <f>情報取得シート!$D$194</f>
        <v/>
      </c>
      <c r="K98" s="562" t="str">
        <f>情報取得シート!$D$194</f>
        <v/>
      </c>
      <c r="L98" s="562" t="str">
        <f>情報取得シート!$D$194</f>
        <v/>
      </c>
      <c r="M98" s="562" t="str">
        <f>情報取得シート!$D$194</f>
        <v/>
      </c>
      <c r="N98" s="562" t="str">
        <f>情報取得シート!$D$194</f>
        <v/>
      </c>
      <c r="O98" s="562" t="str">
        <f>情報取得シート!$D$194</f>
        <v/>
      </c>
      <c r="P98" s="562" t="str">
        <f>情報取得シート!$D$194</f>
        <v/>
      </c>
      <c r="Q98" s="562" t="str">
        <f>情報取得シート!$D$194</f>
        <v/>
      </c>
      <c r="R98" s="563" t="str">
        <f>情報取得シート!$D$195</f>
        <v/>
      </c>
      <c r="S98" s="564" t="str">
        <f>情報取得シート!$D$194</f>
        <v/>
      </c>
      <c r="T98" s="564" t="str">
        <f>情報取得シート!$D$194</f>
        <v/>
      </c>
      <c r="U98" s="564" t="str">
        <f>情報取得シート!$D$194</f>
        <v/>
      </c>
      <c r="V98" s="564" t="str">
        <f>情報取得シート!$D$194</f>
        <v/>
      </c>
      <c r="W98" s="564" t="str">
        <f>情報取得シート!$D$194</f>
        <v/>
      </c>
      <c r="X98" s="564" t="str">
        <f>情報取得シート!$D$194</f>
        <v/>
      </c>
      <c r="Y98" s="564" t="str">
        <f>情報取得シート!$D$194</f>
        <v/>
      </c>
      <c r="Z98" s="564" t="str">
        <f>情報取得シート!$D$194</f>
        <v/>
      </c>
      <c r="AA98" s="564" t="str">
        <f>情報取得シート!$D$194</f>
        <v/>
      </c>
      <c r="AB98" s="564" t="str">
        <f>情報取得シート!$D$194</f>
        <v/>
      </c>
      <c r="AC98" s="564" t="str">
        <f>情報取得シート!$D$194</f>
        <v/>
      </c>
      <c r="AD98" s="564" t="str">
        <f>情報取得シート!$D$194</f>
        <v/>
      </c>
      <c r="AE98" s="565" t="str">
        <f>情報取得シート!$D$194</f>
        <v/>
      </c>
    </row>
    <row r="99" spans="1:47" ht="21" customHeight="1" x14ac:dyDescent="0.4">
      <c r="A99" s="270"/>
      <c r="B99" s="264" t="s">
        <v>149</v>
      </c>
      <c r="C99" s="265"/>
      <c r="D99" s="561" t="str">
        <f>情報取得シート!$D$197</f>
        <v/>
      </c>
      <c r="E99" s="562" t="str">
        <f>情報取得シート!$D$197</f>
        <v/>
      </c>
      <c r="F99" s="562" t="str">
        <f>情報取得シート!$D$197</f>
        <v/>
      </c>
      <c r="G99" s="562" t="str">
        <f>情報取得シート!$D$197</f>
        <v/>
      </c>
      <c r="H99" s="562" t="str">
        <f>情報取得シート!$D$197</f>
        <v/>
      </c>
      <c r="I99" s="562" t="str">
        <f>情報取得シート!$D$197</f>
        <v/>
      </c>
      <c r="J99" s="562" t="str">
        <f>情報取得シート!$D$197</f>
        <v/>
      </c>
      <c r="K99" s="562" t="str">
        <f>情報取得シート!$D$197</f>
        <v/>
      </c>
      <c r="L99" s="562" t="str">
        <f>情報取得シート!$D$197</f>
        <v/>
      </c>
      <c r="M99" s="562" t="str">
        <f>情報取得シート!$D$197</f>
        <v/>
      </c>
      <c r="N99" s="562" t="str">
        <f>情報取得シート!$D$197</f>
        <v/>
      </c>
      <c r="O99" s="562" t="str">
        <f>情報取得シート!$D$197</f>
        <v/>
      </c>
      <c r="P99" s="562" t="str">
        <f>情報取得シート!$D$197</f>
        <v/>
      </c>
      <c r="Q99" s="562" t="str">
        <f>情報取得シート!$D$197</f>
        <v/>
      </c>
      <c r="R99" s="563" t="str">
        <f>情報取得シート!$D$198</f>
        <v/>
      </c>
      <c r="S99" s="564" t="str">
        <f>情報取得シート!$D$197</f>
        <v/>
      </c>
      <c r="T99" s="564" t="str">
        <f>情報取得シート!$D$197</f>
        <v/>
      </c>
      <c r="U99" s="564" t="str">
        <f>情報取得シート!$D$197</f>
        <v/>
      </c>
      <c r="V99" s="564" t="str">
        <f>情報取得シート!$D$197</f>
        <v/>
      </c>
      <c r="W99" s="564" t="str">
        <f>情報取得シート!$D$197</f>
        <v/>
      </c>
      <c r="X99" s="564" t="str">
        <f>情報取得シート!$D$197</f>
        <v/>
      </c>
      <c r="Y99" s="564" t="str">
        <f>情報取得シート!$D$197</f>
        <v/>
      </c>
      <c r="Z99" s="564" t="str">
        <f>情報取得シート!$D$197</f>
        <v/>
      </c>
      <c r="AA99" s="564" t="str">
        <f>情報取得シート!$D$197</f>
        <v/>
      </c>
      <c r="AB99" s="564" t="str">
        <f>情報取得シート!$D$197</f>
        <v/>
      </c>
      <c r="AC99" s="564" t="str">
        <f>情報取得シート!$D$197</f>
        <v/>
      </c>
      <c r="AD99" s="564" t="str">
        <f>情報取得シート!$D$197</f>
        <v/>
      </c>
      <c r="AE99" s="565" t="str">
        <f>情報取得シート!$D$197</f>
        <v/>
      </c>
    </row>
    <row r="100" spans="1:47" ht="30" customHeight="1" x14ac:dyDescent="0.4">
      <c r="A100" s="257" t="s">
        <v>150</v>
      </c>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row>
    <row r="101" spans="1:47" s="173" customFormat="1" ht="30" customHeight="1" x14ac:dyDescent="0.4">
      <c r="A101" s="273" t="s">
        <v>151</v>
      </c>
      <c r="B101" s="274"/>
      <c r="C101" s="274"/>
      <c r="D101" s="274"/>
      <c r="E101" s="274"/>
      <c r="F101" s="275"/>
      <c r="G101" s="483" t="s">
        <v>152</v>
      </c>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5"/>
      <c r="AF101" s="91"/>
      <c r="AU101" s="92"/>
    </row>
    <row r="102" spans="1:47" s="173" customFormat="1" ht="24" customHeight="1" x14ac:dyDescent="0.15">
      <c r="A102" s="302"/>
      <c r="B102" s="258" t="s">
        <v>153</v>
      </c>
      <c r="C102" s="259"/>
      <c r="D102" s="259"/>
      <c r="E102" s="259"/>
      <c r="F102" s="260"/>
      <c r="G102" s="215" t="s">
        <v>154</v>
      </c>
      <c r="H102" s="216"/>
      <c r="I102" s="216"/>
      <c r="J102" s="216"/>
      <c r="K102" s="216"/>
      <c r="L102" s="618" t="str">
        <f>情報取得シート!$D$215</f>
        <v/>
      </c>
      <c r="M102" s="618"/>
      <c r="N102" s="618"/>
      <c r="O102" s="618"/>
      <c r="P102" s="618"/>
      <c r="Q102" s="618"/>
      <c r="R102" s="618"/>
      <c r="S102" s="618"/>
      <c r="T102" s="618"/>
      <c r="U102" s="618"/>
      <c r="V102" s="618"/>
      <c r="W102" s="618"/>
      <c r="X102" s="216" t="s">
        <v>155</v>
      </c>
      <c r="Y102" s="216"/>
      <c r="Z102" s="216"/>
      <c r="AA102" s="615" t="str">
        <f>情報取得シート!$D$216</f>
        <v/>
      </c>
      <c r="AB102" s="615"/>
      <c r="AC102" s="615"/>
      <c r="AD102" s="615"/>
      <c r="AE102" s="616"/>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302"/>
      <c r="B103" s="261"/>
      <c r="C103" s="262"/>
      <c r="D103" s="262"/>
      <c r="E103" s="262"/>
      <c r="F103" s="263"/>
      <c r="G103" s="218" t="s">
        <v>157</v>
      </c>
      <c r="H103" s="219"/>
      <c r="I103" s="219"/>
      <c r="J103" s="219"/>
      <c r="K103" s="219"/>
      <c r="L103" s="581" t="str">
        <f>情報取得シート!$D$217</f>
        <v/>
      </c>
      <c r="M103" s="581"/>
      <c r="N103" s="581"/>
      <c r="O103" s="581"/>
      <c r="P103" s="581"/>
      <c r="Q103" s="581"/>
      <c r="R103" s="581"/>
      <c r="S103" s="581"/>
      <c r="T103" s="581"/>
      <c r="U103" s="581"/>
      <c r="V103" s="581"/>
      <c r="W103" s="581"/>
      <c r="X103" s="581"/>
      <c r="Y103" s="581"/>
      <c r="Z103" s="581"/>
      <c r="AA103" s="581"/>
      <c r="AB103" s="581"/>
      <c r="AC103" s="581"/>
      <c r="AD103" s="581"/>
      <c r="AE103" s="617"/>
      <c r="AF103" s="91"/>
      <c r="AH103" s="379" t="str">
        <f>IF(情報取得シート!$D$214=0,"※医療機関受診を選択してください",IF(情報取得シート!$D$214=1,IF(情報取得シート!$D$215="","※受診した医療機関の情報が未入力です","OK"),"OK"))</f>
        <v>※医療機関受診を選択してください</v>
      </c>
      <c r="AI103" s="379"/>
      <c r="AJ103" s="379"/>
      <c r="AK103" s="379"/>
      <c r="AL103" s="379"/>
      <c r="AM103" s="379"/>
      <c r="AN103" s="379"/>
      <c r="AO103" s="379"/>
      <c r="AP103" s="379"/>
      <c r="AQ103" s="379"/>
      <c r="AR103" s="379"/>
      <c r="AS103" s="379"/>
      <c r="AT103" s="379"/>
      <c r="AU103" s="92"/>
    </row>
    <row r="104" spans="1:47" s="173" customFormat="1" ht="24" customHeight="1" x14ac:dyDescent="0.4">
      <c r="A104" s="302"/>
      <c r="B104" s="261"/>
      <c r="C104" s="262"/>
      <c r="D104" s="262"/>
      <c r="E104" s="262"/>
      <c r="F104" s="263"/>
      <c r="G104" s="215" t="s">
        <v>154</v>
      </c>
      <c r="H104" s="216"/>
      <c r="I104" s="216"/>
      <c r="J104" s="216"/>
      <c r="K104" s="216"/>
      <c r="L104" s="618" t="str">
        <f>情報取得シート!$D$218</f>
        <v/>
      </c>
      <c r="M104" s="618"/>
      <c r="N104" s="618"/>
      <c r="O104" s="618"/>
      <c r="P104" s="618"/>
      <c r="Q104" s="618"/>
      <c r="R104" s="618"/>
      <c r="S104" s="618"/>
      <c r="T104" s="618"/>
      <c r="U104" s="618"/>
      <c r="V104" s="618"/>
      <c r="W104" s="618"/>
      <c r="X104" s="216" t="s">
        <v>155</v>
      </c>
      <c r="Y104" s="216"/>
      <c r="Z104" s="216"/>
      <c r="AA104" s="615" t="str">
        <f>情報取得シート!$D$219</f>
        <v/>
      </c>
      <c r="AB104" s="615"/>
      <c r="AC104" s="615"/>
      <c r="AD104" s="615"/>
      <c r="AE104" s="616"/>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302"/>
      <c r="B105" s="261"/>
      <c r="C105" s="262"/>
      <c r="D105" s="262"/>
      <c r="E105" s="262"/>
      <c r="F105" s="263"/>
      <c r="G105" s="218" t="s">
        <v>157</v>
      </c>
      <c r="H105" s="219"/>
      <c r="I105" s="219"/>
      <c r="J105" s="219"/>
      <c r="K105" s="219"/>
      <c r="L105" s="581" t="str">
        <f>情報取得シート!$D$220</f>
        <v/>
      </c>
      <c r="M105" s="581"/>
      <c r="N105" s="581"/>
      <c r="O105" s="581"/>
      <c r="P105" s="581"/>
      <c r="Q105" s="581"/>
      <c r="R105" s="581"/>
      <c r="S105" s="581"/>
      <c r="T105" s="581"/>
      <c r="U105" s="581"/>
      <c r="V105" s="581"/>
      <c r="W105" s="581"/>
      <c r="X105" s="581"/>
      <c r="Y105" s="581"/>
      <c r="Z105" s="581"/>
      <c r="AA105" s="581"/>
      <c r="AB105" s="581"/>
      <c r="AC105" s="581"/>
      <c r="AD105" s="581"/>
      <c r="AE105" s="617"/>
      <c r="AF105" s="91"/>
      <c r="AU105" s="92"/>
    </row>
    <row r="106" spans="1:47" ht="24" customHeight="1" x14ac:dyDescent="0.4">
      <c r="A106" s="251" t="s">
        <v>158</v>
      </c>
      <c r="B106" s="252"/>
      <c r="C106" s="252"/>
      <c r="D106" s="252"/>
      <c r="E106" s="252"/>
      <c r="F106" s="253"/>
      <c r="G106" s="215" t="s">
        <v>154</v>
      </c>
      <c r="H106" s="216"/>
      <c r="I106" s="216"/>
      <c r="J106" s="216"/>
      <c r="K106" s="216"/>
      <c r="L106" s="618" t="str">
        <f>情報取得シート!$D$224</f>
        <v/>
      </c>
      <c r="M106" s="618"/>
      <c r="N106" s="618"/>
      <c r="O106" s="618"/>
      <c r="P106" s="618"/>
      <c r="Q106" s="618"/>
      <c r="R106" s="618"/>
      <c r="S106" s="618"/>
      <c r="T106" s="618"/>
      <c r="U106" s="618"/>
      <c r="V106" s="618"/>
      <c r="W106" s="618"/>
      <c r="X106" s="216" t="s">
        <v>155</v>
      </c>
      <c r="Y106" s="216"/>
      <c r="Z106" s="216"/>
      <c r="AA106" s="615" t="str">
        <f>情報取得シート!$D$225</f>
        <v/>
      </c>
      <c r="AB106" s="615"/>
      <c r="AC106" s="615"/>
      <c r="AD106" s="615"/>
      <c r="AE106" s="616"/>
    </row>
    <row r="107" spans="1:47" ht="24" customHeight="1" x14ac:dyDescent="0.4">
      <c r="A107" s="254"/>
      <c r="B107" s="255"/>
      <c r="C107" s="255"/>
      <c r="D107" s="255"/>
      <c r="E107" s="255"/>
      <c r="F107" s="256"/>
      <c r="G107" s="218" t="s">
        <v>157</v>
      </c>
      <c r="H107" s="219"/>
      <c r="I107" s="219"/>
      <c r="J107" s="219"/>
      <c r="K107" s="219"/>
      <c r="L107" s="581" t="str">
        <f>情報取得シート!$D$226</f>
        <v/>
      </c>
      <c r="M107" s="581"/>
      <c r="N107" s="581"/>
      <c r="O107" s="581"/>
      <c r="P107" s="581"/>
      <c r="Q107" s="581"/>
      <c r="R107" s="581"/>
      <c r="S107" s="581"/>
      <c r="T107" s="581"/>
      <c r="U107" s="581"/>
      <c r="V107" s="581"/>
      <c r="W107" s="581"/>
      <c r="X107" s="581"/>
      <c r="Y107" s="581"/>
      <c r="Z107" s="581"/>
      <c r="AA107" s="581"/>
      <c r="AB107" s="581"/>
      <c r="AC107" s="581"/>
      <c r="AD107" s="581"/>
      <c r="AE107" s="61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509" t="s">
        <v>159</v>
      </c>
      <c r="B109" s="510"/>
      <c r="C109" s="510"/>
      <c r="D109" s="510"/>
      <c r="E109" s="510"/>
      <c r="F109" s="510"/>
      <c r="G109" s="510"/>
      <c r="H109" s="511"/>
      <c r="I109" s="512" t="s">
        <v>160</v>
      </c>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3"/>
    </row>
    <row r="110" spans="1:47" ht="30" customHeight="1" x14ac:dyDescent="0.4">
      <c r="A110" s="232" t="s">
        <v>161</v>
      </c>
      <c r="B110" s="233"/>
      <c r="C110" s="233"/>
      <c r="D110" s="233"/>
      <c r="E110" s="233"/>
      <c r="F110" s="233"/>
      <c r="G110" s="233"/>
      <c r="H110" s="234"/>
      <c r="I110" s="242" t="s">
        <v>160</v>
      </c>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c r="AH110" s="194" t="str">
        <f>IF(情報取得シート!$D$228=0,"※併用している医薬品の詳細を選択してください","")</f>
        <v>※併用している医薬品の詳細を選択してください</v>
      </c>
    </row>
    <row r="111" spans="1:47" ht="28.15" customHeight="1" x14ac:dyDescent="0.4">
      <c r="A111" s="268" t="s">
        <v>137</v>
      </c>
      <c r="B111" s="244"/>
      <c r="C111" s="244"/>
      <c r="D111" s="223" t="s">
        <v>162</v>
      </c>
      <c r="E111" s="224"/>
      <c r="F111" s="224"/>
      <c r="G111" s="224"/>
      <c r="H111" s="224"/>
      <c r="I111" s="224"/>
      <c r="J111" s="224"/>
      <c r="K111" s="224"/>
      <c r="L111" s="224"/>
      <c r="M111" s="224"/>
      <c r="N111" s="224"/>
      <c r="O111" s="224"/>
      <c r="P111" s="224"/>
      <c r="Q111" s="225"/>
      <c r="R111" s="223" t="s">
        <v>163</v>
      </c>
      <c r="S111" s="224"/>
      <c r="T111" s="224"/>
      <c r="U111" s="224"/>
      <c r="V111" s="224"/>
      <c r="W111" s="224"/>
      <c r="X111" s="224"/>
      <c r="Y111" s="224"/>
      <c r="Z111" s="224"/>
      <c r="AA111" s="224"/>
      <c r="AB111" s="224"/>
      <c r="AC111" s="224"/>
      <c r="AD111" s="224"/>
      <c r="AE111" s="225"/>
    </row>
    <row r="112" spans="1:47" ht="28.15" customHeight="1" x14ac:dyDescent="0.4">
      <c r="A112" s="269"/>
      <c r="B112" s="228" t="s">
        <v>140</v>
      </c>
      <c r="C112" s="229"/>
      <c r="D112" s="558" t="str">
        <f>情報取得シート!$D$229</f>
        <v/>
      </c>
      <c r="E112" s="559" t="str">
        <f>情報取得シート!$D$229</f>
        <v/>
      </c>
      <c r="F112" s="559" t="str">
        <f>情報取得シート!$D$229</f>
        <v/>
      </c>
      <c r="G112" s="559" t="str">
        <f>情報取得シート!$D$229</f>
        <v/>
      </c>
      <c r="H112" s="559" t="str">
        <f>情報取得シート!$D$229</f>
        <v/>
      </c>
      <c r="I112" s="559" t="str">
        <f>情報取得シート!$D$229</f>
        <v/>
      </c>
      <c r="J112" s="559" t="str">
        <f>情報取得シート!$D$229</f>
        <v/>
      </c>
      <c r="K112" s="559" t="str">
        <f>情報取得シート!$D$229</f>
        <v/>
      </c>
      <c r="L112" s="559" t="str">
        <f>情報取得シート!$D$229</f>
        <v/>
      </c>
      <c r="M112" s="559" t="str">
        <f>情報取得シート!$D$229</f>
        <v/>
      </c>
      <c r="N112" s="559" t="str">
        <f>情報取得シート!$D$229</f>
        <v/>
      </c>
      <c r="O112" s="559" t="str">
        <f>情報取得シート!$D$229</f>
        <v/>
      </c>
      <c r="P112" s="559" t="str">
        <f>情報取得シート!$D$229</f>
        <v/>
      </c>
      <c r="Q112" s="560" t="str">
        <f>情報取得シート!$D$229</f>
        <v/>
      </c>
      <c r="R112" s="558" t="str">
        <f>情報取得シート!$D$230</f>
        <v/>
      </c>
      <c r="S112" s="559" t="str">
        <f>情報取得シート!$D$230</f>
        <v/>
      </c>
      <c r="T112" s="559" t="str">
        <f>情報取得シート!$D$230</f>
        <v/>
      </c>
      <c r="U112" s="559" t="str">
        <f>情報取得シート!$D$230</f>
        <v/>
      </c>
      <c r="V112" s="559" t="str">
        <f>情報取得シート!$D$230</f>
        <v/>
      </c>
      <c r="W112" s="559" t="str">
        <f>情報取得シート!$D$230</f>
        <v/>
      </c>
      <c r="X112" s="559" t="str">
        <f>情報取得シート!$D$230</f>
        <v/>
      </c>
      <c r="Y112" s="559" t="str">
        <f>情報取得シート!$D$230</f>
        <v/>
      </c>
      <c r="Z112" s="559" t="str">
        <f>情報取得シート!$D$230</f>
        <v/>
      </c>
      <c r="AA112" s="559" t="str">
        <f>情報取得シート!$D$230</f>
        <v/>
      </c>
      <c r="AB112" s="559" t="str">
        <f>情報取得シート!$D$230</f>
        <v/>
      </c>
      <c r="AC112" s="559" t="str">
        <f>情報取得シート!$D$230</f>
        <v/>
      </c>
      <c r="AD112" s="559" t="str">
        <f>情報取得シート!$D$230</f>
        <v/>
      </c>
      <c r="AE112" s="560" t="str">
        <f>情報取得シート!$D$230</f>
        <v/>
      </c>
    </row>
    <row r="113" spans="1:31" ht="28.15" customHeight="1" x14ac:dyDescent="0.4">
      <c r="A113" s="269"/>
      <c r="B113" s="230" t="s">
        <v>141</v>
      </c>
      <c r="C113" s="231"/>
      <c r="D113" s="558" t="str">
        <f>情報取得シート!$D$232</f>
        <v/>
      </c>
      <c r="E113" s="559" t="str">
        <f>情報取得シート!$D$232</f>
        <v/>
      </c>
      <c r="F113" s="559" t="str">
        <f>情報取得シート!$D$232</f>
        <v/>
      </c>
      <c r="G113" s="559" t="str">
        <f>情報取得シート!$D$232</f>
        <v/>
      </c>
      <c r="H113" s="559" t="str">
        <f>情報取得シート!$D$232</f>
        <v/>
      </c>
      <c r="I113" s="559" t="str">
        <f>情報取得シート!$D$232</f>
        <v/>
      </c>
      <c r="J113" s="559" t="str">
        <f>情報取得シート!$D$232</f>
        <v/>
      </c>
      <c r="K113" s="559" t="str">
        <f>情報取得シート!$D$232</f>
        <v/>
      </c>
      <c r="L113" s="559" t="str">
        <f>情報取得シート!$D$232</f>
        <v/>
      </c>
      <c r="M113" s="559" t="str">
        <f>情報取得シート!$D$232</f>
        <v/>
      </c>
      <c r="N113" s="559" t="str">
        <f>情報取得シート!$D$232</f>
        <v/>
      </c>
      <c r="O113" s="559" t="str">
        <f>情報取得シート!$D$232</f>
        <v/>
      </c>
      <c r="P113" s="559" t="str">
        <f>情報取得シート!$D$232</f>
        <v/>
      </c>
      <c r="Q113" s="560" t="str">
        <f>情報取得シート!$D$232</f>
        <v/>
      </c>
      <c r="R113" s="558" t="str">
        <f>情報取得シート!$D$233</f>
        <v/>
      </c>
      <c r="S113" s="559" t="str">
        <f>情報取得シート!$D$233</f>
        <v/>
      </c>
      <c r="T113" s="559" t="str">
        <f>情報取得シート!$D$233</f>
        <v/>
      </c>
      <c r="U113" s="559" t="str">
        <f>情報取得シート!$D$233</f>
        <v/>
      </c>
      <c r="V113" s="559" t="str">
        <f>情報取得シート!$D$233</f>
        <v/>
      </c>
      <c r="W113" s="559" t="str">
        <f>情報取得シート!$D$233</f>
        <v/>
      </c>
      <c r="X113" s="559" t="str">
        <f>情報取得シート!$D$233</f>
        <v/>
      </c>
      <c r="Y113" s="559" t="str">
        <f>情報取得シート!$D$233</f>
        <v/>
      </c>
      <c r="Z113" s="559" t="str">
        <f>情報取得シート!$D$233</f>
        <v/>
      </c>
      <c r="AA113" s="559" t="str">
        <f>情報取得シート!$D$233</f>
        <v/>
      </c>
      <c r="AB113" s="559" t="str">
        <f>情報取得シート!$D$233</f>
        <v/>
      </c>
      <c r="AC113" s="559" t="str">
        <f>情報取得シート!$D$233</f>
        <v/>
      </c>
      <c r="AD113" s="559" t="str">
        <f>情報取得シート!$D$233</f>
        <v/>
      </c>
      <c r="AE113" s="560" t="str">
        <f>情報取得シート!$D$233</f>
        <v/>
      </c>
    </row>
    <row r="114" spans="1:31" ht="28.15" customHeight="1" x14ac:dyDescent="0.4">
      <c r="A114" s="269"/>
      <c r="B114" s="230" t="s">
        <v>142</v>
      </c>
      <c r="C114" s="231"/>
      <c r="D114" s="558" t="str">
        <f>情報取得シート!$D$235</f>
        <v/>
      </c>
      <c r="E114" s="559" t="str">
        <f>情報取得シート!$D$235</f>
        <v/>
      </c>
      <c r="F114" s="559" t="str">
        <f>情報取得シート!$D$235</f>
        <v/>
      </c>
      <c r="G114" s="559" t="str">
        <f>情報取得シート!$D$235</f>
        <v/>
      </c>
      <c r="H114" s="559" t="str">
        <f>情報取得シート!$D$235</f>
        <v/>
      </c>
      <c r="I114" s="559" t="str">
        <f>情報取得シート!$D$235</f>
        <v/>
      </c>
      <c r="J114" s="559" t="str">
        <f>情報取得シート!$D$235</f>
        <v/>
      </c>
      <c r="K114" s="559" t="str">
        <f>情報取得シート!$D$235</f>
        <v/>
      </c>
      <c r="L114" s="559" t="str">
        <f>情報取得シート!$D$235</f>
        <v/>
      </c>
      <c r="M114" s="559" t="str">
        <f>情報取得シート!$D$235</f>
        <v/>
      </c>
      <c r="N114" s="559" t="str">
        <f>情報取得シート!$D$235</f>
        <v/>
      </c>
      <c r="O114" s="559" t="str">
        <f>情報取得シート!$D$235</f>
        <v/>
      </c>
      <c r="P114" s="559" t="str">
        <f>情報取得シート!$D$235</f>
        <v/>
      </c>
      <c r="Q114" s="560" t="str">
        <f>情報取得シート!$D$235</f>
        <v/>
      </c>
      <c r="R114" s="558" t="str">
        <f>情報取得シート!$D$236</f>
        <v/>
      </c>
      <c r="S114" s="559" t="str">
        <f>情報取得シート!$D$236</f>
        <v/>
      </c>
      <c r="T114" s="559" t="str">
        <f>情報取得シート!$D$236</f>
        <v/>
      </c>
      <c r="U114" s="559" t="str">
        <f>情報取得シート!$D$236</f>
        <v/>
      </c>
      <c r="V114" s="559" t="str">
        <f>情報取得シート!$D$236</f>
        <v/>
      </c>
      <c r="W114" s="559" t="str">
        <f>情報取得シート!$D$236</f>
        <v/>
      </c>
      <c r="X114" s="559" t="str">
        <f>情報取得シート!$D$236</f>
        <v/>
      </c>
      <c r="Y114" s="559" t="str">
        <f>情報取得シート!$D$236</f>
        <v/>
      </c>
      <c r="Z114" s="559" t="str">
        <f>情報取得シート!$D$236</f>
        <v/>
      </c>
      <c r="AA114" s="559" t="str">
        <f>情報取得シート!$D$236</f>
        <v/>
      </c>
      <c r="AB114" s="559" t="str">
        <f>情報取得シート!$D$236</f>
        <v/>
      </c>
      <c r="AC114" s="559" t="str">
        <f>情報取得シート!$D$236</f>
        <v/>
      </c>
      <c r="AD114" s="559" t="str">
        <f>情報取得シート!$D$236</f>
        <v/>
      </c>
      <c r="AE114" s="560" t="str">
        <f>情報取得シート!$D$236</f>
        <v/>
      </c>
    </row>
    <row r="115" spans="1:31" ht="28.15" customHeight="1" x14ac:dyDescent="0.4">
      <c r="A115" s="269"/>
      <c r="B115" s="230" t="s">
        <v>143</v>
      </c>
      <c r="C115" s="231"/>
      <c r="D115" s="558" t="str">
        <f>情報取得シート!$D$238</f>
        <v/>
      </c>
      <c r="E115" s="559" t="str">
        <f>情報取得シート!$D$238</f>
        <v/>
      </c>
      <c r="F115" s="559" t="str">
        <f>情報取得シート!$D$238</f>
        <v/>
      </c>
      <c r="G115" s="559" t="str">
        <f>情報取得シート!$D$238</f>
        <v/>
      </c>
      <c r="H115" s="559" t="str">
        <f>情報取得シート!$D$238</f>
        <v/>
      </c>
      <c r="I115" s="559" t="str">
        <f>情報取得シート!$D$238</f>
        <v/>
      </c>
      <c r="J115" s="559" t="str">
        <f>情報取得シート!$D$238</f>
        <v/>
      </c>
      <c r="K115" s="559" t="str">
        <f>情報取得シート!$D$238</f>
        <v/>
      </c>
      <c r="L115" s="559" t="str">
        <f>情報取得シート!$D$238</f>
        <v/>
      </c>
      <c r="M115" s="559" t="str">
        <f>情報取得シート!$D$238</f>
        <v/>
      </c>
      <c r="N115" s="559" t="str">
        <f>情報取得シート!$D$238</f>
        <v/>
      </c>
      <c r="O115" s="559" t="str">
        <f>情報取得シート!$D$238</f>
        <v/>
      </c>
      <c r="P115" s="559" t="str">
        <f>情報取得シート!$D$238</f>
        <v/>
      </c>
      <c r="Q115" s="560" t="str">
        <f>情報取得シート!$D$238</f>
        <v/>
      </c>
      <c r="R115" s="558" t="str">
        <f>情報取得シート!$D$239</f>
        <v/>
      </c>
      <c r="S115" s="559" t="str">
        <f>情報取得シート!$D$239</f>
        <v/>
      </c>
      <c r="T115" s="559" t="str">
        <f>情報取得シート!$D$239</f>
        <v/>
      </c>
      <c r="U115" s="559" t="str">
        <f>情報取得シート!$D$239</f>
        <v/>
      </c>
      <c r="V115" s="559" t="str">
        <f>情報取得シート!$D$239</f>
        <v/>
      </c>
      <c r="W115" s="559" t="str">
        <f>情報取得シート!$D$239</f>
        <v/>
      </c>
      <c r="X115" s="559" t="str">
        <f>情報取得シート!$D$239</f>
        <v/>
      </c>
      <c r="Y115" s="559" t="str">
        <f>情報取得シート!$D$239</f>
        <v/>
      </c>
      <c r="Z115" s="559" t="str">
        <f>情報取得シート!$D$239</f>
        <v/>
      </c>
      <c r="AA115" s="559" t="str">
        <f>情報取得シート!$D$239</f>
        <v/>
      </c>
      <c r="AB115" s="559" t="str">
        <f>情報取得シート!$D$239</f>
        <v/>
      </c>
      <c r="AC115" s="559" t="str">
        <f>情報取得シート!$D$239</f>
        <v/>
      </c>
      <c r="AD115" s="559" t="str">
        <f>情報取得シート!$D$239</f>
        <v/>
      </c>
      <c r="AE115" s="560" t="str">
        <f>情報取得シート!$D$239</f>
        <v/>
      </c>
    </row>
    <row r="116" spans="1:31" ht="28.15" customHeight="1" x14ac:dyDescent="0.4">
      <c r="A116" s="269"/>
      <c r="B116" s="230" t="s">
        <v>144</v>
      </c>
      <c r="C116" s="231"/>
      <c r="D116" s="558" t="str">
        <f>情報取得シート!$D$241</f>
        <v/>
      </c>
      <c r="E116" s="559" t="str">
        <f>情報取得シート!$D$241</f>
        <v/>
      </c>
      <c r="F116" s="559" t="str">
        <f>情報取得シート!$D$241</f>
        <v/>
      </c>
      <c r="G116" s="559" t="str">
        <f>情報取得シート!$D$241</f>
        <v/>
      </c>
      <c r="H116" s="559" t="str">
        <f>情報取得シート!$D$241</f>
        <v/>
      </c>
      <c r="I116" s="559" t="str">
        <f>情報取得シート!$D$241</f>
        <v/>
      </c>
      <c r="J116" s="559" t="str">
        <f>情報取得シート!$D$241</f>
        <v/>
      </c>
      <c r="K116" s="559" t="str">
        <f>情報取得シート!$D$241</f>
        <v/>
      </c>
      <c r="L116" s="559" t="str">
        <f>情報取得シート!$D$241</f>
        <v/>
      </c>
      <c r="M116" s="559" t="str">
        <f>情報取得シート!$D$241</f>
        <v/>
      </c>
      <c r="N116" s="559" t="str">
        <f>情報取得シート!$D$241</f>
        <v/>
      </c>
      <c r="O116" s="559" t="str">
        <f>情報取得シート!$D$241</f>
        <v/>
      </c>
      <c r="P116" s="559" t="str">
        <f>情報取得シート!$D$241</f>
        <v/>
      </c>
      <c r="Q116" s="560" t="str">
        <f>情報取得シート!$D$241</f>
        <v/>
      </c>
      <c r="R116" s="558" t="str">
        <f>情報取得シート!$D$242</f>
        <v/>
      </c>
      <c r="S116" s="559" t="str">
        <f>情報取得シート!$D$242</f>
        <v/>
      </c>
      <c r="T116" s="559" t="str">
        <f>情報取得シート!$D$242</f>
        <v/>
      </c>
      <c r="U116" s="559" t="str">
        <f>情報取得シート!$D$242</f>
        <v/>
      </c>
      <c r="V116" s="559" t="str">
        <f>情報取得シート!$D$242</f>
        <v/>
      </c>
      <c r="W116" s="559" t="str">
        <f>情報取得シート!$D$242</f>
        <v/>
      </c>
      <c r="X116" s="559" t="str">
        <f>情報取得シート!$D$242</f>
        <v/>
      </c>
      <c r="Y116" s="559" t="str">
        <f>情報取得シート!$D$242</f>
        <v/>
      </c>
      <c r="Z116" s="559" t="str">
        <f>情報取得シート!$D$242</f>
        <v/>
      </c>
      <c r="AA116" s="559" t="str">
        <f>情報取得シート!$D$242</f>
        <v/>
      </c>
      <c r="AB116" s="559" t="str">
        <f>情報取得シート!$D$242</f>
        <v/>
      </c>
      <c r="AC116" s="559" t="str">
        <f>情報取得シート!$D$242</f>
        <v/>
      </c>
      <c r="AD116" s="559" t="str">
        <f>情報取得シート!$D$242</f>
        <v/>
      </c>
      <c r="AE116" s="560" t="str">
        <f>情報取得シート!$D$242</f>
        <v/>
      </c>
    </row>
    <row r="117" spans="1:31" ht="28.15" customHeight="1" x14ac:dyDescent="0.4">
      <c r="A117" s="269"/>
      <c r="B117" s="230" t="s">
        <v>145</v>
      </c>
      <c r="C117" s="231"/>
      <c r="D117" s="558" t="str">
        <f>情報取得シート!$D$244</f>
        <v/>
      </c>
      <c r="E117" s="559" t="str">
        <f>情報取得シート!$D$244</f>
        <v/>
      </c>
      <c r="F117" s="559" t="str">
        <f>情報取得シート!$D$244</f>
        <v/>
      </c>
      <c r="G117" s="559" t="str">
        <f>情報取得シート!$D$244</f>
        <v/>
      </c>
      <c r="H117" s="559" t="str">
        <f>情報取得シート!$D$244</f>
        <v/>
      </c>
      <c r="I117" s="559" t="str">
        <f>情報取得シート!$D$244</f>
        <v/>
      </c>
      <c r="J117" s="559" t="str">
        <f>情報取得シート!$D$244</f>
        <v/>
      </c>
      <c r="K117" s="559" t="str">
        <f>情報取得シート!$D$244</f>
        <v/>
      </c>
      <c r="L117" s="559" t="str">
        <f>情報取得シート!$D$244</f>
        <v/>
      </c>
      <c r="M117" s="559" t="str">
        <f>情報取得シート!$D$244</f>
        <v/>
      </c>
      <c r="N117" s="559" t="str">
        <f>情報取得シート!$D$244</f>
        <v/>
      </c>
      <c r="O117" s="559" t="str">
        <f>情報取得シート!$D$244</f>
        <v/>
      </c>
      <c r="P117" s="559" t="str">
        <f>情報取得シート!$D$244</f>
        <v/>
      </c>
      <c r="Q117" s="560" t="str">
        <f>情報取得シート!$D$244</f>
        <v/>
      </c>
      <c r="R117" s="558" t="str">
        <f>情報取得シート!$D$245</f>
        <v/>
      </c>
      <c r="S117" s="559" t="str">
        <f>情報取得シート!$D$245</f>
        <v/>
      </c>
      <c r="T117" s="559" t="str">
        <f>情報取得シート!$D$245</f>
        <v/>
      </c>
      <c r="U117" s="559" t="str">
        <f>情報取得シート!$D$245</f>
        <v/>
      </c>
      <c r="V117" s="559" t="str">
        <f>情報取得シート!$D$245</f>
        <v/>
      </c>
      <c r="W117" s="559" t="str">
        <f>情報取得シート!$D$245</f>
        <v/>
      </c>
      <c r="X117" s="559" t="str">
        <f>情報取得シート!$D$245</f>
        <v/>
      </c>
      <c r="Y117" s="559" t="str">
        <f>情報取得シート!$D$245</f>
        <v/>
      </c>
      <c r="Z117" s="559" t="str">
        <f>情報取得シート!$D$245</f>
        <v/>
      </c>
      <c r="AA117" s="559" t="str">
        <f>情報取得シート!$D$245</f>
        <v/>
      </c>
      <c r="AB117" s="559" t="str">
        <f>情報取得シート!$D$245</f>
        <v/>
      </c>
      <c r="AC117" s="559" t="str">
        <f>情報取得シート!$D$245</f>
        <v/>
      </c>
      <c r="AD117" s="559" t="str">
        <f>情報取得シート!$D$245</f>
        <v/>
      </c>
      <c r="AE117" s="560" t="str">
        <f>情報取得シート!$D$245</f>
        <v/>
      </c>
    </row>
    <row r="118" spans="1:31" ht="28.15" customHeight="1" x14ac:dyDescent="0.4">
      <c r="A118" s="269"/>
      <c r="B118" s="230" t="s">
        <v>146</v>
      </c>
      <c r="C118" s="231"/>
      <c r="D118" s="558" t="str">
        <f>情報取得シート!$D$247</f>
        <v/>
      </c>
      <c r="E118" s="559" t="str">
        <f>情報取得シート!$D$247</f>
        <v/>
      </c>
      <c r="F118" s="559" t="str">
        <f>情報取得シート!$D$247</f>
        <v/>
      </c>
      <c r="G118" s="559" t="str">
        <f>情報取得シート!$D$247</f>
        <v/>
      </c>
      <c r="H118" s="559" t="str">
        <f>情報取得シート!$D$247</f>
        <v/>
      </c>
      <c r="I118" s="559" t="str">
        <f>情報取得シート!$D$247</f>
        <v/>
      </c>
      <c r="J118" s="559" t="str">
        <f>情報取得シート!$D$247</f>
        <v/>
      </c>
      <c r="K118" s="559" t="str">
        <f>情報取得シート!$D$247</f>
        <v/>
      </c>
      <c r="L118" s="559" t="str">
        <f>情報取得シート!$D$247</f>
        <v/>
      </c>
      <c r="M118" s="559" t="str">
        <f>情報取得シート!$D$247</f>
        <v/>
      </c>
      <c r="N118" s="559" t="str">
        <f>情報取得シート!$D$247</f>
        <v/>
      </c>
      <c r="O118" s="559" t="str">
        <f>情報取得シート!$D$247</f>
        <v/>
      </c>
      <c r="P118" s="559" t="str">
        <f>情報取得シート!$D$247</f>
        <v/>
      </c>
      <c r="Q118" s="560" t="str">
        <f>情報取得シート!$D$247</f>
        <v/>
      </c>
      <c r="R118" s="558" t="str">
        <f>情報取得シート!$D$248</f>
        <v/>
      </c>
      <c r="S118" s="559" t="str">
        <f>情報取得シート!$D$248</f>
        <v/>
      </c>
      <c r="T118" s="559" t="str">
        <f>情報取得シート!$D$248</f>
        <v/>
      </c>
      <c r="U118" s="559" t="str">
        <f>情報取得シート!$D$248</f>
        <v/>
      </c>
      <c r="V118" s="559" t="str">
        <f>情報取得シート!$D$248</f>
        <v/>
      </c>
      <c r="W118" s="559" t="str">
        <f>情報取得シート!$D$248</f>
        <v/>
      </c>
      <c r="X118" s="559" t="str">
        <f>情報取得シート!$D$248</f>
        <v/>
      </c>
      <c r="Y118" s="559" t="str">
        <f>情報取得シート!$D$248</f>
        <v/>
      </c>
      <c r="Z118" s="559" t="str">
        <f>情報取得シート!$D$248</f>
        <v/>
      </c>
      <c r="AA118" s="559" t="str">
        <f>情報取得シート!$D$248</f>
        <v/>
      </c>
      <c r="AB118" s="559" t="str">
        <f>情報取得シート!$D$248</f>
        <v/>
      </c>
      <c r="AC118" s="559" t="str">
        <f>情報取得シート!$D$248</f>
        <v/>
      </c>
      <c r="AD118" s="559" t="str">
        <f>情報取得シート!$D$248</f>
        <v/>
      </c>
      <c r="AE118" s="560" t="str">
        <f>情報取得シート!$D$248</f>
        <v/>
      </c>
    </row>
    <row r="119" spans="1:31" ht="28.15" customHeight="1" x14ac:dyDescent="0.4">
      <c r="A119" s="269"/>
      <c r="B119" s="230" t="s">
        <v>147</v>
      </c>
      <c r="C119" s="231"/>
      <c r="D119" s="558" t="str">
        <f>情報取得シート!$D$250</f>
        <v/>
      </c>
      <c r="E119" s="559" t="str">
        <f>情報取得シート!$D$250</f>
        <v/>
      </c>
      <c r="F119" s="559" t="str">
        <f>情報取得シート!$D$250</f>
        <v/>
      </c>
      <c r="G119" s="559" t="str">
        <f>情報取得シート!$D$250</f>
        <v/>
      </c>
      <c r="H119" s="559" t="str">
        <f>情報取得シート!$D$250</f>
        <v/>
      </c>
      <c r="I119" s="559" t="str">
        <f>情報取得シート!$D$250</f>
        <v/>
      </c>
      <c r="J119" s="559" t="str">
        <f>情報取得シート!$D$250</f>
        <v/>
      </c>
      <c r="K119" s="559" t="str">
        <f>情報取得シート!$D$250</f>
        <v/>
      </c>
      <c r="L119" s="559" t="str">
        <f>情報取得シート!$D$250</f>
        <v/>
      </c>
      <c r="M119" s="559" t="str">
        <f>情報取得シート!$D$250</f>
        <v/>
      </c>
      <c r="N119" s="559" t="str">
        <f>情報取得シート!$D$250</f>
        <v/>
      </c>
      <c r="O119" s="559" t="str">
        <f>情報取得シート!$D$250</f>
        <v/>
      </c>
      <c r="P119" s="559" t="str">
        <f>情報取得シート!$D$250</f>
        <v/>
      </c>
      <c r="Q119" s="560" t="str">
        <f>情報取得シート!$D$250</f>
        <v/>
      </c>
      <c r="R119" s="558" t="str">
        <f>情報取得シート!$D$251</f>
        <v/>
      </c>
      <c r="S119" s="559" t="str">
        <f>情報取得シート!$D$251</f>
        <v/>
      </c>
      <c r="T119" s="559" t="str">
        <f>情報取得シート!$D$251</f>
        <v/>
      </c>
      <c r="U119" s="559" t="str">
        <f>情報取得シート!$D$251</f>
        <v/>
      </c>
      <c r="V119" s="559" t="str">
        <f>情報取得シート!$D$251</f>
        <v/>
      </c>
      <c r="W119" s="559" t="str">
        <f>情報取得シート!$D$251</f>
        <v/>
      </c>
      <c r="X119" s="559" t="str">
        <f>情報取得シート!$D$251</f>
        <v/>
      </c>
      <c r="Y119" s="559" t="str">
        <f>情報取得シート!$D$251</f>
        <v/>
      </c>
      <c r="Z119" s="559" t="str">
        <f>情報取得シート!$D$251</f>
        <v/>
      </c>
      <c r="AA119" s="559" t="str">
        <f>情報取得シート!$D$251</f>
        <v/>
      </c>
      <c r="AB119" s="559" t="str">
        <f>情報取得シート!$D$251</f>
        <v/>
      </c>
      <c r="AC119" s="559" t="str">
        <f>情報取得シート!$D$251</f>
        <v/>
      </c>
      <c r="AD119" s="559" t="str">
        <f>情報取得シート!$D$251</f>
        <v/>
      </c>
      <c r="AE119" s="560" t="str">
        <f>情報取得シート!$D$251</f>
        <v/>
      </c>
    </row>
    <row r="120" spans="1:31" ht="28.15" customHeight="1" x14ac:dyDescent="0.4">
      <c r="A120" s="269"/>
      <c r="B120" s="230" t="s">
        <v>148</v>
      </c>
      <c r="C120" s="231"/>
      <c r="D120" s="558" t="str">
        <f>情報取得シート!$D$253</f>
        <v/>
      </c>
      <c r="E120" s="559" t="str">
        <f>情報取得シート!$D$253</f>
        <v/>
      </c>
      <c r="F120" s="559" t="str">
        <f>情報取得シート!$D$253</f>
        <v/>
      </c>
      <c r="G120" s="559" t="str">
        <f>情報取得シート!$D$253</f>
        <v/>
      </c>
      <c r="H120" s="559" t="str">
        <f>情報取得シート!$D$253</f>
        <v/>
      </c>
      <c r="I120" s="559" t="str">
        <f>情報取得シート!$D$253</f>
        <v/>
      </c>
      <c r="J120" s="559" t="str">
        <f>情報取得シート!$D$253</f>
        <v/>
      </c>
      <c r="K120" s="559" t="str">
        <f>情報取得シート!$D$253</f>
        <v/>
      </c>
      <c r="L120" s="559" t="str">
        <f>情報取得シート!$D$253</f>
        <v/>
      </c>
      <c r="M120" s="559" t="str">
        <f>情報取得シート!$D$253</f>
        <v/>
      </c>
      <c r="N120" s="559" t="str">
        <f>情報取得シート!$D$253</f>
        <v/>
      </c>
      <c r="O120" s="559" t="str">
        <f>情報取得シート!$D$253</f>
        <v/>
      </c>
      <c r="P120" s="559" t="str">
        <f>情報取得シート!$D$253</f>
        <v/>
      </c>
      <c r="Q120" s="560" t="str">
        <f>情報取得シート!$D$253</f>
        <v/>
      </c>
      <c r="R120" s="558" t="str">
        <f>情報取得シート!$D$254</f>
        <v/>
      </c>
      <c r="S120" s="559" t="str">
        <f>情報取得シート!$D$254</f>
        <v/>
      </c>
      <c r="T120" s="559" t="str">
        <f>情報取得シート!$D$254</f>
        <v/>
      </c>
      <c r="U120" s="559" t="str">
        <f>情報取得シート!$D$254</f>
        <v/>
      </c>
      <c r="V120" s="559" t="str">
        <f>情報取得シート!$D$254</f>
        <v/>
      </c>
      <c r="W120" s="559" t="str">
        <f>情報取得シート!$D$254</f>
        <v/>
      </c>
      <c r="X120" s="559" t="str">
        <f>情報取得シート!$D$254</f>
        <v/>
      </c>
      <c r="Y120" s="559" t="str">
        <f>情報取得シート!$D$254</f>
        <v/>
      </c>
      <c r="Z120" s="559" t="str">
        <f>情報取得シート!$D$254</f>
        <v/>
      </c>
      <c r="AA120" s="559" t="str">
        <f>情報取得シート!$D$254</f>
        <v/>
      </c>
      <c r="AB120" s="559" t="str">
        <f>情報取得シート!$D$254</f>
        <v/>
      </c>
      <c r="AC120" s="559" t="str">
        <f>情報取得シート!$D$254</f>
        <v/>
      </c>
      <c r="AD120" s="559" t="str">
        <f>情報取得シート!$D$254</f>
        <v/>
      </c>
      <c r="AE120" s="560" t="str">
        <f>情報取得シート!$D$254</f>
        <v/>
      </c>
    </row>
    <row r="121" spans="1:31" ht="28.15" customHeight="1" x14ac:dyDescent="0.4">
      <c r="A121" s="269"/>
      <c r="B121" s="230" t="s">
        <v>149</v>
      </c>
      <c r="C121" s="231"/>
      <c r="D121" s="558" t="str">
        <f>情報取得シート!$D$256</f>
        <v/>
      </c>
      <c r="E121" s="559" t="str">
        <f>情報取得シート!$D$256</f>
        <v/>
      </c>
      <c r="F121" s="559" t="str">
        <f>情報取得シート!$D$256</f>
        <v/>
      </c>
      <c r="G121" s="559" t="str">
        <f>情報取得シート!$D$256</f>
        <v/>
      </c>
      <c r="H121" s="559" t="str">
        <f>情報取得シート!$D$256</f>
        <v/>
      </c>
      <c r="I121" s="559" t="str">
        <f>情報取得シート!$D$256</f>
        <v/>
      </c>
      <c r="J121" s="559" t="str">
        <f>情報取得シート!$D$256</f>
        <v/>
      </c>
      <c r="K121" s="559" t="str">
        <f>情報取得シート!$D$256</f>
        <v/>
      </c>
      <c r="L121" s="559" t="str">
        <f>情報取得シート!$D$256</f>
        <v/>
      </c>
      <c r="M121" s="559" t="str">
        <f>情報取得シート!$D$256</f>
        <v/>
      </c>
      <c r="N121" s="559" t="str">
        <f>情報取得シート!$D$256</f>
        <v/>
      </c>
      <c r="O121" s="559" t="str">
        <f>情報取得シート!$D$256</f>
        <v/>
      </c>
      <c r="P121" s="559" t="str">
        <f>情報取得シート!$D$256</f>
        <v/>
      </c>
      <c r="Q121" s="560" t="str">
        <f>情報取得シート!$D$256</f>
        <v/>
      </c>
      <c r="R121" s="558" t="str">
        <f>情報取得シート!$D$257</f>
        <v/>
      </c>
      <c r="S121" s="559" t="str">
        <f>情報取得シート!$D$257</f>
        <v/>
      </c>
      <c r="T121" s="559" t="str">
        <f>情報取得シート!$D$257</f>
        <v/>
      </c>
      <c r="U121" s="559" t="str">
        <f>情報取得シート!$D$257</f>
        <v/>
      </c>
      <c r="V121" s="559" t="str">
        <f>情報取得シート!$D$257</f>
        <v/>
      </c>
      <c r="W121" s="559" t="str">
        <f>情報取得シート!$D$257</f>
        <v/>
      </c>
      <c r="X121" s="559" t="str">
        <f>情報取得シート!$D$257</f>
        <v/>
      </c>
      <c r="Y121" s="559" t="str">
        <f>情報取得シート!$D$257</f>
        <v/>
      </c>
      <c r="Z121" s="559" t="str">
        <f>情報取得シート!$D$257</f>
        <v/>
      </c>
      <c r="AA121" s="559" t="str">
        <f>情報取得シート!$D$257</f>
        <v/>
      </c>
      <c r="AB121" s="559" t="str">
        <f>情報取得シート!$D$257</f>
        <v/>
      </c>
      <c r="AC121" s="559" t="str">
        <f>情報取得シート!$D$257</f>
        <v/>
      </c>
      <c r="AD121" s="559" t="str">
        <f>情報取得シート!$D$257</f>
        <v/>
      </c>
      <c r="AE121" s="560" t="str">
        <f>情報取得シート!$D$257</f>
        <v/>
      </c>
    </row>
    <row r="122" spans="1:31" ht="28.15" customHeight="1" x14ac:dyDescent="0.4">
      <c r="A122" s="269"/>
      <c r="B122" s="230" t="s">
        <v>164</v>
      </c>
      <c r="C122" s="231"/>
      <c r="D122" s="558" t="str">
        <f>情報取得シート!$D$259</f>
        <v/>
      </c>
      <c r="E122" s="559" t="str">
        <f>情報取得シート!$D$259</f>
        <v/>
      </c>
      <c r="F122" s="559" t="str">
        <f>情報取得シート!$D$259</f>
        <v/>
      </c>
      <c r="G122" s="559" t="str">
        <f>情報取得シート!$D$259</f>
        <v/>
      </c>
      <c r="H122" s="559" t="str">
        <f>情報取得シート!$D$259</f>
        <v/>
      </c>
      <c r="I122" s="559" t="str">
        <f>情報取得シート!$D$259</f>
        <v/>
      </c>
      <c r="J122" s="559" t="str">
        <f>情報取得シート!$D$259</f>
        <v/>
      </c>
      <c r="K122" s="559" t="str">
        <f>情報取得シート!$D$259</f>
        <v/>
      </c>
      <c r="L122" s="559" t="str">
        <f>情報取得シート!$D$259</f>
        <v/>
      </c>
      <c r="M122" s="559" t="str">
        <f>情報取得シート!$D$259</f>
        <v/>
      </c>
      <c r="N122" s="559" t="str">
        <f>情報取得シート!$D$259</f>
        <v/>
      </c>
      <c r="O122" s="559" t="str">
        <f>情報取得シート!$D$259</f>
        <v/>
      </c>
      <c r="P122" s="559" t="str">
        <f>情報取得シート!$D$259</f>
        <v/>
      </c>
      <c r="Q122" s="560" t="str">
        <f>情報取得シート!$D$259</f>
        <v/>
      </c>
      <c r="R122" s="558" t="str">
        <f>情報取得シート!$D$260</f>
        <v/>
      </c>
      <c r="S122" s="559" t="str">
        <f>情報取得シート!$D$260</f>
        <v/>
      </c>
      <c r="T122" s="559" t="str">
        <f>情報取得シート!$D$260</f>
        <v/>
      </c>
      <c r="U122" s="559" t="str">
        <f>情報取得シート!$D$260</f>
        <v/>
      </c>
      <c r="V122" s="559" t="str">
        <f>情報取得シート!$D$260</f>
        <v/>
      </c>
      <c r="W122" s="559" t="str">
        <f>情報取得シート!$D$260</f>
        <v/>
      </c>
      <c r="X122" s="559" t="str">
        <f>情報取得シート!$D$260</f>
        <v/>
      </c>
      <c r="Y122" s="559" t="str">
        <f>情報取得シート!$D$260</f>
        <v/>
      </c>
      <c r="Z122" s="559" t="str">
        <f>情報取得シート!$D$260</f>
        <v/>
      </c>
      <c r="AA122" s="559" t="str">
        <f>情報取得シート!$D$260</f>
        <v/>
      </c>
      <c r="AB122" s="559" t="str">
        <f>情報取得シート!$D$260</f>
        <v/>
      </c>
      <c r="AC122" s="559" t="str">
        <f>情報取得シート!$D$260</f>
        <v/>
      </c>
      <c r="AD122" s="559" t="str">
        <f>情報取得シート!$D$260</f>
        <v/>
      </c>
      <c r="AE122" s="560" t="str">
        <f>情報取得シート!$D$260</f>
        <v/>
      </c>
    </row>
    <row r="123" spans="1:31" ht="28.15" customHeight="1" x14ac:dyDescent="0.4">
      <c r="A123" s="269"/>
      <c r="B123" s="230" t="s">
        <v>165</v>
      </c>
      <c r="C123" s="231"/>
      <c r="D123" s="558" t="str">
        <f>情報取得シート!$D$262</f>
        <v/>
      </c>
      <c r="E123" s="559" t="str">
        <f>情報取得シート!$D$262</f>
        <v/>
      </c>
      <c r="F123" s="559" t="str">
        <f>情報取得シート!$D$262</f>
        <v/>
      </c>
      <c r="G123" s="559" t="str">
        <f>情報取得シート!$D$262</f>
        <v/>
      </c>
      <c r="H123" s="559" t="str">
        <f>情報取得シート!$D$262</f>
        <v/>
      </c>
      <c r="I123" s="559" t="str">
        <f>情報取得シート!$D$262</f>
        <v/>
      </c>
      <c r="J123" s="559" t="str">
        <f>情報取得シート!$D$262</f>
        <v/>
      </c>
      <c r="K123" s="559" t="str">
        <f>情報取得シート!$D$262</f>
        <v/>
      </c>
      <c r="L123" s="559" t="str">
        <f>情報取得シート!$D$262</f>
        <v/>
      </c>
      <c r="M123" s="559" t="str">
        <f>情報取得シート!$D$262</f>
        <v/>
      </c>
      <c r="N123" s="559" t="str">
        <f>情報取得シート!$D$262</f>
        <v/>
      </c>
      <c r="O123" s="559" t="str">
        <f>情報取得シート!$D$262</f>
        <v/>
      </c>
      <c r="P123" s="559" t="str">
        <f>情報取得シート!$D$262</f>
        <v/>
      </c>
      <c r="Q123" s="560" t="str">
        <f>情報取得シート!$D$262</f>
        <v/>
      </c>
      <c r="R123" s="558" t="str">
        <f>情報取得シート!$D$263</f>
        <v/>
      </c>
      <c r="S123" s="559" t="str">
        <f>情報取得シート!$D$263</f>
        <v/>
      </c>
      <c r="T123" s="559" t="str">
        <f>情報取得シート!$D$263</f>
        <v/>
      </c>
      <c r="U123" s="559" t="str">
        <f>情報取得シート!$D$263</f>
        <v/>
      </c>
      <c r="V123" s="559" t="str">
        <f>情報取得シート!$D$263</f>
        <v/>
      </c>
      <c r="W123" s="559" t="str">
        <f>情報取得シート!$D$263</f>
        <v/>
      </c>
      <c r="X123" s="559" t="str">
        <f>情報取得シート!$D$263</f>
        <v/>
      </c>
      <c r="Y123" s="559" t="str">
        <f>情報取得シート!$D$263</f>
        <v/>
      </c>
      <c r="Z123" s="559" t="str">
        <f>情報取得シート!$D$263</f>
        <v/>
      </c>
      <c r="AA123" s="559" t="str">
        <f>情報取得シート!$D$263</f>
        <v/>
      </c>
      <c r="AB123" s="559" t="str">
        <f>情報取得シート!$D$263</f>
        <v/>
      </c>
      <c r="AC123" s="559" t="str">
        <f>情報取得シート!$D$263</f>
        <v/>
      </c>
      <c r="AD123" s="559" t="str">
        <f>情報取得シート!$D$263</f>
        <v/>
      </c>
      <c r="AE123" s="560" t="str">
        <f>情報取得シート!$D$263</f>
        <v/>
      </c>
    </row>
    <row r="124" spans="1:31" ht="28.15" customHeight="1" x14ac:dyDescent="0.4">
      <c r="A124" s="269"/>
      <c r="B124" s="230" t="s">
        <v>166</v>
      </c>
      <c r="C124" s="231"/>
      <c r="D124" s="558" t="str">
        <f>情報取得シート!$D$265</f>
        <v/>
      </c>
      <c r="E124" s="559" t="str">
        <f>情報取得シート!$D$265</f>
        <v/>
      </c>
      <c r="F124" s="559" t="str">
        <f>情報取得シート!$D$265</f>
        <v/>
      </c>
      <c r="G124" s="559" t="str">
        <f>情報取得シート!$D$265</f>
        <v/>
      </c>
      <c r="H124" s="559" t="str">
        <f>情報取得シート!$D$265</f>
        <v/>
      </c>
      <c r="I124" s="559" t="str">
        <f>情報取得シート!$D$265</f>
        <v/>
      </c>
      <c r="J124" s="559" t="str">
        <f>情報取得シート!$D$265</f>
        <v/>
      </c>
      <c r="K124" s="559" t="str">
        <f>情報取得シート!$D$265</f>
        <v/>
      </c>
      <c r="L124" s="559" t="str">
        <f>情報取得シート!$D$265</f>
        <v/>
      </c>
      <c r="M124" s="559" t="str">
        <f>情報取得シート!$D$265</f>
        <v/>
      </c>
      <c r="N124" s="559" t="str">
        <f>情報取得シート!$D$265</f>
        <v/>
      </c>
      <c r="O124" s="559" t="str">
        <f>情報取得シート!$D$265</f>
        <v/>
      </c>
      <c r="P124" s="559" t="str">
        <f>情報取得シート!$D$265</f>
        <v/>
      </c>
      <c r="Q124" s="560" t="str">
        <f>情報取得シート!$D$265</f>
        <v/>
      </c>
      <c r="R124" s="558" t="str">
        <f>情報取得シート!$D$266</f>
        <v/>
      </c>
      <c r="S124" s="559" t="str">
        <f>情報取得シート!$D$266</f>
        <v/>
      </c>
      <c r="T124" s="559" t="str">
        <f>情報取得シート!$D$266</f>
        <v/>
      </c>
      <c r="U124" s="559" t="str">
        <f>情報取得シート!$D$266</f>
        <v/>
      </c>
      <c r="V124" s="559" t="str">
        <f>情報取得シート!$D$266</f>
        <v/>
      </c>
      <c r="W124" s="559" t="str">
        <f>情報取得シート!$D$266</f>
        <v/>
      </c>
      <c r="X124" s="559" t="str">
        <f>情報取得シート!$D$266</f>
        <v/>
      </c>
      <c r="Y124" s="559" t="str">
        <f>情報取得シート!$D$266</f>
        <v/>
      </c>
      <c r="Z124" s="559" t="str">
        <f>情報取得シート!$D$266</f>
        <v/>
      </c>
      <c r="AA124" s="559" t="str">
        <f>情報取得シート!$D$266</f>
        <v/>
      </c>
      <c r="AB124" s="559" t="str">
        <f>情報取得シート!$D$266</f>
        <v/>
      </c>
      <c r="AC124" s="559" t="str">
        <f>情報取得シート!$D$266</f>
        <v/>
      </c>
      <c r="AD124" s="559" t="str">
        <f>情報取得シート!$D$266</f>
        <v/>
      </c>
      <c r="AE124" s="560" t="str">
        <f>情報取得シート!$D$266</f>
        <v/>
      </c>
    </row>
    <row r="125" spans="1:31" ht="28.15" customHeight="1" x14ac:dyDescent="0.4">
      <c r="A125" s="269"/>
      <c r="B125" s="230" t="s">
        <v>167</v>
      </c>
      <c r="C125" s="231"/>
      <c r="D125" s="558" t="str">
        <f>情報取得シート!$D$268</f>
        <v/>
      </c>
      <c r="E125" s="559" t="str">
        <f>情報取得シート!$D$268</f>
        <v/>
      </c>
      <c r="F125" s="559" t="str">
        <f>情報取得シート!$D$268</f>
        <v/>
      </c>
      <c r="G125" s="559" t="str">
        <f>情報取得シート!$D$268</f>
        <v/>
      </c>
      <c r="H125" s="559" t="str">
        <f>情報取得シート!$D$268</f>
        <v/>
      </c>
      <c r="I125" s="559" t="str">
        <f>情報取得シート!$D$268</f>
        <v/>
      </c>
      <c r="J125" s="559" t="str">
        <f>情報取得シート!$D$268</f>
        <v/>
      </c>
      <c r="K125" s="559" t="str">
        <f>情報取得シート!$D$268</f>
        <v/>
      </c>
      <c r="L125" s="559" t="str">
        <f>情報取得シート!$D$268</f>
        <v/>
      </c>
      <c r="M125" s="559" t="str">
        <f>情報取得シート!$D$268</f>
        <v/>
      </c>
      <c r="N125" s="559" t="str">
        <f>情報取得シート!$D$268</f>
        <v/>
      </c>
      <c r="O125" s="559" t="str">
        <f>情報取得シート!$D$268</f>
        <v/>
      </c>
      <c r="P125" s="559" t="str">
        <f>情報取得シート!$D$268</f>
        <v/>
      </c>
      <c r="Q125" s="560" t="str">
        <f>情報取得シート!$D$268</f>
        <v/>
      </c>
      <c r="R125" s="558" t="str">
        <f>情報取得シート!$D$269</f>
        <v/>
      </c>
      <c r="S125" s="559" t="str">
        <f>情報取得シート!$D$269</f>
        <v/>
      </c>
      <c r="T125" s="559" t="str">
        <f>情報取得シート!$D$269</f>
        <v/>
      </c>
      <c r="U125" s="559" t="str">
        <f>情報取得シート!$D$269</f>
        <v/>
      </c>
      <c r="V125" s="559" t="str">
        <f>情報取得シート!$D$269</f>
        <v/>
      </c>
      <c r="W125" s="559" t="str">
        <f>情報取得シート!$D$269</f>
        <v/>
      </c>
      <c r="X125" s="559" t="str">
        <f>情報取得シート!$D$269</f>
        <v/>
      </c>
      <c r="Y125" s="559" t="str">
        <f>情報取得シート!$D$269</f>
        <v/>
      </c>
      <c r="Z125" s="559" t="str">
        <f>情報取得シート!$D$269</f>
        <v/>
      </c>
      <c r="AA125" s="559" t="str">
        <f>情報取得シート!$D$269</f>
        <v/>
      </c>
      <c r="AB125" s="559" t="str">
        <f>情報取得シート!$D$269</f>
        <v/>
      </c>
      <c r="AC125" s="559" t="str">
        <f>情報取得シート!$D$269</f>
        <v/>
      </c>
      <c r="AD125" s="559" t="str">
        <f>情報取得シート!$D$269</f>
        <v/>
      </c>
      <c r="AE125" s="560" t="str">
        <f>情報取得シート!$D$269</f>
        <v/>
      </c>
    </row>
    <row r="126" spans="1:31" ht="28.15" customHeight="1" x14ac:dyDescent="0.4">
      <c r="A126" s="270"/>
      <c r="B126" s="230" t="s">
        <v>168</v>
      </c>
      <c r="C126" s="231"/>
      <c r="D126" s="558" t="str">
        <f>情報取得シート!$D$271</f>
        <v/>
      </c>
      <c r="E126" s="559" t="str">
        <f>情報取得シート!$D$271</f>
        <v/>
      </c>
      <c r="F126" s="559" t="str">
        <f>情報取得シート!$D$271</f>
        <v/>
      </c>
      <c r="G126" s="559" t="str">
        <f>情報取得シート!$D$271</f>
        <v/>
      </c>
      <c r="H126" s="559" t="str">
        <f>情報取得シート!$D$271</f>
        <v/>
      </c>
      <c r="I126" s="559" t="str">
        <f>情報取得シート!$D$271</f>
        <v/>
      </c>
      <c r="J126" s="559" t="str">
        <f>情報取得シート!$D$271</f>
        <v/>
      </c>
      <c r="K126" s="559" t="str">
        <f>情報取得シート!$D$271</f>
        <v/>
      </c>
      <c r="L126" s="559" t="str">
        <f>情報取得シート!$D$271</f>
        <v/>
      </c>
      <c r="M126" s="559" t="str">
        <f>情報取得シート!$D$271</f>
        <v/>
      </c>
      <c r="N126" s="559" t="str">
        <f>情報取得シート!$D$271</f>
        <v/>
      </c>
      <c r="O126" s="559" t="str">
        <f>情報取得シート!$D$271</f>
        <v/>
      </c>
      <c r="P126" s="559" t="str">
        <f>情報取得シート!$D$271</f>
        <v/>
      </c>
      <c r="Q126" s="560" t="str">
        <f>情報取得シート!$D$271</f>
        <v/>
      </c>
      <c r="R126" s="558" t="str">
        <f>情報取得シート!$D$272</f>
        <v/>
      </c>
      <c r="S126" s="559" t="str">
        <f>情報取得シート!$D$272</f>
        <v/>
      </c>
      <c r="T126" s="559" t="str">
        <f>情報取得シート!$D$272</f>
        <v/>
      </c>
      <c r="U126" s="559" t="str">
        <f>情報取得シート!$D$272</f>
        <v/>
      </c>
      <c r="V126" s="559" t="str">
        <f>情報取得シート!$D$272</f>
        <v/>
      </c>
      <c r="W126" s="559" t="str">
        <f>情報取得シート!$D$272</f>
        <v/>
      </c>
      <c r="X126" s="559" t="str">
        <f>情報取得シート!$D$272</f>
        <v/>
      </c>
      <c r="Y126" s="559" t="str">
        <f>情報取得シート!$D$272</f>
        <v/>
      </c>
      <c r="Z126" s="559" t="str">
        <f>情報取得シート!$D$272</f>
        <v/>
      </c>
      <c r="AA126" s="559" t="str">
        <f>情報取得シート!$D$272</f>
        <v/>
      </c>
      <c r="AB126" s="559" t="str">
        <f>情報取得シート!$D$272</f>
        <v/>
      </c>
      <c r="AC126" s="559" t="str">
        <f>情報取得シート!$D$272</f>
        <v/>
      </c>
      <c r="AD126" s="559" t="str">
        <f>情報取得シート!$D$272</f>
        <v/>
      </c>
      <c r="AE126" s="560"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476" t="s">
        <v>169</v>
      </c>
      <c r="B128" s="476"/>
      <c r="C128" s="476"/>
      <c r="D128" s="476"/>
      <c r="E128" s="476"/>
      <c r="F128" s="479" t="s">
        <v>170</v>
      </c>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row>
    <row r="129" spans="1:34" ht="45.6" customHeight="1" x14ac:dyDescent="0.4">
      <c r="A129" s="477"/>
      <c r="B129" s="477"/>
      <c r="C129" s="477"/>
      <c r="D129" s="477"/>
      <c r="E129" s="477"/>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row>
    <row r="130" spans="1:34" ht="45.6" customHeight="1" x14ac:dyDescent="0.4">
      <c r="A130" s="477"/>
      <c r="B130" s="477"/>
      <c r="C130" s="477"/>
      <c r="D130" s="477"/>
      <c r="E130" s="477"/>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row>
    <row r="131" spans="1:34" ht="45.6" customHeight="1" x14ac:dyDescent="0.4">
      <c r="A131" s="477"/>
      <c r="B131" s="477"/>
      <c r="C131" s="477"/>
      <c r="D131" s="477"/>
      <c r="E131" s="477"/>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row>
    <row r="132" spans="1:34" ht="45.6" customHeight="1" x14ac:dyDescent="0.4">
      <c r="A132" s="477"/>
      <c r="B132" s="477"/>
      <c r="C132" s="477"/>
      <c r="D132" s="477"/>
      <c r="E132" s="477"/>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row>
    <row r="133" spans="1:34" ht="45.6" customHeight="1" x14ac:dyDescent="0.4">
      <c r="A133" s="477"/>
      <c r="B133" s="477"/>
      <c r="C133" s="477"/>
      <c r="D133" s="477"/>
      <c r="E133" s="477"/>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row>
    <row r="134" spans="1:34" ht="45.6" customHeight="1" x14ac:dyDescent="0.4">
      <c r="A134" s="478"/>
      <c r="B134" s="478"/>
      <c r="C134" s="478"/>
      <c r="D134" s="478"/>
      <c r="E134" s="478"/>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482"/>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301" t="s">
        <v>206</v>
      </c>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row>
    <row r="137" spans="1:34" ht="9.75" customHeight="1" x14ac:dyDescent="0.4">
      <c r="A137" s="619"/>
      <c r="B137" s="619"/>
      <c r="C137" s="619"/>
      <c r="D137" s="619"/>
      <c r="E137" s="619"/>
      <c r="F137" s="619"/>
      <c r="G137" s="619"/>
      <c r="H137" s="619"/>
      <c r="I137" s="619"/>
      <c r="J137" s="619"/>
      <c r="K137" s="619"/>
      <c r="L137" s="619"/>
      <c r="M137" s="619"/>
      <c r="N137" s="619"/>
      <c r="O137" s="619"/>
      <c r="P137" s="619"/>
      <c r="Q137" s="619"/>
      <c r="R137" s="619"/>
      <c r="S137" s="619"/>
      <c r="T137" s="619"/>
      <c r="U137" s="619"/>
      <c r="V137" s="619"/>
      <c r="W137" s="619"/>
      <c r="X137" s="619"/>
      <c r="Y137" s="619"/>
      <c r="Z137" s="619"/>
      <c r="AA137" s="619"/>
      <c r="AB137" s="619"/>
      <c r="AC137" s="619"/>
      <c r="AD137" s="619"/>
      <c r="AE137" s="619"/>
    </row>
    <row r="138" spans="1:34" ht="18" customHeight="1" x14ac:dyDescent="0.4">
      <c r="A138" s="273" t="s">
        <v>172</v>
      </c>
      <c r="B138" s="274"/>
      <c r="C138" s="274"/>
      <c r="D138" s="274"/>
      <c r="E138" s="274"/>
      <c r="F138" s="274"/>
      <c r="G138" s="275"/>
      <c r="H138" s="282" t="s">
        <v>173</v>
      </c>
      <c r="I138" s="283"/>
      <c r="J138" s="283"/>
      <c r="K138" s="283"/>
      <c r="L138" s="284"/>
      <c r="M138" s="297" t="s">
        <v>207</v>
      </c>
      <c r="N138" s="298"/>
      <c r="O138" s="298"/>
      <c r="P138" s="298"/>
      <c r="Q138" s="298"/>
      <c r="R138" s="298"/>
      <c r="S138" s="298"/>
      <c r="T138" s="298"/>
      <c r="U138" s="298"/>
      <c r="V138" s="298"/>
      <c r="W138" s="298"/>
      <c r="X138" s="298"/>
      <c r="Y138" s="298"/>
      <c r="Z138" s="298"/>
      <c r="AA138" s="298"/>
      <c r="AB138" s="298"/>
      <c r="AC138" s="298"/>
      <c r="AD138" s="298"/>
      <c r="AE138" s="299"/>
    </row>
    <row r="139" spans="1:34" ht="18" customHeight="1" x14ac:dyDescent="0.4">
      <c r="A139" s="276"/>
      <c r="B139" s="277"/>
      <c r="C139" s="277"/>
      <c r="D139" s="277"/>
      <c r="E139" s="277"/>
      <c r="F139" s="277"/>
      <c r="G139" s="278"/>
      <c r="H139" s="285"/>
      <c r="I139" s="286"/>
      <c r="J139" s="286"/>
      <c r="K139" s="286"/>
      <c r="L139" s="287"/>
      <c r="M139" s="620" t="str">
        <f>情報取得シート!$D$290</f>
        <v/>
      </c>
      <c r="N139" s="463"/>
      <c r="O139" s="463"/>
      <c r="P139" s="463"/>
      <c r="Q139" s="463"/>
      <c r="R139" s="463"/>
      <c r="S139" s="463"/>
      <c r="T139" s="463"/>
      <c r="U139" s="463"/>
      <c r="V139" s="463"/>
      <c r="W139" s="463"/>
      <c r="X139" s="463"/>
      <c r="Y139" s="463"/>
      <c r="Z139" s="463"/>
      <c r="AA139" s="463"/>
      <c r="AB139" s="463"/>
      <c r="AC139" s="463"/>
      <c r="AD139" s="463"/>
      <c r="AE139" s="621"/>
      <c r="AH139" s="194" t="str">
        <f>IF(情報取得シート!$D$289=0,"※届け出の状況を選択してください","")</f>
        <v>※届け出の状況を選択してください</v>
      </c>
    </row>
    <row r="140" spans="1:34" ht="18" customHeight="1" x14ac:dyDescent="0.4">
      <c r="A140" s="279"/>
      <c r="B140" s="280"/>
      <c r="C140" s="280"/>
      <c r="D140" s="280"/>
      <c r="E140" s="280"/>
      <c r="F140" s="280"/>
      <c r="G140" s="281"/>
      <c r="H140" s="288"/>
      <c r="I140" s="289"/>
      <c r="J140" s="289"/>
      <c r="K140" s="289"/>
      <c r="L140" s="290"/>
      <c r="M140" s="622"/>
      <c r="N140" s="623"/>
      <c r="O140" s="623"/>
      <c r="P140" s="623"/>
      <c r="Q140" s="623"/>
      <c r="R140" s="623"/>
      <c r="S140" s="623"/>
      <c r="T140" s="623"/>
      <c r="U140" s="623"/>
      <c r="V140" s="623"/>
      <c r="W140" s="623"/>
      <c r="X140" s="623"/>
      <c r="Y140" s="623"/>
      <c r="Z140" s="623"/>
      <c r="AA140" s="623"/>
      <c r="AB140" s="623"/>
      <c r="AC140" s="623"/>
      <c r="AD140" s="623"/>
      <c r="AE140" s="624"/>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471" t="s">
        <v>208</v>
      </c>
      <c r="B150" s="340"/>
      <c r="C150" s="340"/>
      <c r="D150" s="340"/>
      <c r="E150" s="340"/>
      <c r="F150" s="340"/>
      <c r="G150" s="340"/>
      <c r="H150" s="340"/>
      <c r="I150" s="340"/>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40"/>
      <c r="AU150" s="201"/>
    </row>
    <row r="151" spans="1:47" s="200" customFormat="1" ht="21" customHeight="1" x14ac:dyDescent="0.4">
      <c r="A151" s="472" t="s">
        <v>176</v>
      </c>
      <c r="B151" s="473"/>
      <c r="C151" s="473"/>
      <c r="D151" s="473"/>
      <c r="E151" s="473"/>
      <c r="F151" s="473"/>
      <c r="G151" s="473"/>
      <c r="H151" s="473"/>
      <c r="I151" s="474"/>
      <c r="J151" s="475" t="s">
        <v>177</v>
      </c>
      <c r="K151" s="473"/>
      <c r="L151" s="473"/>
      <c r="M151" s="473"/>
      <c r="N151" s="473"/>
      <c r="O151" s="473"/>
      <c r="P151" s="473"/>
      <c r="Q151" s="473"/>
      <c r="R151" s="473"/>
      <c r="S151" s="271" t="s">
        <v>178</v>
      </c>
      <c r="T151" s="224"/>
      <c r="U151" s="224"/>
      <c r="V151" s="224"/>
      <c r="W151" s="300"/>
      <c r="X151" s="271" t="s">
        <v>179</v>
      </c>
      <c r="Y151" s="224"/>
      <c r="Z151" s="224"/>
      <c r="AA151" s="224"/>
      <c r="AB151" s="224"/>
      <c r="AC151" s="224"/>
      <c r="AD151" s="224"/>
      <c r="AE151" s="225"/>
      <c r="AU151" s="201"/>
    </row>
    <row r="152" spans="1:47" s="200" customFormat="1" ht="21" customHeight="1" x14ac:dyDescent="0.4">
      <c r="A152" s="498" t="s">
        <v>180</v>
      </c>
      <c r="B152" s="489" t="s">
        <v>181</v>
      </c>
      <c r="C152" s="490"/>
      <c r="D152" s="495" t="s">
        <v>182</v>
      </c>
      <c r="E152" s="496"/>
      <c r="F152" s="496"/>
      <c r="G152" s="496"/>
      <c r="H152" s="496"/>
      <c r="I152" s="497"/>
      <c r="J152" s="625"/>
      <c r="K152" s="626"/>
      <c r="L152" s="626"/>
      <c r="M152" s="626"/>
      <c r="N152" s="626"/>
      <c r="O152" s="626"/>
      <c r="P152" s="626"/>
      <c r="Q152" s="626"/>
      <c r="R152" s="627"/>
      <c r="S152" s="455" t="s">
        <v>183</v>
      </c>
      <c r="T152" s="286"/>
      <c r="U152" s="286"/>
      <c r="V152" s="286"/>
      <c r="W152" s="456"/>
      <c r="X152" s="455" t="s">
        <v>184</v>
      </c>
      <c r="Y152" s="286"/>
      <c r="Z152" s="286"/>
      <c r="AA152" s="286"/>
      <c r="AB152" s="286"/>
      <c r="AC152" s="286"/>
      <c r="AD152" s="286"/>
      <c r="AE152" s="287"/>
      <c r="AU152" s="201"/>
    </row>
    <row r="153" spans="1:47" s="200" customFormat="1" ht="21" customHeight="1" x14ac:dyDescent="0.4">
      <c r="A153" s="498"/>
      <c r="B153" s="491"/>
      <c r="C153" s="492"/>
      <c r="D153" s="468" t="s">
        <v>185</v>
      </c>
      <c r="E153" s="469"/>
      <c r="F153" s="469"/>
      <c r="G153" s="469"/>
      <c r="H153" s="469"/>
      <c r="I153" s="470"/>
      <c r="J153" s="628"/>
      <c r="K153" s="292"/>
      <c r="L153" s="292"/>
      <c r="M153" s="292"/>
      <c r="N153" s="292"/>
      <c r="O153" s="292"/>
      <c r="P153" s="292"/>
      <c r="Q153" s="292"/>
      <c r="R153" s="629"/>
      <c r="S153" s="455" t="s">
        <v>186</v>
      </c>
      <c r="T153" s="286"/>
      <c r="U153" s="286"/>
      <c r="V153" s="286"/>
      <c r="W153" s="456"/>
      <c r="X153" s="455" t="s">
        <v>187</v>
      </c>
      <c r="Y153" s="286"/>
      <c r="Z153" s="286"/>
      <c r="AA153" s="286"/>
      <c r="AB153" s="286"/>
      <c r="AC153" s="286"/>
      <c r="AD153" s="286"/>
      <c r="AE153" s="287"/>
      <c r="AU153" s="201"/>
    </row>
    <row r="154" spans="1:47" s="200" customFormat="1" ht="21" customHeight="1" x14ac:dyDescent="0.4">
      <c r="A154" s="498"/>
      <c r="B154" s="491"/>
      <c r="C154" s="492"/>
      <c r="D154" s="468" t="s">
        <v>188</v>
      </c>
      <c r="E154" s="469"/>
      <c r="F154" s="469"/>
      <c r="G154" s="469"/>
      <c r="H154" s="469"/>
      <c r="I154" s="470"/>
      <c r="J154" s="628"/>
      <c r="K154" s="292"/>
      <c r="L154" s="292"/>
      <c r="M154" s="292"/>
      <c r="N154" s="292"/>
      <c r="O154" s="292"/>
      <c r="P154" s="292"/>
      <c r="Q154" s="292"/>
      <c r="R154" s="629"/>
      <c r="S154" s="455" t="s">
        <v>369</v>
      </c>
      <c r="T154" s="286"/>
      <c r="U154" s="286"/>
      <c r="V154" s="286"/>
      <c r="W154" s="456"/>
      <c r="X154" s="455" t="s">
        <v>189</v>
      </c>
      <c r="Y154" s="286"/>
      <c r="Z154" s="286"/>
      <c r="AA154" s="286"/>
      <c r="AB154" s="286"/>
      <c r="AC154" s="286"/>
      <c r="AD154" s="286"/>
      <c r="AE154" s="287"/>
      <c r="AU154" s="201"/>
    </row>
    <row r="155" spans="1:47" s="200" customFormat="1" ht="21" customHeight="1" x14ac:dyDescent="0.4">
      <c r="A155" s="498"/>
      <c r="B155" s="491"/>
      <c r="C155" s="492"/>
      <c r="D155" s="468" t="s">
        <v>190</v>
      </c>
      <c r="E155" s="469"/>
      <c r="F155" s="469"/>
      <c r="G155" s="469"/>
      <c r="H155" s="469"/>
      <c r="I155" s="470"/>
      <c r="J155" s="628"/>
      <c r="K155" s="292"/>
      <c r="L155" s="292"/>
      <c r="M155" s="292"/>
      <c r="N155" s="292"/>
      <c r="O155" s="292"/>
      <c r="P155" s="292"/>
      <c r="Q155" s="292"/>
      <c r="R155" s="629"/>
      <c r="S155" s="455" t="s">
        <v>191</v>
      </c>
      <c r="T155" s="286"/>
      <c r="U155" s="286"/>
      <c r="V155" s="286"/>
      <c r="W155" s="456"/>
      <c r="X155" s="455" t="s">
        <v>192</v>
      </c>
      <c r="Y155" s="286"/>
      <c r="Z155" s="286"/>
      <c r="AA155" s="286"/>
      <c r="AB155" s="286"/>
      <c r="AC155" s="286"/>
      <c r="AD155" s="286"/>
      <c r="AE155" s="287"/>
      <c r="AU155" s="201"/>
    </row>
    <row r="156" spans="1:47" s="200" customFormat="1" ht="21" customHeight="1" x14ac:dyDescent="0.4">
      <c r="A156" s="498"/>
      <c r="B156" s="491"/>
      <c r="C156" s="492"/>
      <c r="D156" s="468" t="s">
        <v>193</v>
      </c>
      <c r="E156" s="469"/>
      <c r="F156" s="469"/>
      <c r="G156" s="469"/>
      <c r="H156" s="469"/>
      <c r="I156" s="470"/>
      <c r="J156" s="628"/>
      <c r="K156" s="292"/>
      <c r="L156" s="292"/>
      <c r="M156" s="292"/>
      <c r="N156" s="292"/>
      <c r="O156" s="292"/>
      <c r="P156" s="292"/>
      <c r="Q156" s="292"/>
      <c r="R156" s="629"/>
      <c r="X156" s="455" t="s">
        <v>194</v>
      </c>
      <c r="Y156" s="286"/>
      <c r="Z156" s="286"/>
      <c r="AA156" s="286"/>
      <c r="AB156" s="286"/>
      <c r="AC156" s="286"/>
      <c r="AD156" s="286"/>
      <c r="AE156" s="287"/>
      <c r="AU156" s="201"/>
    </row>
    <row r="157" spans="1:47" s="200" customFormat="1" ht="21" customHeight="1" x14ac:dyDescent="0.4">
      <c r="A157" s="498"/>
      <c r="B157" s="491"/>
      <c r="C157" s="492"/>
      <c r="D157" s="468" t="s">
        <v>195</v>
      </c>
      <c r="E157" s="469"/>
      <c r="F157" s="469"/>
      <c r="G157" s="469"/>
      <c r="H157" s="469"/>
      <c r="I157" s="470"/>
      <c r="J157" s="628"/>
      <c r="K157" s="292"/>
      <c r="L157" s="292"/>
      <c r="M157" s="292"/>
      <c r="N157" s="292"/>
      <c r="O157" s="292"/>
      <c r="P157" s="292"/>
      <c r="Q157" s="292"/>
      <c r="R157" s="629"/>
      <c r="S157" s="455"/>
      <c r="T157" s="286"/>
      <c r="U157" s="286"/>
      <c r="V157" s="286"/>
      <c r="W157" s="456"/>
      <c r="X157" s="202"/>
      <c r="Y157" s="630"/>
      <c r="Z157" s="630"/>
      <c r="AA157" s="630"/>
      <c r="AB157" s="630"/>
      <c r="AC157" s="630"/>
      <c r="AD157" s="630"/>
      <c r="AE157" s="99"/>
      <c r="AU157" s="201"/>
    </row>
    <row r="158" spans="1:47" s="200" customFormat="1" ht="21" customHeight="1" x14ac:dyDescent="0.4">
      <c r="A158" s="498"/>
      <c r="B158" s="491"/>
      <c r="C158" s="492"/>
      <c r="D158" s="468" t="s">
        <v>196</v>
      </c>
      <c r="E158" s="469"/>
      <c r="F158" s="469"/>
      <c r="G158" s="469"/>
      <c r="H158" s="469"/>
      <c r="I158" s="470"/>
      <c r="J158" s="203"/>
      <c r="K158" s="465" t="s">
        <v>71</v>
      </c>
      <c r="L158" s="465"/>
      <c r="M158" s="198"/>
      <c r="N158" s="198"/>
      <c r="O158" s="198"/>
      <c r="P158" s="198"/>
      <c r="Q158" s="198"/>
      <c r="R158" s="204"/>
      <c r="S158" s="455"/>
      <c r="T158" s="286"/>
      <c r="U158" s="286"/>
      <c r="V158" s="286"/>
      <c r="W158" s="456"/>
      <c r="X158" s="202"/>
      <c r="Y158" s="630"/>
      <c r="Z158" s="630"/>
      <c r="AA158" s="630"/>
      <c r="AB158" s="630"/>
      <c r="AC158" s="630"/>
      <c r="AD158" s="630"/>
      <c r="AE158" s="99"/>
      <c r="AU158" s="201"/>
    </row>
    <row r="159" spans="1:47" s="200" customFormat="1" ht="21" customHeight="1" x14ac:dyDescent="0.4">
      <c r="A159" s="498"/>
      <c r="B159" s="491"/>
      <c r="C159" s="492"/>
      <c r="D159" s="468" t="s">
        <v>197</v>
      </c>
      <c r="E159" s="469"/>
      <c r="F159" s="469"/>
      <c r="G159" s="469"/>
      <c r="H159" s="469"/>
      <c r="I159" s="470"/>
      <c r="J159" s="202"/>
      <c r="K159" s="630"/>
      <c r="L159" s="630"/>
      <c r="M159" s="630"/>
      <c r="N159" s="630"/>
      <c r="O159" s="630"/>
      <c r="P159" s="630"/>
      <c r="Q159" s="630"/>
      <c r="R159" s="205"/>
      <c r="S159" s="455"/>
      <c r="T159" s="286"/>
      <c r="U159" s="286"/>
      <c r="V159" s="286"/>
      <c r="W159" s="456"/>
      <c r="X159" s="202"/>
      <c r="Y159" s="630"/>
      <c r="Z159" s="630"/>
      <c r="AA159" s="630"/>
      <c r="AB159" s="630"/>
      <c r="AC159" s="630"/>
      <c r="AD159" s="630"/>
      <c r="AE159" s="99"/>
      <c r="AU159" s="201"/>
    </row>
    <row r="160" spans="1:47" s="200" customFormat="1" ht="21" customHeight="1" x14ac:dyDescent="0.4">
      <c r="A160" s="498"/>
      <c r="B160" s="491"/>
      <c r="C160" s="492"/>
      <c r="D160" s="503" t="s">
        <v>198</v>
      </c>
      <c r="E160" s="504"/>
      <c r="F160" s="504"/>
      <c r="G160" s="504"/>
      <c r="H160" s="504"/>
      <c r="I160" s="505"/>
      <c r="J160" s="206"/>
      <c r="K160" s="631"/>
      <c r="L160" s="631"/>
      <c r="M160" s="631"/>
      <c r="N160" s="631"/>
      <c r="O160" s="631"/>
      <c r="P160" s="631"/>
      <c r="Q160" s="631"/>
      <c r="R160" s="207"/>
      <c r="S160" s="466"/>
      <c r="T160" s="289"/>
      <c r="U160" s="289"/>
      <c r="V160" s="289"/>
      <c r="W160" s="467"/>
      <c r="X160" s="206"/>
      <c r="Y160" s="631"/>
      <c r="Z160" s="631"/>
      <c r="AA160" s="631"/>
      <c r="AB160" s="631"/>
      <c r="AC160" s="631"/>
      <c r="AD160" s="631"/>
      <c r="AE160" s="104"/>
      <c r="AU160" s="201"/>
    </row>
    <row r="161" spans="1:47" s="200" customFormat="1" ht="21" customHeight="1" x14ac:dyDescent="0.4">
      <c r="A161" s="498"/>
      <c r="B161" s="489" t="s">
        <v>199</v>
      </c>
      <c r="C161" s="490"/>
      <c r="D161" s="495" t="s">
        <v>182</v>
      </c>
      <c r="E161" s="496"/>
      <c r="F161" s="496"/>
      <c r="G161" s="496"/>
      <c r="H161" s="496"/>
      <c r="I161" s="497"/>
      <c r="J161" s="625"/>
      <c r="K161" s="626"/>
      <c r="L161" s="626"/>
      <c r="M161" s="626"/>
      <c r="N161" s="626"/>
      <c r="O161" s="626"/>
      <c r="P161" s="626"/>
      <c r="Q161" s="626"/>
      <c r="R161" s="627"/>
      <c r="S161" s="455" t="s">
        <v>183</v>
      </c>
      <c r="T161" s="286"/>
      <c r="U161" s="286"/>
      <c r="V161" s="286"/>
      <c r="W161" s="456"/>
      <c r="X161" s="455" t="s">
        <v>184</v>
      </c>
      <c r="Y161" s="286"/>
      <c r="Z161" s="286"/>
      <c r="AA161" s="286"/>
      <c r="AB161" s="286"/>
      <c r="AC161" s="286"/>
      <c r="AD161" s="286"/>
      <c r="AE161" s="287"/>
      <c r="AU161" s="201"/>
    </row>
    <row r="162" spans="1:47" s="200" customFormat="1" ht="21" customHeight="1" x14ac:dyDescent="0.4">
      <c r="A162" s="498"/>
      <c r="B162" s="491"/>
      <c r="C162" s="492"/>
      <c r="D162" s="468" t="s">
        <v>185</v>
      </c>
      <c r="E162" s="469"/>
      <c r="F162" s="469"/>
      <c r="G162" s="469"/>
      <c r="H162" s="469"/>
      <c r="I162" s="470"/>
      <c r="J162" s="628"/>
      <c r="K162" s="292"/>
      <c r="L162" s="292"/>
      <c r="M162" s="292"/>
      <c r="N162" s="292"/>
      <c r="O162" s="292"/>
      <c r="P162" s="292"/>
      <c r="Q162" s="292"/>
      <c r="R162" s="629"/>
      <c r="S162" s="455" t="s">
        <v>186</v>
      </c>
      <c r="T162" s="286"/>
      <c r="U162" s="286"/>
      <c r="V162" s="286"/>
      <c r="W162" s="456"/>
      <c r="X162" s="455" t="s">
        <v>187</v>
      </c>
      <c r="Y162" s="286"/>
      <c r="Z162" s="286"/>
      <c r="AA162" s="286"/>
      <c r="AB162" s="286"/>
      <c r="AC162" s="286"/>
      <c r="AD162" s="286"/>
      <c r="AE162" s="287"/>
      <c r="AU162" s="201"/>
    </row>
    <row r="163" spans="1:47" s="200" customFormat="1" ht="21" customHeight="1" x14ac:dyDescent="0.4">
      <c r="A163" s="498"/>
      <c r="B163" s="491"/>
      <c r="C163" s="492"/>
      <c r="D163" s="468" t="s">
        <v>188</v>
      </c>
      <c r="E163" s="469"/>
      <c r="F163" s="469"/>
      <c r="G163" s="469"/>
      <c r="H163" s="469"/>
      <c r="I163" s="470"/>
      <c r="J163" s="628"/>
      <c r="K163" s="292"/>
      <c r="L163" s="292"/>
      <c r="M163" s="292"/>
      <c r="N163" s="292"/>
      <c r="O163" s="292"/>
      <c r="P163" s="292"/>
      <c r="Q163" s="292"/>
      <c r="R163" s="629"/>
      <c r="S163" s="455" t="s">
        <v>369</v>
      </c>
      <c r="T163" s="286"/>
      <c r="U163" s="286"/>
      <c r="V163" s="286"/>
      <c r="W163" s="456"/>
      <c r="X163" s="455" t="s">
        <v>189</v>
      </c>
      <c r="Y163" s="286"/>
      <c r="Z163" s="286"/>
      <c r="AA163" s="286"/>
      <c r="AB163" s="286"/>
      <c r="AC163" s="286"/>
      <c r="AD163" s="286"/>
      <c r="AE163" s="287"/>
      <c r="AU163" s="201"/>
    </row>
    <row r="164" spans="1:47" s="200" customFormat="1" ht="21" customHeight="1" x14ac:dyDescent="0.4">
      <c r="A164" s="498"/>
      <c r="B164" s="491"/>
      <c r="C164" s="492"/>
      <c r="D164" s="468" t="s">
        <v>190</v>
      </c>
      <c r="E164" s="469"/>
      <c r="F164" s="469"/>
      <c r="G164" s="469"/>
      <c r="H164" s="469"/>
      <c r="I164" s="470"/>
      <c r="J164" s="628"/>
      <c r="K164" s="292"/>
      <c r="L164" s="292"/>
      <c r="M164" s="292"/>
      <c r="N164" s="292"/>
      <c r="O164" s="292"/>
      <c r="P164" s="292"/>
      <c r="Q164" s="292"/>
      <c r="R164" s="629"/>
      <c r="S164" s="455" t="s">
        <v>191</v>
      </c>
      <c r="T164" s="286"/>
      <c r="U164" s="286"/>
      <c r="V164" s="286"/>
      <c r="W164" s="456"/>
      <c r="X164" s="455" t="s">
        <v>192</v>
      </c>
      <c r="Y164" s="286"/>
      <c r="Z164" s="286"/>
      <c r="AA164" s="286"/>
      <c r="AB164" s="286"/>
      <c r="AC164" s="286"/>
      <c r="AD164" s="286"/>
      <c r="AE164" s="287"/>
      <c r="AU164" s="201"/>
    </row>
    <row r="165" spans="1:47" s="200" customFormat="1" ht="21" customHeight="1" x14ac:dyDescent="0.4">
      <c r="A165" s="498"/>
      <c r="B165" s="491"/>
      <c r="C165" s="492"/>
      <c r="D165" s="468" t="s">
        <v>193</v>
      </c>
      <c r="E165" s="469"/>
      <c r="F165" s="469"/>
      <c r="G165" s="469"/>
      <c r="H165" s="469"/>
      <c r="I165" s="470"/>
      <c r="J165" s="628"/>
      <c r="K165" s="292"/>
      <c r="L165" s="292"/>
      <c r="M165" s="292"/>
      <c r="N165" s="292"/>
      <c r="O165" s="292"/>
      <c r="P165" s="292"/>
      <c r="Q165" s="292"/>
      <c r="R165" s="629"/>
      <c r="X165" s="455" t="s">
        <v>194</v>
      </c>
      <c r="Y165" s="286"/>
      <c r="Z165" s="286"/>
      <c r="AA165" s="286"/>
      <c r="AB165" s="286"/>
      <c r="AC165" s="286"/>
      <c r="AD165" s="286"/>
      <c r="AE165" s="287"/>
      <c r="AU165" s="201"/>
    </row>
    <row r="166" spans="1:47" s="200" customFormat="1" ht="21" customHeight="1" x14ac:dyDescent="0.4">
      <c r="A166" s="498"/>
      <c r="B166" s="491"/>
      <c r="C166" s="492"/>
      <c r="D166" s="468" t="s">
        <v>195</v>
      </c>
      <c r="E166" s="469"/>
      <c r="F166" s="469"/>
      <c r="G166" s="469"/>
      <c r="H166" s="469"/>
      <c r="I166" s="470"/>
      <c r="J166" s="628"/>
      <c r="K166" s="292"/>
      <c r="L166" s="292"/>
      <c r="M166" s="292"/>
      <c r="N166" s="292"/>
      <c r="O166" s="292"/>
      <c r="P166" s="292"/>
      <c r="Q166" s="292"/>
      <c r="R166" s="629"/>
      <c r="S166" s="455"/>
      <c r="T166" s="286"/>
      <c r="U166" s="286"/>
      <c r="V166" s="286"/>
      <c r="W166" s="456"/>
      <c r="X166" s="202"/>
      <c r="Y166" s="630"/>
      <c r="Z166" s="630"/>
      <c r="AA166" s="630"/>
      <c r="AB166" s="630"/>
      <c r="AC166" s="630"/>
      <c r="AD166" s="630"/>
      <c r="AE166" s="99"/>
      <c r="AU166" s="201"/>
    </row>
    <row r="167" spans="1:47" s="200" customFormat="1" ht="21" customHeight="1" x14ac:dyDescent="0.4">
      <c r="A167" s="498"/>
      <c r="B167" s="491"/>
      <c r="C167" s="492"/>
      <c r="D167" s="468" t="s">
        <v>196</v>
      </c>
      <c r="E167" s="469"/>
      <c r="F167" s="469"/>
      <c r="G167" s="469"/>
      <c r="H167" s="469"/>
      <c r="I167" s="470"/>
      <c r="J167" s="203"/>
      <c r="K167" s="465" t="s">
        <v>71</v>
      </c>
      <c r="L167" s="465"/>
      <c r="M167" s="198"/>
      <c r="N167" s="198"/>
      <c r="O167" s="198"/>
      <c r="P167" s="198"/>
      <c r="Q167" s="198"/>
      <c r="R167" s="204"/>
      <c r="S167" s="455"/>
      <c r="T167" s="286"/>
      <c r="U167" s="286"/>
      <c r="V167" s="286"/>
      <c r="W167" s="456"/>
      <c r="X167" s="202"/>
      <c r="Y167" s="630"/>
      <c r="Z167" s="630"/>
      <c r="AA167" s="630"/>
      <c r="AB167" s="630"/>
      <c r="AC167" s="630"/>
      <c r="AD167" s="630"/>
      <c r="AE167" s="99"/>
      <c r="AU167" s="201"/>
    </row>
    <row r="168" spans="1:47" s="200" customFormat="1" ht="21" customHeight="1" x14ac:dyDescent="0.4">
      <c r="A168" s="498"/>
      <c r="B168" s="491"/>
      <c r="C168" s="492"/>
      <c r="D168" s="468" t="s">
        <v>197</v>
      </c>
      <c r="E168" s="469"/>
      <c r="F168" s="469"/>
      <c r="G168" s="469"/>
      <c r="H168" s="469"/>
      <c r="I168" s="470"/>
      <c r="J168" s="202"/>
      <c r="K168" s="630"/>
      <c r="L168" s="630"/>
      <c r="M168" s="630"/>
      <c r="N168" s="630"/>
      <c r="O168" s="630"/>
      <c r="P168" s="630"/>
      <c r="Q168" s="630"/>
      <c r="R168" s="205"/>
      <c r="S168" s="455"/>
      <c r="T168" s="286"/>
      <c r="U168" s="286"/>
      <c r="V168" s="286"/>
      <c r="W168" s="456"/>
      <c r="X168" s="202"/>
      <c r="Y168" s="630"/>
      <c r="Z168" s="630"/>
      <c r="AA168" s="630"/>
      <c r="AB168" s="630"/>
      <c r="AC168" s="630"/>
      <c r="AD168" s="630"/>
      <c r="AE168" s="99"/>
      <c r="AU168" s="201"/>
    </row>
    <row r="169" spans="1:47" s="200" customFormat="1" ht="21" customHeight="1" x14ac:dyDescent="0.4">
      <c r="A169" s="499"/>
      <c r="B169" s="493"/>
      <c r="C169" s="494"/>
      <c r="D169" s="503" t="s">
        <v>198</v>
      </c>
      <c r="E169" s="504"/>
      <c r="F169" s="504"/>
      <c r="G169" s="504"/>
      <c r="H169" s="504"/>
      <c r="I169" s="505"/>
      <c r="J169" s="206"/>
      <c r="K169" s="631"/>
      <c r="L169" s="631"/>
      <c r="M169" s="631"/>
      <c r="N169" s="631"/>
      <c r="O169" s="631"/>
      <c r="P169" s="631"/>
      <c r="Q169" s="631"/>
      <c r="R169" s="207"/>
      <c r="S169" s="466"/>
      <c r="T169" s="289"/>
      <c r="U169" s="289"/>
      <c r="V169" s="289"/>
      <c r="W169" s="467"/>
      <c r="X169" s="206"/>
      <c r="Y169" s="631"/>
      <c r="Z169" s="631"/>
      <c r="AA169" s="631"/>
      <c r="AB169" s="631"/>
      <c r="AC169" s="631"/>
      <c r="AD169" s="631"/>
      <c r="AE169" s="104"/>
      <c r="AU169" s="201"/>
    </row>
    <row r="170" spans="1:47" s="200" customFormat="1" ht="115.9" customHeight="1" x14ac:dyDescent="0.4">
      <c r="A170" s="500" t="s">
        <v>209</v>
      </c>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2"/>
      <c r="AU170" s="201"/>
    </row>
    <row r="171" spans="1:47" s="200" customFormat="1" ht="30" customHeight="1" x14ac:dyDescent="0.4">
      <c r="A171" s="506" t="s">
        <v>376</v>
      </c>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8"/>
      <c r="AU171" s="201"/>
    </row>
    <row r="172" spans="1:47" s="200" customFormat="1" ht="165" customHeight="1" x14ac:dyDescent="0.4">
      <c r="A172" s="632"/>
      <c r="B172" s="633"/>
      <c r="C172" s="633"/>
      <c r="D172" s="633"/>
      <c r="E172" s="633"/>
      <c r="F172" s="633"/>
      <c r="G172" s="633"/>
      <c r="H172" s="633"/>
      <c r="I172" s="633"/>
      <c r="J172" s="633"/>
      <c r="K172" s="633"/>
      <c r="L172" s="633"/>
      <c r="M172" s="633"/>
      <c r="N172" s="633"/>
      <c r="O172" s="633"/>
      <c r="P172" s="633"/>
      <c r="Q172" s="633"/>
      <c r="R172" s="633"/>
      <c r="S172" s="633"/>
      <c r="T172" s="633"/>
      <c r="U172" s="633"/>
      <c r="V172" s="633"/>
      <c r="W172" s="633"/>
      <c r="X172" s="633"/>
      <c r="Y172" s="633"/>
      <c r="Z172" s="633"/>
      <c r="AA172" s="633"/>
      <c r="AB172" s="633"/>
      <c r="AC172" s="633"/>
      <c r="AD172" s="633"/>
      <c r="AE172" s="634"/>
      <c r="AU172" s="201"/>
    </row>
    <row r="173" spans="1:47" ht="8.25" customHeight="1" x14ac:dyDescent="0.4"/>
  </sheetData>
  <mergeCells count="327">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A136:AE136"/>
    <mergeCell ref="A137:AE137"/>
    <mergeCell ref="A138:G140"/>
    <mergeCell ref="H138:L140"/>
    <mergeCell ref="M138:AE138"/>
    <mergeCell ref="M139:AE140"/>
    <mergeCell ref="B126:C126"/>
    <mergeCell ref="A128:E134"/>
    <mergeCell ref="F128:AE134"/>
    <mergeCell ref="D126:Q126"/>
    <mergeCell ref="R126:AE126"/>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B92:C92"/>
    <mergeCell ref="A89:A99"/>
    <mergeCell ref="B89:C89"/>
    <mergeCell ref="B90:C90"/>
    <mergeCell ref="B91:C91"/>
    <mergeCell ref="B95:C95"/>
    <mergeCell ref="B96:C96"/>
    <mergeCell ref="B93:C93"/>
    <mergeCell ref="B94:C9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I30:AD32"/>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D89:Q89"/>
    <mergeCell ref="R89:AE89"/>
    <mergeCell ref="D90:Q90"/>
    <mergeCell ref="R90:AE90"/>
    <mergeCell ref="D91:Q91"/>
    <mergeCell ref="R91:AE91"/>
    <mergeCell ref="D92:Q92"/>
    <mergeCell ref="R92:AE92"/>
    <mergeCell ref="D93:Q93"/>
    <mergeCell ref="R93:AE93"/>
    <mergeCell ref="D111:Q111"/>
    <mergeCell ref="R111:AE111"/>
    <mergeCell ref="D112:Q112"/>
    <mergeCell ref="R112:AE112"/>
    <mergeCell ref="D113:Q113"/>
    <mergeCell ref="R113:AE113"/>
    <mergeCell ref="D114:Q114"/>
    <mergeCell ref="R114:AE114"/>
    <mergeCell ref="D115:Q115"/>
    <mergeCell ref="R115:AE115"/>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xr:uid="{45C2F582-AB77-492F-9AC4-3F0B44CDE503}">
      <formula1>1</formula1>
      <formula2>31</formula2>
    </dataValidation>
    <dataValidation type="whole" imeMode="off" allowBlank="1" showInputMessage="1" showErrorMessage="1" errorTitle="【入力に誤りがあります】" error="月は「1～12」の半角数字で入力してください_x000a__x000a__x000a_" sqref="K34" xr:uid="{FC6CC9F1-2913-428F-B8E5-4F5746B9C853}">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50BF12D8-E556-4850-ADDE-5520E7C95143}">
      <formula1>1</formula1>
      <formula2>31</formula2>
    </dataValidation>
    <dataValidation type="whole" imeMode="disabled" allowBlank="1" showInputMessage="1" showErrorMessage="1" errorTitle="【入力に誤りがあります】" error="※月は 「1～12」 の半角数字で入力してください_x000a__x000a_" sqref="AA5:AA6" xr:uid="{10751E9A-F19D-4FD5-AB66-943C787EE9F0}">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V34:W34" xr:uid="{0F35A9C8-33CB-4821-8F57-7BDA597A179E}"/>
    <dataValidation type="whole" imeMode="off" allowBlank="1" showInputMessage="1" showErrorMessage="1" errorTitle="ERROR" error=" *** 入力に誤りがあります ***_x000a__x000a_※月は半角数字1～12を入力してください_x000a__x000a_" sqref="K73 AA41 K41 Z73" xr:uid="{EAFE7718-A534-4CFF-849E-4654739F8B5F}">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s>
  <printOptions horizontalCentered="1"/>
  <pageMargins left="0.78740157480314965" right="0.78740157480314965" top="0.6692913385826772" bottom="0.51181102362204722" header="0.35433070866141736" footer="0.31496062992125984"/>
  <pageSetup paperSize="9" scale="98"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20"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21"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22"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23"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24"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25"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26"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27"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28"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29"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30"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31"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32"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33"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34"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35"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xmlns:mc="http://schemas.openxmlformats.org/markup-compatibility/2006">
          <mc:Choice Requires="x14">
            <control shapeId="36"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37" r:id="rId22"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38"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39"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40"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41"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42"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43"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44"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45"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46"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47"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48"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49"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50"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51"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52"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53"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54"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55"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56"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57"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58"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59"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60"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61"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62"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63"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36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38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3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399"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400"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0401"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0402"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0403"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0408"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0409"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0410"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411"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412"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413"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414"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415"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416"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417"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418"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419"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424"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425"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426"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427"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428"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429"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430"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431"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240"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259"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260"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261"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262"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263"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432"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433"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434"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435"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436"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437"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438"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439"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440"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441"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442"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443"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444"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445"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446"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447"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448" r:id="rId99"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449" r:id="rId100"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450" r:id="rId101"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451" r:id="rId102"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452"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453"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454"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455" r:id="rId106"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456" r:id="rId107"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457" r:id="rId108"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458" r:id="rId109"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459" r:id="rId110"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460" r:id="rId111"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461" r:id="rId112"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462" r:id="rId113"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463" r:id="rId114"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464" r:id="rId115"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465" r:id="rId116"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466" r:id="rId117"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467" r:id="rId118"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468" r:id="rId119"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469" r:id="rId120"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470" r:id="rId121"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471" r:id="rId122"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472" r:id="rId123"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473" r:id="rId124"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474" r:id="rId125"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475" r:id="rId126"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476" r:id="rId127"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477" r:id="rId128"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478" r:id="rId129"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479" r:id="rId130"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480" r:id="rId131"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481" r:id="rId132"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482" r:id="rId133"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483" r:id="rId134"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484" r:id="rId135"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485" r:id="rId136"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486" r:id="rId137"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487" r:id="rId138"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488" r:id="rId139"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489"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490"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491" r:id="rId142"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492" r:id="rId143"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493" r:id="rId144"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494" r:id="rId145"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495" r:id="rId146"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496" r:id="rId147"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497" r:id="rId148"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498" r:id="rId149"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499" r:id="rId150"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500" r:id="rId151"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501" r:id="rId152"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502" r:id="rId153"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503" r:id="rId154"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504" r:id="rId155"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505" r:id="rId156"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506" r:id="rId157"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507" r:id="rId158"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508" r:id="rId159"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509" r:id="rId160"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510" r:id="rId161" name="Check Box 183">
              <controlPr defaultSize="0" autoFill="0" autoLine="0" autoPict="0">
                <anchor moveWithCells="1">
                  <from>
                    <xdr:col>21</xdr:col>
                    <xdr:colOff>114300</xdr:colOff>
                    <xdr:row>10</xdr:row>
                    <xdr:rowOff>276225</xdr:rowOff>
                  </from>
                  <to>
                    <xdr:col>26</xdr:col>
                    <xdr:colOff>133350</xdr:colOff>
                    <xdr:row>10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tabSelected="1" view="pageBreakPreview" zoomScale="110" zoomScaleNormal="130" zoomScaleSheetLayoutView="110" zoomScalePageLayoutView="145" workbookViewId="0">
      <selection activeCell="F3" sqref="F3:AE3"/>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01" t="s">
        <v>0</v>
      </c>
      <c r="B1" s="402"/>
      <c r="C1" s="402"/>
      <c r="D1" s="402"/>
      <c r="E1" s="402"/>
      <c r="F1" s="402"/>
      <c r="G1" s="402"/>
      <c r="H1" s="402"/>
      <c r="I1" s="402"/>
      <c r="J1" s="402"/>
      <c r="K1" s="402"/>
      <c r="L1" s="402"/>
      <c r="M1" s="402"/>
      <c r="N1" s="402"/>
      <c r="O1" s="402"/>
      <c r="P1" s="402"/>
      <c r="Q1" s="402"/>
      <c r="R1" s="402"/>
      <c r="S1" s="402"/>
      <c r="T1" s="402"/>
      <c r="U1" s="402"/>
      <c r="V1" s="402"/>
      <c r="W1" s="403"/>
      <c r="X1" s="404" t="s">
        <v>1</v>
      </c>
      <c r="Y1" s="405"/>
      <c r="Z1" s="405"/>
      <c r="AA1" s="405"/>
      <c r="AB1" s="405"/>
      <c r="AC1" s="432" t="str">
        <f>IF(【事業者用】情報提供票!AC1="","",【事業者用】情報提供票!AC1)</f>
        <v/>
      </c>
      <c r="AD1" s="432"/>
      <c r="AE1" s="433"/>
      <c r="AF1" s="91" t="s">
        <v>379</v>
      </c>
    </row>
    <row r="2" spans="1:47" ht="36" customHeight="1" x14ac:dyDescent="0.4">
      <c r="A2" s="635" t="s">
        <v>2</v>
      </c>
      <c r="B2" s="636"/>
      <c r="C2" s="636"/>
      <c r="D2" s="636"/>
      <c r="E2" s="637"/>
      <c r="F2" s="638" t="str">
        <f>情報取得シート!$D$2</f>
        <v/>
      </c>
      <c r="G2" s="639"/>
      <c r="H2" s="639"/>
      <c r="I2" s="639"/>
      <c r="J2" s="639"/>
      <c r="K2" s="639"/>
      <c r="L2" s="639"/>
      <c r="M2" s="639"/>
      <c r="N2" s="639"/>
      <c r="O2" s="640"/>
      <c r="P2" s="635" t="s">
        <v>210</v>
      </c>
      <c r="Q2" s="636"/>
      <c r="R2" s="636"/>
      <c r="S2" s="636"/>
      <c r="T2" s="636"/>
      <c r="U2" s="637"/>
      <c r="V2" s="570" t="str">
        <f>情報取得シート!$D$3</f>
        <v/>
      </c>
      <c r="W2" s="570"/>
      <c r="X2" s="570"/>
      <c r="Y2" s="570"/>
      <c r="Z2" s="570"/>
      <c r="AA2" s="570"/>
      <c r="AB2" s="570"/>
      <c r="AC2" s="570"/>
      <c r="AD2" s="570"/>
      <c r="AE2" s="570"/>
    </row>
    <row r="3" spans="1:47" ht="30" customHeight="1" x14ac:dyDescent="0.4">
      <c r="A3" s="389" t="s">
        <v>5</v>
      </c>
      <c r="B3" s="389"/>
      <c r="C3" s="389"/>
      <c r="D3" s="389"/>
      <c r="E3" s="389"/>
      <c r="F3" s="641" t="str">
        <f>情報取得シート!$D$4</f>
        <v/>
      </c>
      <c r="G3" s="582"/>
      <c r="H3" s="582"/>
      <c r="I3" s="582"/>
      <c r="J3" s="582"/>
      <c r="K3" s="582"/>
      <c r="L3" s="582"/>
      <c r="M3" s="582"/>
      <c r="N3" s="582"/>
      <c r="O3" s="582"/>
      <c r="P3" s="582"/>
      <c r="Q3" s="582"/>
      <c r="R3" s="582"/>
      <c r="S3" s="582"/>
      <c r="T3" s="582"/>
      <c r="U3" s="582"/>
      <c r="V3" s="582"/>
      <c r="W3" s="582"/>
      <c r="X3" s="582"/>
      <c r="Y3" s="582"/>
      <c r="Z3" s="582"/>
      <c r="AA3" s="582"/>
      <c r="AB3" s="582"/>
      <c r="AC3" s="582"/>
      <c r="AD3" s="582"/>
      <c r="AE3" s="583"/>
    </row>
    <row r="4" spans="1:47" ht="8.4499999999999993" customHeight="1" x14ac:dyDescent="0.4">
      <c r="A4" s="392" t="s">
        <v>6</v>
      </c>
      <c r="B4" s="393"/>
      <c r="C4" s="393"/>
      <c r="D4" s="393"/>
      <c r="E4" s="394"/>
      <c r="F4" s="489" t="str">
        <f>情報取得シート!$D$5</f>
        <v/>
      </c>
      <c r="G4" s="584"/>
      <c r="H4" s="584"/>
      <c r="I4" s="584"/>
      <c r="J4" s="584"/>
      <c r="K4" s="584"/>
      <c r="L4" s="584"/>
      <c r="M4" s="584"/>
      <c r="N4" s="584"/>
      <c r="O4" s="490"/>
      <c r="P4" s="392" t="s">
        <v>7</v>
      </c>
      <c r="Q4" s="393"/>
      <c r="R4" s="393"/>
      <c r="S4" s="393"/>
      <c r="T4" s="393"/>
      <c r="U4" s="394"/>
      <c r="V4" s="93"/>
      <c r="W4" s="94"/>
      <c r="X4" s="94"/>
      <c r="Y4" s="94"/>
      <c r="Z4" s="94"/>
      <c r="AA4" s="94"/>
      <c r="AB4" s="94"/>
      <c r="AC4" s="94"/>
      <c r="AD4" s="94"/>
      <c r="AE4" s="95"/>
      <c r="AG4" s="96"/>
      <c r="AH4" s="359" t="s">
        <v>8</v>
      </c>
      <c r="AI4" s="359"/>
      <c r="AJ4" s="359"/>
      <c r="AK4" s="359"/>
      <c r="AL4" s="359"/>
      <c r="AM4" s="359"/>
      <c r="AN4" s="359"/>
      <c r="AO4" s="359"/>
      <c r="AP4" s="359"/>
      <c r="AQ4" s="359"/>
      <c r="AR4" s="359"/>
      <c r="AS4" s="359"/>
      <c r="AT4" s="359"/>
    </row>
    <row r="5" spans="1:47" ht="8.4499999999999993" customHeight="1" x14ac:dyDescent="0.4">
      <c r="A5" s="395"/>
      <c r="B5" s="396"/>
      <c r="C5" s="396"/>
      <c r="D5" s="396"/>
      <c r="E5" s="397"/>
      <c r="F5" s="491"/>
      <c r="G5" s="585"/>
      <c r="H5" s="585"/>
      <c r="I5" s="585"/>
      <c r="J5" s="585"/>
      <c r="K5" s="585"/>
      <c r="L5" s="585"/>
      <c r="M5" s="585"/>
      <c r="N5" s="585"/>
      <c r="O5" s="492"/>
      <c r="P5" s="395"/>
      <c r="Q5" s="396"/>
      <c r="R5" s="396"/>
      <c r="S5" s="396"/>
      <c r="T5" s="396"/>
      <c r="U5" s="397"/>
      <c r="V5" s="98"/>
      <c r="W5" s="417" t="str">
        <f>情報取得シート!$D$8</f>
        <v/>
      </c>
      <c r="X5" s="417"/>
      <c r="Y5" s="417"/>
      <c r="Z5" s="417" t="s">
        <v>9</v>
      </c>
      <c r="AA5" s="417" t="str">
        <f>情報取得シート!$D$9</f>
        <v/>
      </c>
      <c r="AB5" s="417" t="s">
        <v>10</v>
      </c>
      <c r="AC5" s="417" t="str">
        <f>情報取得シート!$D$10</f>
        <v/>
      </c>
      <c r="AD5" s="417" t="s">
        <v>11</v>
      </c>
      <c r="AE5" s="99"/>
      <c r="AH5" s="360"/>
      <c r="AI5" s="360"/>
      <c r="AJ5" s="360"/>
      <c r="AK5" s="360"/>
      <c r="AL5" s="360"/>
      <c r="AM5" s="360"/>
      <c r="AN5" s="360"/>
      <c r="AO5" s="360"/>
      <c r="AP5" s="360"/>
      <c r="AQ5" s="360"/>
      <c r="AR5" s="360"/>
      <c r="AS5" s="360"/>
      <c r="AT5" s="360"/>
    </row>
    <row r="6" spans="1:47" ht="8.4499999999999993" customHeight="1" x14ac:dyDescent="0.4">
      <c r="A6" s="395" t="s">
        <v>12</v>
      </c>
      <c r="B6" s="396"/>
      <c r="C6" s="396"/>
      <c r="D6" s="396"/>
      <c r="E6" s="397"/>
      <c r="F6" s="572" t="str">
        <f>情報取得シート!$D$6</f>
        <v/>
      </c>
      <c r="G6" s="573"/>
      <c r="H6" s="573"/>
      <c r="I6" s="573"/>
      <c r="J6" s="573"/>
      <c r="K6" s="573"/>
      <c r="L6" s="573"/>
      <c r="M6" s="573"/>
      <c r="N6" s="573"/>
      <c r="O6" s="574"/>
      <c r="P6" s="395"/>
      <c r="Q6" s="396"/>
      <c r="R6" s="396"/>
      <c r="S6" s="396"/>
      <c r="T6" s="396"/>
      <c r="U6" s="397"/>
      <c r="V6" s="98"/>
      <c r="W6" s="571"/>
      <c r="X6" s="571"/>
      <c r="Y6" s="571"/>
      <c r="Z6" s="417"/>
      <c r="AA6" s="571"/>
      <c r="AB6" s="417"/>
      <c r="AC6" s="571"/>
      <c r="AD6" s="417"/>
      <c r="AE6" s="99"/>
      <c r="AH6" s="362"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2"/>
      <c r="AJ6" s="362"/>
      <c r="AK6" s="362"/>
      <c r="AL6" s="362"/>
      <c r="AM6" s="362"/>
      <c r="AN6" s="362"/>
      <c r="AO6" s="362"/>
      <c r="AP6" s="362"/>
      <c r="AQ6" s="362"/>
      <c r="AR6" s="362"/>
      <c r="AS6" s="362"/>
      <c r="AT6" s="362"/>
      <c r="AU6" s="102" t="str">
        <f>SUBSTITUTE(SUBSTITUTE(W5," ",""),"　","")&amp;"年"&amp;AA5&amp;"月"&amp;AC5&amp;"日"</f>
        <v>年月日</v>
      </c>
    </row>
    <row r="7" spans="1:47" ht="8.4499999999999993" customHeight="1" x14ac:dyDescent="0.4">
      <c r="A7" s="398"/>
      <c r="B7" s="399"/>
      <c r="C7" s="399"/>
      <c r="D7" s="399"/>
      <c r="E7" s="400"/>
      <c r="F7" s="575"/>
      <c r="G7" s="576"/>
      <c r="H7" s="576"/>
      <c r="I7" s="576"/>
      <c r="J7" s="576"/>
      <c r="K7" s="576"/>
      <c r="L7" s="576"/>
      <c r="M7" s="576"/>
      <c r="N7" s="576"/>
      <c r="O7" s="577"/>
      <c r="P7" s="398"/>
      <c r="Q7" s="399"/>
      <c r="R7" s="399"/>
      <c r="S7" s="399"/>
      <c r="T7" s="399"/>
      <c r="U7" s="400"/>
      <c r="V7" s="103"/>
      <c r="W7" s="103"/>
      <c r="X7" s="103"/>
      <c r="Y7" s="103"/>
      <c r="Z7" s="103"/>
      <c r="AA7" s="103"/>
      <c r="AB7" s="103"/>
      <c r="AC7" s="103"/>
      <c r="AD7" s="103"/>
      <c r="AE7" s="104"/>
      <c r="AH7" s="362"/>
      <c r="AI7" s="362"/>
      <c r="AJ7" s="362"/>
      <c r="AK7" s="362"/>
      <c r="AL7" s="362"/>
      <c r="AM7" s="362"/>
      <c r="AN7" s="362"/>
      <c r="AO7" s="362"/>
      <c r="AP7" s="362"/>
      <c r="AQ7" s="362"/>
      <c r="AR7" s="362"/>
      <c r="AS7" s="362"/>
      <c r="AT7" s="362"/>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398"/>
      <c r="B9" s="399"/>
      <c r="C9" s="399"/>
      <c r="D9" s="399"/>
      <c r="E9" s="400"/>
      <c r="F9" s="377" t="s">
        <v>17</v>
      </c>
      <c r="G9" s="378"/>
      <c r="H9" s="378"/>
      <c r="I9" s="378"/>
      <c r="J9" s="108" t="s">
        <v>18</v>
      </c>
      <c r="K9" s="578" t="str">
        <f>情報取得シート!$D$18</f>
        <v/>
      </c>
      <c r="L9" s="578"/>
      <c r="M9" s="578"/>
      <c r="N9" s="578"/>
      <c r="O9" s="578"/>
      <c r="P9" s="578"/>
      <c r="Q9" s="578"/>
      <c r="R9" s="578"/>
      <c r="S9" s="578"/>
      <c r="T9" s="578"/>
      <c r="U9" s="578"/>
      <c r="V9" s="578"/>
      <c r="W9" s="578"/>
      <c r="X9" s="578"/>
      <c r="Y9" s="578"/>
      <c r="Z9" s="578"/>
      <c r="AA9" s="578"/>
      <c r="AB9" s="578"/>
      <c r="AC9" s="578"/>
      <c r="AD9" s="578"/>
      <c r="AE9" s="109" t="s">
        <v>19</v>
      </c>
    </row>
    <row r="10" spans="1:47" ht="12.75" customHeight="1" x14ac:dyDescent="0.4">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row>
    <row r="11" spans="1:47" ht="37.5" customHeight="1" x14ac:dyDescent="0.4">
      <c r="A11" s="370" t="s">
        <v>373</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row>
    <row r="12" spans="1:47" ht="53.25" customHeight="1" x14ac:dyDescent="0.4">
      <c r="A12" s="589" t="s">
        <v>374</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row>
    <row r="13" spans="1:47" ht="36" customHeight="1" x14ac:dyDescent="0.4">
      <c r="A13" s="586" t="s">
        <v>202</v>
      </c>
      <c r="B13" s="587"/>
      <c r="C13" s="587"/>
      <c r="D13" s="587"/>
      <c r="E13" s="587"/>
      <c r="F13" s="343" t="s">
        <v>21</v>
      </c>
      <c r="G13" s="343"/>
      <c r="H13" s="343"/>
      <c r="I13" s="343"/>
      <c r="J13" s="343"/>
      <c r="K13" s="381" t="s">
        <v>22</v>
      </c>
      <c r="L13" s="381"/>
      <c r="M13" s="381"/>
      <c r="N13" s="381"/>
      <c r="O13" s="381"/>
      <c r="P13" s="381"/>
      <c r="Q13" s="381"/>
      <c r="R13" s="381"/>
      <c r="S13" s="381"/>
      <c r="T13" s="381"/>
      <c r="U13" s="588" t="str">
        <f>情報取得シート!$D$20</f>
        <v/>
      </c>
      <c r="V13" s="588"/>
      <c r="W13" s="588"/>
      <c r="X13" s="588"/>
      <c r="Y13" s="588"/>
      <c r="Z13" s="588"/>
      <c r="AA13" s="588"/>
      <c r="AB13" s="588"/>
      <c r="AC13" s="588"/>
      <c r="AD13" s="588"/>
      <c r="AE13" s="588"/>
      <c r="AH13" s="194" t="str">
        <f>IF(情報取得シート!$D$19=1,IF(U13="","※指定成分等名を入力してください",""),"")</f>
        <v/>
      </c>
    </row>
    <row r="14" spans="1:47" ht="36" customHeight="1" x14ac:dyDescent="0.4">
      <c r="A14" s="587"/>
      <c r="B14" s="587"/>
      <c r="C14" s="587"/>
      <c r="D14" s="587"/>
      <c r="E14" s="587"/>
      <c r="F14" s="343"/>
      <c r="G14" s="343"/>
      <c r="H14" s="343"/>
      <c r="I14" s="343"/>
      <c r="J14" s="343"/>
      <c r="K14" s="381" t="s">
        <v>23</v>
      </c>
      <c r="L14" s="381"/>
      <c r="M14" s="381"/>
      <c r="N14" s="381"/>
      <c r="O14" s="381"/>
      <c r="P14" s="381"/>
      <c r="Q14" s="381"/>
      <c r="R14" s="381"/>
      <c r="S14" s="381"/>
      <c r="T14" s="381"/>
      <c r="U14" s="588" t="str">
        <f>情報取得シート!$D$21</f>
        <v/>
      </c>
      <c r="V14" s="588"/>
      <c r="W14" s="588"/>
      <c r="X14" s="588"/>
      <c r="Y14" s="588"/>
      <c r="Z14" s="588"/>
      <c r="AA14" s="588"/>
      <c r="AB14" s="588"/>
      <c r="AC14" s="588"/>
      <c r="AD14" s="588"/>
      <c r="AE14" s="588"/>
      <c r="AH14" s="194" t="str">
        <f>IF(情報取得シート!$D$19=1,IF(U14="","※指定成分等の1日摂取目安量を入力してください",""),"")</f>
        <v/>
      </c>
    </row>
    <row r="15" spans="1:47" ht="36" customHeight="1" x14ac:dyDescent="0.4">
      <c r="A15" s="587"/>
      <c r="B15" s="587"/>
      <c r="C15" s="587"/>
      <c r="D15" s="587"/>
      <c r="E15" s="587"/>
      <c r="F15" s="343"/>
      <c r="G15" s="343"/>
      <c r="H15" s="343"/>
      <c r="I15" s="343"/>
      <c r="J15" s="343"/>
      <c r="K15" s="382" t="s">
        <v>24</v>
      </c>
      <c r="L15" s="383"/>
      <c r="M15" s="383"/>
      <c r="N15" s="383"/>
      <c r="O15" s="383"/>
      <c r="P15" s="383"/>
      <c r="Q15" s="383"/>
      <c r="R15" s="383"/>
      <c r="S15" s="383"/>
      <c r="T15" s="384"/>
      <c r="U15" s="588" t="str">
        <f>情報取得シート!$D$23</f>
        <v/>
      </c>
      <c r="V15" s="588"/>
      <c r="W15" s="588"/>
      <c r="X15" s="588"/>
      <c r="Y15" s="588"/>
      <c r="Z15" s="588"/>
      <c r="AA15" s="588"/>
      <c r="AB15" s="588"/>
      <c r="AC15" s="588"/>
      <c r="AD15" s="588"/>
      <c r="AE15" s="588"/>
      <c r="AH15" s="194" t="str">
        <f>IF(情報取得シート!$D$19=1,IF(U15="","※管理成分の1日摂取目安量を入力してください",""),"")</f>
        <v/>
      </c>
    </row>
    <row r="16" spans="1:47" ht="24" customHeight="1" x14ac:dyDescent="0.4">
      <c r="A16" s="587"/>
      <c r="B16" s="587"/>
      <c r="C16" s="587"/>
      <c r="D16" s="587"/>
      <c r="E16" s="587"/>
      <c r="F16" s="371" t="s">
        <v>375</v>
      </c>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row>
    <row r="17" spans="1:46" ht="24" customHeight="1" x14ac:dyDescent="0.4">
      <c r="A17" s="587"/>
      <c r="B17" s="587"/>
      <c r="C17" s="587"/>
      <c r="D17" s="587"/>
      <c r="E17" s="587"/>
      <c r="F17" s="372" t="s">
        <v>194</v>
      </c>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46" ht="22.9" customHeight="1" x14ac:dyDescent="0.4">
      <c r="A18" s="352" t="s">
        <v>26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46" ht="19.899999999999999" customHeight="1" x14ac:dyDescent="0.4">
      <c r="A19" s="273" t="s">
        <v>27</v>
      </c>
      <c r="B19" s="274"/>
      <c r="C19" s="274"/>
      <c r="D19" s="274"/>
      <c r="E19" s="275"/>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6"/>
      <c r="B20" s="277"/>
      <c r="C20" s="277"/>
      <c r="D20" s="277"/>
      <c r="E20" s="278"/>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6"/>
      <c r="B21" s="277"/>
      <c r="C21" s="277"/>
      <c r="D21" s="277"/>
      <c r="E21" s="278"/>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6"/>
      <c r="B22" s="277"/>
      <c r="C22" s="277"/>
      <c r="D22" s="277"/>
      <c r="E22" s="278"/>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6"/>
      <c r="B23" s="277"/>
      <c r="C23" s="277"/>
      <c r="D23" s="277"/>
      <c r="E23" s="278"/>
      <c r="F23" s="94"/>
      <c r="G23" s="354" t="s">
        <v>203</v>
      </c>
      <c r="H23" s="354"/>
      <c r="I23" s="354"/>
      <c r="J23" s="354"/>
      <c r="K23" s="354"/>
      <c r="L23" s="354"/>
      <c r="M23" s="354"/>
      <c r="N23" s="35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6"/>
      <c r="B24" s="277"/>
      <c r="C24" s="277"/>
      <c r="D24" s="277"/>
      <c r="E24" s="278"/>
      <c r="F24" s="94"/>
      <c r="G24" s="124"/>
      <c r="I24" s="353" t="s">
        <v>204</v>
      </c>
      <c r="J24" s="353"/>
      <c r="K24" s="353"/>
      <c r="L24" s="353"/>
      <c r="M24" s="353"/>
      <c r="N24" s="35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6"/>
      <c r="B25" s="277"/>
      <c r="C25" s="277"/>
      <c r="D25" s="277"/>
      <c r="E25" s="278"/>
      <c r="F25" s="94"/>
      <c r="G25" s="124"/>
      <c r="I25" s="590" t="str">
        <f>情報取得シート!$D$42</f>
        <v xml:space="preserve">
</v>
      </c>
      <c r="J25" s="590"/>
      <c r="K25" s="590"/>
      <c r="L25" s="590"/>
      <c r="M25" s="590"/>
      <c r="N25" s="590"/>
      <c r="O25" s="590"/>
      <c r="P25" s="590"/>
      <c r="Q25" s="590"/>
      <c r="R25" s="590"/>
      <c r="S25" s="590"/>
      <c r="T25" s="590"/>
      <c r="U25" s="590"/>
      <c r="V25" s="590"/>
      <c r="W25" s="590"/>
      <c r="X25" s="590"/>
      <c r="Y25" s="590"/>
      <c r="Z25" s="590"/>
      <c r="AA25" s="590"/>
      <c r="AB25" s="590"/>
      <c r="AC25" s="590"/>
      <c r="AD25" s="590"/>
      <c r="AE25" s="125"/>
      <c r="AH25" s="100" t="s">
        <v>46</v>
      </c>
      <c r="AI25" s="100"/>
      <c r="AJ25" s="100"/>
      <c r="AK25" s="100"/>
      <c r="AL25" s="100"/>
      <c r="AM25" s="100"/>
      <c r="AN25" s="100"/>
      <c r="AO25" s="100"/>
      <c r="AP25" s="100"/>
      <c r="AQ25" s="100"/>
      <c r="AR25" s="100"/>
      <c r="AS25" s="100"/>
      <c r="AT25" s="100"/>
    </row>
    <row r="26" spans="1:46" ht="24.6" customHeight="1" x14ac:dyDescent="0.4">
      <c r="A26" s="276"/>
      <c r="B26" s="277"/>
      <c r="C26" s="277"/>
      <c r="D26" s="277"/>
      <c r="E26" s="278"/>
      <c r="F26" s="128"/>
      <c r="G26" s="129"/>
      <c r="I26" s="590"/>
      <c r="J26" s="590"/>
      <c r="K26" s="590"/>
      <c r="L26" s="590"/>
      <c r="M26" s="590"/>
      <c r="N26" s="590"/>
      <c r="O26" s="590"/>
      <c r="P26" s="590"/>
      <c r="Q26" s="590"/>
      <c r="R26" s="590"/>
      <c r="S26" s="590"/>
      <c r="T26" s="590"/>
      <c r="U26" s="590"/>
      <c r="V26" s="590"/>
      <c r="W26" s="590"/>
      <c r="X26" s="590"/>
      <c r="Y26" s="590"/>
      <c r="Z26" s="590"/>
      <c r="AA26" s="590"/>
      <c r="AB26" s="590"/>
      <c r="AC26" s="590"/>
      <c r="AD26" s="590"/>
      <c r="AE26" s="130"/>
      <c r="AH26" s="3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9"/>
      <c r="AJ26" s="379"/>
      <c r="AK26" s="379"/>
      <c r="AL26" s="379"/>
      <c r="AM26" s="379"/>
      <c r="AN26" s="379"/>
      <c r="AO26" s="379"/>
      <c r="AP26" s="379"/>
      <c r="AQ26" s="379"/>
      <c r="AR26" s="379"/>
      <c r="AS26" s="379"/>
      <c r="AT26" s="379"/>
    </row>
    <row r="27" spans="1:46" ht="24.6" customHeight="1" x14ac:dyDescent="0.4">
      <c r="A27" s="276"/>
      <c r="B27" s="277"/>
      <c r="C27" s="277"/>
      <c r="D27" s="277"/>
      <c r="E27" s="278"/>
      <c r="F27" s="128"/>
      <c r="G27" s="129"/>
      <c r="I27" s="590"/>
      <c r="J27" s="590"/>
      <c r="K27" s="590"/>
      <c r="L27" s="590"/>
      <c r="M27" s="590"/>
      <c r="N27" s="590"/>
      <c r="O27" s="590"/>
      <c r="P27" s="590"/>
      <c r="Q27" s="590"/>
      <c r="R27" s="590"/>
      <c r="S27" s="590"/>
      <c r="T27" s="590"/>
      <c r="U27" s="590"/>
      <c r="V27" s="590"/>
      <c r="W27" s="590"/>
      <c r="X27" s="590"/>
      <c r="Y27" s="590"/>
      <c r="Z27" s="590"/>
      <c r="AA27" s="590"/>
      <c r="AB27" s="590"/>
      <c r="AC27" s="590"/>
      <c r="AD27" s="590"/>
      <c r="AE27" s="130"/>
    </row>
    <row r="28" spans="1:46" ht="21.6" customHeight="1" x14ac:dyDescent="0.4">
      <c r="A28" s="276"/>
      <c r="B28" s="277"/>
      <c r="C28" s="277"/>
      <c r="D28" s="277"/>
      <c r="E28" s="278"/>
      <c r="F28" s="131"/>
      <c r="G28" s="354" t="s">
        <v>205</v>
      </c>
      <c r="H28" s="354"/>
      <c r="I28" s="354"/>
      <c r="J28" s="354"/>
      <c r="K28" s="354"/>
      <c r="L28" s="35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353" t="s">
        <v>44</v>
      </c>
      <c r="J29" s="353"/>
      <c r="K29" s="353"/>
      <c r="L29" s="353"/>
      <c r="M29" s="353"/>
      <c r="N29" s="35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594" t="str">
        <f>情報取得シート!$D$44</f>
        <v>（手足の浮腫、動悸・息切れ、体の痛み、めまい・ふらつきなどの症状がある場合はこちらに記載ください。その他気になる症状がある場合も記載ください）</v>
      </c>
      <c r="J30" s="594"/>
      <c r="K30" s="594"/>
      <c r="L30" s="594"/>
      <c r="M30" s="594"/>
      <c r="N30" s="594"/>
      <c r="O30" s="594"/>
      <c r="P30" s="594"/>
      <c r="Q30" s="594"/>
      <c r="R30" s="594"/>
      <c r="S30" s="594"/>
      <c r="T30" s="594"/>
      <c r="U30" s="594"/>
      <c r="V30" s="594"/>
      <c r="W30" s="594"/>
      <c r="X30" s="594"/>
      <c r="Y30" s="594"/>
      <c r="Z30" s="594"/>
      <c r="AA30" s="594"/>
      <c r="AB30" s="594"/>
      <c r="AC30" s="594"/>
      <c r="AD30" s="594"/>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3" t="s">
        <v>50</v>
      </c>
      <c r="B34" s="274"/>
      <c r="C34" s="274"/>
      <c r="D34" s="274"/>
      <c r="E34" s="275"/>
      <c r="F34" s="134"/>
      <c r="G34" s="595" t="str">
        <f>情報取得シート!$D$46</f>
        <v/>
      </c>
      <c r="H34" s="595"/>
      <c r="I34" s="595"/>
      <c r="J34" s="136" t="s">
        <v>9</v>
      </c>
      <c r="K34" s="135" t="str">
        <f>情報取得シート!$D$47</f>
        <v/>
      </c>
      <c r="L34" s="136" t="s">
        <v>10</v>
      </c>
      <c r="M34" s="135" t="str">
        <f>情報取得シート!$D$48</f>
        <v/>
      </c>
      <c r="N34" s="136" t="s">
        <v>51</v>
      </c>
      <c r="O34" s="136"/>
      <c r="P34" s="136"/>
      <c r="Q34" s="136" t="s">
        <v>52</v>
      </c>
      <c r="R34" s="136"/>
      <c r="S34" s="136"/>
      <c r="T34" s="376" t="s">
        <v>53</v>
      </c>
      <c r="U34" s="376"/>
      <c r="V34" s="595" t="str">
        <f>情報取得シート!$D$49</f>
        <v/>
      </c>
      <c r="W34" s="595"/>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9"/>
      <c r="B35" s="280"/>
      <c r="C35" s="280"/>
      <c r="D35" s="280"/>
      <c r="E35" s="281"/>
      <c r="F35" s="140"/>
      <c r="G35" s="373" t="s">
        <v>55</v>
      </c>
      <c r="H35" s="373"/>
      <c r="I35" s="373"/>
      <c r="J35" s="596" t="str">
        <f>情報取得シート!$D$50</f>
        <v/>
      </c>
      <c r="K35" s="596"/>
      <c r="L35" s="596"/>
      <c r="M35" s="596"/>
      <c r="N35" s="596"/>
      <c r="O35" s="596"/>
      <c r="P35" s="596"/>
      <c r="Q35" s="596"/>
      <c r="R35" s="596"/>
      <c r="S35" s="596"/>
      <c r="T35" s="596"/>
      <c r="U35" s="596"/>
      <c r="V35" s="596"/>
      <c r="W35" s="596"/>
      <c r="X35" s="596"/>
      <c r="Y35" s="596"/>
      <c r="Z35" s="596"/>
      <c r="AA35" s="141" t="s">
        <v>19</v>
      </c>
      <c r="AB35" s="142"/>
      <c r="AC35" s="374" t="s">
        <v>56</v>
      </c>
      <c r="AD35" s="374"/>
      <c r="AE35" s="375"/>
      <c r="AG35" s="94"/>
      <c r="AH35" s="361"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61"/>
      <c r="AJ35" s="361"/>
      <c r="AK35" s="361"/>
      <c r="AL35" s="361"/>
      <c r="AM35" s="361"/>
      <c r="AN35" s="361"/>
      <c r="AO35" s="361"/>
      <c r="AP35" s="361"/>
      <c r="AQ35" s="361"/>
      <c r="AR35" s="361"/>
      <c r="AS35" s="361"/>
      <c r="AT35" s="361"/>
      <c r="AU35" s="102" t="str">
        <f>SUBSTITUTE(SUBSTITUTE(G34," ",""),"　","")&amp;"年"&amp;K34&amp;"月"&amp;M34&amp;"日"</f>
        <v>年月日</v>
      </c>
      <c r="AV35" s="94"/>
    </row>
    <row r="36" spans="1:48" ht="4.1500000000000004" customHeight="1" x14ac:dyDescent="0.4">
      <c r="AH36" s="362"/>
      <c r="AI36" s="362"/>
      <c r="AJ36" s="362"/>
      <c r="AK36" s="362"/>
      <c r="AL36" s="362"/>
      <c r="AM36" s="362"/>
      <c r="AN36" s="362"/>
      <c r="AO36" s="362"/>
      <c r="AP36" s="362"/>
      <c r="AQ36" s="362"/>
      <c r="AR36" s="362"/>
      <c r="AS36" s="362"/>
      <c r="AT36" s="362"/>
      <c r="AU36" s="102" t="str">
        <f>SUBSTITUTE(SUBSTITUTE(G34," ",""),"　","")&amp;"/"&amp;K34&amp;"/"&amp;M34</f>
        <v>//</v>
      </c>
    </row>
    <row r="37" spans="1:48" ht="27" customHeight="1" x14ac:dyDescent="0.4">
      <c r="A37" s="340" t="s">
        <v>57</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1:48" ht="34.15" customHeight="1" x14ac:dyDescent="0.4">
      <c r="A38" s="273" t="s">
        <v>58</v>
      </c>
      <c r="B38" s="274"/>
      <c r="C38" s="274"/>
      <c r="D38" s="274"/>
      <c r="E38" s="275"/>
      <c r="F38" s="591" t="str">
        <f>情報取得シート!$D$57</f>
        <v/>
      </c>
      <c r="G38" s="592"/>
      <c r="H38" s="592"/>
      <c r="I38" s="592"/>
      <c r="J38" s="592"/>
      <c r="K38" s="592"/>
      <c r="L38" s="592"/>
      <c r="M38" s="592"/>
      <c r="N38" s="592"/>
      <c r="O38" s="592"/>
      <c r="P38" s="592"/>
      <c r="Q38" s="592"/>
      <c r="R38" s="592"/>
      <c r="S38" s="592"/>
      <c r="T38" s="592"/>
      <c r="U38" s="592"/>
      <c r="V38" s="592"/>
      <c r="W38" s="592"/>
      <c r="X38" s="592"/>
      <c r="Y38" s="592"/>
      <c r="Z38" s="592"/>
      <c r="AA38" s="143"/>
      <c r="AB38" s="267" t="s">
        <v>56</v>
      </c>
      <c r="AC38" s="267"/>
      <c r="AD38" s="267"/>
      <c r="AE38" s="231"/>
      <c r="AH38" s="194" t="str">
        <f>IF(情報取得シート!$D$58=FALSE,IF(F38="","※製品名を入力してください",""),"")</f>
        <v>※製品名を入力してください</v>
      </c>
    </row>
    <row r="39" spans="1:48" ht="22.9" customHeight="1" x14ac:dyDescent="0.4">
      <c r="A39" s="273" t="s">
        <v>60</v>
      </c>
      <c r="B39" s="274"/>
      <c r="C39" s="274"/>
      <c r="D39" s="274"/>
      <c r="E39" s="275"/>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9"/>
      <c r="B40" s="280"/>
      <c r="C40" s="280"/>
      <c r="D40" s="280"/>
      <c r="E40" s="281"/>
      <c r="F40" s="228" t="s">
        <v>65</v>
      </c>
      <c r="G40" s="321"/>
      <c r="H40" s="321"/>
      <c r="I40" s="321"/>
      <c r="J40" s="321"/>
      <c r="K40" s="593" t="str">
        <f>情報取得シート!$D$67</f>
        <v/>
      </c>
      <c r="L40" s="593"/>
      <c r="M40" s="593"/>
      <c r="N40" s="593"/>
      <c r="O40" s="593"/>
      <c r="P40" s="593"/>
      <c r="Q40" s="593"/>
      <c r="R40" s="593"/>
      <c r="S40" s="593"/>
      <c r="T40" s="593"/>
      <c r="U40" s="593"/>
      <c r="V40" s="593"/>
      <c r="W40" s="593"/>
      <c r="X40" s="593"/>
      <c r="Y40" s="593"/>
      <c r="Z40" s="593"/>
      <c r="AA40" s="593"/>
      <c r="AB40" s="593"/>
      <c r="AC40" s="593"/>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322" t="s">
        <v>67</v>
      </c>
      <c r="B41" s="323"/>
      <c r="C41" s="323"/>
      <c r="D41" s="323"/>
      <c r="E41" s="324"/>
      <c r="F41" s="148"/>
      <c r="G41" s="595" t="str">
        <f>情報取得シート!$D$69</f>
        <v/>
      </c>
      <c r="H41" s="595"/>
      <c r="I41" s="595"/>
      <c r="J41" s="136" t="s">
        <v>9</v>
      </c>
      <c r="K41" s="135" t="str">
        <f>情報取得シート!$D$70</f>
        <v/>
      </c>
      <c r="L41" s="136" t="s">
        <v>10</v>
      </c>
      <c r="M41" s="135" t="str">
        <f>情報取得シート!$D$71</f>
        <v/>
      </c>
      <c r="N41" s="136" t="s">
        <v>11</v>
      </c>
      <c r="O41" s="149"/>
      <c r="P41" s="150"/>
      <c r="Q41" s="331" t="s">
        <v>68</v>
      </c>
      <c r="R41" s="332"/>
      <c r="S41" s="332"/>
      <c r="T41" s="332"/>
      <c r="U41" s="333"/>
      <c r="V41" s="148"/>
      <c r="W41" s="595" t="str">
        <f>情報取得シート!$D$76</f>
        <v/>
      </c>
      <c r="X41" s="595"/>
      <c r="Y41" s="595"/>
      <c r="Z41" s="136" t="s">
        <v>9</v>
      </c>
      <c r="AA41" s="135" t="str">
        <f>情報取得シート!$D$77</f>
        <v/>
      </c>
      <c r="AB41" s="136" t="s">
        <v>10</v>
      </c>
      <c r="AC41" s="135" t="str">
        <f>情報取得シート!$D$78</f>
        <v/>
      </c>
      <c r="AD41" s="136" t="s">
        <v>11</v>
      </c>
      <c r="AE41" s="150"/>
      <c r="AH41" s="361"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61"/>
      <c r="AJ41" s="361"/>
      <c r="AK41" s="361"/>
      <c r="AL41" s="361"/>
      <c r="AM41" s="361"/>
      <c r="AN41" s="361"/>
      <c r="AO41" s="361"/>
      <c r="AP41" s="361"/>
      <c r="AQ41" s="361"/>
      <c r="AR41" s="361"/>
      <c r="AS41" s="361"/>
      <c r="AT41" s="361"/>
      <c r="AU41" s="102" t="str">
        <f>SUBSTITUTE(SUBSTITUTE(G41," ",""),"　","")&amp;"年"&amp;K41&amp;"月"&amp;M41&amp;"日"</f>
        <v>年月日</v>
      </c>
      <c r="AV41" s="94"/>
    </row>
    <row r="42" spans="1:48" ht="13.9" customHeight="1" x14ac:dyDescent="0.4">
      <c r="A42" s="325"/>
      <c r="B42" s="326"/>
      <c r="C42" s="326"/>
      <c r="D42" s="326"/>
      <c r="E42" s="327"/>
      <c r="F42" s="247" t="s">
        <v>69</v>
      </c>
      <c r="G42" s="248"/>
      <c r="H42" s="248"/>
      <c r="I42" s="604" t="str">
        <f>情報取得シート!$D$72</f>
        <v/>
      </c>
      <c r="J42" s="604"/>
      <c r="K42" s="604"/>
      <c r="L42" s="604"/>
      <c r="M42" s="604"/>
      <c r="N42" s="604"/>
      <c r="O42" s="604"/>
      <c r="P42" s="245" t="s">
        <v>19</v>
      </c>
      <c r="Q42" s="334"/>
      <c r="R42" s="335"/>
      <c r="S42" s="335"/>
      <c r="T42" s="335"/>
      <c r="U42" s="336"/>
      <c r="V42" s="247" t="s">
        <v>69</v>
      </c>
      <c r="W42" s="248"/>
      <c r="X42" s="248"/>
      <c r="Y42" s="604" t="str">
        <f>情報取得シート!$D$79</f>
        <v/>
      </c>
      <c r="Z42" s="604"/>
      <c r="AA42" s="604"/>
      <c r="AB42" s="604"/>
      <c r="AC42" s="604"/>
      <c r="AD42" s="604"/>
      <c r="AE42" s="245"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325"/>
      <c r="B43" s="326"/>
      <c r="C43" s="326"/>
      <c r="D43" s="326"/>
      <c r="E43" s="327"/>
      <c r="F43" s="247"/>
      <c r="G43" s="248"/>
      <c r="H43" s="248"/>
      <c r="I43" s="604"/>
      <c r="J43" s="604"/>
      <c r="K43" s="604"/>
      <c r="L43" s="604"/>
      <c r="M43" s="604"/>
      <c r="N43" s="604"/>
      <c r="O43" s="604"/>
      <c r="P43" s="245"/>
      <c r="Q43" s="334"/>
      <c r="R43" s="335"/>
      <c r="S43" s="335"/>
      <c r="T43" s="335"/>
      <c r="U43" s="336"/>
      <c r="V43" s="247"/>
      <c r="W43" s="248"/>
      <c r="X43" s="248"/>
      <c r="Y43" s="604"/>
      <c r="Z43" s="604"/>
      <c r="AA43" s="604"/>
      <c r="AB43" s="604"/>
      <c r="AC43" s="604"/>
      <c r="AD43" s="604"/>
      <c r="AE43" s="245"/>
      <c r="AH43" s="100" t="s">
        <v>70</v>
      </c>
      <c r="AI43" s="100"/>
      <c r="AJ43" s="100"/>
      <c r="AK43" s="100"/>
      <c r="AL43" s="100"/>
      <c r="AM43" s="100"/>
      <c r="AN43" s="100"/>
      <c r="AO43" s="100"/>
      <c r="AP43" s="100"/>
      <c r="AQ43" s="100"/>
      <c r="AR43" s="100"/>
      <c r="AS43" s="100"/>
      <c r="AT43" s="100"/>
      <c r="AV43" s="94"/>
    </row>
    <row r="44" spans="1:48" ht="19.149999999999999" customHeight="1" x14ac:dyDescent="0.4">
      <c r="A44" s="328"/>
      <c r="B44" s="329"/>
      <c r="C44" s="329"/>
      <c r="D44" s="329"/>
      <c r="E44" s="330"/>
      <c r="H44" s="114" t="s">
        <v>71</v>
      </c>
      <c r="N44" s="152"/>
      <c r="O44" s="152"/>
      <c r="P44" s="147"/>
      <c r="Q44" s="337"/>
      <c r="R44" s="338"/>
      <c r="S44" s="338"/>
      <c r="T44" s="338"/>
      <c r="U44" s="339"/>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3" t="s">
        <v>72</v>
      </c>
      <c r="B45" s="274"/>
      <c r="C45" s="274"/>
      <c r="D45" s="274"/>
      <c r="E45" s="275"/>
      <c r="F45" s="597" t="str">
        <f>情報取得シート!$D$82</f>
        <v/>
      </c>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9"/>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9"/>
      <c r="B46" s="280"/>
      <c r="C46" s="280"/>
      <c r="D46" s="280"/>
      <c r="E46" s="281"/>
      <c r="H46" s="114" t="s">
        <v>71</v>
      </c>
      <c r="J46" s="152" t="s">
        <v>73</v>
      </c>
      <c r="K46" s="152"/>
      <c r="L46" s="152"/>
      <c r="M46" s="600" t="str">
        <f>情報取得シート!$D$84</f>
        <v/>
      </c>
      <c r="N46" s="600"/>
      <c r="O46" s="600"/>
      <c r="P46" s="600"/>
      <c r="Q46" s="600"/>
      <c r="R46" s="600"/>
      <c r="S46" s="600"/>
      <c r="T46" s="600"/>
      <c r="U46" s="600"/>
      <c r="V46" s="600"/>
      <c r="W46" s="600"/>
      <c r="X46" s="600"/>
      <c r="Y46" s="600"/>
      <c r="Z46" s="600"/>
      <c r="AA46" s="600"/>
      <c r="AB46" s="600"/>
      <c r="AC46" s="600"/>
      <c r="AD46" s="600"/>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440" t="s">
        <v>74</v>
      </c>
      <c r="B47" s="441"/>
      <c r="C47" s="441"/>
      <c r="D47" s="441"/>
      <c r="E47" s="442"/>
      <c r="F47" s="601" t="str">
        <f>情報取得シート!$D$85</f>
        <v/>
      </c>
      <c r="G47" s="602"/>
      <c r="H47" s="602"/>
      <c r="I47" s="602"/>
      <c r="J47" s="602"/>
      <c r="K47" s="602"/>
      <c r="L47" s="602"/>
      <c r="M47" s="602"/>
      <c r="N47" s="602"/>
      <c r="O47" s="602"/>
      <c r="P47" s="602"/>
      <c r="Q47" s="602"/>
      <c r="R47" s="602"/>
      <c r="S47" s="602"/>
      <c r="T47" s="602"/>
      <c r="U47" s="602"/>
      <c r="V47" s="602"/>
      <c r="W47" s="602"/>
      <c r="X47" s="602"/>
      <c r="Y47" s="602"/>
      <c r="Z47" s="602"/>
      <c r="AA47" s="602"/>
      <c r="AB47" s="432" t="s">
        <v>56</v>
      </c>
      <c r="AC47" s="432"/>
      <c r="AD47" s="432"/>
      <c r="AE47" s="433"/>
    </row>
    <row r="48" spans="1:48" ht="45" customHeight="1" x14ac:dyDescent="0.25">
      <c r="A48" s="443"/>
      <c r="B48" s="444"/>
      <c r="C48" s="444"/>
      <c r="D48" s="444"/>
      <c r="E48" s="445"/>
      <c r="F48" s="603"/>
      <c r="G48" s="590"/>
      <c r="H48" s="590"/>
      <c r="I48" s="590"/>
      <c r="J48" s="590"/>
      <c r="K48" s="590"/>
      <c r="L48" s="590"/>
      <c r="M48" s="590"/>
      <c r="N48" s="590"/>
      <c r="O48" s="590"/>
      <c r="P48" s="590"/>
      <c r="Q48" s="590"/>
      <c r="R48" s="590"/>
      <c r="S48" s="590"/>
      <c r="T48" s="590"/>
      <c r="U48" s="590"/>
      <c r="V48" s="590"/>
      <c r="W48" s="590"/>
      <c r="X48" s="590"/>
      <c r="Y48" s="590"/>
      <c r="Z48" s="590"/>
      <c r="AA48" s="590"/>
      <c r="AB48" s="309"/>
      <c r="AC48" s="309"/>
      <c r="AD48" s="309"/>
      <c r="AE48" s="434"/>
      <c r="AH48" s="195" t="str">
        <f>IF(情報取得シート!$D$86=FALSE,IF(F47="","※原材料名・
含有量・配合量を入力してください",""),"")</f>
        <v>※原材料名・
含有量・配合量を入力してください</v>
      </c>
    </row>
    <row r="49" spans="1:34" ht="45" customHeight="1" x14ac:dyDescent="0.4">
      <c r="A49" s="443"/>
      <c r="B49" s="444"/>
      <c r="C49" s="444"/>
      <c r="D49" s="444"/>
      <c r="E49" s="445"/>
      <c r="F49" s="603"/>
      <c r="G49" s="590"/>
      <c r="H49" s="590"/>
      <c r="I49" s="590"/>
      <c r="J49" s="590"/>
      <c r="K49" s="590"/>
      <c r="L49" s="590"/>
      <c r="M49" s="590"/>
      <c r="N49" s="590"/>
      <c r="O49" s="590"/>
      <c r="P49" s="590"/>
      <c r="Q49" s="590"/>
      <c r="R49" s="590"/>
      <c r="S49" s="590"/>
      <c r="T49" s="590"/>
      <c r="U49" s="590"/>
      <c r="V49" s="590"/>
      <c r="W49" s="590"/>
      <c r="X49" s="590"/>
      <c r="Y49" s="590"/>
      <c r="Z49" s="590"/>
      <c r="AA49" s="590"/>
      <c r="AB49" s="309"/>
      <c r="AC49" s="309"/>
      <c r="AD49" s="309"/>
      <c r="AE49" s="434"/>
    </row>
    <row r="50" spans="1:34" ht="45" customHeight="1" x14ac:dyDescent="0.4">
      <c r="A50" s="443"/>
      <c r="B50" s="444"/>
      <c r="C50" s="444"/>
      <c r="D50" s="444"/>
      <c r="E50" s="445"/>
      <c r="F50" s="603"/>
      <c r="G50" s="590"/>
      <c r="H50" s="590"/>
      <c r="I50" s="590"/>
      <c r="J50" s="590"/>
      <c r="K50" s="590"/>
      <c r="L50" s="590"/>
      <c r="M50" s="590"/>
      <c r="N50" s="590"/>
      <c r="O50" s="590"/>
      <c r="P50" s="590"/>
      <c r="Q50" s="590"/>
      <c r="R50" s="590"/>
      <c r="S50" s="590"/>
      <c r="T50" s="590"/>
      <c r="U50" s="590"/>
      <c r="V50" s="590"/>
      <c r="W50" s="590"/>
      <c r="X50" s="590"/>
      <c r="Y50" s="590"/>
      <c r="Z50" s="590"/>
      <c r="AA50" s="590"/>
      <c r="AB50" s="309"/>
      <c r="AC50" s="309"/>
      <c r="AD50" s="309"/>
      <c r="AE50" s="434"/>
    </row>
    <row r="51" spans="1:34" ht="15" customHeight="1" x14ac:dyDescent="0.4">
      <c r="A51" s="392" t="s">
        <v>75</v>
      </c>
      <c r="B51" s="393"/>
      <c r="C51" s="393"/>
      <c r="D51" s="393"/>
      <c r="E51" s="393"/>
      <c r="F51" s="601" t="str">
        <f>情報取得シート!$D$87</f>
        <v/>
      </c>
      <c r="G51" s="602"/>
      <c r="H51" s="602"/>
      <c r="I51" s="602"/>
      <c r="J51" s="602"/>
      <c r="K51" s="602"/>
      <c r="L51" s="602"/>
      <c r="M51" s="602"/>
      <c r="N51" s="602"/>
      <c r="O51" s="602"/>
      <c r="P51" s="602"/>
      <c r="Q51" s="602"/>
      <c r="R51" s="602"/>
      <c r="S51" s="602"/>
      <c r="T51" s="602"/>
      <c r="U51" s="602"/>
      <c r="V51" s="602"/>
      <c r="W51" s="602"/>
      <c r="X51" s="602"/>
      <c r="Y51" s="602"/>
      <c r="Z51" s="602"/>
      <c r="AA51" s="602"/>
      <c r="AB51" s="432" t="s">
        <v>56</v>
      </c>
      <c r="AC51" s="432"/>
      <c r="AD51" s="432"/>
      <c r="AE51" s="433"/>
    </row>
    <row r="52" spans="1:34" ht="15" customHeight="1" x14ac:dyDescent="0.4">
      <c r="A52" s="395"/>
      <c r="B52" s="396"/>
      <c r="C52" s="396"/>
      <c r="D52" s="396"/>
      <c r="E52" s="396"/>
      <c r="F52" s="603"/>
      <c r="G52" s="590"/>
      <c r="H52" s="590"/>
      <c r="I52" s="590"/>
      <c r="J52" s="590"/>
      <c r="K52" s="590"/>
      <c r="L52" s="590"/>
      <c r="M52" s="590"/>
      <c r="N52" s="590"/>
      <c r="O52" s="590"/>
      <c r="P52" s="590"/>
      <c r="Q52" s="590"/>
      <c r="R52" s="590"/>
      <c r="S52" s="590"/>
      <c r="T52" s="590"/>
      <c r="U52" s="590"/>
      <c r="V52" s="590"/>
      <c r="W52" s="590"/>
      <c r="X52" s="590"/>
      <c r="Y52" s="590"/>
      <c r="Z52" s="590"/>
      <c r="AA52" s="590"/>
      <c r="AB52" s="309"/>
      <c r="AC52" s="309"/>
      <c r="AD52" s="309"/>
      <c r="AE52" s="434"/>
    </row>
    <row r="53" spans="1:34" ht="15" customHeight="1" x14ac:dyDescent="0.4">
      <c r="A53" s="395"/>
      <c r="B53" s="396"/>
      <c r="C53" s="396"/>
      <c r="D53" s="396"/>
      <c r="E53" s="396"/>
      <c r="F53" s="603"/>
      <c r="G53" s="590"/>
      <c r="H53" s="590"/>
      <c r="I53" s="590"/>
      <c r="J53" s="590"/>
      <c r="K53" s="590"/>
      <c r="L53" s="590"/>
      <c r="M53" s="590"/>
      <c r="N53" s="590"/>
      <c r="O53" s="590"/>
      <c r="P53" s="590"/>
      <c r="Q53" s="590"/>
      <c r="R53" s="590"/>
      <c r="S53" s="590"/>
      <c r="T53" s="590"/>
      <c r="U53" s="590"/>
      <c r="V53" s="590"/>
      <c r="W53" s="590"/>
      <c r="X53" s="590"/>
      <c r="Y53" s="590"/>
      <c r="Z53" s="590"/>
      <c r="AA53" s="590"/>
      <c r="AB53" s="309"/>
      <c r="AC53" s="309"/>
      <c r="AD53" s="309"/>
      <c r="AE53" s="434"/>
    </row>
    <row r="54" spans="1:34" ht="5.0999999999999996" customHeight="1" x14ac:dyDescent="0.4">
      <c r="A54" s="395"/>
      <c r="B54" s="396"/>
      <c r="C54" s="396"/>
      <c r="D54" s="396"/>
      <c r="E54" s="396"/>
      <c r="F54" s="603"/>
      <c r="G54" s="590"/>
      <c r="H54" s="590"/>
      <c r="I54" s="590"/>
      <c r="J54" s="590"/>
      <c r="K54" s="590"/>
      <c r="L54" s="590"/>
      <c r="M54" s="590"/>
      <c r="N54" s="590"/>
      <c r="O54" s="590"/>
      <c r="P54" s="590"/>
      <c r="Q54" s="590"/>
      <c r="R54" s="590"/>
      <c r="S54" s="590"/>
      <c r="T54" s="590"/>
      <c r="U54" s="590"/>
      <c r="V54" s="590"/>
      <c r="W54" s="590"/>
      <c r="X54" s="590"/>
      <c r="Y54" s="590"/>
      <c r="Z54" s="590"/>
      <c r="AA54" s="590"/>
      <c r="AB54" s="309"/>
      <c r="AC54" s="309"/>
      <c r="AD54" s="309"/>
      <c r="AE54" s="434"/>
    </row>
    <row r="55" spans="1:34" ht="5.0999999999999996" customHeight="1" x14ac:dyDescent="0.4">
      <c r="A55" s="310"/>
      <c r="B55" s="311"/>
      <c r="C55" s="311"/>
      <c r="D55" s="311"/>
      <c r="E55" s="311"/>
      <c r="F55" s="607"/>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6"/>
    </row>
    <row r="56" spans="1:34" ht="5.0999999999999996" customHeight="1" x14ac:dyDescent="0.4">
      <c r="A56" s="310"/>
      <c r="B56" s="311"/>
      <c r="C56" s="311"/>
      <c r="D56" s="311"/>
      <c r="E56" s="311"/>
      <c r="F56" s="608"/>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6"/>
      <c r="AH56" s="194"/>
    </row>
    <row r="57" spans="1:34" ht="5.0999999999999996" customHeight="1" x14ac:dyDescent="0.4">
      <c r="A57" s="313"/>
      <c r="B57" s="314"/>
      <c r="C57" s="314"/>
      <c r="D57" s="314"/>
      <c r="E57" s="314"/>
      <c r="F57" s="609"/>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8"/>
    </row>
    <row r="58" spans="1:34" ht="76.5" customHeight="1" x14ac:dyDescent="0.4">
      <c r="A58" s="347" t="s">
        <v>76</v>
      </c>
      <c r="B58" s="348"/>
      <c r="C58" s="348"/>
      <c r="D58" s="348"/>
      <c r="E58" s="349"/>
      <c r="F58" s="605" t="str">
        <f>情報取得シート!$D$97</f>
        <v xml:space="preserve">（機能性表示食品及び特定保健用食品の場合は届出番号又は許可番号を記載ください）
</v>
      </c>
      <c r="G58" s="606"/>
      <c r="H58" s="606"/>
      <c r="I58" s="606"/>
      <c r="J58" s="606"/>
      <c r="K58" s="606"/>
      <c r="L58" s="606"/>
      <c r="M58" s="606"/>
      <c r="N58" s="606"/>
      <c r="O58" s="606"/>
      <c r="P58" s="606"/>
      <c r="Q58" s="606"/>
      <c r="R58" s="606"/>
      <c r="S58" s="606"/>
      <c r="T58" s="606"/>
      <c r="U58" s="606"/>
      <c r="V58" s="606"/>
      <c r="W58" s="606"/>
      <c r="X58" s="606"/>
      <c r="Y58" s="606"/>
      <c r="Z58" s="606"/>
      <c r="AA58" s="606"/>
      <c r="AB58" s="321" t="s">
        <v>56</v>
      </c>
      <c r="AC58" s="321"/>
      <c r="AD58" s="321"/>
      <c r="AE58" s="229"/>
    </row>
    <row r="59" spans="1:34" ht="13.5" customHeight="1" x14ac:dyDescent="0.4">
      <c r="A59" s="527" t="s">
        <v>78</v>
      </c>
      <c r="B59" s="528"/>
      <c r="C59" s="528"/>
      <c r="D59" s="528"/>
      <c r="E59" s="529"/>
      <c r="F59" s="518" t="s">
        <v>79</v>
      </c>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20"/>
    </row>
    <row r="60" spans="1:34" ht="30" customHeight="1" x14ac:dyDescent="0.4">
      <c r="A60" s="530"/>
      <c r="B60" s="531"/>
      <c r="C60" s="531"/>
      <c r="D60" s="531"/>
      <c r="E60" s="532"/>
      <c r="F60" s="230" t="s">
        <v>80</v>
      </c>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31"/>
    </row>
    <row r="61" spans="1:34" ht="25.15" customHeight="1" x14ac:dyDescent="0.4">
      <c r="A61" s="533" t="s">
        <v>81</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57" t="s">
        <v>82</v>
      </c>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row>
    <row r="64" spans="1:34" ht="30" customHeight="1" x14ac:dyDescent="0.4">
      <c r="A64" s="555" t="s">
        <v>211</v>
      </c>
      <c r="B64" s="556"/>
      <c r="C64" s="556"/>
      <c r="D64" s="556"/>
      <c r="E64" s="556"/>
      <c r="F64" s="556"/>
      <c r="G64" s="556"/>
      <c r="H64" s="556"/>
      <c r="I64" s="556"/>
      <c r="J64" s="556"/>
      <c r="K64" s="556"/>
      <c r="L64" s="556"/>
      <c r="M64" s="556"/>
      <c r="N64" s="556"/>
      <c r="O64" s="556"/>
      <c r="P64" s="556"/>
      <c r="Q64" s="556"/>
      <c r="R64" s="557"/>
      <c r="S64" s="230" t="s">
        <v>84</v>
      </c>
      <c r="T64" s="267"/>
      <c r="U64" s="267"/>
      <c r="V64" s="267"/>
      <c r="W64" s="267"/>
      <c r="X64" s="267"/>
      <c r="Y64" s="267"/>
      <c r="Z64" s="267"/>
      <c r="AA64" s="267"/>
      <c r="AB64" s="267"/>
      <c r="AC64" s="267"/>
      <c r="AD64" s="267"/>
      <c r="AE64" s="231"/>
      <c r="AH64" s="194" t="str">
        <f>IF(情報取得シート!$D$105=0,"※選択してください","")</f>
        <v>※選択してください</v>
      </c>
    </row>
    <row r="65" spans="1:48" ht="15" customHeight="1" x14ac:dyDescent="0.4">
      <c r="A65" s="446" t="s">
        <v>85</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8"/>
    </row>
    <row r="66" spans="1:48" ht="30" customHeight="1" x14ac:dyDescent="0.4">
      <c r="A66" s="449" t="s">
        <v>86</v>
      </c>
      <c r="B66" s="450"/>
      <c r="C66" s="450"/>
      <c r="D66" s="450"/>
      <c r="E66" s="451"/>
      <c r="F66" s="642"/>
      <c r="G66" s="643"/>
      <c r="H66" s="643"/>
      <c r="I66" s="643"/>
      <c r="J66" s="643"/>
      <c r="K66" s="643"/>
      <c r="L66" s="643"/>
      <c r="M66" s="643"/>
      <c r="N66" s="643"/>
      <c r="O66" s="643"/>
      <c r="P66" s="644"/>
      <c r="Q66" s="331" t="s">
        <v>87</v>
      </c>
      <c r="R66" s="332"/>
      <c r="S66" s="332"/>
      <c r="T66" s="333"/>
      <c r="U66" s="642"/>
      <c r="V66" s="645"/>
      <c r="W66" s="645"/>
      <c r="X66" s="645"/>
      <c r="Y66" s="645"/>
      <c r="Z66" s="645"/>
      <c r="AA66" s="645"/>
      <c r="AB66" s="645"/>
      <c r="AC66" s="645"/>
      <c r="AD66" s="645"/>
      <c r="AE66" s="646"/>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449" t="s">
        <v>88</v>
      </c>
      <c r="B68" s="450"/>
      <c r="C68" s="450"/>
      <c r="D68" s="450"/>
      <c r="E68" s="451"/>
      <c r="F68" s="543" t="s">
        <v>89</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5"/>
    </row>
    <row r="69" spans="1:48" ht="16.899999999999999" customHeight="1" x14ac:dyDescent="0.4">
      <c r="A69" s="449" t="s">
        <v>90</v>
      </c>
      <c r="B69" s="450"/>
      <c r="C69" s="450"/>
      <c r="D69" s="450"/>
      <c r="E69" s="451"/>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521"/>
      <c r="B70" s="522"/>
      <c r="C70" s="522"/>
      <c r="D70" s="522"/>
      <c r="E70" s="523"/>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542" t="s">
        <v>102</v>
      </c>
      <c r="B71" s="450"/>
      <c r="C71" s="450"/>
      <c r="D71" s="450"/>
      <c r="E71" s="451"/>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521"/>
      <c r="B72" s="522"/>
      <c r="C72" s="522"/>
      <c r="D72" s="522"/>
      <c r="E72" s="523"/>
      <c r="F72" s="162"/>
      <c r="G72" s="163"/>
      <c r="H72" s="153" t="s">
        <v>107</v>
      </c>
      <c r="I72" s="163"/>
      <c r="J72" s="163"/>
      <c r="K72" s="593" t="str">
        <f>情報取得シート!$D$118</f>
        <v/>
      </c>
      <c r="L72" s="593"/>
      <c r="M72" s="593"/>
      <c r="N72" s="593"/>
      <c r="O72" s="593"/>
      <c r="P72" s="593"/>
      <c r="Q72" s="593"/>
      <c r="R72" s="593"/>
      <c r="S72" s="593"/>
      <c r="T72" s="593"/>
      <c r="U72" s="593"/>
      <c r="V72" s="153" t="s">
        <v>108</v>
      </c>
      <c r="W72" s="163"/>
      <c r="X72" s="163"/>
      <c r="Y72" s="163"/>
      <c r="Z72" s="153" t="s">
        <v>109</v>
      </c>
      <c r="AA72" s="163"/>
      <c r="AB72" s="163"/>
      <c r="AC72" s="163"/>
      <c r="AD72" s="163"/>
      <c r="AE72" s="164"/>
    </row>
    <row r="73" spans="1:48" ht="18" customHeight="1" x14ac:dyDescent="0.15">
      <c r="A73" s="273" t="s">
        <v>110</v>
      </c>
      <c r="B73" s="274"/>
      <c r="C73" s="274"/>
      <c r="D73" s="274"/>
      <c r="E73" s="275"/>
      <c r="F73" s="148"/>
      <c r="G73" s="595" t="str">
        <f>情報取得シート!$D$121</f>
        <v/>
      </c>
      <c r="H73" s="595"/>
      <c r="I73" s="595"/>
      <c r="J73" s="136" t="s">
        <v>9</v>
      </c>
      <c r="K73" s="135" t="str">
        <f>情報取得シート!$D$122</f>
        <v/>
      </c>
      <c r="L73" s="136" t="s">
        <v>10</v>
      </c>
      <c r="M73" s="135" t="str">
        <f>情報取得シート!$D$123</f>
        <v/>
      </c>
      <c r="N73" s="136" t="s">
        <v>11</v>
      </c>
      <c r="O73" s="149"/>
      <c r="P73" s="150"/>
      <c r="Q73" s="546" t="s">
        <v>111</v>
      </c>
      <c r="R73" s="547"/>
      <c r="S73" s="547"/>
      <c r="T73" s="548"/>
      <c r="U73" s="149"/>
      <c r="V73" s="595" t="str">
        <f>情報取得シート!$D$128</f>
        <v/>
      </c>
      <c r="W73" s="595"/>
      <c r="X73" s="595"/>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6"/>
      <c r="B74" s="277"/>
      <c r="C74" s="277"/>
      <c r="D74" s="277"/>
      <c r="E74" s="278"/>
      <c r="F74" s="308"/>
      <c r="G74" s="309"/>
      <c r="H74" s="306" t="s">
        <v>71</v>
      </c>
      <c r="I74" s="306"/>
      <c r="J74" s="306"/>
      <c r="K74" s="306"/>
      <c r="L74" s="306"/>
      <c r="M74" s="306"/>
      <c r="N74" s="306"/>
      <c r="O74" s="306"/>
      <c r="P74" s="307"/>
      <c r="Q74" s="549"/>
      <c r="R74" s="550"/>
      <c r="S74" s="550"/>
      <c r="T74" s="551"/>
      <c r="U74" s="308"/>
      <c r="V74" s="309"/>
      <c r="W74" s="306" t="s">
        <v>71</v>
      </c>
      <c r="X74" s="306"/>
      <c r="Y74" s="306"/>
      <c r="Z74" s="306"/>
      <c r="AA74" s="306"/>
      <c r="AB74" s="306"/>
      <c r="AC74" s="306"/>
      <c r="AD74" s="306"/>
      <c r="AE74" s="307"/>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6"/>
      <c r="B75" s="277"/>
      <c r="C75" s="277"/>
      <c r="D75" s="277"/>
      <c r="E75" s="278"/>
      <c r="F75" s="247" t="s">
        <v>69</v>
      </c>
      <c r="G75" s="248"/>
      <c r="H75" s="248"/>
      <c r="I75" s="604" t="str">
        <f>情報取得シート!$D$124</f>
        <v/>
      </c>
      <c r="J75" s="604"/>
      <c r="K75" s="604"/>
      <c r="L75" s="604"/>
      <c r="M75" s="604"/>
      <c r="N75" s="604"/>
      <c r="O75" s="604"/>
      <c r="P75" s="245" t="s">
        <v>19</v>
      </c>
      <c r="Q75" s="549"/>
      <c r="R75" s="550"/>
      <c r="S75" s="550"/>
      <c r="T75" s="551"/>
      <c r="U75" s="247" t="s">
        <v>69</v>
      </c>
      <c r="V75" s="248"/>
      <c r="W75" s="248"/>
      <c r="X75" s="604" t="str">
        <f>情報取得シート!$D$131</f>
        <v/>
      </c>
      <c r="Y75" s="604"/>
      <c r="Z75" s="604"/>
      <c r="AA75" s="604"/>
      <c r="AB75" s="604"/>
      <c r="AC75" s="604"/>
      <c r="AD75" s="604"/>
      <c r="AE75" s="245"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9"/>
      <c r="B76" s="280"/>
      <c r="C76" s="280"/>
      <c r="D76" s="280"/>
      <c r="E76" s="281"/>
      <c r="F76" s="249"/>
      <c r="G76" s="250"/>
      <c r="H76" s="250"/>
      <c r="I76" s="593"/>
      <c r="J76" s="593"/>
      <c r="K76" s="593"/>
      <c r="L76" s="593"/>
      <c r="M76" s="593"/>
      <c r="N76" s="593"/>
      <c r="O76" s="593"/>
      <c r="P76" s="246"/>
      <c r="Q76" s="552"/>
      <c r="R76" s="553"/>
      <c r="S76" s="553"/>
      <c r="T76" s="554"/>
      <c r="U76" s="249"/>
      <c r="V76" s="250"/>
      <c r="W76" s="250"/>
      <c r="X76" s="593"/>
      <c r="Y76" s="593"/>
      <c r="Z76" s="593"/>
      <c r="AA76" s="593"/>
      <c r="AB76" s="593"/>
      <c r="AC76" s="593"/>
      <c r="AD76" s="593"/>
      <c r="AE76" s="246"/>
      <c r="AH76" s="22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6"/>
      <c r="AJ76" s="226"/>
      <c r="AK76" s="226"/>
      <c r="AL76" s="226"/>
      <c r="AM76" s="226"/>
      <c r="AN76" s="226"/>
      <c r="AO76" s="226"/>
      <c r="AP76" s="226"/>
      <c r="AQ76" s="226"/>
      <c r="AR76" s="226"/>
      <c r="AS76" s="226"/>
      <c r="AT76" s="226"/>
      <c r="AU76" s="102" t="str">
        <f>SUBSTITUTE(SUBSTITUTE(V73," ",""),"　","")&amp;"年"&amp;Z73&amp;"月"&amp;AB73&amp;"日"</f>
        <v>年月日</v>
      </c>
      <c r="AV76" s="165"/>
    </row>
    <row r="77" spans="1:48" ht="18" customHeight="1" x14ac:dyDescent="0.4">
      <c r="A77" s="276" t="s">
        <v>114</v>
      </c>
      <c r="B77" s="277"/>
      <c r="C77" s="277"/>
      <c r="D77" s="277"/>
      <c r="E77" s="278"/>
      <c r="F77" s="238" t="s">
        <v>115</v>
      </c>
      <c r="G77" s="238"/>
      <c r="H77" s="238"/>
      <c r="I77" s="238"/>
      <c r="J77" s="238"/>
      <c r="K77" s="238"/>
      <c r="L77" s="238"/>
      <c r="M77" s="238"/>
      <c r="R77" s="167"/>
      <c r="S77" s="167"/>
      <c r="T77" s="167"/>
      <c r="U77" s="151"/>
      <c r="V77" s="151"/>
      <c r="W77" s="151"/>
      <c r="X77" s="151"/>
      <c r="Y77" s="151"/>
      <c r="Z77" s="151"/>
      <c r="AA77" s="151"/>
      <c r="AB77" s="151"/>
      <c r="AC77" s="151"/>
      <c r="AD77" s="168"/>
      <c r="AE77" s="169"/>
      <c r="AH77" s="227"/>
      <c r="AI77" s="227"/>
      <c r="AJ77" s="227"/>
      <c r="AK77" s="227"/>
      <c r="AL77" s="227"/>
      <c r="AM77" s="227"/>
      <c r="AN77" s="227"/>
      <c r="AO77" s="227"/>
      <c r="AP77" s="227"/>
      <c r="AQ77" s="227"/>
      <c r="AR77" s="227"/>
      <c r="AS77" s="227"/>
      <c r="AT77" s="227"/>
      <c r="AU77" s="102" t="str">
        <f>SUBSTITUTE(SUBSTITUTE(V73," ",""),"　","")&amp;"/"&amp;Z73&amp;"/"&amp;AB73</f>
        <v>//</v>
      </c>
    </row>
    <row r="78" spans="1:48" ht="18" customHeight="1" x14ac:dyDescent="0.4">
      <c r="A78" s="276"/>
      <c r="B78" s="277"/>
      <c r="C78" s="277"/>
      <c r="D78" s="277"/>
      <c r="E78" s="278"/>
      <c r="F78" s="514" t="s">
        <v>116</v>
      </c>
      <c r="G78" s="514"/>
      <c r="H78" s="514"/>
      <c r="I78" s="514"/>
      <c r="J78" s="514"/>
      <c r="K78" s="514"/>
      <c r="L78" s="514"/>
      <c r="M78" s="514"/>
      <c r="N78" s="614" t="str">
        <f>情報取得シート!$D$136</f>
        <v/>
      </c>
      <c r="O78" s="614"/>
      <c r="P78" s="614"/>
      <c r="Q78" s="614"/>
      <c r="R78" s="614"/>
      <c r="S78" s="614"/>
      <c r="T78" s="614"/>
      <c r="U78" s="614"/>
      <c r="V78" s="614"/>
      <c r="W78" s="614"/>
      <c r="X78" s="614"/>
      <c r="Y78" s="614"/>
      <c r="Z78" s="614"/>
      <c r="AA78" s="614"/>
      <c r="AB78" s="614"/>
      <c r="AC78" s="614"/>
      <c r="AD78" s="168" t="s">
        <v>19</v>
      </c>
      <c r="AE78" s="169"/>
    </row>
    <row r="79" spans="1:48" ht="18" customHeight="1" x14ac:dyDescent="0.4">
      <c r="A79" s="276"/>
      <c r="B79" s="277"/>
      <c r="C79" s="277"/>
      <c r="D79" s="277"/>
      <c r="E79" s="278"/>
      <c r="F79" s="514" t="s">
        <v>117</v>
      </c>
      <c r="G79" s="514"/>
      <c r="H79" s="514"/>
      <c r="I79" s="514"/>
      <c r="J79" s="514"/>
      <c r="K79" s="514"/>
      <c r="L79" s="514"/>
      <c r="M79" s="514"/>
      <c r="N79" s="614" t="str">
        <f>情報取得シート!$D$138</f>
        <v/>
      </c>
      <c r="O79" s="614"/>
      <c r="P79" s="614"/>
      <c r="Q79" s="614"/>
      <c r="R79" s="614"/>
      <c r="S79" s="614"/>
      <c r="T79" s="614"/>
      <c r="U79" s="614"/>
      <c r="V79" s="614"/>
      <c r="W79" s="614"/>
      <c r="X79" s="614"/>
      <c r="Y79" s="614"/>
      <c r="Z79" s="614"/>
      <c r="AA79" s="614"/>
      <c r="AB79" s="614"/>
      <c r="AC79" s="614"/>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6"/>
      <c r="B80" s="277"/>
      <c r="C80" s="277"/>
      <c r="D80" s="277"/>
      <c r="E80" s="278"/>
      <c r="F80" s="514" t="s">
        <v>118</v>
      </c>
      <c r="G80" s="514"/>
      <c r="H80" s="514"/>
      <c r="I80" s="514"/>
      <c r="J80" s="514"/>
      <c r="K80" s="514"/>
      <c r="L80" s="514"/>
      <c r="M80" s="514"/>
      <c r="N80" s="614" t="str">
        <f>情報取得シート!$D$140</f>
        <v/>
      </c>
      <c r="O80" s="614"/>
      <c r="P80" s="614"/>
      <c r="Q80" s="614"/>
      <c r="R80" s="614"/>
      <c r="S80" s="614"/>
      <c r="T80" s="614"/>
      <c r="U80" s="614"/>
      <c r="V80" s="614"/>
      <c r="W80" s="614"/>
      <c r="X80" s="614"/>
      <c r="Y80" s="614"/>
      <c r="Z80" s="614"/>
      <c r="AA80" s="614"/>
      <c r="AB80" s="614"/>
      <c r="AC80" s="614"/>
      <c r="AD80" s="168" t="s">
        <v>19</v>
      </c>
      <c r="AE80" s="169"/>
    </row>
    <row r="81" spans="1:47" ht="18" customHeight="1" x14ac:dyDescent="0.4">
      <c r="A81" s="276"/>
      <c r="B81" s="277"/>
      <c r="C81" s="277"/>
      <c r="D81" s="277"/>
      <c r="E81" s="278"/>
      <c r="F81" s="514" t="s">
        <v>119</v>
      </c>
      <c r="G81" s="514"/>
      <c r="H81" s="514"/>
      <c r="I81" s="514"/>
      <c r="J81" s="514"/>
      <c r="K81" s="514"/>
      <c r="L81" s="514"/>
      <c r="M81" s="514"/>
      <c r="N81" s="614" t="str">
        <f>情報取得シート!$D$142</f>
        <v/>
      </c>
      <c r="O81" s="614"/>
      <c r="P81" s="614"/>
      <c r="Q81" s="614"/>
      <c r="R81" s="614"/>
      <c r="S81" s="614"/>
      <c r="T81" s="614"/>
      <c r="U81" s="614"/>
      <c r="V81" s="614"/>
      <c r="W81" s="614"/>
      <c r="X81" s="614"/>
      <c r="Y81" s="614"/>
      <c r="Z81" s="614"/>
      <c r="AA81" s="614"/>
      <c r="AB81" s="614"/>
      <c r="AC81" s="614"/>
      <c r="AD81" s="91" t="s">
        <v>19</v>
      </c>
      <c r="AE81" s="169"/>
    </row>
    <row r="82" spans="1:47" ht="18" customHeight="1" x14ac:dyDescent="0.15">
      <c r="A82" s="440" t="s">
        <v>120</v>
      </c>
      <c r="B82" s="441"/>
      <c r="C82" s="441"/>
      <c r="D82" s="441"/>
      <c r="E82" s="442"/>
      <c r="F82" s="537" t="s">
        <v>121</v>
      </c>
      <c r="G82" s="538"/>
      <c r="H82" s="538"/>
      <c r="I82" s="538"/>
      <c r="J82" s="538"/>
      <c r="K82" s="538"/>
      <c r="L82" s="115"/>
      <c r="M82" s="539" t="s">
        <v>122</v>
      </c>
      <c r="N82" s="539"/>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443"/>
      <c r="B83" s="444"/>
      <c r="C83" s="444"/>
      <c r="D83" s="444"/>
      <c r="E83" s="445"/>
      <c r="F83" s="540" t="s">
        <v>127</v>
      </c>
      <c r="G83" s="541"/>
      <c r="H83" s="541"/>
      <c r="I83" s="541"/>
      <c r="J83" s="541"/>
      <c r="K83" s="541"/>
      <c r="L83" s="541"/>
      <c r="M83" s="239" t="s">
        <v>122</v>
      </c>
      <c r="N83" s="239"/>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443"/>
      <c r="B84" s="444"/>
      <c r="C84" s="444"/>
      <c r="D84" s="444"/>
      <c r="E84" s="445"/>
      <c r="F84" s="237" t="s">
        <v>129</v>
      </c>
      <c r="G84" s="238"/>
      <c r="H84" s="238"/>
      <c r="I84" s="238"/>
      <c r="J84" s="238"/>
      <c r="K84" s="238"/>
      <c r="L84" s="114"/>
      <c r="M84" s="239" t="s">
        <v>122</v>
      </c>
      <c r="N84" s="239"/>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443"/>
      <c r="B85" s="444"/>
      <c r="C85" s="444"/>
      <c r="D85" s="444"/>
      <c r="E85" s="445"/>
      <c r="F85" s="237" t="s">
        <v>131</v>
      </c>
      <c r="G85" s="238"/>
      <c r="H85" s="238"/>
      <c r="I85" s="238"/>
      <c r="J85" s="238"/>
      <c r="K85" s="238"/>
      <c r="L85" s="114"/>
      <c r="M85" s="239" t="s">
        <v>122</v>
      </c>
      <c r="N85" s="239"/>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443"/>
      <c r="B86" s="444"/>
      <c r="C86" s="444"/>
      <c r="D86" s="444"/>
      <c r="E86" s="445"/>
      <c r="F86" s="237" t="s">
        <v>133</v>
      </c>
      <c r="G86" s="238"/>
      <c r="H86" s="238"/>
      <c r="I86" s="238"/>
      <c r="J86" s="238"/>
      <c r="K86" s="238"/>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534"/>
      <c r="B87" s="535"/>
      <c r="C87" s="535"/>
      <c r="D87" s="535"/>
      <c r="E87" s="536"/>
      <c r="F87" s="240" t="s">
        <v>134</v>
      </c>
      <c r="G87" s="241"/>
      <c r="H87" s="241"/>
      <c r="I87" s="241"/>
      <c r="J87" s="241"/>
      <c r="K87" s="2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266" t="s">
        <v>135</v>
      </c>
      <c r="B88" s="266"/>
      <c r="C88" s="266"/>
      <c r="D88" s="266"/>
      <c r="E88" s="266"/>
      <c r="F88" s="230" t="s">
        <v>136</v>
      </c>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31"/>
      <c r="AH88" s="196" t="str">
        <f>IF(情報取得シート!$D$169=0,"※併用している他の健康食品について選択してください","")</f>
        <v>※併用している他の健康食品について選択してください</v>
      </c>
    </row>
    <row r="89" spans="1:47" ht="21" customHeight="1" x14ac:dyDescent="0.4">
      <c r="A89" s="268" t="s">
        <v>137</v>
      </c>
      <c r="B89" s="244"/>
      <c r="C89" s="244"/>
      <c r="D89" s="223" t="s">
        <v>138</v>
      </c>
      <c r="E89" s="224"/>
      <c r="F89" s="224"/>
      <c r="G89" s="224"/>
      <c r="H89" s="224"/>
      <c r="I89" s="224"/>
      <c r="J89" s="224"/>
      <c r="K89" s="224"/>
      <c r="L89" s="224"/>
      <c r="M89" s="224"/>
      <c r="N89" s="224"/>
      <c r="O89" s="224"/>
      <c r="P89" s="224"/>
      <c r="Q89" s="225"/>
      <c r="R89" s="223" t="s">
        <v>139</v>
      </c>
      <c r="S89" s="224"/>
      <c r="T89" s="224"/>
      <c r="U89" s="224"/>
      <c r="V89" s="224"/>
      <c r="W89" s="224"/>
      <c r="X89" s="224"/>
      <c r="Y89" s="224"/>
      <c r="Z89" s="224"/>
      <c r="AA89" s="224"/>
      <c r="AB89" s="224"/>
      <c r="AC89" s="224"/>
      <c r="AD89" s="224"/>
      <c r="AE89" s="225"/>
    </row>
    <row r="90" spans="1:47" ht="21" customHeight="1" x14ac:dyDescent="0.4">
      <c r="A90" s="269"/>
      <c r="B90" s="516" t="s">
        <v>140</v>
      </c>
      <c r="C90" s="517"/>
      <c r="D90" s="561" t="str">
        <f>情報取得シート!$D$170</f>
        <v/>
      </c>
      <c r="E90" s="562" t="str">
        <f>情報取得シート!$D$170</f>
        <v/>
      </c>
      <c r="F90" s="562" t="str">
        <f>情報取得シート!$D$170</f>
        <v/>
      </c>
      <c r="G90" s="562" t="str">
        <f>情報取得シート!$D$170</f>
        <v/>
      </c>
      <c r="H90" s="562" t="str">
        <f>情報取得シート!$D$170</f>
        <v/>
      </c>
      <c r="I90" s="562" t="str">
        <f>情報取得シート!$D$170</f>
        <v/>
      </c>
      <c r="J90" s="562" t="str">
        <f>情報取得シート!$D$170</f>
        <v/>
      </c>
      <c r="K90" s="562" t="str">
        <f>情報取得シート!$D$170</f>
        <v/>
      </c>
      <c r="L90" s="562" t="str">
        <f>情報取得シート!$D$170</f>
        <v/>
      </c>
      <c r="M90" s="562" t="str">
        <f>情報取得シート!$D$170</f>
        <v/>
      </c>
      <c r="N90" s="562" t="str">
        <f>情報取得シート!$D$170</f>
        <v/>
      </c>
      <c r="O90" s="562" t="str">
        <f>情報取得シート!$D$170</f>
        <v/>
      </c>
      <c r="P90" s="562" t="str">
        <f>情報取得シート!$D$170</f>
        <v/>
      </c>
      <c r="Q90" s="562" t="str">
        <f>情報取得シート!$D$170</f>
        <v/>
      </c>
      <c r="R90" s="563" t="str">
        <f>情報取得シート!$D$171</f>
        <v/>
      </c>
      <c r="S90" s="564" t="str">
        <f>情報取得シート!$D$170</f>
        <v/>
      </c>
      <c r="T90" s="564" t="str">
        <f>情報取得シート!$D$170</f>
        <v/>
      </c>
      <c r="U90" s="564" t="str">
        <f>情報取得シート!$D$170</f>
        <v/>
      </c>
      <c r="V90" s="564" t="str">
        <f>情報取得シート!$D$170</f>
        <v/>
      </c>
      <c r="W90" s="564" t="str">
        <f>情報取得シート!$D$170</f>
        <v/>
      </c>
      <c r="X90" s="564" t="str">
        <f>情報取得シート!$D$170</f>
        <v/>
      </c>
      <c r="Y90" s="564" t="str">
        <f>情報取得シート!$D$170</f>
        <v/>
      </c>
      <c r="Z90" s="564" t="str">
        <f>情報取得シート!$D$170</f>
        <v/>
      </c>
      <c r="AA90" s="564" t="str">
        <f>情報取得シート!$D$170</f>
        <v/>
      </c>
      <c r="AB90" s="564" t="str">
        <f>情報取得シート!$D$170</f>
        <v/>
      </c>
      <c r="AC90" s="564" t="str">
        <f>情報取得シート!$D$170</f>
        <v/>
      </c>
      <c r="AD90" s="564" t="str">
        <f>情報取得シート!$D$170</f>
        <v/>
      </c>
      <c r="AE90" s="565" t="str">
        <f>情報取得シート!$D$170</f>
        <v/>
      </c>
    </row>
    <row r="91" spans="1:47" ht="21" customHeight="1" x14ac:dyDescent="0.4">
      <c r="A91" s="269"/>
      <c r="B91" s="264" t="s">
        <v>141</v>
      </c>
      <c r="C91" s="265"/>
      <c r="D91" s="561" t="str">
        <f>情報取得シート!$D$173</f>
        <v/>
      </c>
      <c r="E91" s="562" t="str">
        <f>情報取得シート!$D$173</f>
        <v/>
      </c>
      <c r="F91" s="562" t="str">
        <f>情報取得シート!$D$173</f>
        <v/>
      </c>
      <c r="G91" s="562" t="str">
        <f>情報取得シート!$D$173</f>
        <v/>
      </c>
      <c r="H91" s="562" t="str">
        <f>情報取得シート!$D$173</f>
        <v/>
      </c>
      <c r="I91" s="562" t="str">
        <f>情報取得シート!$D$173</f>
        <v/>
      </c>
      <c r="J91" s="562" t="str">
        <f>情報取得シート!$D$173</f>
        <v/>
      </c>
      <c r="K91" s="562" t="str">
        <f>情報取得シート!$D$173</f>
        <v/>
      </c>
      <c r="L91" s="562" t="str">
        <f>情報取得シート!$D$173</f>
        <v/>
      </c>
      <c r="M91" s="562" t="str">
        <f>情報取得シート!$D$173</f>
        <v/>
      </c>
      <c r="N91" s="562" t="str">
        <f>情報取得シート!$D$173</f>
        <v/>
      </c>
      <c r="O91" s="562" t="str">
        <f>情報取得シート!$D$173</f>
        <v/>
      </c>
      <c r="P91" s="562" t="str">
        <f>情報取得シート!$D$173</f>
        <v/>
      </c>
      <c r="Q91" s="562" t="str">
        <f>情報取得シート!$D$173</f>
        <v/>
      </c>
      <c r="R91" s="563" t="str">
        <f>情報取得シート!$D$174</f>
        <v/>
      </c>
      <c r="S91" s="564" t="str">
        <f>情報取得シート!$D$173</f>
        <v/>
      </c>
      <c r="T91" s="564" t="str">
        <f>情報取得シート!$D$173</f>
        <v/>
      </c>
      <c r="U91" s="564" t="str">
        <f>情報取得シート!$D$173</f>
        <v/>
      </c>
      <c r="V91" s="564" t="str">
        <f>情報取得シート!$D$173</f>
        <v/>
      </c>
      <c r="W91" s="564" t="str">
        <f>情報取得シート!$D$173</f>
        <v/>
      </c>
      <c r="X91" s="564" t="str">
        <f>情報取得シート!$D$173</f>
        <v/>
      </c>
      <c r="Y91" s="564" t="str">
        <f>情報取得シート!$D$173</f>
        <v/>
      </c>
      <c r="Z91" s="564" t="str">
        <f>情報取得シート!$D$173</f>
        <v/>
      </c>
      <c r="AA91" s="564" t="str">
        <f>情報取得シート!$D$173</f>
        <v/>
      </c>
      <c r="AB91" s="564" t="str">
        <f>情報取得シート!$D$173</f>
        <v/>
      </c>
      <c r="AC91" s="564" t="str">
        <f>情報取得シート!$D$173</f>
        <v/>
      </c>
      <c r="AD91" s="564" t="str">
        <f>情報取得シート!$D$173</f>
        <v/>
      </c>
      <c r="AE91" s="565" t="str">
        <f>情報取得シート!$D$173</f>
        <v/>
      </c>
    </row>
    <row r="92" spans="1:47" ht="21" customHeight="1" x14ac:dyDescent="0.4">
      <c r="A92" s="269"/>
      <c r="B92" s="264" t="s">
        <v>142</v>
      </c>
      <c r="C92" s="265"/>
      <c r="D92" s="561" t="str">
        <f>情報取得シート!$D$176</f>
        <v/>
      </c>
      <c r="E92" s="562" t="str">
        <f>情報取得シート!$D$176</f>
        <v/>
      </c>
      <c r="F92" s="562" t="str">
        <f>情報取得シート!$D$176</f>
        <v/>
      </c>
      <c r="G92" s="562" t="str">
        <f>情報取得シート!$D$176</f>
        <v/>
      </c>
      <c r="H92" s="562" t="str">
        <f>情報取得シート!$D$176</f>
        <v/>
      </c>
      <c r="I92" s="562" t="str">
        <f>情報取得シート!$D$176</f>
        <v/>
      </c>
      <c r="J92" s="562" t="str">
        <f>情報取得シート!$D$176</f>
        <v/>
      </c>
      <c r="K92" s="562" t="str">
        <f>情報取得シート!$D$176</f>
        <v/>
      </c>
      <c r="L92" s="562" t="str">
        <f>情報取得シート!$D$176</f>
        <v/>
      </c>
      <c r="M92" s="562" t="str">
        <f>情報取得シート!$D$176</f>
        <v/>
      </c>
      <c r="N92" s="562" t="str">
        <f>情報取得シート!$D$176</f>
        <v/>
      </c>
      <c r="O92" s="562" t="str">
        <f>情報取得シート!$D$176</f>
        <v/>
      </c>
      <c r="P92" s="562" t="str">
        <f>情報取得シート!$D$176</f>
        <v/>
      </c>
      <c r="Q92" s="562" t="str">
        <f>情報取得シート!$D$176</f>
        <v/>
      </c>
      <c r="R92" s="563" t="str">
        <f>情報取得シート!$D$177</f>
        <v/>
      </c>
      <c r="S92" s="564" t="str">
        <f>情報取得シート!$D$176</f>
        <v/>
      </c>
      <c r="T92" s="564" t="str">
        <f>情報取得シート!$D$176</f>
        <v/>
      </c>
      <c r="U92" s="564" t="str">
        <f>情報取得シート!$D$176</f>
        <v/>
      </c>
      <c r="V92" s="564" t="str">
        <f>情報取得シート!$D$176</f>
        <v/>
      </c>
      <c r="W92" s="564" t="str">
        <f>情報取得シート!$D$176</f>
        <v/>
      </c>
      <c r="X92" s="564" t="str">
        <f>情報取得シート!$D$176</f>
        <v/>
      </c>
      <c r="Y92" s="564" t="str">
        <f>情報取得シート!$D$176</f>
        <v/>
      </c>
      <c r="Z92" s="564" t="str">
        <f>情報取得シート!$D$176</f>
        <v/>
      </c>
      <c r="AA92" s="564" t="str">
        <f>情報取得シート!$D$176</f>
        <v/>
      </c>
      <c r="AB92" s="564" t="str">
        <f>情報取得シート!$D$176</f>
        <v/>
      </c>
      <c r="AC92" s="564" t="str">
        <f>情報取得シート!$D$176</f>
        <v/>
      </c>
      <c r="AD92" s="564" t="str">
        <f>情報取得シート!$D$176</f>
        <v/>
      </c>
      <c r="AE92" s="565" t="str">
        <f>情報取得シート!$D$176</f>
        <v/>
      </c>
    </row>
    <row r="93" spans="1:47" ht="21" customHeight="1" x14ac:dyDescent="0.4">
      <c r="A93" s="269"/>
      <c r="B93" s="264" t="s">
        <v>143</v>
      </c>
      <c r="C93" s="265"/>
      <c r="D93" s="561" t="str">
        <f>情報取得シート!$D$179</f>
        <v/>
      </c>
      <c r="E93" s="562" t="str">
        <f>情報取得シート!$D$179</f>
        <v/>
      </c>
      <c r="F93" s="562" t="str">
        <f>情報取得シート!$D$179</f>
        <v/>
      </c>
      <c r="G93" s="562" t="str">
        <f>情報取得シート!$D$179</f>
        <v/>
      </c>
      <c r="H93" s="562" t="str">
        <f>情報取得シート!$D$179</f>
        <v/>
      </c>
      <c r="I93" s="562" t="str">
        <f>情報取得シート!$D$179</f>
        <v/>
      </c>
      <c r="J93" s="562" t="str">
        <f>情報取得シート!$D$179</f>
        <v/>
      </c>
      <c r="K93" s="562" t="str">
        <f>情報取得シート!$D$179</f>
        <v/>
      </c>
      <c r="L93" s="562" t="str">
        <f>情報取得シート!$D$179</f>
        <v/>
      </c>
      <c r="M93" s="562" t="str">
        <f>情報取得シート!$D$179</f>
        <v/>
      </c>
      <c r="N93" s="562" t="str">
        <f>情報取得シート!$D$179</f>
        <v/>
      </c>
      <c r="O93" s="562" t="str">
        <f>情報取得シート!$D$179</f>
        <v/>
      </c>
      <c r="P93" s="562" t="str">
        <f>情報取得シート!$D$179</f>
        <v/>
      </c>
      <c r="Q93" s="562" t="str">
        <f>情報取得シート!$D$179</f>
        <v/>
      </c>
      <c r="R93" s="563" t="str">
        <f>情報取得シート!$D$180</f>
        <v/>
      </c>
      <c r="S93" s="564" t="str">
        <f>情報取得シート!$D$179</f>
        <v/>
      </c>
      <c r="T93" s="564" t="str">
        <f>情報取得シート!$D$179</f>
        <v/>
      </c>
      <c r="U93" s="564" t="str">
        <f>情報取得シート!$D$179</f>
        <v/>
      </c>
      <c r="V93" s="564" t="str">
        <f>情報取得シート!$D$179</f>
        <v/>
      </c>
      <c r="W93" s="564" t="str">
        <f>情報取得シート!$D$179</f>
        <v/>
      </c>
      <c r="X93" s="564" t="str">
        <f>情報取得シート!$D$179</f>
        <v/>
      </c>
      <c r="Y93" s="564" t="str">
        <f>情報取得シート!$D$179</f>
        <v/>
      </c>
      <c r="Z93" s="564" t="str">
        <f>情報取得シート!$D$179</f>
        <v/>
      </c>
      <c r="AA93" s="564" t="str">
        <f>情報取得シート!$D$179</f>
        <v/>
      </c>
      <c r="AB93" s="564" t="str">
        <f>情報取得シート!$D$179</f>
        <v/>
      </c>
      <c r="AC93" s="564" t="str">
        <f>情報取得シート!$D$179</f>
        <v/>
      </c>
      <c r="AD93" s="564" t="str">
        <f>情報取得シート!$D$179</f>
        <v/>
      </c>
      <c r="AE93" s="565" t="str">
        <f>情報取得シート!$D$179</f>
        <v/>
      </c>
    </row>
    <row r="94" spans="1:47" ht="21" customHeight="1" x14ac:dyDescent="0.4">
      <c r="A94" s="269"/>
      <c r="B94" s="264" t="s">
        <v>144</v>
      </c>
      <c r="C94" s="265"/>
      <c r="D94" s="561" t="str">
        <f>情報取得シート!$D$182</f>
        <v/>
      </c>
      <c r="E94" s="562" t="str">
        <f>情報取得シート!$D$182</f>
        <v/>
      </c>
      <c r="F94" s="562" t="str">
        <f>情報取得シート!$D$182</f>
        <v/>
      </c>
      <c r="G94" s="562" t="str">
        <f>情報取得シート!$D$182</f>
        <v/>
      </c>
      <c r="H94" s="562" t="str">
        <f>情報取得シート!$D$182</f>
        <v/>
      </c>
      <c r="I94" s="562" t="str">
        <f>情報取得シート!$D$182</f>
        <v/>
      </c>
      <c r="J94" s="562" t="str">
        <f>情報取得シート!$D$182</f>
        <v/>
      </c>
      <c r="K94" s="562" t="str">
        <f>情報取得シート!$D$182</f>
        <v/>
      </c>
      <c r="L94" s="562" t="str">
        <f>情報取得シート!$D$182</f>
        <v/>
      </c>
      <c r="M94" s="562" t="str">
        <f>情報取得シート!$D$182</f>
        <v/>
      </c>
      <c r="N94" s="562" t="str">
        <f>情報取得シート!$D$182</f>
        <v/>
      </c>
      <c r="O94" s="562" t="str">
        <f>情報取得シート!$D$182</f>
        <v/>
      </c>
      <c r="P94" s="562" t="str">
        <f>情報取得シート!$D$182</f>
        <v/>
      </c>
      <c r="Q94" s="562" t="str">
        <f>情報取得シート!$D$182</f>
        <v/>
      </c>
      <c r="R94" s="563" t="str">
        <f>情報取得シート!$D$183</f>
        <v/>
      </c>
      <c r="S94" s="564" t="str">
        <f>情報取得シート!$D$182</f>
        <v/>
      </c>
      <c r="T94" s="564" t="str">
        <f>情報取得シート!$D$182</f>
        <v/>
      </c>
      <c r="U94" s="564" t="str">
        <f>情報取得シート!$D$182</f>
        <v/>
      </c>
      <c r="V94" s="564" t="str">
        <f>情報取得シート!$D$182</f>
        <v/>
      </c>
      <c r="W94" s="564" t="str">
        <f>情報取得シート!$D$182</f>
        <v/>
      </c>
      <c r="X94" s="564" t="str">
        <f>情報取得シート!$D$182</f>
        <v/>
      </c>
      <c r="Y94" s="564" t="str">
        <f>情報取得シート!$D$182</f>
        <v/>
      </c>
      <c r="Z94" s="564" t="str">
        <f>情報取得シート!$D$182</f>
        <v/>
      </c>
      <c r="AA94" s="564" t="str">
        <f>情報取得シート!$D$182</f>
        <v/>
      </c>
      <c r="AB94" s="564" t="str">
        <f>情報取得シート!$D$182</f>
        <v/>
      </c>
      <c r="AC94" s="564" t="str">
        <f>情報取得シート!$D$182</f>
        <v/>
      </c>
      <c r="AD94" s="564" t="str">
        <f>情報取得シート!$D$182</f>
        <v/>
      </c>
      <c r="AE94" s="565" t="str">
        <f>情報取得シート!$D$182</f>
        <v/>
      </c>
    </row>
    <row r="95" spans="1:47" ht="21" customHeight="1" x14ac:dyDescent="0.4">
      <c r="A95" s="269"/>
      <c r="B95" s="264" t="s">
        <v>145</v>
      </c>
      <c r="C95" s="265"/>
      <c r="D95" s="561" t="str">
        <f>情報取得シート!$D$185</f>
        <v/>
      </c>
      <c r="E95" s="562" t="str">
        <f>情報取得シート!$D$185</f>
        <v/>
      </c>
      <c r="F95" s="562" t="str">
        <f>情報取得シート!$D$185</f>
        <v/>
      </c>
      <c r="G95" s="562" t="str">
        <f>情報取得シート!$D$185</f>
        <v/>
      </c>
      <c r="H95" s="562" t="str">
        <f>情報取得シート!$D$185</f>
        <v/>
      </c>
      <c r="I95" s="562" t="str">
        <f>情報取得シート!$D$185</f>
        <v/>
      </c>
      <c r="J95" s="562" t="str">
        <f>情報取得シート!$D$185</f>
        <v/>
      </c>
      <c r="K95" s="562" t="str">
        <f>情報取得シート!$D$185</f>
        <v/>
      </c>
      <c r="L95" s="562" t="str">
        <f>情報取得シート!$D$185</f>
        <v/>
      </c>
      <c r="M95" s="562" t="str">
        <f>情報取得シート!$D$185</f>
        <v/>
      </c>
      <c r="N95" s="562" t="str">
        <f>情報取得シート!$D$185</f>
        <v/>
      </c>
      <c r="O95" s="562" t="str">
        <f>情報取得シート!$D$185</f>
        <v/>
      </c>
      <c r="P95" s="562" t="str">
        <f>情報取得シート!$D$185</f>
        <v/>
      </c>
      <c r="Q95" s="562" t="str">
        <f>情報取得シート!$D$185</f>
        <v/>
      </c>
      <c r="R95" s="563" t="str">
        <f>情報取得シート!$D$186</f>
        <v/>
      </c>
      <c r="S95" s="564" t="str">
        <f>情報取得シート!$D$185</f>
        <v/>
      </c>
      <c r="T95" s="564" t="str">
        <f>情報取得シート!$D$185</f>
        <v/>
      </c>
      <c r="U95" s="564" t="str">
        <f>情報取得シート!$D$185</f>
        <v/>
      </c>
      <c r="V95" s="564" t="str">
        <f>情報取得シート!$D$185</f>
        <v/>
      </c>
      <c r="W95" s="564" t="str">
        <f>情報取得シート!$D$185</f>
        <v/>
      </c>
      <c r="X95" s="564" t="str">
        <f>情報取得シート!$D$185</f>
        <v/>
      </c>
      <c r="Y95" s="564" t="str">
        <f>情報取得シート!$D$185</f>
        <v/>
      </c>
      <c r="Z95" s="564" t="str">
        <f>情報取得シート!$D$185</f>
        <v/>
      </c>
      <c r="AA95" s="564" t="str">
        <f>情報取得シート!$D$185</f>
        <v/>
      </c>
      <c r="AB95" s="564" t="str">
        <f>情報取得シート!$D$185</f>
        <v/>
      </c>
      <c r="AC95" s="564" t="str">
        <f>情報取得シート!$D$185</f>
        <v/>
      </c>
      <c r="AD95" s="564" t="str">
        <f>情報取得シート!$D$185</f>
        <v/>
      </c>
      <c r="AE95" s="565" t="str">
        <f>情報取得シート!$D$185</f>
        <v/>
      </c>
    </row>
    <row r="96" spans="1:47" ht="21" customHeight="1" x14ac:dyDescent="0.4">
      <c r="A96" s="269"/>
      <c r="B96" s="264" t="s">
        <v>146</v>
      </c>
      <c r="C96" s="265"/>
      <c r="D96" s="561" t="str">
        <f>情報取得シート!$D$188</f>
        <v/>
      </c>
      <c r="E96" s="562" t="str">
        <f>情報取得シート!$D$188</f>
        <v/>
      </c>
      <c r="F96" s="562" t="str">
        <f>情報取得シート!$D$188</f>
        <v/>
      </c>
      <c r="G96" s="562" t="str">
        <f>情報取得シート!$D$188</f>
        <v/>
      </c>
      <c r="H96" s="562" t="str">
        <f>情報取得シート!$D$188</f>
        <v/>
      </c>
      <c r="I96" s="562" t="str">
        <f>情報取得シート!$D$188</f>
        <v/>
      </c>
      <c r="J96" s="562" t="str">
        <f>情報取得シート!$D$188</f>
        <v/>
      </c>
      <c r="K96" s="562" t="str">
        <f>情報取得シート!$D$188</f>
        <v/>
      </c>
      <c r="L96" s="562" t="str">
        <f>情報取得シート!$D$188</f>
        <v/>
      </c>
      <c r="M96" s="562" t="str">
        <f>情報取得シート!$D$188</f>
        <v/>
      </c>
      <c r="N96" s="562" t="str">
        <f>情報取得シート!$D$188</f>
        <v/>
      </c>
      <c r="O96" s="562" t="str">
        <f>情報取得シート!$D$188</f>
        <v/>
      </c>
      <c r="P96" s="562" t="str">
        <f>情報取得シート!$D$188</f>
        <v/>
      </c>
      <c r="Q96" s="562" t="str">
        <f>情報取得シート!$D$188</f>
        <v/>
      </c>
      <c r="R96" s="563" t="str">
        <f>情報取得シート!$D$189</f>
        <v/>
      </c>
      <c r="S96" s="564" t="str">
        <f>情報取得シート!$D$188</f>
        <v/>
      </c>
      <c r="T96" s="564" t="str">
        <f>情報取得シート!$D$188</f>
        <v/>
      </c>
      <c r="U96" s="564" t="str">
        <f>情報取得シート!$D$188</f>
        <v/>
      </c>
      <c r="V96" s="564" t="str">
        <f>情報取得シート!$D$188</f>
        <v/>
      </c>
      <c r="W96" s="564" t="str">
        <f>情報取得シート!$D$188</f>
        <v/>
      </c>
      <c r="X96" s="564" t="str">
        <f>情報取得シート!$D$188</f>
        <v/>
      </c>
      <c r="Y96" s="564" t="str">
        <f>情報取得シート!$D$188</f>
        <v/>
      </c>
      <c r="Z96" s="564" t="str">
        <f>情報取得シート!$D$188</f>
        <v/>
      </c>
      <c r="AA96" s="564" t="str">
        <f>情報取得シート!$D$188</f>
        <v/>
      </c>
      <c r="AB96" s="564" t="str">
        <f>情報取得シート!$D$188</f>
        <v/>
      </c>
      <c r="AC96" s="564" t="str">
        <f>情報取得シート!$D$188</f>
        <v/>
      </c>
      <c r="AD96" s="564" t="str">
        <f>情報取得シート!$D$188</f>
        <v/>
      </c>
      <c r="AE96" s="565" t="str">
        <f>情報取得シート!$D$188</f>
        <v/>
      </c>
    </row>
    <row r="97" spans="1:47" ht="21" customHeight="1" x14ac:dyDescent="0.4">
      <c r="A97" s="269"/>
      <c r="B97" s="264" t="s">
        <v>147</v>
      </c>
      <c r="C97" s="265"/>
      <c r="D97" s="561" t="str">
        <f>情報取得シート!$D$191</f>
        <v/>
      </c>
      <c r="E97" s="562" t="str">
        <f>情報取得シート!$D$191</f>
        <v/>
      </c>
      <c r="F97" s="562" t="str">
        <f>情報取得シート!$D$191</f>
        <v/>
      </c>
      <c r="G97" s="562" t="str">
        <f>情報取得シート!$D$191</f>
        <v/>
      </c>
      <c r="H97" s="562" t="str">
        <f>情報取得シート!$D$191</f>
        <v/>
      </c>
      <c r="I97" s="562" t="str">
        <f>情報取得シート!$D$191</f>
        <v/>
      </c>
      <c r="J97" s="562" t="str">
        <f>情報取得シート!$D$191</f>
        <v/>
      </c>
      <c r="K97" s="562" t="str">
        <f>情報取得シート!$D$191</f>
        <v/>
      </c>
      <c r="L97" s="562" t="str">
        <f>情報取得シート!$D$191</f>
        <v/>
      </c>
      <c r="M97" s="562" t="str">
        <f>情報取得シート!$D$191</f>
        <v/>
      </c>
      <c r="N97" s="562" t="str">
        <f>情報取得シート!$D$191</f>
        <v/>
      </c>
      <c r="O97" s="562" t="str">
        <f>情報取得シート!$D$191</f>
        <v/>
      </c>
      <c r="P97" s="562" t="str">
        <f>情報取得シート!$D$191</f>
        <v/>
      </c>
      <c r="Q97" s="562" t="str">
        <f>情報取得シート!$D$191</f>
        <v/>
      </c>
      <c r="R97" s="563" t="str">
        <f>情報取得シート!$D$192</f>
        <v/>
      </c>
      <c r="S97" s="564" t="str">
        <f>情報取得シート!$D$191</f>
        <v/>
      </c>
      <c r="T97" s="564" t="str">
        <f>情報取得シート!$D$191</f>
        <v/>
      </c>
      <c r="U97" s="564" t="str">
        <f>情報取得シート!$D$191</f>
        <v/>
      </c>
      <c r="V97" s="564" t="str">
        <f>情報取得シート!$D$191</f>
        <v/>
      </c>
      <c r="W97" s="564" t="str">
        <f>情報取得シート!$D$191</f>
        <v/>
      </c>
      <c r="X97" s="564" t="str">
        <f>情報取得シート!$D$191</f>
        <v/>
      </c>
      <c r="Y97" s="564" t="str">
        <f>情報取得シート!$D$191</f>
        <v/>
      </c>
      <c r="Z97" s="564" t="str">
        <f>情報取得シート!$D$191</f>
        <v/>
      </c>
      <c r="AA97" s="564" t="str">
        <f>情報取得シート!$D$191</f>
        <v/>
      </c>
      <c r="AB97" s="564" t="str">
        <f>情報取得シート!$D$191</f>
        <v/>
      </c>
      <c r="AC97" s="564" t="str">
        <f>情報取得シート!$D$191</f>
        <v/>
      </c>
      <c r="AD97" s="564" t="str">
        <f>情報取得シート!$D$191</f>
        <v/>
      </c>
      <c r="AE97" s="565" t="str">
        <f>情報取得シート!$D$191</f>
        <v/>
      </c>
    </row>
    <row r="98" spans="1:47" ht="21" customHeight="1" x14ac:dyDescent="0.4">
      <c r="A98" s="269"/>
      <c r="B98" s="264" t="s">
        <v>148</v>
      </c>
      <c r="C98" s="265"/>
      <c r="D98" s="561" t="str">
        <f>情報取得シート!$D$194</f>
        <v/>
      </c>
      <c r="E98" s="562" t="str">
        <f>情報取得シート!$D$194</f>
        <v/>
      </c>
      <c r="F98" s="562" t="str">
        <f>情報取得シート!$D$194</f>
        <v/>
      </c>
      <c r="G98" s="562" t="str">
        <f>情報取得シート!$D$194</f>
        <v/>
      </c>
      <c r="H98" s="562" t="str">
        <f>情報取得シート!$D$194</f>
        <v/>
      </c>
      <c r="I98" s="562" t="str">
        <f>情報取得シート!$D$194</f>
        <v/>
      </c>
      <c r="J98" s="562" t="str">
        <f>情報取得シート!$D$194</f>
        <v/>
      </c>
      <c r="K98" s="562" t="str">
        <f>情報取得シート!$D$194</f>
        <v/>
      </c>
      <c r="L98" s="562" t="str">
        <f>情報取得シート!$D$194</f>
        <v/>
      </c>
      <c r="M98" s="562" t="str">
        <f>情報取得シート!$D$194</f>
        <v/>
      </c>
      <c r="N98" s="562" t="str">
        <f>情報取得シート!$D$194</f>
        <v/>
      </c>
      <c r="O98" s="562" t="str">
        <f>情報取得シート!$D$194</f>
        <v/>
      </c>
      <c r="P98" s="562" t="str">
        <f>情報取得シート!$D$194</f>
        <v/>
      </c>
      <c r="Q98" s="562" t="str">
        <f>情報取得シート!$D$194</f>
        <v/>
      </c>
      <c r="R98" s="563" t="str">
        <f>情報取得シート!$D$195</f>
        <v/>
      </c>
      <c r="S98" s="564" t="str">
        <f>情報取得シート!$D$194</f>
        <v/>
      </c>
      <c r="T98" s="564" t="str">
        <f>情報取得シート!$D$194</f>
        <v/>
      </c>
      <c r="U98" s="564" t="str">
        <f>情報取得シート!$D$194</f>
        <v/>
      </c>
      <c r="V98" s="564" t="str">
        <f>情報取得シート!$D$194</f>
        <v/>
      </c>
      <c r="W98" s="564" t="str">
        <f>情報取得シート!$D$194</f>
        <v/>
      </c>
      <c r="X98" s="564" t="str">
        <f>情報取得シート!$D$194</f>
        <v/>
      </c>
      <c r="Y98" s="564" t="str">
        <f>情報取得シート!$D$194</f>
        <v/>
      </c>
      <c r="Z98" s="564" t="str">
        <f>情報取得シート!$D$194</f>
        <v/>
      </c>
      <c r="AA98" s="564" t="str">
        <f>情報取得シート!$D$194</f>
        <v/>
      </c>
      <c r="AB98" s="564" t="str">
        <f>情報取得シート!$D$194</f>
        <v/>
      </c>
      <c r="AC98" s="564" t="str">
        <f>情報取得シート!$D$194</f>
        <v/>
      </c>
      <c r="AD98" s="564" t="str">
        <f>情報取得シート!$D$194</f>
        <v/>
      </c>
      <c r="AE98" s="565" t="str">
        <f>情報取得シート!$D$194</f>
        <v/>
      </c>
    </row>
    <row r="99" spans="1:47" ht="21" customHeight="1" x14ac:dyDescent="0.4">
      <c r="A99" s="270"/>
      <c r="B99" s="264" t="s">
        <v>149</v>
      </c>
      <c r="C99" s="265"/>
      <c r="D99" s="561" t="str">
        <f>情報取得シート!$D$197</f>
        <v/>
      </c>
      <c r="E99" s="562" t="str">
        <f>情報取得シート!$D$197</f>
        <v/>
      </c>
      <c r="F99" s="562" t="str">
        <f>情報取得シート!$D$197</f>
        <v/>
      </c>
      <c r="G99" s="562" t="str">
        <f>情報取得シート!$D$197</f>
        <v/>
      </c>
      <c r="H99" s="562" t="str">
        <f>情報取得シート!$D$197</f>
        <v/>
      </c>
      <c r="I99" s="562" t="str">
        <f>情報取得シート!$D$197</f>
        <v/>
      </c>
      <c r="J99" s="562" t="str">
        <f>情報取得シート!$D$197</f>
        <v/>
      </c>
      <c r="K99" s="562" t="str">
        <f>情報取得シート!$D$197</f>
        <v/>
      </c>
      <c r="L99" s="562" t="str">
        <f>情報取得シート!$D$197</f>
        <v/>
      </c>
      <c r="M99" s="562" t="str">
        <f>情報取得シート!$D$197</f>
        <v/>
      </c>
      <c r="N99" s="562" t="str">
        <f>情報取得シート!$D$197</f>
        <v/>
      </c>
      <c r="O99" s="562" t="str">
        <f>情報取得シート!$D$197</f>
        <v/>
      </c>
      <c r="P99" s="562" t="str">
        <f>情報取得シート!$D$197</f>
        <v/>
      </c>
      <c r="Q99" s="562" t="str">
        <f>情報取得シート!$D$197</f>
        <v/>
      </c>
      <c r="R99" s="563" t="str">
        <f>情報取得シート!$D$198</f>
        <v/>
      </c>
      <c r="S99" s="564" t="str">
        <f>情報取得シート!$D$197</f>
        <v/>
      </c>
      <c r="T99" s="564" t="str">
        <f>情報取得シート!$D$197</f>
        <v/>
      </c>
      <c r="U99" s="564" t="str">
        <f>情報取得シート!$D$197</f>
        <v/>
      </c>
      <c r="V99" s="564" t="str">
        <f>情報取得シート!$D$197</f>
        <v/>
      </c>
      <c r="W99" s="564" t="str">
        <f>情報取得シート!$D$197</f>
        <v/>
      </c>
      <c r="X99" s="564" t="str">
        <f>情報取得シート!$D$197</f>
        <v/>
      </c>
      <c r="Y99" s="564" t="str">
        <f>情報取得シート!$D$197</f>
        <v/>
      </c>
      <c r="Z99" s="564" t="str">
        <f>情報取得シート!$D$197</f>
        <v/>
      </c>
      <c r="AA99" s="564" t="str">
        <f>情報取得シート!$D$197</f>
        <v/>
      </c>
      <c r="AB99" s="564" t="str">
        <f>情報取得シート!$D$197</f>
        <v/>
      </c>
      <c r="AC99" s="564" t="str">
        <f>情報取得シート!$D$197</f>
        <v/>
      </c>
      <c r="AD99" s="564" t="str">
        <f>情報取得シート!$D$197</f>
        <v/>
      </c>
      <c r="AE99" s="565" t="str">
        <f>情報取得シート!$D$197</f>
        <v/>
      </c>
    </row>
    <row r="100" spans="1:47" ht="30" customHeight="1" x14ac:dyDescent="0.4">
      <c r="A100" s="257" t="s">
        <v>150</v>
      </c>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row>
    <row r="101" spans="1:47" s="173" customFormat="1" ht="30" customHeight="1" x14ac:dyDescent="0.4">
      <c r="A101" s="273" t="s">
        <v>151</v>
      </c>
      <c r="B101" s="274"/>
      <c r="C101" s="274"/>
      <c r="D101" s="274"/>
      <c r="E101" s="274"/>
      <c r="F101" s="275"/>
      <c r="G101" s="483" t="s">
        <v>152</v>
      </c>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5"/>
      <c r="AF101" s="91"/>
      <c r="AU101" s="92"/>
    </row>
    <row r="102" spans="1:47" s="173" customFormat="1" ht="24" customHeight="1" x14ac:dyDescent="0.15">
      <c r="A102" s="302"/>
      <c r="B102" s="258" t="s">
        <v>153</v>
      </c>
      <c r="C102" s="259"/>
      <c r="D102" s="259"/>
      <c r="E102" s="259"/>
      <c r="F102" s="260"/>
      <c r="G102" s="215" t="s">
        <v>154</v>
      </c>
      <c r="H102" s="216"/>
      <c r="I102" s="216"/>
      <c r="J102" s="216"/>
      <c r="K102" s="216"/>
      <c r="L102" s="618" t="str">
        <f>情報取得シート!$D$215</f>
        <v/>
      </c>
      <c r="M102" s="618"/>
      <c r="N102" s="618"/>
      <c r="O102" s="618"/>
      <c r="P102" s="618"/>
      <c r="Q102" s="618"/>
      <c r="R102" s="618"/>
      <c r="S102" s="618"/>
      <c r="T102" s="618"/>
      <c r="U102" s="618"/>
      <c r="V102" s="618"/>
      <c r="W102" s="618"/>
      <c r="X102" s="216" t="s">
        <v>155</v>
      </c>
      <c r="Y102" s="216"/>
      <c r="Z102" s="216"/>
      <c r="AA102" s="615" t="str">
        <f>情報取得シート!$D$216</f>
        <v/>
      </c>
      <c r="AB102" s="615"/>
      <c r="AC102" s="615"/>
      <c r="AD102" s="615"/>
      <c r="AE102" s="616"/>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302"/>
      <c r="B103" s="261"/>
      <c r="C103" s="262"/>
      <c r="D103" s="262"/>
      <c r="E103" s="262"/>
      <c r="F103" s="263"/>
      <c r="G103" s="218" t="s">
        <v>157</v>
      </c>
      <c r="H103" s="219"/>
      <c r="I103" s="219"/>
      <c r="J103" s="219"/>
      <c r="K103" s="219"/>
      <c r="L103" s="581" t="str">
        <f>情報取得シート!$D$217</f>
        <v/>
      </c>
      <c r="M103" s="581"/>
      <c r="N103" s="581"/>
      <c r="O103" s="581"/>
      <c r="P103" s="581"/>
      <c r="Q103" s="581"/>
      <c r="R103" s="581"/>
      <c r="S103" s="581"/>
      <c r="T103" s="581"/>
      <c r="U103" s="581"/>
      <c r="V103" s="581"/>
      <c r="W103" s="581"/>
      <c r="X103" s="581"/>
      <c r="Y103" s="581"/>
      <c r="Z103" s="581"/>
      <c r="AA103" s="581"/>
      <c r="AB103" s="581"/>
      <c r="AC103" s="581"/>
      <c r="AD103" s="581"/>
      <c r="AE103" s="617"/>
      <c r="AF103" s="91"/>
      <c r="AH103" s="379" t="str">
        <f>IF(情報取得シート!$D$214=0,"※医療機関受診を選択してください",IF(情報取得シート!$D$214=1,IF(情報取得シート!$D$215="","※受診した医療機関の情報が未入力です","OK"),"OK"))</f>
        <v>※医療機関受診を選択してください</v>
      </c>
      <c r="AI103" s="379"/>
      <c r="AJ103" s="379"/>
      <c r="AK103" s="379"/>
      <c r="AL103" s="379"/>
      <c r="AM103" s="379"/>
      <c r="AN103" s="379"/>
      <c r="AO103" s="379"/>
      <c r="AP103" s="379"/>
      <c r="AQ103" s="379"/>
      <c r="AR103" s="379"/>
      <c r="AS103" s="379"/>
      <c r="AT103" s="379"/>
      <c r="AU103" s="92"/>
    </row>
    <row r="104" spans="1:47" s="173" customFormat="1" ht="24" customHeight="1" x14ac:dyDescent="0.4">
      <c r="A104" s="302"/>
      <c r="B104" s="261"/>
      <c r="C104" s="262"/>
      <c r="D104" s="262"/>
      <c r="E104" s="262"/>
      <c r="F104" s="263"/>
      <c r="G104" s="215" t="s">
        <v>154</v>
      </c>
      <c r="H104" s="216"/>
      <c r="I104" s="216"/>
      <c r="J104" s="216"/>
      <c r="K104" s="216"/>
      <c r="L104" s="618" t="str">
        <f>情報取得シート!$D$218</f>
        <v/>
      </c>
      <c r="M104" s="618"/>
      <c r="N104" s="618"/>
      <c r="O104" s="618"/>
      <c r="P104" s="618"/>
      <c r="Q104" s="618"/>
      <c r="R104" s="618"/>
      <c r="S104" s="618"/>
      <c r="T104" s="618"/>
      <c r="U104" s="618"/>
      <c r="V104" s="618"/>
      <c r="W104" s="618"/>
      <c r="X104" s="216" t="s">
        <v>155</v>
      </c>
      <c r="Y104" s="216"/>
      <c r="Z104" s="216"/>
      <c r="AA104" s="615" t="str">
        <f>情報取得シート!$D$219</f>
        <v/>
      </c>
      <c r="AB104" s="615"/>
      <c r="AC104" s="615"/>
      <c r="AD104" s="615"/>
      <c r="AE104" s="616"/>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302"/>
      <c r="B105" s="261"/>
      <c r="C105" s="262"/>
      <c r="D105" s="262"/>
      <c r="E105" s="262"/>
      <c r="F105" s="263"/>
      <c r="G105" s="218" t="s">
        <v>157</v>
      </c>
      <c r="H105" s="219"/>
      <c r="I105" s="219"/>
      <c r="J105" s="219"/>
      <c r="K105" s="219"/>
      <c r="L105" s="581" t="str">
        <f>情報取得シート!$D$220</f>
        <v/>
      </c>
      <c r="M105" s="581"/>
      <c r="N105" s="581"/>
      <c r="O105" s="581"/>
      <c r="P105" s="581"/>
      <c r="Q105" s="581"/>
      <c r="R105" s="581"/>
      <c r="S105" s="581"/>
      <c r="T105" s="581"/>
      <c r="U105" s="581"/>
      <c r="V105" s="581"/>
      <c r="W105" s="581"/>
      <c r="X105" s="581"/>
      <c r="Y105" s="581"/>
      <c r="Z105" s="581"/>
      <c r="AA105" s="581"/>
      <c r="AB105" s="581"/>
      <c r="AC105" s="581"/>
      <c r="AD105" s="581"/>
      <c r="AE105" s="617"/>
      <c r="AF105" s="91"/>
      <c r="AU105" s="92"/>
    </row>
    <row r="106" spans="1:47" ht="24" customHeight="1" x14ac:dyDescent="0.4">
      <c r="A106" s="251" t="s">
        <v>158</v>
      </c>
      <c r="B106" s="252"/>
      <c r="C106" s="252"/>
      <c r="D106" s="252"/>
      <c r="E106" s="252"/>
      <c r="F106" s="253"/>
      <c r="G106" s="215" t="s">
        <v>154</v>
      </c>
      <c r="H106" s="216"/>
      <c r="I106" s="216"/>
      <c r="J106" s="216"/>
      <c r="K106" s="216"/>
      <c r="L106" s="618" t="str">
        <f>情報取得シート!$D$224</f>
        <v/>
      </c>
      <c r="M106" s="618"/>
      <c r="N106" s="618"/>
      <c r="O106" s="618"/>
      <c r="P106" s="618"/>
      <c r="Q106" s="618"/>
      <c r="R106" s="618"/>
      <c r="S106" s="618"/>
      <c r="T106" s="618"/>
      <c r="U106" s="618"/>
      <c r="V106" s="618"/>
      <c r="W106" s="618"/>
      <c r="X106" s="216" t="s">
        <v>155</v>
      </c>
      <c r="Y106" s="216"/>
      <c r="Z106" s="216"/>
      <c r="AA106" s="615" t="str">
        <f>情報取得シート!$D$225</f>
        <v/>
      </c>
      <c r="AB106" s="615"/>
      <c r="AC106" s="615"/>
      <c r="AD106" s="615"/>
      <c r="AE106" s="616"/>
    </row>
    <row r="107" spans="1:47" ht="24" customHeight="1" x14ac:dyDescent="0.4">
      <c r="A107" s="254"/>
      <c r="B107" s="255"/>
      <c r="C107" s="255"/>
      <c r="D107" s="255"/>
      <c r="E107" s="255"/>
      <c r="F107" s="256"/>
      <c r="G107" s="218" t="s">
        <v>157</v>
      </c>
      <c r="H107" s="219"/>
      <c r="I107" s="219"/>
      <c r="J107" s="219"/>
      <c r="K107" s="219"/>
      <c r="L107" s="581" t="str">
        <f>情報取得シート!$D$226</f>
        <v/>
      </c>
      <c r="M107" s="581"/>
      <c r="N107" s="581"/>
      <c r="O107" s="581"/>
      <c r="P107" s="581"/>
      <c r="Q107" s="581"/>
      <c r="R107" s="581"/>
      <c r="S107" s="581"/>
      <c r="T107" s="581"/>
      <c r="U107" s="581"/>
      <c r="V107" s="581"/>
      <c r="W107" s="581"/>
      <c r="X107" s="581"/>
      <c r="Y107" s="581"/>
      <c r="Z107" s="581"/>
      <c r="AA107" s="581"/>
      <c r="AB107" s="581"/>
      <c r="AC107" s="581"/>
      <c r="AD107" s="581"/>
      <c r="AE107" s="61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509" t="s">
        <v>159</v>
      </c>
      <c r="B109" s="510"/>
      <c r="C109" s="510"/>
      <c r="D109" s="510"/>
      <c r="E109" s="510"/>
      <c r="F109" s="510"/>
      <c r="G109" s="510"/>
      <c r="H109" s="511"/>
      <c r="I109" s="512" t="s">
        <v>160</v>
      </c>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3"/>
    </row>
    <row r="110" spans="1:47" ht="30" customHeight="1" x14ac:dyDescent="0.4">
      <c r="A110" s="232" t="s">
        <v>161</v>
      </c>
      <c r="B110" s="233"/>
      <c r="C110" s="233"/>
      <c r="D110" s="233"/>
      <c r="E110" s="233"/>
      <c r="F110" s="233"/>
      <c r="G110" s="233"/>
      <c r="H110" s="234"/>
      <c r="I110" s="242" t="s">
        <v>160</v>
      </c>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c r="AH110" s="194" t="str">
        <f>IF(情報取得シート!$D$228=0,"※併用している医薬品の詳細を選択してください","")</f>
        <v>※併用している医薬品の詳細を選択してください</v>
      </c>
    </row>
    <row r="111" spans="1:47" ht="28.15" customHeight="1" x14ac:dyDescent="0.4">
      <c r="A111" s="268" t="s">
        <v>137</v>
      </c>
      <c r="B111" s="244"/>
      <c r="C111" s="244"/>
      <c r="D111" s="223" t="s">
        <v>162</v>
      </c>
      <c r="E111" s="224"/>
      <c r="F111" s="224"/>
      <c r="G111" s="224"/>
      <c r="H111" s="224"/>
      <c r="I111" s="224"/>
      <c r="J111" s="224"/>
      <c r="K111" s="224"/>
      <c r="L111" s="224"/>
      <c r="M111" s="224"/>
      <c r="N111" s="224"/>
      <c r="O111" s="224"/>
      <c r="P111" s="224"/>
      <c r="Q111" s="225"/>
      <c r="R111" s="223" t="s">
        <v>163</v>
      </c>
      <c r="S111" s="224"/>
      <c r="T111" s="224"/>
      <c r="U111" s="224"/>
      <c r="V111" s="224"/>
      <c r="W111" s="224"/>
      <c r="X111" s="224"/>
      <c r="Y111" s="224"/>
      <c r="Z111" s="224"/>
      <c r="AA111" s="224"/>
      <c r="AB111" s="224"/>
      <c r="AC111" s="224"/>
      <c r="AD111" s="224"/>
      <c r="AE111" s="225"/>
    </row>
    <row r="112" spans="1:47" ht="28.15" customHeight="1" x14ac:dyDescent="0.4">
      <c r="A112" s="269"/>
      <c r="B112" s="228" t="s">
        <v>140</v>
      </c>
      <c r="C112" s="229"/>
      <c r="D112" s="558" t="str">
        <f>情報取得シート!$D$229</f>
        <v/>
      </c>
      <c r="E112" s="559" t="str">
        <f>情報取得シート!$D$229</f>
        <v/>
      </c>
      <c r="F112" s="559" t="str">
        <f>情報取得シート!$D$229</f>
        <v/>
      </c>
      <c r="G112" s="559" t="str">
        <f>情報取得シート!$D$229</f>
        <v/>
      </c>
      <c r="H112" s="559" t="str">
        <f>情報取得シート!$D$229</f>
        <v/>
      </c>
      <c r="I112" s="559" t="str">
        <f>情報取得シート!$D$229</f>
        <v/>
      </c>
      <c r="J112" s="559" t="str">
        <f>情報取得シート!$D$229</f>
        <v/>
      </c>
      <c r="K112" s="559" t="str">
        <f>情報取得シート!$D$229</f>
        <v/>
      </c>
      <c r="L112" s="559" t="str">
        <f>情報取得シート!$D$229</f>
        <v/>
      </c>
      <c r="M112" s="559" t="str">
        <f>情報取得シート!$D$229</f>
        <v/>
      </c>
      <c r="N112" s="559" t="str">
        <f>情報取得シート!$D$229</f>
        <v/>
      </c>
      <c r="O112" s="559" t="str">
        <f>情報取得シート!$D$229</f>
        <v/>
      </c>
      <c r="P112" s="559" t="str">
        <f>情報取得シート!$D$229</f>
        <v/>
      </c>
      <c r="Q112" s="560" t="str">
        <f>情報取得シート!$D$229</f>
        <v/>
      </c>
      <c r="R112" s="558" t="str">
        <f>情報取得シート!$D$230</f>
        <v/>
      </c>
      <c r="S112" s="559" t="str">
        <f>情報取得シート!$D$230</f>
        <v/>
      </c>
      <c r="T112" s="559" t="str">
        <f>情報取得シート!$D$230</f>
        <v/>
      </c>
      <c r="U112" s="559" t="str">
        <f>情報取得シート!$D$230</f>
        <v/>
      </c>
      <c r="V112" s="559" t="str">
        <f>情報取得シート!$D$230</f>
        <v/>
      </c>
      <c r="W112" s="559" t="str">
        <f>情報取得シート!$D$230</f>
        <v/>
      </c>
      <c r="X112" s="559" t="str">
        <f>情報取得シート!$D$230</f>
        <v/>
      </c>
      <c r="Y112" s="559" t="str">
        <f>情報取得シート!$D$230</f>
        <v/>
      </c>
      <c r="Z112" s="559" t="str">
        <f>情報取得シート!$D$230</f>
        <v/>
      </c>
      <c r="AA112" s="559" t="str">
        <f>情報取得シート!$D$230</f>
        <v/>
      </c>
      <c r="AB112" s="559" t="str">
        <f>情報取得シート!$D$230</f>
        <v/>
      </c>
      <c r="AC112" s="559" t="str">
        <f>情報取得シート!$D$230</f>
        <v/>
      </c>
      <c r="AD112" s="559" t="str">
        <f>情報取得シート!$D$230</f>
        <v/>
      </c>
      <c r="AE112" s="560" t="str">
        <f>情報取得シート!$D$230</f>
        <v/>
      </c>
    </row>
    <row r="113" spans="1:31" ht="28.15" customHeight="1" x14ac:dyDescent="0.4">
      <c r="A113" s="269"/>
      <c r="B113" s="230" t="s">
        <v>141</v>
      </c>
      <c r="C113" s="231"/>
      <c r="D113" s="558" t="str">
        <f>情報取得シート!$D$232</f>
        <v/>
      </c>
      <c r="E113" s="559" t="str">
        <f>情報取得シート!$D$232</f>
        <v/>
      </c>
      <c r="F113" s="559" t="str">
        <f>情報取得シート!$D$232</f>
        <v/>
      </c>
      <c r="G113" s="559" t="str">
        <f>情報取得シート!$D$232</f>
        <v/>
      </c>
      <c r="H113" s="559" t="str">
        <f>情報取得シート!$D$232</f>
        <v/>
      </c>
      <c r="I113" s="559" t="str">
        <f>情報取得シート!$D$232</f>
        <v/>
      </c>
      <c r="J113" s="559" t="str">
        <f>情報取得シート!$D$232</f>
        <v/>
      </c>
      <c r="K113" s="559" t="str">
        <f>情報取得シート!$D$232</f>
        <v/>
      </c>
      <c r="L113" s="559" t="str">
        <f>情報取得シート!$D$232</f>
        <v/>
      </c>
      <c r="M113" s="559" t="str">
        <f>情報取得シート!$D$232</f>
        <v/>
      </c>
      <c r="N113" s="559" t="str">
        <f>情報取得シート!$D$232</f>
        <v/>
      </c>
      <c r="O113" s="559" t="str">
        <f>情報取得シート!$D$232</f>
        <v/>
      </c>
      <c r="P113" s="559" t="str">
        <f>情報取得シート!$D$232</f>
        <v/>
      </c>
      <c r="Q113" s="560" t="str">
        <f>情報取得シート!$D$232</f>
        <v/>
      </c>
      <c r="R113" s="558" t="str">
        <f>情報取得シート!$D$233</f>
        <v/>
      </c>
      <c r="S113" s="559" t="str">
        <f>情報取得シート!$D$233</f>
        <v/>
      </c>
      <c r="T113" s="559" t="str">
        <f>情報取得シート!$D$233</f>
        <v/>
      </c>
      <c r="U113" s="559" t="str">
        <f>情報取得シート!$D$233</f>
        <v/>
      </c>
      <c r="V113" s="559" t="str">
        <f>情報取得シート!$D$233</f>
        <v/>
      </c>
      <c r="W113" s="559" t="str">
        <f>情報取得シート!$D$233</f>
        <v/>
      </c>
      <c r="X113" s="559" t="str">
        <f>情報取得シート!$D$233</f>
        <v/>
      </c>
      <c r="Y113" s="559" t="str">
        <f>情報取得シート!$D$233</f>
        <v/>
      </c>
      <c r="Z113" s="559" t="str">
        <f>情報取得シート!$D$233</f>
        <v/>
      </c>
      <c r="AA113" s="559" t="str">
        <f>情報取得シート!$D$233</f>
        <v/>
      </c>
      <c r="AB113" s="559" t="str">
        <f>情報取得シート!$D$233</f>
        <v/>
      </c>
      <c r="AC113" s="559" t="str">
        <f>情報取得シート!$D$233</f>
        <v/>
      </c>
      <c r="AD113" s="559" t="str">
        <f>情報取得シート!$D$233</f>
        <v/>
      </c>
      <c r="AE113" s="560" t="str">
        <f>情報取得シート!$D$233</f>
        <v/>
      </c>
    </row>
    <row r="114" spans="1:31" ht="28.15" customHeight="1" x14ac:dyDescent="0.4">
      <c r="A114" s="269"/>
      <c r="B114" s="230" t="s">
        <v>142</v>
      </c>
      <c r="C114" s="231"/>
      <c r="D114" s="558" t="str">
        <f>情報取得シート!$D$235</f>
        <v/>
      </c>
      <c r="E114" s="559" t="str">
        <f>情報取得シート!$D$235</f>
        <v/>
      </c>
      <c r="F114" s="559" t="str">
        <f>情報取得シート!$D$235</f>
        <v/>
      </c>
      <c r="G114" s="559" t="str">
        <f>情報取得シート!$D$235</f>
        <v/>
      </c>
      <c r="H114" s="559" t="str">
        <f>情報取得シート!$D$235</f>
        <v/>
      </c>
      <c r="I114" s="559" t="str">
        <f>情報取得シート!$D$235</f>
        <v/>
      </c>
      <c r="J114" s="559" t="str">
        <f>情報取得シート!$D$235</f>
        <v/>
      </c>
      <c r="K114" s="559" t="str">
        <f>情報取得シート!$D$235</f>
        <v/>
      </c>
      <c r="L114" s="559" t="str">
        <f>情報取得シート!$D$235</f>
        <v/>
      </c>
      <c r="M114" s="559" t="str">
        <f>情報取得シート!$D$235</f>
        <v/>
      </c>
      <c r="N114" s="559" t="str">
        <f>情報取得シート!$D$235</f>
        <v/>
      </c>
      <c r="O114" s="559" t="str">
        <f>情報取得シート!$D$235</f>
        <v/>
      </c>
      <c r="P114" s="559" t="str">
        <f>情報取得シート!$D$235</f>
        <v/>
      </c>
      <c r="Q114" s="560" t="str">
        <f>情報取得シート!$D$235</f>
        <v/>
      </c>
      <c r="R114" s="558" t="str">
        <f>情報取得シート!$D$236</f>
        <v/>
      </c>
      <c r="S114" s="559" t="str">
        <f>情報取得シート!$D$236</f>
        <v/>
      </c>
      <c r="T114" s="559" t="str">
        <f>情報取得シート!$D$236</f>
        <v/>
      </c>
      <c r="U114" s="559" t="str">
        <f>情報取得シート!$D$236</f>
        <v/>
      </c>
      <c r="V114" s="559" t="str">
        <f>情報取得シート!$D$236</f>
        <v/>
      </c>
      <c r="W114" s="559" t="str">
        <f>情報取得シート!$D$236</f>
        <v/>
      </c>
      <c r="X114" s="559" t="str">
        <f>情報取得シート!$D$236</f>
        <v/>
      </c>
      <c r="Y114" s="559" t="str">
        <f>情報取得シート!$D$236</f>
        <v/>
      </c>
      <c r="Z114" s="559" t="str">
        <f>情報取得シート!$D$236</f>
        <v/>
      </c>
      <c r="AA114" s="559" t="str">
        <f>情報取得シート!$D$236</f>
        <v/>
      </c>
      <c r="AB114" s="559" t="str">
        <f>情報取得シート!$D$236</f>
        <v/>
      </c>
      <c r="AC114" s="559" t="str">
        <f>情報取得シート!$D$236</f>
        <v/>
      </c>
      <c r="AD114" s="559" t="str">
        <f>情報取得シート!$D$236</f>
        <v/>
      </c>
      <c r="AE114" s="560" t="str">
        <f>情報取得シート!$D$236</f>
        <v/>
      </c>
    </row>
    <row r="115" spans="1:31" ht="28.15" customHeight="1" x14ac:dyDescent="0.4">
      <c r="A115" s="269"/>
      <c r="B115" s="230" t="s">
        <v>143</v>
      </c>
      <c r="C115" s="231"/>
      <c r="D115" s="558" t="str">
        <f>情報取得シート!$D$238</f>
        <v/>
      </c>
      <c r="E115" s="559" t="str">
        <f>情報取得シート!$D$238</f>
        <v/>
      </c>
      <c r="F115" s="559" t="str">
        <f>情報取得シート!$D$238</f>
        <v/>
      </c>
      <c r="G115" s="559" t="str">
        <f>情報取得シート!$D$238</f>
        <v/>
      </c>
      <c r="H115" s="559" t="str">
        <f>情報取得シート!$D$238</f>
        <v/>
      </c>
      <c r="I115" s="559" t="str">
        <f>情報取得シート!$D$238</f>
        <v/>
      </c>
      <c r="J115" s="559" t="str">
        <f>情報取得シート!$D$238</f>
        <v/>
      </c>
      <c r="K115" s="559" t="str">
        <f>情報取得シート!$D$238</f>
        <v/>
      </c>
      <c r="L115" s="559" t="str">
        <f>情報取得シート!$D$238</f>
        <v/>
      </c>
      <c r="M115" s="559" t="str">
        <f>情報取得シート!$D$238</f>
        <v/>
      </c>
      <c r="N115" s="559" t="str">
        <f>情報取得シート!$D$238</f>
        <v/>
      </c>
      <c r="O115" s="559" t="str">
        <f>情報取得シート!$D$238</f>
        <v/>
      </c>
      <c r="P115" s="559" t="str">
        <f>情報取得シート!$D$238</f>
        <v/>
      </c>
      <c r="Q115" s="560" t="str">
        <f>情報取得シート!$D$238</f>
        <v/>
      </c>
      <c r="R115" s="558" t="str">
        <f>情報取得シート!$D$239</f>
        <v/>
      </c>
      <c r="S115" s="559" t="str">
        <f>情報取得シート!$D$239</f>
        <v/>
      </c>
      <c r="T115" s="559" t="str">
        <f>情報取得シート!$D$239</f>
        <v/>
      </c>
      <c r="U115" s="559" t="str">
        <f>情報取得シート!$D$239</f>
        <v/>
      </c>
      <c r="V115" s="559" t="str">
        <f>情報取得シート!$D$239</f>
        <v/>
      </c>
      <c r="W115" s="559" t="str">
        <f>情報取得シート!$D$239</f>
        <v/>
      </c>
      <c r="X115" s="559" t="str">
        <f>情報取得シート!$D$239</f>
        <v/>
      </c>
      <c r="Y115" s="559" t="str">
        <f>情報取得シート!$D$239</f>
        <v/>
      </c>
      <c r="Z115" s="559" t="str">
        <f>情報取得シート!$D$239</f>
        <v/>
      </c>
      <c r="AA115" s="559" t="str">
        <f>情報取得シート!$D$239</f>
        <v/>
      </c>
      <c r="AB115" s="559" t="str">
        <f>情報取得シート!$D$239</f>
        <v/>
      </c>
      <c r="AC115" s="559" t="str">
        <f>情報取得シート!$D$239</f>
        <v/>
      </c>
      <c r="AD115" s="559" t="str">
        <f>情報取得シート!$D$239</f>
        <v/>
      </c>
      <c r="AE115" s="560" t="str">
        <f>情報取得シート!$D$239</f>
        <v/>
      </c>
    </row>
    <row r="116" spans="1:31" ht="28.15" customHeight="1" x14ac:dyDescent="0.4">
      <c r="A116" s="269"/>
      <c r="B116" s="230" t="s">
        <v>144</v>
      </c>
      <c r="C116" s="231"/>
      <c r="D116" s="558" t="str">
        <f>情報取得シート!$D$241</f>
        <v/>
      </c>
      <c r="E116" s="559" t="str">
        <f>情報取得シート!$D$241</f>
        <v/>
      </c>
      <c r="F116" s="559" t="str">
        <f>情報取得シート!$D$241</f>
        <v/>
      </c>
      <c r="G116" s="559" t="str">
        <f>情報取得シート!$D$241</f>
        <v/>
      </c>
      <c r="H116" s="559" t="str">
        <f>情報取得シート!$D$241</f>
        <v/>
      </c>
      <c r="I116" s="559" t="str">
        <f>情報取得シート!$D$241</f>
        <v/>
      </c>
      <c r="J116" s="559" t="str">
        <f>情報取得シート!$D$241</f>
        <v/>
      </c>
      <c r="K116" s="559" t="str">
        <f>情報取得シート!$D$241</f>
        <v/>
      </c>
      <c r="L116" s="559" t="str">
        <f>情報取得シート!$D$241</f>
        <v/>
      </c>
      <c r="M116" s="559" t="str">
        <f>情報取得シート!$D$241</f>
        <v/>
      </c>
      <c r="N116" s="559" t="str">
        <f>情報取得シート!$D$241</f>
        <v/>
      </c>
      <c r="O116" s="559" t="str">
        <f>情報取得シート!$D$241</f>
        <v/>
      </c>
      <c r="P116" s="559" t="str">
        <f>情報取得シート!$D$241</f>
        <v/>
      </c>
      <c r="Q116" s="560" t="str">
        <f>情報取得シート!$D$241</f>
        <v/>
      </c>
      <c r="R116" s="558" t="str">
        <f>情報取得シート!$D$242</f>
        <v/>
      </c>
      <c r="S116" s="559" t="str">
        <f>情報取得シート!$D$242</f>
        <v/>
      </c>
      <c r="T116" s="559" t="str">
        <f>情報取得シート!$D$242</f>
        <v/>
      </c>
      <c r="U116" s="559" t="str">
        <f>情報取得シート!$D$242</f>
        <v/>
      </c>
      <c r="V116" s="559" t="str">
        <f>情報取得シート!$D$242</f>
        <v/>
      </c>
      <c r="W116" s="559" t="str">
        <f>情報取得シート!$D$242</f>
        <v/>
      </c>
      <c r="X116" s="559" t="str">
        <f>情報取得シート!$D$242</f>
        <v/>
      </c>
      <c r="Y116" s="559" t="str">
        <f>情報取得シート!$D$242</f>
        <v/>
      </c>
      <c r="Z116" s="559" t="str">
        <f>情報取得シート!$D$242</f>
        <v/>
      </c>
      <c r="AA116" s="559" t="str">
        <f>情報取得シート!$D$242</f>
        <v/>
      </c>
      <c r="AB116" s="559" t="str">
        <f>情報取得シート!$D$242</f>
        <v/>
      </c>
      <c r="AC116" s="559" t="str">
        <f>情報取得シート!$D$242</f>
        <v/>
      </c>
      <c r="AD116" s="559" t="str">
        <f>情報取得シート!$D$242</f>
        <v/>
      </c>
      <c r="AE116" s="560" t="str">
        <f>情報取得シート!$D$242</f>
        <v/>
      </c>
    </row>
    <row r="117" spans="1:31" ht="28.15" customHeight="1" x14ac:dyDescent="0.4">
      <c r="A117" s="269"/>
      <c r="B117" s="230" t="s">
        <v>145</v>
      </c>
      <c r="C117" s="231"/>
      <c r="D117" s="558" t="str">
        <f>情報取得シート!$D$244</f>
        <v/>
      </c>
      <c r="E117" s="559" t="str">
        <f>情報取得シート!$D$244</f>
        <v/>
      </c>
      <c r="F117" s="559" t="str">
        <f>情報取得シート!$D$244</f>
        <v/>
      </c>
      <c r="G117" s="559" t="str">
        <f>情報取得シート!$D$244</f>
        <v/>
      </c>
      <c r="H117" s="559" t="str">
        <f>情報取得シート!$D$244</f>
        <v/>
      </c>
      <c r="I117" s="559" t="str">
        <f>情報取得シート!$D$244</f>
        <v/>
      </c>
      <c r="J117" s="559" t="str">
        <f>情報取得シート!$D$244</f>
        <v/>
      </c>
      <c r="K117" s="559" t="str">
        <f>情報取得シート!$D$244</f>
        <v/>
      </c>
      <c r="L117" s="559" t="str">
        <f>情報取得シート!$D$244</f>
        <v/>
      </c>
      <c r="M117" s="559" t="str">
        <f>情報取得シート!$D$244</f>
        <v/>
      </c>
      <c r="N117" s="559" t="str">
        <f>情報取得シート!$D$244</f>
        <v/>
      </c>
      <c r="O117" s="559" t="str">
        <f>情報取得シート!$D$244</f>
        <v/>
      </c>
      <c r="P117" s="559" t="str">
        <f>情報取得シート!$D$244</f>
        <v/>
      </c>
      <c r="Q117" s="560" t="str">
        <f>情報取得シート!$D$244</f>
        <v/>
      </c>
      <c r="R117" s="558" t="str">
        <f>情報取得シート!$D$245</f>
        <v/>
      </c>
      <c r="S117" s="559" t="str">
        <f>情報取得シート!$D$245</f>
        <v/>
      </c>
      <c r="T117" s="559" t="str">
        <f>情報取得シート!$D$245</f>
        <v/>
      </c>
      <c r="U117" s="559" t="str">
        <f>情報取得シート!$D$245</f>
        <v/>
      </c>
      <c r="V117" s="559" t="str">
        <f>情報取得シート!$D$245</f>
        <v/>
      </c>
      <c r="W117" s="559" t="str">
        <f>情報取得シート!$D$245</f>
        <v/>
      </c>
      <c r="X117" s="559" t="str">
        <f>情報取得シート!$D$245</f>
        <v/>
      </c>
      <c r="Y117" s="559" t="str">
        <f>情報取得シート!$D$245</f>
        <v/>
      </c>
      <c r="Z117" s="559" t="str">
        <f>情報取得シート!$D$245</f>
        <v/>
      </c>
      <c r="AA117" s="559" t="str">
        <f>情報取得シート!$D$245</f>
        <v/>
      </c>
      <c r="AB117" s="559" t="str">
        <f>情報取得シート!$D$245</f>
        <v/>
      </c>
      <c r="AC117" s="559" t="str">
        <f>情報取得シート!$D$245</f>
        <v/>
      </c>
      <c r="AD117" s="559" t="str">
        <f>情報取得シート!$D$245</f>
        <v/>
      </c>
      <c r="AE117" s="560" t="str">
        <f>情報取得シート!$D$245</f>
        <v/>
      </c>
    </row>
    <row r="118" spans="1:31" ht="28.15" customHeight="1" x14ac:dyDescent="0.4">
      <c r="A118" s="269"/>
      <c r="B118" s="230" t="s">
        <v>146</v>
      </c>
      <c r="C118" s="231"/>
      <c r="D118" s="558" t="str">
        <f>情報取得シート!$D$247</f>
        <v/>
      </c>
      <c r="E118" s="559" t="str">
        <f>情報取得シート!$D$247</f>
        <v/>
      </c>
      <c r="F118" s="559" t="str">
        <f>情報取得シート!$D$247</f>
        <v/>
      </c>
      <c r="G118" s="559" t="str">
        <f>情報取得シート!$D$247</f>
        <v/>
      </c>
      <c r="H118" s="559" t="str">
        <f>情報取得シート!$D$247</f>
        <v/>
      </c>
      <c r="I118" s="559" t="str">
        <f>情報取得シート!$D$247</f>
        <v/>
      </c>
      <c r="J118" s="559" t="str">
        <f>情報取得シート!$D$247</f>
        <v/>
      </c>
      <c r="K118" s="559" t="str">
        <f>情報取得シート!$D$247</f>
        <v/>
      </c>
      <c r="L118" s="559" t="str">
        <f>情報取得シート!$D$247</f>
        <v/>
      </c>
      <c r="M118" s="559" t="str">
        <f>情報取得シート!$D$247</f>
        <v/>
      </c>
      <c r="N118" s="559" t="str">
        <f>情報取得シート!$D$247</f>
        <v/>
      </c>
      <c r="O118" s="559" t="str">
        <f>情報取得シート!$D$247</f>
        <v/>
      </c>
      <c r="P118" s="559" t="str">
        <f>情報取得シート!$D$247</f>
        <v/>
      </c>
      <c r="Q118" s="560" t="str">
        <f>情報取得シート!$D$247</f>
        <v/>
      </c>
      <c r="R118" s="558" t="str">
        <f>情報取得シート!$D$248</f>
        <v/>
      </c>
      <c r="S118" s="559" t="str">
        <f>情報取得シート!$D$248</f>
        <v/>
      </c>
      <c r="T118" s="559" t="str">
        <f>情報取得シート!$D$248</f>
        <v/>
      </c>
      <c r="U118" s="559" t="str">
        <f>情報取得シート!$D$248</f>
        <v/>
      </c>
      <c r="V118" s="559" t="str">
        <f>情報取得シート!$D$248</f>
        <v/>
      </c>
      <c r="W118" s="559" t="str">
        <f>情報取得シート!$D$248</f>
        <v/>
      </c>
      <c r="X118" s="559" t="str">
        <f>情報取得シート!$D$248</f>
        <v/>
      </c>
      <c r="Y118" s="559" t="str">
        <f>情報取得シート!$D$248</f>
        <v/>
      </c>
      <c r="Z118" s="559" t="str">
        <f>情報取得シート!$D$248</f>
        <v/>
      </c>
      <c r="AA118" s="559" t="str">
        <f>情報取得シート!$D$248</f>
        <v/>
      </c>
      <c r="AB118" s="559" t="str">
        <f>情報取得シート!$D$248</f>
        <v/>
      </c>
      <c r="AC118" s="559" t="str">
        <f>情報取得シート!$D$248</f>
        <v/>
      </c>
      <c r="AD118" s="559" t="str">
        <f>情報取得シート!$D$248</f>
        <v/>
      </c>
      <c r="AE118" s="560" t="str">
        <f>情報取得シート!$D$248</f>
        <v/>
      </c>
    </row>
    <row r="119" spans="1:31" ht="28.15" customHeight="1" x14ac:dyDescent="0.4">
      <c r="A119" s="269"/>
      <c r="B119" s="230" t="s">
        <v>147</v>
      </c>
      <c r="C119" s="231"/>
      <c r="D119" s="558" t="str">
        <f>情報取得シート!$D$250</f>
        <v/>
      </c>
      <c r="E119" s="559" t="str">
        <f>情報取得シート!$D$250</f>
        <v/>
      </c>
      <c r="F119" s="559" t="str">
        <f>情報取得シート!$D$250</f>
        <v/>
      </c>
      <c r="G119" s="559" t="str">
        <f>情報取得シート!$D$250</f>
        <v/>
      </c>
      <c r="H119" s="559" t="str">
        <f>情報取得シート!$D$250</f>
        <v/>
      </c>
      <c r="I119" s="559" t="str">
        <f>情報取得シート!$D$250</f>
        <v/>
      </c>
      <c r="J119" s="559" t="str">
        <f>情報取得シート!$D$250</f>
        <v/>
      </c>
      <c r="K119" s="559" t="str">
        <f>情報取得シート!$D$250</f>
        <v/>
      </c>
      <c r="L119" s="559" t="str">
        <f>情報取得シート!$D$250</f>
        <v/>
      </c>
      <c r="M119" s="559" t="str">
        <f>情報取得シート!$D$250</f>
        <v/>
      </c>
      <c r="N119" s="559" t="str">
        <f>情報取得シート!$D$250</f>
        <v/>
      </c>
      <c r="O119" s="559" t="str">
        <f>情報取得シート!$D$250</f>
        <v/>
      </c>
      <c r="P119" s="559" t="str">
        <f>情報取得シート!$D$250</f>
        <v/>
      </c>
      <c r="Q119" s="560" t="str">
        <f>情報取得シート!$D$250</f>
        <v/>
      </c>
      <c r="R119" s="558" t="str">
        <f>情報取得シート!$D$251</f>
        <v/>
      </c>
      <c r="S119" s="559" t="str">
        <f>情報取得シート!$D$251</f>
        <v/>
      </c>
      <c r="T119" s="559" t="str">
        <f>情報取得シート!$D$251</f>
        <v/>
      </c>
      <c r="U119" s="559" t="str">
        <f>情報取得シート!$D$251</f>
        <v/>
      </c>
      <c r="V119" s="559" t="str">
        <f>情報取得シート!$D$251</f>
        <v/>
      </c>
      <c r="W119" s="559" t="str">
        <f>情報取得シート!$D$251</f>
        <v/>
      </c>
      <c r="X119" s="559" t="str">
        <f>情報取得シート!$D$251</f>
        <v/>
      </c>
      <c r="Y119" s="559" t="str">
        <f>情報取得シート!$D$251</f>
        <v/>
      </c>
      <c r="Z119" s="559" t="str">
        <f>情報取得シート!$D$251</f>
        <v/>
      </c>
      <c r="AA119" s="559" t="str">
        <f>情報取得シート!$D$251</f>
        <v/>
      </c>
      <c r="AB119" s="559" t="str">
        <f>情報取得シート!$D$251</f>
        <v/>
      </c>
      <c r="AC119" s="559" t="str">
        <f>情報取得シート!$D$251</f>
        <v/>
      </c>
      <c r="AD119" s="559" t="str">
        <f>情報取得シート!$D$251</f>
        <v/>
      </c>
      <c r="AE119" s="560" t="str">
        <f>情報取得シート!$D$251</f>
        <v/>
      </c>
    </row>
    <row r="120" spans="1:31" ht="28.15" customHeight="1" x14ac:dyDescent="0.4">
      <c r="A120" s="269"/>
      <c r="B120" s="230" t="s">
        <v>148</v>
      </c>
      <c r="C120" s="231"/>
      <c r="D120" s="558" t="str">
        <f>情報取得シート!$D$253</f>
        <v/>
      </c>
      <c r="E120" s="559" t="str">
        <f>情報取得シート!$D$253</f>
        <v/>
      </c>
      <c r="F120" s="559" t="str">
        <f>情報取得シート!$D$253</f>
        <v/>
      </c>
      <c r="G120" s="559" t="str">
        <f>情報取得シート!$D$253</f>
        <v/>
      </c>
      <c r="H120" s="559" t="str">
        <f>情報取得シート!$D$253</f>
        <v/>
      </c>
      <c r="I120" s="559" t="str">
        <f>情報取得シート!$D$253</f>
        <v/>
      </c>
      <c r="J120" s="559" t="str">
        <f>情報取得シート!$D$253</f>
        <v/>
      </c>
      <c r="K120" s="559" t="str">
        <f>情報取得シート!$D$253</f>
        <v/>
      </c>
      <c r="L120" s="559" t="str">
        <f>情報取得シート!$D$253</f>
        <v/>
      </c>
      <c r="M120" s="559" t="str">
        <f>情報取得シート!$D$253</f>
        <v/>
      </c>
      <c r="N120" s="559" t="str">
        <f>情報取得シート!$D$253</f>
        <v/>
      </c>
      <c r="O120" s="559" t="str">
        <f>情報取得シート!$D$253</f>
        <v/>
      </c>
      <c r="P120" s="559" t="str">
        <f>情報取得シート!$D$253</f>
        <v/>
      </c>
      <c r="Q120" s="560" t="str">
        <f>情報取得シート!$D$253</f>
        <v/>
      </c>
      <c r="R120" s="558" t="str">
        <f>情報取得シート!$D$254</f>
        <v/>
      </c>
      <c r="S120" s="559" t="str">
        <f>情報取得シート!$D$254</f>
        <v/>
      </c>
      <c r="T120" s="559" t="str">
        <f>情報取得シート!$D$254</f>
        <v/>
      </c>
      <c r="U120" s="559" t="str">
        <f>情報取得シート!$D$254</f>
        <v/>
      </c>
      <c r="V120" s="559" t="str">
        <f>情報取得シート!$D$254</f>
        <v/>
      </c>
      <c r="W120" s="559" t="str">
        <f>情報取得シート!$D$254</f>
        <v/>
      </c>
      <c r="X120" s="559" t="str">
        <f>情報取得シート!$D$254</f>
        <v/>
      </c>
      <c r="Y120" s="559" t="str">
        <f>情報取得シート!$D$254</f>
        <v/>
      </c>
      <c r="Z120" s="559" t="str">
        <f>情報取得シート!$D$254</f>
        <v/>
      </c>
      <c r="AA120" s="559" t="str">
        <f>情報取得シート!$D$254</f>
        <v/>
      </c>
      <c r="AB120" s="559" t="str">
        <f>情報取得シート!$D$254</f>
        <v/>
      </c>
      <c r="AC120" s="559" t="str">
        <f>情報取得シート!$D$254</f>
        <v/>
      </c>
      <c r="AD120" s="559" t="str">
        <f>情報取得シート!$D$254</f>
        <v/>
      </c>
      <c r="AE120" s="560" t="str">
        <f>情報取得シート!$D$254</f>
        <v/>
      </c>
    </row>
    <row r="121" spans="1:31" ht="28.15" customHeight="1" x14ac:dyDescent="0.4">
      <c r="A121" s="269"/>
      <c r="B121" s="230" t="s">
        <v>149</v>
      </c>
      <c r="C121" s="231"/>
      <c r="D121" s="558" t="str">
        <f>情報取得シート!$D$256</f>
        <v/>
      </c>
      <c r="E121" s="559" t="str">
        <f>情報取得シート!$D$256</f>
        <v/>
      </c>
      <c r="F121" s="559" t="str">
        <f>情報取得シート!$D$256</f>
        <v/>
      </c>
      <c r="G121" s="559" t="str">
        <f>情報取得シート!$D$256</f>
        <v/>
      </c>
      <c r="H121" s="559" t="str">
        <f>情報取得シート!$D$256</f>
        <v/>
      </c>
      <c r="I121" s="559" t="str">
        <f>情報取得シート!$D$256</f>
        <v/>
      </c>
      <c r="J121" s="559" t="str">
        <f>情報取得シート!$D$256</f>
        <v/>
      </c>
      <c r="K121" s="559" t="str">
        <f>情報取得シート!$D$256</f>
        <v/>
      </c>
      <c r="L121" s="559" t="str">
        <f>情報取得シート!$D$256</f>
        <v/>
      </c>
      <c r="M121" s="559" t="str">
        <f>情報取得シート!$D$256</f>
        <v/>
      </c>
      <c r="N121" s="559" t="str">
        <f>情報取得シート!$D$256</f>
        <v/>
      </c>
      <c r="O121" s="559" t="str">
        <f>情報取得シート!$D$256</f>
        <v/>
      </c>
      <c r="P121" s="559" t="str">
        <f>情報取得シート!$D$256</f>
        <v/>
      </c>
      <c r="Q121" s="560" t="str">
        <f>情報取得シート!$D$256</f>
        <v/>
      </c>
      <c r="R121" s="558" t="str">
        <f>情報取得シート!$D$257</f>
        <v/>
      </c>
      <c r="S121" s="559" t="str">
        <f>情報取得シート!$D$257</f>
        <v/>
      </c>
      <c r="T121" s="559" t="str">
        <f>情報取得シート!$D$257</f>
        <v/>
      </c>
      <c r="U121" s="559" t="str">
        <f>情報取得シート!$D$257</f>
        <v/>
      </c>
      <c r="V121" s="559" t="str">
        <f>情報取得シート!$D$257</f>
        <v/>
      </c>
      <c r="W121" s="559" t="str">
        <f>情報取得シート!$D$257</f>
        <v/>
      </c>
      <c r="X121" s="559" t="str">
        <f>情報取得シート!$D$257</f>
        <v/>
      </c>
      <c r="Y121" s="559" t="str">
        <f>情報取得シート!$D$257</f>
        <v/>
      </c>
      <c r="Z121" s="559" t="str">
        <f>情報取得シート!$D$257</f>
        <v/>
      </c>
      <c r="AA121" s="559" t="str">
        <f>情報取得シート!$D$257</f>
        <v/>
      </c>
      <c r="AB121" s="559" t="str">
        <f>情報取得シート!$D$257</f>
        <v/>
      </c>
      <c r="AC121" s="559" t="str">
        <f>情報取得シート!$D$257</f>
        <v/>
      </c>
      <c r="AD121" s="559" t="str">
        <f>情報取得シート!$D$257</f>
        <v/>
      </c>
      <c r="AE121" s="560" t="str">
        <f>情報取得シート!$D$257</f>
        <v/>
      </c>
    </row>
    <row r="122" spans="1:31" ht="28.15" customHeight="1" x14ac:dyDescent="0.4">
      <c r="A122" s="269"/>
      <c r="B122" s="230" t="s">
        <v>164</v>
      </c>
      <c r="C122" s="231"/>
      <c r="D122" s="558" t="str">
        <f>情報取得シート!$D$259</f>
        <v/>
      </c>
      <c r="E122" s="559" t="str">
        <f>情報取得シート!$D$259</f>
        <v/>
      </c>
      <c r="F122" s="559" t="str">
        <f>情報取得シート!$D$259</f>
        <v/>
      </c>
      <c r="G122" s="559" t="str">
        <f>情報取得シート!$D$259</f>
        <v/>
      </c>
      <c r="H122" s="559" t="str">
        <f>情報取得シート!$D$259</f>
        <v/>
      </c>
      <c r="I122" s="559" t="str">
        <f>情報取得シート!$D$259</f>
        <v/>
      </c>
      <c r="J122" s="559" t="str">
        <f>情報取得シート!$D$259</f>
        <v/>
      </c>
      <c r="K122" s="559" t="str">
        <f>情報取得シート!$D$259</f>
        <v/>
      </c>
      <c r="L122" s="559" t="str">
        <f>情報取得シート!$D$259</f>
        <v/>
      </c>
      <c r="M122" s="559" t="str">
        <f>情報取得シート!$D$259</f>
        <v/>
      </c>
      <c r="N122" s="559" t="str">
        <f>情報取得シート!$D$259</f>
        <v/>
      </c>
      <c r="O122" s="559" t="str">
        <f>情報取得シート!$D$259</f>
        <v/>
      </c>
      <c r="P122" s="559" t="str">
        <f>情報取得シート!$D$259</f>
        <v/>
      </c>
      <c r="Q122" s="560" t="str">
        <f>情報取得シート!$D$259</f>
        <v/>
      </c>
      <c r="R122" s="558" t="str">
        <f>情報取得シート!$D$260</f>
        <v/>
      </c>
      <c r="S122" s="559" t="str">
        <f>情報取得シート!$D$260</f>
        <v/>
      </c>
      <c r="T122" s="559" t="str">
        <f>情報取得シート!$D$260</f>
        <v/>
      </c>
      <c r="U122" s="559" t="str">
        <f>情報取得シート!$D$260</f>
        <v/>
      </c>
      <c r="V122" s="559" t="str">
        <f>情報取得シート!$D$260</f>
        <v/>
      </c>
      <c r="W122" s="559" t="str">
        <f>情報取得シート!$D$260</f>
        <v/>
      </c>
      <c r="X122" s="559" t="str">
        <f>情報取得シート!$D$260</f>
        <v/>
      </c>
      <c r="Y122" s="559" t="str">
        <f>情報取得シート!$D$260</f>
        <v/>
      </c>
      <c r="Z122" s="559" t="str">
        <f>情報取得シート!$D$260</f>
        <v/>
      </c>
      <c r="AA122" s="559" t="str">
        <f>情報取得シート!$D$260</f>
        <v/>
      </c>
      <c r="AB122" s="559" t="str">
        <f>情報取得シート!$D$260</f>
        <v/>
      </c>
      <c r="AC122" s="559" t="str">
        <f>情報取得シート!$D$260</f>
        <v/>
      </c>
      <c r="AD122" s="559" t="str">
        <f>情報取得シート!$D$260</f>
        <v/>
      </c>
      <c r="AE122" s="560" t="str">
        <f>情報取得シート!$D$260</f>
        <v/>
      </c>
    </row>
    <row r="123" spans="1:31" ht="28.15" customHeight="1" x14ac:dyDescent="0.4">
      <c r="A123" s="269"/>
      <c r="B123" s="230" t="s">
        <v>165</v>
      </c>
      <c r="C123" s="231"/>
      <c r="D123" s="558" t="str">
        <f>情報取得シート!$D$262</f>
        <v/>
      </c>
      <c r="E123" s="559" t="str">
        <f>情報取得シート!$D$262</f>
        <v/>
      </c>
      <c r="F123" s="559" t="str">
        <f>情報取得シート!$D$262</f>
        <v/>
      </c>
      <c r="G123" s="559" t="str">
        <f>情報取得シート!$D$262</f>
        <v/>
      </c>
      <c r="H123" s="559" t="str">
        <f>情報取得シート!$D$262</f>
        <v/>
      </c>
      <c r="I123" s="559" t="str">
        <f>情報取得シート!$D$262</f>
        <v/>
      </c>
      <c r="J123" s="559" t="str">
        <f>情報取得シート!$D$262</f>
        <v/>
      </c>
      <c r="K123" s="559" t="str">
        <f>情報取得シート!$D$262</f>
        <v/>
      </c>
      <c r="L123" s="559" t="str">
        <f>情報取得シート!$D$262</f>
        <v/>
      </c>
      <c r="M123" s="559" t="str">
        <f>情報取得シート!$D$262</f>
        <v/>
      </c>
      <c r="N123" s="559" t="str">
        <f>情報取得シート!$D$262</f>
        <v/>
      </c>
      <c r="O123" s="559" t="str">
        <f>情報取得シート!$D$262</f>
        <v/>
      </c>
      <c r="P123" s="559" t="str">
        <f>情報取得シート!$D$262</f>
        <v/>
      </c>
      <c r="Q123" s="560" t="str">
        <f>情報取得シート!$D$262</f>
        <v/>
      </c>
      <c r="R123" s="558" t="str">
        <f>情報取得シート!$D$263</f>
        <v/>
      </c>
      <c r="S123" s="559" t="str">
        <f>情報取得シート!$D$263</f>
        <v/>
      </c>
      <c r="T123" s="559" t="str">
        <f>情報取得シート!$D$263</f>
        <v/>
      </c>
      <c r="U123" s="559" t="str">
        <f>情報取得シート!$D$263</f>
        <v/>
      </c>
      <c r="V123" s="559" t="str">
        <f>情報取得シート!$D$263</f>
        <v/>
      </c>
      <c r="W123" s="559" t="str">
        <f>情報取得シート!$D$263</f>
        <v/>
      </c>
      <c r="X123" s="559" t="str">
        <f>情報取得シート!$D$263</f>
        <v/>
      </c>
      <c r="Y123" s="559" t="str">
        <f>情報取得シート!$D$263</f>
        <v/>
      </c>
      <c r="Z123" s="559" t="str">
        <f>情報取得シート!$D$263</f>
        <v/>
      </c>
      <c r="AA123" s="559" t="str">
        <f>情報取得シート!$D$263</f>
        <v/>
      </c>
      <c r="AB123" s="559" t="str">
        <f>情報取得シート!$D$263</f>
        <v/>
      </c>
      <c r="AC123" s="559" t="str">
        <f>情報取得シート!$D$263</f>
        <v/>
      </c>
      <c r="AD123" s="559" t="str">
        <f>情報取得シート!$D$263</f>
        <v/>
      </c>
      <c r="AE123" s="560" t="str">
        <f>情報取得シート!$D$263</f>
        <v/>
      </c>
    </row>
    <row r="124" spans="1:31" ht="28.15" customHeight="1" x14ac:dyDescent="0.4">
      <c r="A124" s="269"/>
      <c r="B124" s="230" t="s">
        <v>166</v>
      </c>
      <c r="C124" s="231"/>
      <c r="D124" s="558" t="str">
        <f>情報取得シート!$D$265</f>
        <v/>
      </c>
      <c r="E124" s="559" t="str">
        <f>情報取得シート!$D$265</f>
        <v/>
      </c>
      <c r="F124" s="559" t="str">
        <f>情報取得シート!$D$265</f>
        <v/>
      </c>
      <c r="G124" s="559" t="str">
        <f>情報取得シート!$D$265</f>
        <v/>
      </c>
      <c r="H124" s="559" t="str">
        <f>情報取得シート!$D$265</f>
        <v/>
      </c>
      <c r="I124" s="559" t="str">
        <f>情報取得シート!$D$265</f>
        <v/>
      </c>
      <c r="J124" s="559" t="str">
        <f>情報取得シート!$D$265</f>
        <v/>
      </c>
      <c r="K124" s="559" t="str">
        <f>情報取得シート!$D$265</f>
        <v/>
      </c>
      <c r="L124" s="559" t="str">
        <f>情報取得シート!$D$265</f>
        <v/>
      </c>
      <c r="M124" s="559" t="str">
        <f>情報取得シート!$D$265</f>
        <v/>
      </c>
      <c r="N124" s="559" t="str">
        <f>情報取得シート!$D$265</f>
        <v/>
      </c>
      <c r="O124" s="559" t="str">
        <f>情報取得シート!$D$265</f>
        <v/>
      </c>
      <c r="P124" s="559" t="str">
        <f>情報取得シート!$D$265</f>
        <v/>
      </c>
      <c r="Q124" s="560" t="str">
        <f>情報取得シート!$D$265</f>
        <v/>
      </c>
      <c r="R124" s="558" t="str">
        <f>情報取得シート!$D$266</f>
        <v/>
      </c>
      <c r="S124" s="559" t="str">
        <f>情報取得シート!$D$266</f>
        <v/>
      </c>
      <c r="T124" s="559" t="str">
        <f>情報取得シート!$D$266</f>
        <v/>
      </c>
      <c r="U124" s="559" t="str">
        <f>情報取得シート!$D$266</f>
        <v/>
      </c>
      <c r="V124" s="559" t="str">
        <f>情報取得シート!$D$266</f>
        <v/>
      </c>
      <c r="W124" s="559" t="str">
        <f>情報取得シート!$D$266</f>
        <v/>
      </c>
      <c r="X124" s="559" t="str">
        <f>情報取得シート!$D$266</f>
        <v/>
      </c>
      <c r="Y124" s="559" t="str">
        <f>情報取得シート!$D$266</f>
        <v/>
      </c>
      <c r="Z124" s="559" t="str">
        <f>情報取得シート!$D$266</f>
        <v/>
      </c>
      <c r="AA124" s="559" t="str">
        <f>情報取得シート!$D$266</f>
        <v/>
      </c>
      <c r="AB124" s="559" t="str">
        <f>情報取得シート!$D$266</f>
        <v/>
      </c>
      <c r="AC124" s="559" t="str">
        <f>情報取得シート!$D$266</f>
        <v/>
      </c>
      <c r="AD124" s="559" t="str">
        <f>情報取得シート!$D$266</f>
        <v/>
      </c>
      <c r="AE124" s="560" t="str">
        <f>情報取得シート!$D$266</f>
        <v/>
      </c>
    </row>
    <row r="125" spans="1:31" ht="28.15" customHeight="1" x14ac:dyDescent="0.4">
      <c r="A125" s="269"/>
      <c r="B125" s="230" t="s">
        <v>167</v>
      </c>
      <c r="C125" s="231"/>
      <c r="D125" s="558" t="str">
        <f>情報取得シート!$D$268</f>
        <v/>
      </c>
      <c r="E125" s="559" t="str">
        <f>情報取得シート!$D$268</f>
        <v/>
      </c>
      <c r="F125" s="559" t="str">
        <f>情報取得シート!$D$268</f>
        <v/>
      </c>
      <c r="G125" s="559" t="str">
        <f>情報取得シート!$D$268</f>
        <v/>
      </c>
      <c r="H125" s="559" t="str">
        <f>情報取得シート!$D$268</f>
        <v/>
      </c>
      <c r="I125" s="559" t="str">
        <f>情報取得シート!$D$268</f>
        <v/>
      </c>
      <c r="J125" s="559" t="str">
        <f>情報取得シート!$D$268</f>
        <v/>
      </c>
      <c r="K125" s="559" t="str">
        <f>情報取得シート!$D$268</f>
        <v/>
      </c>
      <c r="L125" s="559" t="str">
        <f>情報取得シート!$D$268</f>
        <v/>
      </c>
      <c r="M125" s="559" t="str">
        <f>情報取得シート!$D$268</f>
        <v/>
      </c>
      <c r="N125" s="559" t="str">
        <f>情報取得シート!$D$268</f>
        <v/>
      </c>
      <c r="O125" s="559" t="str">
        <f>情報取得シート!$D$268</f>
        <v/>
      </c>
      <c r="P125" s="559" t="str">
        <f>情報取得シート!$D$268</f>
        <v/>
      </c>
      <c r="Q125" s="560" t="str">
        <f>情報取得シート!$D$268</f>
        <v/>
      </c>
      <c r="R125" s="558" t="str">
        <f>情報取得シート!$D$269</f>
        <v/>
      </c>
      <c r="S125" s="559" t="str">
        <f>情報取得シート!$D$269</f>
        <v/>
      </c>
      <c r="T125" s="559" t="str">
        <f>情報取得シート!$D$269</f>
        <v/>
      </c>
      <c r="U125" s="559" t="str">
        <f>情報取得シート!$D$269</f>
        <v/>
      </c>
      <c r="V125" s="559" t="str">
        <f>情報取得シート!$D$269</f>
        <v/>
      </c>
      <c r="W125" s="559" t="str">
        <f>情報取得シート!$D$269</f>
        <v/>
      </c>
      <c r="X125" s="559" t="str">
        <f>情報取得シート!$D$269</f>
        <v/>
      </c>
      <c r="Y125" s="559" t="str">
        <f>情報取得シート!$D$269</f>
        <v/>
      </c>
      <c r="Z125" s="559" t="str">
        <f>情報取得シート!$D$269</f>
        <v/>
      </c>
      <c r="AA125" s="559" t="str">
        <f>情報取得シート!$D$269</f>
        <v/>
      </c>
      <c r="AB125" s="559" t="str">
        <f>情報取得シート!$D$269</f>
        <v/>
      </c>
      <c r="AC125" s="559" t="str">
        <f>情報取得シート!$D$269</f>
        <v/>
      </c>
      <c r="AD125" s="559" t="str">
        <f>情報取得シート!$D$269</f>
        <v/>
      </c>
      <c r="AE125" s="560" t="str">
        <f>情報取得シート!$D$269</f>
        <v/>
      </c>
    </row>
    <row r="126" spans="1:31" ht="28.15" customHeight="1" x14ac:dyDescent="0.4">
      <c r="A126" s="270"/>
      <c r="B126" s="230" t="s">
        <v>168</v>
      </c>
      <c r="C126" s="231"/>
      <c r="D126" s="558" t="str">
        <f>情報取得シート!$D$271</f>
        <v/>
      </c>
      <c r="E126" s="559" t="str">
        <f>情報取得シート!$D$271</f>
        <v/>
      </c>
      <c r="F126" s="559" t="str">
        <f>情報取得シート!$D$271</f>
        <v/>
      </c>
      <c r="G126" s="559" t="str">
        <f>情報取得シート!$D$271</f>
        <v/>
      </c>
      <c r="H126" s="559" t="str">
        <f>情報取得シート!$D$271</f>
        <v/>
      </c>
      <c r="I126" s="559" t="str">
        <f>情報取得シート!$D$271</f>
        <v/>
      </c>
      <c r="J126" s="559" t="str">
        <f>情報取得シート!$D$271</f>
        <v/>
      </c>
      <c r="K126" s="559" t="str">
        <f>情報取得シート!$D$271</f>
        <v/>
      </c>
      <c r="L126" s="559" t="str">
        <f>情報取得シート!$D$271</f>
        <v/>
      </c>
      <c r="M126" s="559" t="str">
        <f>情報取得シート!$D$271</f>
        <v/>
      </c>
      <c r="N126" s="559" t="str">
        <f>情報取得シート!$D$271</f>
        <v/>
      </c>
      <c r="O126" s="559" t="str">
        <f>情報取得シート!$D$271</f>
        <v/>
      </c>
      <c r="P126" s="559" t="str">
        <f>情報取得シート!$D$271</f>
        <v/>
      </c>
      <c r="Q126" s="560" t="str">
        <f>情報取得シート!$D$271</f>
        <v/>
      </c>
      <c r="R126" s="558" t="str">
        <f>情報取得シート!$D$272</f>
        <v/>
      </c>
      <c r="S126" s="559" t="str">
        <f>情報取得シート!$D$272</f>
        <v/>
      </c>
      <c r="T126" s="559" t="str">
        <f>情報取得シート!$D$272</f>
        <v/>
      </c>
      <c r="U126" s="559" t="str">
        <f>情報取得シート!$D$272</f>
        <v/>
      </c>
      <c r="V126" s="559" t="str">
        <f>情報取得シート!$D$272</f>
        <v/>
      </c>
      <c r="W126" s="559" t="str">
        <f>情報取得シート!$D$272</f>
        <v/>
      </c>
      <c r="X126" s="559" t="str">
        <f>情報取得シート!$D$272</f>
        <v/>
      </c>
      <c r="Y126" s="559" t="str">
        <f>情報取得シート!$D$272</f>
        <v/>
      </c>
      <c r="Z126" s="559" t="str">
        <f>情報取得シート!$D$272</f>
        <v/>
      </c>
      <c r="AA126" s="559" t="str">
        <f>情報取得シート!$D$272</f>
        <v/>
      </c>
      <c r="AB126" s="559" t="str">
        <f>情報取得シート!$D$272</f>
        <v/>
      </c>
      <c r="AC126" s="559" t="str">
        <f>情報取得シート!$D$272</f>
        <v/>
      </c>
      <c r="AD126" s="559" t="str">
        <f>情報取得シート!$D$272</f>
        <v/>
      </c>
      <c r="AE126" s="560"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476" t="s">
        <v>169</v>
      </c>
      <c r="B128" s="476"/>
      <c r="C128" s="476"/>
      <c r="D128" s="476"/>
      <c r="E128" s="476"/>
      <c r="F128" s="479" t="s">
        <v>170</v>
      </c>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row>
    <row r="129" spans="1:34" ht="45.6" customHeight="1" x14ac:dyDescent="0.4">
      <c r="A129" s="477"/>
      <c r="B129" s="477"/>
      <c r="C129" s="477"/>
      <c r="D129" s="477"/>
      <c r="E129" s="477"/>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row>
    <row r="130" spans="1:34" ht="45.6" customHeight="1" x14ac:dyDescent="0.4">
      <c r="A130" s="477"/>
      <c r="B130" s="477"/>
      <c r="C130" s="477"/>
      <c r="D130" s="477"/>
      <c r="E130" s="477"/>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row>
    <row r="131" spans="1:34" ht="45.6" customHeight="1" x14ac:dyDescent="0.4">
      <c r="A131" s="477"/>
      <c r="B131" s="477"/>
      <c r="C131" s="477"/>
      <c r="D131" s="477"/>
      <c r="E131" s="477"/>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row>
    <row r="132" spans="1:34" ht="45.6" customHeight="1" x14ac:dyDescent="0.4">
      <c r="A132" s="477"/>
      <c r="B132" s="477"/>
      <c r="C132" s="477"/>
      <c r="D132" s="477"/>
      <c r="E132" s="477"/>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row>
    <row r="133" spans="1:34" ht="45.6" customHeight="1" x14ac:dyDescent="0.4">
      <c r="A133" s="477"/>
      <c r="B133" s="477"/>
      <c r="C133" s="477"/>
      <c r="D133" s="477"/>
      <c r="E133" s="477"/>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row>
    <row r="134" spans="1:34" ht="45.6" customHeight="1" x14ac:dyDescent="0.4">
      <c r="A134" s="478"/>
      <c r="B134" s="478"/>
      <c r="C134" s="478"/>
      <c r="D134" s="478"/>
      <c r="E134" s="478"/>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482"/>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301" t="s">
        <v>212</v>
      </c>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row>
    <row r="137" spans="1:34" ht="9.75" customHeight="1" x14ac:dyDescent="0.4">
      <c r="A137" s="619"/>
      <c r="B137" s="619"/>
      <c r="C137" s="619"/>
      <c r="D137" s="619"/>
      <c r="E137" s="619"/>
      <c r="F137" s="619"/>
      <c r="G137" s="619"/>
      <c r="H137" s="619"/>
      <c r="I137" s="619"/>
      <c r="J137" s="619"/>
      <c r="K137" s="619"/>
      <c r="L137" s="619"/>
      <c r="M137" s="619"/>
      <c r="N137" s="619"/>
      <c r="O137" s="619"/>
      <c r="P137" s="619"/>
      <c r="Q137" s="619"/>
      <c r="R137" s="619"/>
      <c r="S137" s="619"/>
      <c r="T137" s="619"/>
      <c r="U137" s="619"/>
      <c r="V137" s="619"/>
      <c r="W137" s="619"/>
      <c r="X137" s="619"/>
      <c r="Y137" s="619"/>
      <c r="Z137" s="619"/>
      <c r="AA137" s="619"/>
      <c r="AB137" s="619"/>
      <c r="AC137" s="619"/>
      <c r="AD137" s="619"/>
      <c r="AE137" s="619"/>
    </row>
    <row r="138" spans="1:34" ht="18" customHeight="1" x14ac:dyDescent="0.4">
      <c r="A138" s="273" t="s">
        <v>172</v>
      </c>
      <c r="B138" s="274"/>
      <c r="C138" s="274"/>
      <c r="D138" s="274"/>
      <c r="E138" s="274"/>
      <c r="F138" s="274"/>
      <c r="G138" s="275"/>
      <c r="H138" s="282" t="s">
        <v>173</v>
      </c>
      <c r="I138" s="283"/>
      <c r="J138" s="283"/>
      <c r="K138" s="283"/>
      <c r="L138" s="284"/>
      <c r="M138" s="297" t="s">
        <v>207</v>
      </c>
      <c r="N138" s="298"/>
      <c r="O138" s="298"/>
      <c r="P138" s="298"/>
      <c r="Q138" s="298"/>
      <c r="R138" s="298"/>
      <c r="S138" s="298"/>
      <c r="T138" s="298"/>
      <c r="U138" s="298"/>
      <c r="V138" s="298"/>
      <c r="W138" s="298"/>
      <c r="X138" s="298"/>
      <c r="Y138" s="298"/>
      <c r="Z138" s="298"/>
      <c r="AA138" s="298"/>
      <c r="AB138" s="298"/>
      <c r="AC138" s="298"/>
      <c r="AD138" s="298"/>
      <c r="AE138" s="299"/>
    </row>
    <row r="139" spans="1:34" ht="18" customHeight="1" x14ac:dyDescent="0.4">
      <c r="A139" s="276"/>
      <c r="B139" s="277"/>
      <c r="C139" s="277"/>
      <c r="D139" s="277"/>
      <c r="E139" s="277"/>
      <c r="F139" s="277"/>
      <c r="G139" s="278"/>
      <c r="H139" s="285"/>
      <c r="I139" s="286"/>
      <c r="J139" s="286"/>
      <c r="K139" s="286"/>
      <c r="L139" s="287"/>
      <c r="M139" s="620" t="str">
        <f>情報取得シート!$D$290</f>
        <v/>
      </c>
      <c r="N139" s="463"/>
      <c r="O139" s="463"/>
      <c r="P139" s="463"/>
      <c r="Q139" s="463"/>
      <c r="R139" s="463"/>
      <c r="S139" s="463"/>
      <c r="T139" s="463"/>
      <c r="U139" s="463"/>
      <c r="V139" s="463"/>
      <c r="W139" s="463"/>
      <c r="X139" s="463"/>
      <c r="Y139" s="463"/>
      <c r="Z139" s="463"/>
      <c r="AA139" s="463"/>
      <c r="AB139" s="463"/>
      <c r="AC139" s="463"/>
      <c r="AD139" s="463"/>
      <c r="AE139" s="621"/>
      <c r="AH139" s="194" t="str">
        <f>IF(情報取得シート!$D$289=0,"※届け出の状況を選択してください","")</f>
        <v>※届け出の状況を選択してください</v>
      </c>
    </row>
    <row r="140" spans="1:34" ht="18" customHeight="1" x14ac:dyDescent="0.4">
      <c r="A140" s="279"/>
      <c r="B140" s="280"/>
      <c r="C140" s="280"/>
      <c r="D140" s="280"/>
      <c r="E140" s="280"/>
      <c r="F140" s="280"/>
      <c r="G140" s="281"/>
      <c r="H140" s="288"/>
      <c r="I140" s="289"/>
      <c r="J140" s="289"/>
      <c r="K140" s="289"/>
      <c r="L140" s="290"/>
      <c r="M140" s="622"/>
      <c r="N140" s="623"/>
      <c r="O140" s="623"/>
      <c r="P140" s="623"/>
      <c r="Q140" s="623"/>
      <c r="R140" s="623"/>
      <c r="S140" s="623"/>
      <c r="T140" s="623"/>
      <c r="U140" s="623"/>
      <c r="V140" s="623"/>
      <c r="W140" s="623"/>
      <c r="X140" s="623"/>
      <c r="Y140" s="623"/>
      <c r="Z140" s="623"/>
      <c r="AA140" s="623"/>
      <c r="AB140" s="623"/>
      <c r="AC140" s="623"/>
      <c r="AD140" s="623"/>
      <c r="AE140" s="624"/>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471" t="s">
        <v>213</v>
      </c>
      <c r="B150" s="471"/>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U150" s="201"/>
    </row>
    <row r="151" spans="1:47" s="200" customFormat="1" ht="21" customHeight="1" x14ac:dyDescent="0.4">
      <c r="A151" s="472" t="s">
        <v>176</v>
      </c>
      <c r="B151" s="473"/>
      <c r="C151" s="473"/>
      <c r="D151" s="473"/>
      <c r="E151" s="473"/>
      <c r="F151" s="473"/>
      <c r="G151" s="473"/>
      <c r="H151" s="473"/>
      <c r="I151" s="474"/>
      <c r="J151" s="475" t="s">
        <v>177</v>
      </c>
      <c r="K151" s="473"/>
      <c r="L151" s="473"/>
      <c r="M151" s="473"/>
      <c r="N151" s="473"/>
      <c r="O151" s="473"/>
      <c r="P151" s="473"/>
      <c r="Q151" s="473"/>
      <c r="R151" s="473"/>
      <c r="S151" s="271" t="s">
        <v>178</v>
      </c>
      <c r="T151" s="224"/>
      <c r="U151" s="224"/>
      <c r="V151" s="224"/>
      <c r="W151" s="300"/>
      <c r="X151" s="271" t="s">
        <v>179</v>
      </c>
      <c r="Y151" s="224"/>
      <c r="Z151" s="224"/>
      <c r="AA151" s="224"/>
      <c r="AB151" s="224"/>
      <c r="AC151" s="224"/>
      <c r="AD151" s="224"/>
      <c r="AE151" s="225"/>
      <c r="AU151" s="201"/>
    </row>
    <row r="152" spans="1:47" s="200" customFormat="1" ht="21" customHeight="1" x14ac:dyDescent="0.4">
      <c r="A152" s="498" t="s">
        <v>180</v>
      </c>
      <c r="B152" s="489" t="s">
        <v>181</v>
      </c>
      <c r="C152" s="490"/>
      <c r="D152" s="495" t="s">
        <v>182</v>
      </c>
      <c r="E152" s="496"/>
      <c r="F152" s="496"/>
      <c r="G152" s="496"/>
      <c r="H152" s="496"/>
      <c r="I152" s="497"/>
      <c r="J152" s="459" t="str">
        <f>情報取得シート!$D$308</f>
        <v/>
      </c>
      <c r="K152" s="460"/>
      <c r="L152" s="460"/>
      <c r="M152" s="460"/>
      <c r="N152" s="460"/>
      <c r="O152" s="460"/>
      <c r="P152" s="460"/>
      <c r="Q152" s="460"/>
      <c r="R152" s="461"/>
      <c r="S152" s="455" t="s">
        <v>183</v>
      </c>
      <c r="T152" s="286"/>
      <c r="U152" s="286"/>
      <c r="V152" s="286"/>
      <c r="W152" s="456"/>
      <c r="X152" s="455" t="s">
        <v>184</v>
      </c>
      <c r="Y152" s="286"/>
      <c r="Z152" s="286"/>
      <c r="AA152" s="286"/>
      <c r="AB152" s="286"/>
      <c r="AC152" s="286"/>
      <c r="AD152" s="286"/>
      <c r="AE152" s="287"/>
      <c r="AU152" s="201"/>
    </row>
    <row r="153" spans="1:47" s="200" customFormat="1" ht="21" customHeight="1" x14ac:dyDescent="0.4">
      <c r="A153" s="498"/>
      <c r="B153" s="491"/>
      <c r="C153" s="492"/>
      <c r="D153" s="468" t="s">
        <v>185</v>
      </c>
      <c r="E153" s="469"/>
      <c r="F153" s="469"/>
      <c r="G153" s="469"/>
      <c r="H153" s="469"/>
      <c r="I153" s="470"/>
      <c r="J153" s="462"/>
      <c r="K153" s="463"/>
      <c r="L153" s="463"/>
      <c r="M153" s="463"/>
      <c r="N153" s="463"/>
      <c r="O153" s="463"/>
      <c r="P153" s="463"/>
      <c r="Q153" s="463"/>
      <c r="R153" s="464"/>
      <c r="S153" s="455" t="s">
        <v>186</v>
      </c>
      <c r="T153" s="286"/>
      <c r="U153" s="286"/>
      <c r="V153" s="286"/>
      <c r="W153" s="456"/>
      <c r="X153" s="455" t="s">
        <v>187</v>
      </c>
      <c r="Y153" s="286"/>
      <c r="Z153" s="286"/>
      <c r="AA153" s="286"/>
      <c r="AB153" s="286"/>
      <c r="AC153" s="286"/>
      <c r="AD153" s="286"/>
      <c r="AE153" s="287"/>
      <c r="AU153" s="201"/>
    </row>
    <row r="154" spans="1:47" s="200" customFormat="1" ht="21" customHeight="1" x14ac:dyDescent="0.4">
      <c r="A154" s="498"/>
      <c r="B154" s="491"/>
      <c r="C154" s="492"/>
      <c r="D154" s="468" t="s">
        <v>188</v>
      </c>
      <c r="E154" s="469"/>
      <c r="F154" s="469"/>
      <c r="G154" s="469"/>
      <c r="H154" s="469"/>
      <c r="I154" s="470"/>
      <c r="J154" s="462"/>
      <c r="K154" s="463"/>
      <c r="L154" s="463"/>
      <c r="M154" s="463"/>
      <c r="N154" s="463"/>
      <c r="O154" s="463"/>
      <c r="P154" s="463"/>
      <c r="Q154" s="463"/>
      <c r="R154" s="464"/>
      <c r="S154" s="455" t="s">
        <v>369</v>
      </c>
      <c r="T154" s="286"/>
      <c r="U154" s="286"/>
      <c r="V154" s="286"/>
      <c r="W154" s="456"/>
      <c r="X154" s="455" t="s">
        <v>189</v>
      </c>
      <c r="Y154" s="286"/>
      <c r="Z154" s="286"/>
      <c r="AA154" s="286"/>
      <c r="AB154" s="286"/>
      <c r="AC154" s="286"/>
      <c r="AD154" s="286"/>
      <c r="AE154" s="287"/>
      <c r="AU154" s="201"/>
    </row>
    <row r="155" spans="1:47" s="200" customFormat="1" ht="21" customHeight="1" x14ac:dyDescent="0.4">
      <c r="A155" s="498"/>
      <c r="B155" s="491"/>
      <c r="C155" s="492"/>
      <c r="D155" s="468" t="s">
        <v>190</v>
      </c>
      <c r="E155" s="469"/>
      <c r="F155" s="469"/>
      <c r="G155" s="469"/>
      <c r="H155" s="469"/>
      <c r="I155" s="470"/>
      <c r="J155" s="462"/>
      <c r="K155" s="463"/>
      <c r="L155" s="463"/>
      <c r="M155" s="463"/>
      <c r="N155" s="463"/>
      <c r="O155" s="463"/>
      <c r="P155" s="463"/>
      <c r="Q155" s="463"/>
      <c r="R155" s="464"/>
      <c r="S155" s="455" t="s">
        <v>191</v>
      </c>
      <c r="T155" s="286"/>
      <c r="U155" s="286"/>
      <c r="V155" s="286"/>
      <c r="W155" s="456"/>
      <c r="X155" s="455" t="s">
        <v>192</v>
      </c>
      <c r="Y155" s="286"/>
      <c r="Z155" s="286"/>
      <c r="AA155" s="286"/>
      <c r="AB155" s="286"/>
      <c r="AC155" s="286"/>
      <c r="AD155" s="286"/>
      <c r="AE155" s="287"/>
      <c r="AU155" s="201"/>
    </row>
    <row r="156" spans="1:47" s="200" customFormat="1" ht="21" customHeight="1" x14ac:dyDescent="0.4">
      <c r="A156" s="498"/>
      <c r="B156" s="491"/>
      <c r="C156" s="492"/>
      <c r="D156" s="468" t="s">
        <v>193</v>
      </c>
      <c r="E156" s="469"/>
      <c r="F156" s="469"/>
      <c r="G156" s="469"/>
      <c r="H156" s="469"/>
      <c r="I156" s="470"/>
      <c r="J156" s="462"/>
      <c r="K156" s="463"/>
      <c r="L156" s="463"/>
      <c r="M156" s="463"/>
      <c r="N156" s="463"/>
      <c r="O156" s="463"/>
      <c r="P156" s="463"/>
      <c r="Q156" s="463"/>
      <c r="R156" s="464"/>
      <c r="X156" s="455" t="s">
        <v>194</v>
      </c>
      <c r="Y156" s="286"/>
      <c r="Z156" s="286"/>
      <c r="AA156" s="286"/>
      <c r="AB156" s="286"/>
      <c r="AC156" s="286"/>
      <c r="AD156" s="286"/>
      <c r="AE156" s="287"/>
      <c r="AU156" s="201"/>
    </row>
    <row r="157" spans="1:47" s="200" customFormat="1" ht="21" customHeight="1" x14ac:dyDescent="0.4">
      <c r="A157" s="498"/>
      <c r="B157" s="491"/>
      <c r="C157" s="492"/>
      <c r="D157" s="468" t="s">
        <v>195</v>
      </c>
      <c r="E157" s="469"/>
      <c r="F157" s="469"/>
      <c r="G157" s="469"/>
      <c r="H157" s="469"/>
      <c r="I157" s="470"/>
      <c r="J157" s="462"/>
      <c r="K157" s="463"/>
      <c r="L157" s="463"/>
      <c r="M157" s="463"/>
      <c r="N157" s="463"/>
      <c r="O157" s="463"/>
      <c r="P157" s="463"/>
      <c r="Q157" s="463"/>
      <c r="R157" s="464"/>
      <c r="S157" s="455"/>
      <c r="T157" s="286"/>
      <c r="U157" s="286"/>
      <c r="V157" s="286"/>
      <c r="W157" s="456"/>
      <c r="X157" s="202"/>
      <c r="Y157" s="457" t="str">
        <f>情報取得シート!$D$313</f>
        <v/>
      </c>
      <c r="Z157" s="457"/>
      <c r="AA157" s="457"/>
      <c r="AB157" s="457"/>
      <c r="AC157" s="457"/>
      <c r="AD157" s="457"/>
      <c r="AE157" s="99"/>
      <c r="AU157" s="201"/>
    </row>
    <row r="158" spans="1:47" s="200" customFormat="1" ht="21" customHeight="1" x14ac:dyDescent="0.4">
      <c r="A158" s="498"/>
      <c r="B158" s="491"/>
      <c r="C158" s="492"/>
      <c r="D158" s="468" t="s">
        <v>196</v>
      </c>
      <c r="E158" s="469"/>
      <c r="F158" s="469"/>
      <c r="G158" s="469"/>
      <c r="H158" s="469"/>
      <c r="I158" s="470"/>
      <c r="J158" s="203"/>
      <c r="K158" s="465" t="s">
        <v>71</v>
      </c>
      <c r="L158" s="465"/>
      <c r="M158" s="198"/>
      <c r="N158" s="198"/>
      <c r="O158" s="198"/>
      <c r="P158" s="198"/>
      <c r="Q158" s="198"/>
      <c r="R158" s="204"/>
      <c r="S158" s="455"/>
      <c r="T158" s="286"/>
      <c r="U158" s="286"/>
      <c r="V158" s="286"/>
      <c r="W158" s="456"/>
      <c r="X158" s="202"/>
      <c r="Y158" s="457"/>
      <c r="Z158" s="457"/>
      <c r="AA158" s="457"/>
      <c r="AB158" s="457"/>
      <c r="AC158" s="457"/>
      <c r="AD158" s="457"/>
      <c r="AE158" s="99"/>
      <c r="AU158" s="201"/>
    </row>
    <row r="159" spans="1:47" s="200" customFormat="1" ht="21" customHeight="1" x14ac:dyDescent="0.4">
      <c r="A159" s="498"/>
      <c r="B159" s="491"/>
      <c r="C159" s="492"/>
      <c r="D159" s="468" t="s">
        <v>197</v>
      </c>
      <c r="E159" s="469"/>
      <c r="F159" s="469"/>
      <c r="G159" s="469"/>
      <c r="H159" s="469"/>
      <c r="I159" s="470"/>
      <c r="J159" s="202"/>
      <c r="K159" s="457" t="str">
        <f>情報取得シート!$D$310</f>
        <v/>
      </c>
      <c r="L159" s="457"/>
      <c r="M159" s="457"/>
      <c r="N159" s="457"/>
      <c r="O159" s="457"/>
      <c r="P159" s="457"/>
      <c r="Q159" s="457"/>
      <c r="R159" s="205"/>
      <c r="S159" s="455"/>
      <c r="T159" s="286"/>
      <c r="U159" s="286"/>
      <c r="V159" s="286"/>
      <c r="W159" s="456"/>
      <c r="X159" s="202"/>
      <c r="Y159" s="457"/>
      <c r="Z159" s="457"/>
      <c r="AA159" s="457"/>
      <c r="AB159" s="457"/>
      <c r="AC159" s="457"/>
      <c r="AD159" s="457"/>
      <c r="AE159" s="99"/>
      <c r="AU159" s="201"/>
    </row>
    <row r="160" spans="1:47" s="200" customFormat="1" ht="21" customHeight="1" x14ac:dyDescent="0.4">
      <c r="A160" s="498"/>
      <c r="B160" s="491"/>
      <c r="C160" s="492"/>
      <c r="D160" s="503" t="s">
        <v>198</v>
      </c>
      <c r="E160" s="504"/>
      <c r="F160" s="504"/>
      <c r="G160" s="504"/>
      <c r="H160" s="504"/>
      <c r="I160" s="505"/>
      <c r="J160" s="206"/>
      <c r="K160" s="458"/>
      <c r="L160" s="458"/>
      <c r="M160" s="458"/>
      <c r="N160" s="458"/>
      <c r="O160" s="458"/>
      <c r="P160" s="458"/>
      <c r="Q160" s="458"/>
      <c r="R160" s="207"/>
      <c r="S160" s="466"/>
      <c r="T160" s="289"/>
      <c r="U160" s="289"/>
      <c r="V160" s="289"/>
      <c r="W160" s="467"/>
      <c r="X160" s="206"/>
      <c r="Y160" s="458"/>
      <c r="Z160" s="458"/>
      <c r="AA160" s="458"/>
      <c r="AB160" s="458"/>
      <c r="AC160" s="458"/>
      <c r="AD160" s="458"/>
      <c r="AE160" s="104"/>
      <c r="AU160" s="201"/>
    </row>
    <row r="161" spans="1:47" s="200" customFormat="1" ht="21" customHeight="1" x14ac:dyDescent="0.4">
      <c r="A161" s="498"/>
      <c r="B161" s="489" t="s">
        <v>199</v>
      </c>
      <c r="C161" s="490"/>
      <c r="D161" s="495" t="s">
        <v>182</v>
      </c>
      <c r="E161" s="496"/>
      <c r="F161" s="496"/>
      <c r="G161" s="496"/>
      <c r="H161" s="496"/>
      <c r="I161" s="497"/>
      <c r="J161" s="459" t="str">
        <f>情報取得シート!$D$326</f>
        <v/>
      </c>
      <c r="K161" s="460"/>
      <c r="L161" s="460"/>
      <c r="M161" s="460"/>
      <c r="N161" s="460"/>
      <c r="O161" s="460"/>
      <c r="P161" s="460"/>
      <c r="Q161" s="460"/>
      <c r="R161" s="461"/>
      <c r="S161" s="455" t="s">
        <v>183</v>
      </c>
      <c r="T161" s="286"/>
      <c r="U161" s="286"/>
      <c r="V161" s="286"/>
      <c r="W161" s="456"/>
      <c r="X161" s="455" t="s">
        <v>184</v>
      </c>
      <c r="Y161" s="286"/>
      <c r="Z161" s="286"/>
      <c r="AA161" s="286"/>
      <c r="AB161" s="286"/>
      <c r="AC161" s="286"/>
      <c r="AD161" s="286"/>
      <c r="AE161" s="287"/>
      <c r="AU161" s="201"/>
    </row>
    <row r="162" spans="1:47" s="200" customFormat="1" ht="21" customHeight="1" x14ac:dyDescent="0.4">
      <c r="A162" s="498"/>
      <c r="B162" s="491"/>
      <c r="C162" s="492"/>
      <c r="D162" s="468" t="s">
        <v>185</v>
      </c>
      <c r="E162" s="469"/>
      <c r="F162" s="469"/>
      <c r="G162" s="469"/>
      <c r="H162" s="469"/>
      <c r="I162" s="470"/>
      <c r="J162" s="462"/>
      <c r="K162" s="463"/>
      <c r="L162" s="463"/>
      <c r="M162" s="463"/>
      <c r="N162" s="463"/>
      <c r="O162" s="463"/>
      <c r="P162" s="463"/>
      <c r="Q162" s="463"/>
      <c r="R162" s="464"/>
      <c r="S162" s="455" t="s">
        <v>186</v>
      </c>
      <c r="T162" s="286"/>
      <c r="U162" s="286"/>
      <c r="V162" s="286"/>
      <c r="W162" s="456"/>
      <c r="X162" s="455" t="s">
        <v>187</v>
      </c>
      <c r="Y162" s="286"/>
      <c r="Z162" s="286"/>
      <c r="AA162" s="286"/>
      <c r="AB162" s="286"/>
      <c r="AC162" s="286"/>
      <c r="AD162" s="286"/>
      <c r="AE162" s="287"/>
      <c r="AU162" s="201"/>
    </row>
    <row r="163" spans="1:47" s="200" customFormat="1" ht="21" customHeight="1" x14ac:dyDescent="0.4">
      <c r="A163" s="498"/>
      <c r="B163" s="491"/>
      <c r="C163" s="492"/>
      <c r="D163" s="468" t="s">
        <v>188</v>
      </c>
      <c r="E163" s="469"/>
      <c r="F163" s="469"/>
      <c r="G163" s="469"/>
      <c r="H163" s="469"/>
      <c r="I163" s="470"/>
      <c r="J163" s="462"/>
      <c r="K163" s="463"/>
      <c r="L163" s="463"/>
      <c r="M163" s="463"/>
      <c r="N163" s="463"/>
      <c r="O163" s="463"/>
      <c r="P163" s="463"/>
      <c r="Q163" s="463"/>
      <c r="R163" s="464"/>
      <c r="S163" s="455" t="s">
        <v>369</v>
      </c>
      <c r="T163" s="286"/>
      <c r="U163" s="286"/>
      <c r="V163" s="286"/>
      <c r="W163" s="456"/>
      <c r="X163" s="455" t="s">
        <v>189</v>
      </c>
      <c r="Y163" s="286"/>
      <c r="Z163" s="286"/>
      <c r="AA163" s="286"/>
      <c r="AB163" s="286"/>
      <c r="AC163" s="286"/>
      <c r="AD163" s="286"/>
      <c r="AE163" s="287"/>
      <c r="AU163" s="201"/>
    </row>
    <row r="164" spans="1:47" s="200" customFormat="1" ht="21" customHeight="1" x14ac:dyDescent="0.4">
      <c r="A164" s="498"/>
      <c r="B164" s="491"/>
      <c r="C164" s="492"/>
      <c r="D164" s="468" t="s">
        <v>190</v>
      </c>
      <c r="E164" s="469"/>
      <c r="F164" s="469"/>
      <c r="G164" s="469"/>
      <c r="H164" s="469"/>
      <c r="I164" s="470"/>
      <c r="J164" s="462"/>
      <c r="K164" s="463"/>
      <c r="L164" s="463"/>
      <c r="M164" s="463"/>
      <c r="N164" s="463"/>
      <c r="O164" s="463"/>
      <c r="P164" s="463"/>
      <c r="Q164" s="463"/>
      <c r="R164" s="464"/>
      <c r="S164" s="455" t="s">
        <v>191</v>
      </c>
      <c r="T164" s="286"/>
      <c r="U164" s="286"/>
      <c r="V164" s="286"/>
      <c r="W164" s="456"/>
      <c r="X164" s="455" t="s">
        <v>192</v>
      </c>
      <c r="Y164" s="286"/>
      <c r="Z164" s="286"/>
      <c r="AA164" s="286"/>
      <c r="AB164" s="286"/>
      <c r="AC164" s="286"/>
      <c r="AD164" s="286"/>
      <c r="AE164" s="287"/>
      <c r="AU164" s="201"/>
    </row>
    <row r="165" spans="1:47" s="200" customFormat="1" ht="21" customHeight="1" x14ac:dyDescent="0.4">
      <c r="A165" s="498"/>
      <c r="B165" s="491"/>
      <c r="C165" s="492"/>
      <c r="D165" s="468" t="s">
        <v>193</v>
      </c>
      <c r="E165" s="469"/>
      <c r="F165" s="469"/>
      <c r="G165" s="469"/>
      <c r="H165" s="469"/>
      <c r="I165" s="470"/>
      <c r="J165" s="462"/>
      <c r="K165" s="463"/>
      <c r="L165" s="463"/>
      <c r="M165" s="463"/>
      <c r="N165" s="463"/>
      <c r="O165" s="463"/>
      <c r="P165" s="463"/>
      <c r="Q165" s="463"/>
      <c r="R165" s="464"/>
      <c r="X165" s="455" t="s">
        <v>194</v>
      </c>
      <c r="Y165" s="286"/>
      <c r="Z165" s="286"/>
      <c r="AA165" s="286"/>
      <c r="AB165" s="286"/>
      <c r="AC165" s="286"/>
      <c r="AD165" s="286"/>
      <c r="AE165" s="287"/>
      <c r="AU165" s="201"/>
    </row>
    <row r="166" spans="1:47" s="200" customFormat="1" ht="21" customHeight="1" x14ac:dyDescent="0.4">
      <c r="A166" s="498"/>
      <c r="B166" s="491"/>
      <c r="C166" s="492"/>
      <c r="D166" s="468" t="s">
        <v>195</v>
      </c>
      <c r="E166" s="469"/>
      <c r="F166" s="469"/>
      <c r="G166" s="469"/>
      <c r="H166" s="469"/>
      <c r="I166" s="470"/>
      <c r="J166" s="462"/>
      <c r="K166" s="463"/>
      <c r="L166" s="463"/>
      <c r="M166" s="463"/>
      <c r="N166" s="463"/>
      <c r="O166" s="463"/>
      <c r="P166" s="463"/>
      <c r="Q166" s="463"/>
      <c r="R166" s="464"/>
      <c r="S166" s="455"/>
      <c r="T166" s="286"/>
      <c r="U166" s="286"/>
      <c r="V166" s="286"/>
      <c r="W166" s="456"/>
      <c r="X166" s="202"/>
      <c r="Y166" s="457" t="str">
        <f>情報取得シート!$D$331</f>
        <v/>
      </c>
      <c r="Z166" s="457"/>
      <c r="AA166" s="457"/>
      <c r="AB166" s="457"/>
      <c r="AC166" s="457"/>
      <c r="AD166" s="457"/>
      <c r="AE166" s="99"/>
      <c r="AU166" s="201"/>
    </row>
    <row r="167" spans="1:47" s="200" customFormat="1" ht="21" customHeight="1" x14ac:dyDescent="0.4">
      <c r="A167" s="498"/>
      <c r="B167" s="491"/>
      <c r="C167" s="492"/>
      <c r="D167" s="468" t="s">
        <v>196</v>
      </c>
      <c r="E167" s="469"/>
      <c r="F167" s="469"/>
      <c r="G167" s="469"/>
      <c r="H167" s="469"/>
      <c r="I167" s="470"/>
      <c r="J167" s="203"/>
      <c r="K167" s="465" t="s">
        <v>71</v>
      </c>
      <c r="L167" s="465"/>
      <c r="M167" s="198"/>
      <c r="N167" s="198"/>
      <c r="O167" s="198"/>
      <c r="P167" s="198"/>
      <c r="Q167" s="198"/>
      <c r="R167" s="204"/>
      <c r="S167" s="455"/>
      <c r="T167" s="286"/>
      <c r="U167" s="286"/>
      <c r="V167" s="286"/>
      <c r="W167" s="456"/>
      <c r="X167" s="202"/>
      <c r="Y167" s="457"/>
      <c r="Z167" s="457"/>
      <c r="AA167" s="457"/>
      <c r="AB167" s="457"/>
      <c r="AC167" s="457"/>
      <c r="AD167" s="457"/>
      <c r="AE167" s="99"/>
      <c r="AU167" s="201"/>
    </row>
    <row r="168" spans="1:47" s="200" customFormat="1" ht="21" customHeight="1" x14ac:dyDescent="0.4">
      <c r="A168" s="498"/>
      <c r="B168" s="491"/>
      <c r="C168" s="492"/>
      <c r="D168" s="468" t="s">
        <v>197</v>
      </c>
      <c r="E168" s="469"/>
      <c r="F168" s="469"/>
      <c r="G168" s="469"/>
      <c r="H168" s="469"/>
      <c r="I168" s="470"/>
      <c r="J168" s="202"/>
      <c r="K168" s="457" t="str">
        <f>情報取得シート!$D$328</f>
        <v/>
      </c>
      <c r="L168" s="457"/>
      <c r="M168" s="457"/>
      <c r="N168" s="457"/>
      <c r="O168" s="457"/>
      <c r="P168" s="457"/>
      <c r="Q168" s="457"/>
      <c r="R168" s="205"/>
      <c r="S168" s="455"/>
      <c r="T168" s="286"/>
      <c r="U168" s="286"/>
      <c r="V168" s="286"/>
      <c r="W168" s="456"/>
      <c r="X168" s="202"/>
      <c r="Y168" s="457"/>
      <c r="Z168" s="457"/>
      <c r="AA168" s="457"/>
      <c r="AB168" s="457"/>
      <c r="AC168" s="457"/>
      <c r="AD168" s="457"/>
      <c r="AE168" s="99"/>
      <c r="AU168" s="201"/>
    </row>
    <row r="169" spans="1:47" s="200" customFormat="1" ht="21" customHeight="1" x14ac:dyDescent="0.4">
      <c r="A169" s="499"/>
      <c r="B169" s="493"/>
      <c r="C169" s="494"/>
      <c r="D169" s="503" t="s">
        <v>198</v>
      </c>
      <c r="E169" s="504"/>
      <c r="F169" s="504"/>
      <c r="G169" s="504"/>
      <c r="H169" s="504"/>
      <c r="I169" s="505"/>
      <c r="J169" s="206"/>
      <c r="K169" s="458"/>
      <c r="L169" s="458"/>
      <c r="M169" s="458"/>
      <c r="N169" s="458"/>
      <c r="O169" s="458"/>
      <c r="P169" s="458"/>
      <c r="Q169" s="458"/>
      <c r="R169" s="207"/>
      <c r="S169" s="466"/>
      <c r="T169" s="289"/>
      <c r="U169" s="289"/>
      <c r="V169" s="289"/>
      <c r="W169" s="467"/>
      <c r="X169" s="206"/>
      <c r="Y169" s="458"/>
      <c r="Z169" s="458"/>
      <c r="AA169" s="458"/>
      <c r="AB169" s="458"/>
      <c r="AC169" s="458"/>
      <c r="AD169" s="458"/>
      <c r="AE169" s="104"/>
      <c r="AU169" s="201"/>
    </row>
    <row r="170" spans="1:47" s="200" customFormat="1" ht="115.9" customHeight="1" x14ac:dyDescent="0.4">
      <c r="A170" s="500" t="s">
        <v>214</v>
      </c>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2"/>
      <c r="AU170" s="201"/>
    </row>
    <row r="171" spans="1:47" s="200" customFormat="1" ht="30" customHeight="1" x14ac:dyDescent="0.4">
      <c r="A171" s="506" t="s">
        <v>376</v>
      </c>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8"/>
      <c r="AU171" s="201"/>
    </row>
    <row r="172" spans="1:47" s="200" customFormat="1" ht="165" customHeight="1" x14ac:dyDescent="0.4">
      <c r="A172" s="486" t="str">
        <f>情報取得シート!$D$332</f>
        <v/>
      </c>
      <c r="B172" s="487"/>
      <c r="C172" s="487"/>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c r="AA172" s="487"/>
      <c r="AB172" s="487"/>
      <c r="AC172" s="487"/>
      <c r="AD172" s="487"/>
      <c r="AE172" s="488"/>
      <c r="AU172" s="201"/>
    </row>
    <row r="173" spans="1:47" s="200" customFormat="1" ht="8.25" customHeight="1" x14ac:dyDescent="0.4">
      <c r="AU173" s="201"/>
    </row>
  </sheetData>
  <mergeCells count="327">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A136:AE136"/>
    <mergeCell ref="A137:AE137"/>
    <mergeCell ref="A138:G140"/>
    <mergeCell ref="H138:L140"/>
    <mergeCell ref="M138:AE138"/>
    <mergeCell ref="M139:AE140"/>
    <mergeCell ref="B126:C126"/>
    <mergeCell ref="A128:E134"/>
    <mergeCell ref="F128:AE134"/>
    <mergeCell ref="D126:Q126"/>
    <mergeCell ref="R126:AE126"/>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I30:AD32"/>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R90:AE90"/>
    <mergeCell ref="D91:Q91"/>
    <mergeCell ref="R91:AE91"/>
    <mergeCell ref="D92:Q92"/>
    <mergeCell ref="R92:AE92"/>
    <mergeCell ref="D93:Q93"/>
    <mergeCell ref="R93:AE93"/>
    <mergeCell ref="D97:Q97"/>
    <mergeCell ref="R97:AE9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D113:Q113"/>
    <mergeCell ref="R113:AE113"/>
    <mergeCell ref="D114:Q114"/>
    <mergeCell ref="R114:AE114"/>
    <mergeCell ref="D115:Q115"/>
    <mergeCell ref="R115:AE115"/>
    <mergeCell ref="D116:Q116"/>
    <mergeCell ref="R116:AE116"/>
    <mergeCell ref="D117:Q117"/>
    <mergeCell ref="R117:AE117"/>
  </mergeCells>
  <phoneticPr fontId="1"/>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8"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6"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7"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8"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9"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20"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21"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22"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23"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24"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25"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xmlns:mc="http://schemas.openxmlformats.org/markup-compatibility/2006">
          <mc:Choice Requires="x14">
            <control shapeId="26"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27"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28"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29"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30"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31"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xmlns:mc="http://schemas.openxmlformats.org/markup-compatibility/2006">
          <mc:Choice Requires="x14">
            <control shapeId="32"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33" r:id="rId22"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xmlns:mc="http://schemas.openxmlformats.org/markup-compatibility/2006">
          <mc:Choice Requires="x14">
            <control shapeId="34"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35"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36"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37"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38"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39"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40"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41"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42"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43"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44"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45"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46"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48"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49"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50"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51"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52"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53"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54"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55"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56"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57"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58"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59"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60"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61"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62"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63"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16"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9235"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9236"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9237"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9238"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9239"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9337"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364"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369"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375"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376"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377"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378"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379"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380"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381"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382"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387"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388"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389"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390"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391"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392"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393"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394"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395"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396"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397"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398"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99"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400"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401"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402"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403"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404"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405"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406"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407"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408"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409"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410"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411"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412"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413"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9414"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9415"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416"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417"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418"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419" r:id="rId102"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9420" r:id="rId103"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9421"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422"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423"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424"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425"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426"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427"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428"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429"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430"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431" r:id="rId114"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9432" r:id="rId115"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9433" r:id="rId116"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9434" r:id="rId117"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435"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436" r:id="rId119"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9437" r:id="rId120"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9438"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439" r:id="rId122"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9440" r:id="rId123"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9441"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442" r:id="rId125"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9443" r:id="rId126"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9444" r:id="rId127"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445" r:id="rId128"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446" r:id="rId129"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9447" r:id="rId130"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9448" r:id="rId131"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9449" r:id="rId132"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9450" r:id="rId133"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9451" r:id="rId134"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9452" r:id="rId135"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9453" r:id="rId136"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9454" r:id="rId137"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9455" r:id="rId138"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9456"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457"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458"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459"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460"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461" r:id="rId144"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462"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463"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464"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465" r:id="rId148"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466"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467" r:id="rId150"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468" r:id="rId151"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469"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9470" r:id="rId153"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471" r:id="rId154"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472" r:id="rId155"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473" r:id="rId156"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474" r:id="rId157" name="Check Box 170">
              <controlPr defaultSize="0" autoFill="0" autoLine="0" autoPict="0">
                <anchor moveWithCells="1">
                  <from>
                    <xdr:col>22</xdr:col>
                    <xdr:colOff>0</xdr:colOff>
                    <xdr:row>10</xdr:row>
                    <xdr:rowOff>257175</xdr:rowOff>
                  </from>
                  <to>
                    <xdr:col>27</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2" activePane="bottomLeft" state="frozen"/>
      <selection activeCell="F2" sqref="F2:O2"/>
      <selection pane="bottomLeft" activeCell="C3" sqref="C3"/>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215</v>
      </c>
      <c r="B1" s="6" t="s">
        <v>216</v>
      </c>
      <c r="C1" s="6" t="s">
        <v>217</v>
      </c>
      <c r="D1" s="6" t="s">
        <v>218</v>
      </c>
      <c r="E1" s="14" t="s">
        <v>219</v>
      </c>
      <c r="F1" s="14" t="s">
        <v>220</v>
      </c>
    </row>
    <row r="2" spans="1:6" ht="15" thickTop="1" x14ac:dyDescent="0.4">
      <c r="A2" s="7">
        <f>ROW()-1</f>
        <v>1</v>
      </c>
      <c r="B2" s="8" t="s">
        <v>221</v>
      </c>
      <c r="C2" s="8"/>
      <c r="D2" s="78" t="str">
        <f>IF(【事業者用】情報提供票!F2="","",【事業者用】情報提供票!F2)</f>
        <v/>
      </c>
      <c r="E2" s="9" t="s">
        <v>222</v>
      </c>
      <c r="F2" s="61"/>
    </row>
    <row r="3" spans="1:6" x14ac:dyDescent="0.4">
      <c r="A3" s="10">
        <f t="shared" ref="A3:A61" si="0">ROW()-1</f>
        <v>2</v>
      </c>
      <c r="B3" s="3" t="s">
        <v>223</v>
      </c>
      <c r="C3" s="3"/>
      <c r="D3" s="79" t="str">
        <f>IF(【自治体入力用】情報提供票!V2="","",【自治体入力用】情報提供票!V2)</f>
        <v/>
      </c>
      <c r="E3" s="11" t="s">
        <v>222</v>
      </c>
      <c r="F3" s="62"/>
    </row>
    <row r="4" spans="1:6" x14ac:dyDescent="0.4">
      <c r="A4" s="10">
        <f t="shared" si="0"/>
        <v>3</v>
      </c>
      <c r="B4" s="3" t="s">
        <v>5</v>
      </c>
      <c r="C4" s="3"/>
      <c r="D4" s="79" t="str">
        <f>IF(【事業者用】情報提供票!F3="","",【事業者用】情報提供票!F3)</f>
        <v/>
      </c>
      <c r="E4" s="11" t="s">
        <v>222</v>
      </c>
      <c r="F4" s="62"/>
    </row>
    <row r="5" spans="1:6" x14ac:dyDescent="0.4">
      <c r="A5" s="20">
        <f t="shared" si="0"/>
        <v>4</v>
      </c>
      <c r="B5" s="21" t="s">
        <v>224</v>
      </c>
      <c r="C5" s="21"/>
      <c r="D5" s="80" t="str">
        <f>IF(【事業者用】情報提供票!F4="","",【事業者用】情報提供票!F4)</f>
        <v/>
      </c>
      <c r="E5" s="28" t="s">
        <v>222</v>
      </c>
      <c r="F5" s="63"/>
    </row>
    <row r="6" spans="1:6" x14ac:dyDescent="0.4">
      <c r="A6" s="26">
        <f t="shared" si="0"/>
        <v>5</v>
      </c>
      <c r="B6" s="19" t="s">
        <v>225</v>
      </c>
      <c r="C6" s="19"/>
      <c r="D6" s="81" t="str">
        <f>IF(【事業者用】情報提供票!F6="","",【事業者用】情報提供票!F6)</f>
        <v/>
      </c>
      <c r="E6" s="33" t="s">
        <v>222</v>
      </c>
      <c r="F6" s="64"/>
    </row>
    <row r="7" spans="1:6" x14ac:dyDescent="0.4">
      <c r="A7" s="20">
        <f t="shared" si="0"/>
        <v>6</v>
      </c>
      <c r="B7" s="21" t="s">
        <v>226</v>
      </c>
      <c r="C7" s="21"/>
      <c r="D7" s="82" t="str">
        <f>IFERROR(DATEVALUE(D8&amp;"年"&amp;D9&amp;"月"&amp;D10&amp;"日"),"ERR")</f>
        <v>ERR</v>
      </c>
      <c r="E7" s="22" t="s">
        <v>227</v>
      </c>
      <c r="F7" s="65"/>
    </row>
    <row r="8" spans="1:6" x14ac:dyDescent="0.4">
      <c r="A8" s="23">
        <f t="shared" si="0"/>
        <v>7</v>
      </c>
      <c r="B8" s="24" t="s">
        <v>226</v>
      </c>
      <c r="C8" s="24" t="s">
        <v>9</v>
      </c>
      <c r="D8" s="83" t="str">
        <f>IF(【事業者用】情報提供票!W5="","",SUBSTITUTE(SUBSTITUTE(【事業者用】情報提供票!W5,"　","")," ",""))</f>
        <v/>
      </c>
      <c r="E8" s="25" t="s">
        <v>222</v>
      </c>
      <c r="F8" s="66"/>
    </row>
    <row r="9" spans="1:6" x14ac:dyDescent="0.4">
      <c r="A9" s="23">
        <f t="shared" si="0"/>
        <v>8</v>
      </c>
      <c r="B9" s="24" t="s">
        <v>226</v>
      </c>
      <c r="C9" s="24" t="s">
        <v>10</v>
      </c>
      <c r="D9" s="83" t="str">
        <f>IF(【事業者用】情報提供票!AA5="","",【事業者用】情報提供票!AA5)</f>
        <v/>
      </c>
      <c r="E9" s="25" t="s">
        <v>222</v>
      </c>
      <c r="F9" s="66"/>
    </row>
    <row r="10" spans="1:6" x14ac:dyDescent="0.4">
      <c r="A10" s="26">
        <f t="shared" si="0"/>
        <v>9</v>
      </c>
      <c r="B10" s="19" t="s">
        <v>226</v>
      </c>
      <c r="C10" s="19" t="s">
        <v>11</v>
      </c>
      <c r="D10" s="84" t="str">
        <f>IF(【事業者用】情報提供票!AC5="","",【事業者用】情報提供票!AC5)</f>
        <v/>
      </c>
      <c r="E10" s="27" t="s">
        <v>222</v>
      </c>
      <c r="F10" s="67"/>
    </row>
    <row r="11" spans="1:6" x14ac:dyDescent="0.4">
      <c r="A11" s="20">
        <f t="shared" si="0"/>
        <v>10</v>
      </c>
      <c r="B11" s="21" t="s">
        <v>228</v>
      </c>
      <c r="C11" s="21" t="s">
        <v>229</v>
      </c>
      <c r="D11" s="80" t="b">
        <f>$F11</f>
        <v>0</v>
      </c>
      <c r="E11" s="28" t="s">
        <v>230</v>
      </c>
      <c r="F11" s="63" t="b">
        <v>0</v>
      </c>
    </row>
    <row r="12" spans="1:6" x14ac:dyDescent="0.4">
      <c r="A12" s="23">
        <f t="shared" si="0"/>
        <v>11</v>
      </c>
      <c r="B12" s="24" t="s">
        <v>228</v>
      </c>
      <c r="C12" s="24" t="s">
        <v>231</v>
      </c>
      <c r="D12" s="85" t="b">
        <f>$F12</f>
        <v>0</v>
      </c>
      <c r="E12" s="32" t="s">
        <v>230</v>
      </c>
      <c r="F12" s="68" t="b">
        <v>0</v>
      </c>
    </row>
    <row r="13" spans="1:6" x14ac:dyDescent="0.4">
      <c r="A13" s="23">
        <f t="shared" si="0"/>
        <v>12</v>
      </c>
      <c r="B13" s="24" t="s">
        <v>228</v>
      </c>
      <c r="C13" s="24" t="s">
        <v>232</v>
      </c>
      <c r="D13" s="85" t="b">
        <f>$F13</f>
        <v>0</v>
      </c>
      <c r="E13" s="32" t="s">
        <v>230</v>
      </c>
      <c r="F13" s="68" t="b">
        <v>0</v>
      </c>
    </row>
    <row r="14" spans="1:6" x14ac:dyDescent="0.4">
      <c r="A14" s="29">
        <f t="shared" si="0"/>
        <v>13</v>
      </c>
      <c r="B14" s="30" t="s">
        <v>228</v>
      </c>
      <c r="C14" s="30" t="s">
        <v>233</v>
      </c>
      <c r="D14" s="30"/>
      <c r="E14" s="31"/>
      <c r="F14" s="69"/>
    </row>
    <row r="15" spans="1:6" x14ac:dyDescent="0.4">
      <c r="A15" s="29">
        <f t="shared" si="0"/>
        <v>14</v>
      </c>
      <c r="B15" s="30" t="s">
        <v>228</v>
      </c>
      <c r="C15" s="30" t="s">
        <v>233</v>
      </c>
      <c r="D15" s="30"/>
      <c r="E15" s="31"/>
      <c r="F15" s="69"/>
    </row>
    <row r="16" spans="1:6" x14ac:dyDescent="0.4">
      <c r="A16" s="29">
        <f t="shared" si="0"/>
        <v>15</v>
      </c>
      <c r="B16" s="30" t="s">
        <v>228</v>
      </c>
      <c r="C16" s="30" t="s">
        <v>233</v>
      </c>
      <c r="D16" s="30"/>
      <c r="E16" s="31"/>
      <c r="F16" s="69"/>
    </row>
    <row r="17" spans="1:6" x14ac:dyDescent="0.4">
      <c r="A17" s="23">
        <f t="shared" si="0"/>
        <v>16</v>
      </c>
      <c r="B17" s="24" t="s">
        <v>228</v>
      </c>
      <c r="C17" s="24" t="s">
        <v>234</v>
      </c>
      <c r="D17" s="86" t="b">
        <f>$F17</f>
        <v>0</v>
      </c>
      <c r="E17" s="32" t="s">
        <v>230</v>
      </c>
      <c r="F17" s="68" t="b">
        <v>0</v>
      </c>
    </row>
    <row r="18" spans="1:6" x14ac:dyDescent="0.4">
      <c r="A18" s="45">
        <f t="shared" si="0"/>
        <v>17</v>
      </c>
      <c r="B18" s="46" t="s">
        <v>228</v>
      </c>
      <c r="C18" s="46" t="s">
        <v>235</v>
      </c>
      <c r="D18" s="87" t="str">
        <f>IF(【事業者用】情報提供票!K9="","",【事業者用】情報提供票!K9)</f>
        <v/>
      </c>
      <c r="E18" s="47" t="s">
        <v>222</v>
      </c>
      <c r="F18" s="70"/>
    </row>
    <row r="19" spans="1:6" x14ac:dyDescent="0.4">
      <c r="A19" s="20">
        <f t="shared" si="0"/>
        <v>18</v>
      </c>
      <c r="B19" s="21" t="s">
        <v>236</v>
      </c>
      <c r="C19" s="21" t="s">
        <v>237</v>
      </c>
      <c r="D19" s="80">
        <f>$F19</f>
        <v>0</v>
      </c>
      <c r="E19" s="28" t="s">
        <v>238</v>
      </c>
      <c r="F19" s="63">
        <v>0</v>
      </c>
    </row>
    <row r="20" spans="1:6" x14ac:dyDescent="0.4">
      <c r="A20" s="36">
        <f t="shared" si="0"/>
        <v>19</v>
      </c>
      <c r="B20" s="37" t="s">
        <v>239</v>
      </c>
      <c r="C20" s="37" t="s">
        <v>240</v>
      </c>
      <c r="D20" s="37" t="str">
        <f>IF(【事業者用】情報提供票!$U$13="","",【事業者用】情報提供票!$U$13)</f>
        <v/>
      </c>
      <c r="E20" s="38" t="s">
        <v>241</v>
      </c>
      <c r="F20" s="71"/>
    </row>
    <row r="21" spans="1:6" x14ac:dyDescent="0.4">
      <c r="A21" s="23">
        <f t="shared" si="0"/>
        <v>20</v>
      </c>
      <c r="B21" s="24" t="s">
        <v>239</v>
      </c>
      <c r="C21" s="24" t="s">
        <v>242</v>
      </c>
      <c r="D21" s="86" t="str">
        <f>IF(【事業者用】情報提供票!$U$14="","",【事業者用】情報提供票!$U$14)</f>
        <v/>
      </c>
      <c r="E21" s="32" t="s">
        <v>222</v>
      </c>
      <c r="F21" s="68"/>
    </row>
    <row r="22" spans="1:6" x14ac:dyDescent="0.4">
      <c r="A22" s="29">
        <f t="shared" si="0"/>
        <v>21</v>
      </c>
      <c r="B22" s="30" t="s">
        <v>239</v>
      </c>
      <c r="C22" s="30" t="s">
        <v>243</v>
      </c>
      <c r="D22" s="30"/>
      <c r="E22" s="31"/>
      <c r="F22" s="69"/>
    </row>
    <row r="23" spans="1:6" x14ac:dyDescent="0.4">
      <c r="A23" s="23">
        <f t="shared" si="0"/>
        <v>22</v>
      </c>
      <c r="B23" s="24" t="s">
        <v>239</v>
      </c>
      <c r="C23" s="24" t="s">
        <v>244</v>
      </c>
      <c r="D23" s="86" t="str">
        <f>IF(【事業者用】情報提供票!$U$15="","",【事業者用】情報提供票!$U$15)</f>
        <v/>
      </c>
      <c r="E23" s="32" t="s">
        <v>222</v>
      </c>
      <c r="F23" s="68"/>
    </row>
    <row r="24" spans="1:6" x14ac:dyDescent="0.4">
      <c r="A24" s="29">
        <f t="shared" si="0"/>
        <v>23</v>
      </c>
      <c r="B24" s="30" t="s">
        <v>239</v>
      </c>
      <c r="C24" s="30" t="s">
        <v>243</v>
      </c>
      <c r="D24" s="30"/>
      <c r="E24" s="31"/>
      <c r="F24" s="69"/>
    </row>
    <row r="25" spans="1:6" x14ac:dyDescent="0.4">
      <c r="A25" s="42">
        <f t="shared" si="0"/>
        <v>24</v>
      </c>
      <c r="B25" s="43" t="s">
        <v>239</v>
      </c>
      <c r="C25" s="43"/>
      <c r="D25" s="43"/>
      <c r="E25" s="44"/>
      <c r="F25" s="72"/>
    </row>
    <row r="26" spans="1:6" x14ac:dyDescent="0.4">
      <c r="A26" s="20">
        <f t="shared" si="0"/>
        <v>25</v>
      </c>
      <c r="B26" s="21" t="s">
        <v>245</v>
      </c>
      <c r="C26" s="21" t="s">
        <v>246</v>
      </c>
      <c r="D26" s="80" t="b">
        <v>0</v>
      </c>
      <c r="E26" s="28" t="s">
        <v>230</v>
      </c>
      <c r="F26" s="63" t="b">
        <v>0</v>
      </c>
    </row>
    <row r="27" spans="1:6" x14ac:dyDescent="0.4">
      <c r="A27" s="23">
        <f t="shared" si="0"/>
        <v>26</v>
      </c>
      <c r="B27" s="24" t="s">
        <v>247</v>
      </c>
      <c r="C27" s="24" t="s">
        <v>248</v>
      </c>
      <c r="D27" s="86" t="b">
        <f t="shared" ref="D27:D37" si="1">$F27</f>
        <v>0</v>
      </c>
      <c r="E27" s="32" t="s">
        <v>230</v>
      </c>
      <c r="F27" s="68" t="b">
        <v>0</v>
      </c>
    </row>
    <row r="28" spans="1:6" x14ac:dyDescent="0.4">
      <c r="A28" s="23">
        <f t="shared" si="0"/>
        <v>27</v>
      </c>
      <c r="B28" s="24" t="s">
        <v>247</v>
      </c>
      <c r="C28" s="24" t="s">
        <v>249</v>
      </c>
      <c r="D28" s="86" t="b">
        <f t="shared" si="1"/>
        <v>0</v>
      </c>
      <c r="E28" s="32" t="s">
        <v>230</v>
      </c>
      <c r="F28" s="68" t="b">
        <v>0</v>
      </c>
    </row>
    <row r="29" spans="1:6" x14ac:dyDescent="0.4">
      <c r="A29" s="23">
        <f t="shared" si="0"/>
        <v>28</v>
      </c>
      <c r="B29" s="24" t="s">
        <v>247</v>
      </c>
      <c r="C29" s="24" t="s">
        <v>30</v>
      </c>
      <c r="D29" s="86" t="b">
        <f t="shared" si="1"/>
        <v>0</v>
      </c>
      <c r="E29" s="32" t="s">
        <v>230</v>
      </c>
      <c r="F29" s="68" t="b">
        <v>0</v>
      </c>
    </row>
    <row r="30" spans="1:6" x14ac:dyDescent="0.4">
      <c r="A30" s="23">
        <f t="shared" si="0"/>
        <v>29</v>
      </c>
      <c r="B30" s="24" t="s">
        <v>247</v>
      </c>
      <c r="C30" s="24" t="s">
        <v>35</v>
      </c>
      <c r="D30" s="86" t="b">
        <f t="shared" si="1"/>
        <v>0</v>
      </c>
      <c r="E30" s="32" t="s">
        <v>230</v>
      </c>
      <c r="F30" s="68" t="b">
        <v>0</v>
      </c>
    </row>
    <row r="31" spans="1:6" x14ac:dyDescent="0.4">
      <c r="A31" s="23">
        <f t="shared" si="0"/>
        <v>30</v>
      </c>
      <c r="B31" s="24" t="s">
        <v>247</v>
      </c>
      <c r="C31" s="24" t="s">
        <v>40</v>
      </c>
      <c r="D31" s="86" t="b">
        <f t="shared" si="1"/>
        <v>0</v>
      </c>
      <c r="E31" s="32" t="s">
        <v>230</v>
      </c>
      <c r="F31" s="68" t="b">
        <v>0</v>
      </c>
    </row>
    <row r="32" spans="1:6" x14ac:dyDescent="0.4">
      <c r="A32" s="23">
        <f t="shared" si="0"/>
        <v>31</v>
      </c>
      <c r="B32" s="24" t="s">
        <v>247</v>
      </c>
      <c r="C32" s="24" t="s">
        <v>31</v>
      </c>
      <c r="D32" s="86" t="b">
        <f t="shared" si="1"/>
        <v>0</v>
      </c>
      <c r="E32" s="32" t="s">
        <v>230</v>
      </c>
      <c r="F32" s="68" t="b">
        <v>0</v>
      </c>
    </row>
    <row r="33" spans="1:6" x14ac:dyDescent="0.4">
      <c r="A33" s="23">
        <f t="shared" si="0"/>
        <v>32</v>
      </c>
      <c r="B33" s="24" t="s">
        <v>247</v>
      </c>
      <c r="C33" s="24" t="s">
        <v>36</v>
      </c>
      <c r="D33" s="86" t="b">
        <f t="shared" si="1"/>
        <v>0</v>
      </c>
      <c r="E33" s="32" t="s">
        <v>230</v>
      </c>
      <c r="F33" s="68" t="b">
        <v>0</v>
      </c>
    </row>
    <row r="34" spans="1:6" x14ac:dyDescent="0.4">
      <c r="A34" s="23">
        <f t="shared" si="0"/>
        <v>33</v>
      </c>
      <c r="B34" s="24" t="s">
        <v>247</v>
      </c>
      <c r="C34" s="24" t="s">
        <v>41</v>
      </c>
      <c r="D34" s="86" t="b">
        <f t="shared" si="1"/>
        <v>0</v>
      </c>
      <c r="E34" s="32" t="s">
        <v>230</v>
      </c>
      <c r="F34" s="68" t="b">
        <v>0</v>
      </c>
    </row>
    <row r="35" spans="1:6" x14ac:dyDescent="0.4">
      <c r="A35" s="23">
        <f t="shared" si="0"/>
        <v>34</v>
      </c>
      <c r="B35" s="24" t="s">
        <v>247</v>
      </c>
      <c r="C35" s="24" t="s">
        <v>32</v>
      </c>
      <c r="D35" s="86" t="b">
        <f t="shared" si="1"/>
        <v>0</v>
      </c>
      <c r="E35" s="32" t="s">
        <v>230</v>
      </c>
      <c r="F35" s="68" t="b">
        <v>0</v>
      </c>
    </row>
    <row r="36" spans="1:6" x14ac:dyDescent="0.4">
      <c r="A36" s="23">
        <f t="shared" si="0"/>
        <v>35</v>
      </c>
      <c r="B36" s="24" t="s">
        <v>247</v>
      </c>
      <c r="C36" s="24" t="s">
        <v>37</v>
      </c>
      <c r="D36" s="86" t="b">
        <f t="shared" si="1"/>
        <v>0</v>
      </c>
      <c r="E36" s="32" t="s">
        <v>230</v>
      </c>
      <c r="F36" s="68" t="b">
        <v>0</v>
      </c>
    </row>
    <row r="37" spans="1:6" x14ac:dyDescent="0.4">
      <c r="A37" s="23">
        <f t="shared" si="0"/>
        <v>36</v>
      </c>
      <c r="B37" s="24" t="s">
        <v>247</v>
      </c>
      <c r="C37" s="24" t="s">
        <v>42</v>
      </c>
      <c r="D37" s="86" t="b">
        <f t="shared" si="1"/>
        <v>0</v>
      </c>
      <c r="E37" s="32" t="s">
        <v>230</v>
      </c>
      <c r="F37" s="68" t="b">
        <v>0</v>
      </c>
    </row>
    <row r="38" spans="1:6" x14ac:dyDescent="0.4">
      <c r="A38" s="29">
        <f t="shared" si="0"/>
        <v>37</v>
      </c>
      <c r="B38" s="30" t="s">
        <v>247</v>
      </c>
      <c r="C38" s="30" t="s">
        <v>233</v>
      </c>
      <c r="D38" s="30"/>
      <c r="E38" s="31"/>
      <c r="F38" s="69"/>
    </row>
    <row r="39" spans="1:6" x14ac:dyDescent="0.4">
      <c r="A39" s="29">
        <f t="shared" si="0"/>
        <v>38</v>
      </c>
      <c r="B39" s="30" t="s">
        <v>247</v>
      </c>
      <c r="C39" s="30" t="s">
        <v>233</v>
      </c>
      <c r="D39" s="30"/>
      <c r="E39" s="31"/>
      <c r="F39" s="69"/>
    </row>
    <row r="40" spans="1:6" x14ac:dyDescent="0.4">
      <c r="A40" s="29">
        <f t="shared" si="0"/>
        <v>39</v>
      </c>
      <c r="B40" s="30" t="s">
        <v>247</v>
      </c>
      <c r="C40" s="30" t="s">
        <v>233</v>
      </c>
      <c r="D40" s="30"/>
      <c r="E40" s="31"/>
      <c r="F40" s="69"/>
    </row>
    <row r="41" spans="1:6" x14ac:dyDescent="0.4">
      <c r="A41" s="23">
        <f t="shared" si="0"/>
        <v>40</v>
      </c>
      <c r="B41" s="24" t="s">
        <v>247</v>
      </c>
      <c r="C41" s="24" t="s">
        <v>250</v>
      </c>
      <c r="D41" s="86" t="b">
        <v>0</v>
      </c>
      <c r="E41" s="32" t="s">
        <v>230</v>
      </c>
      <c r="F41" s="68" t="b">
        <v>0</v>
      </c>
    </row>
    <row r="42" spans="1:6" ht="28.5" x14ac:dyDescent="0.4">
      <c r="A42" s="23">
        <f t="shared" si="0"/>
        <v>41</v>
      </c>
      <c r="B42" s="24" t="s">
        <v>247</v>
      </c>
      <c r="C42" s="24" t="s">
        <v>250</v>
      </c>
      <c r="D42" s="86" t="str">
        <f>IF(【事業者用】情報提供票!I25="","",【事業者用】情報提供票!I25)</f>
        <v xml:space="preserve">
</v>
      </c>
      <c r="E42" s="32" t="s">
        <v>251</v>
      </c>
      <c r="F42" s="68"/>
    </row>
    <row r="43" spans="1:6" x14ac:dyDescent="0.4">
      <c r="A43" s="23">
        <f t="shared" si="0"/>
        <v>42</v>
      </c>
      <c r="B43" s="24" t="s">
        <v>247</v>
      </c>
      <c r="C43" s="24" t="s">
        <v>234</v>
      </c>
      <c r="D43" s="86" t="b">
        <f t="shared" ref="D43" si="2">$F43</f>
        <v>0</v>
      </c>
      <c r="E43" s="32" t="s">
        <v>230</v>
      </c>
      <c r="F43" s="68" t="b">
        <v>0</v>
      </c>
    </row>
    <row r="44" spans="1:6" ht="57" x14ac:dyDescent="0.4">
      <c r="A44" s="26">
        <f t="shared" si="0"/>
        <v>43</v>
      </c>
      <c r="B44" s="19" t="s">
        <v>247</v>
      </c>
      <c r="C44" s="19" t="s">
        <v>234</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252</v>
      </c>
      <c r="F44" s="64"/>
    </row>
    <row r="45" spans="1:6" x14ac:dyDescent="0.4">
      <c r="A45" s="39">
        <f t="shared" si="0"/>
        <v>44</v>
      </c>
      <c r="B45" s="40" t="s">
        <v>253</v>
      </c>
      <c r="C45" s="40" t="s">
        <v>254</v>
      </c>
      <c r="D45" s="88" t="str">
        <f>IFERROR(DATEVALUE(D46&amp;"年"&amp;D47&amp;"月"&amp;D48&amp;"日"),"ERR")</f>
        <v>ERR</v>
      </c>
      <c r="E45" s="41" t="s">
        <v>227</v>
      </c>
      <c r="F45" s="73"/>
    </row>
    <row r="46" spans="1:6" x14ac:dyDescent="0.4">
      <c r="A46" s="23">
        <f t="shared" si="0"/>
        <v>45</v>
      </c>
      <c r="B46" s="24" t="s">
        <v>253</v>
      </c>
      <c r="C46" s="24" t="s">
        <v>9</v>
      </c>
      <c r="D46" s="83" t="str">
        <f>IF(【事業者用】情報提供票!G34="","",SUBSTITUTE(SUBSTITUTE(【事業者用】情報提供票!G34,"　","")," ",""))</f>
        <v/>
      </c>
      <c r="E46" s="25" t="s">
        <v>222</v>
      </c>
      <c r="F46" s="66"/>
    </row>
    <row r="47" spans="1:6" x14ac:dyDescent="0.4">
      <c r="A47" s="23">
        <f t="shared" si="0"/>
        <v>46</v>
      </c>
      <c r="B47" s="24" t="s">
        <v>253</v>
      </c>
      <c r="C47" s="24" t="s">
        <v>10</v>
      </c>
      <c r="D47" s="83" t="str">
        <f>IF(【事業者用】情報提供票!K34="","",【事業者用】情報提供票!K34)</f>
        <v/>
      </c>
      <c r="E47" s="25" t="s">
        <v>222</v>
      </c>
      <c r="F47" s="66"/>
    </row>
    <row r="48" spans="1:6" x14ac:dyDescent="0.4">
      <c r="A48" s="23">
        <f t="shared" si="0"/>
        <v>47</v>
      </c>
      <c r="B48" s="24" t="s">
        <v>253</v>
      </c>
      <c r="C48" s="24" t="s">
        <v>11</v>
      </c>
      <c r="D48" s="83" t="str">
        <f>IF(【事業者用】情報提供票!M34="","",【事業者用】情報提供票!M34)</f>
        <v/>
      </c>
      <c r="E48" s="25" t="s">
        <v>222</v>
      </c>
      <c r="F48" s="66"/>
    </row>
    <row r="49" spans="1:6" x14ac:dyDescent="0.4">
      <c r="A49" s="23">
        <f t="shared" si="0"/>
        <v>48</v>
      </c>
      <c r="B49" s="24" t="s">
        <v>253</v>
      </c>
      <c r="C49" s="24" t="s">
        <v>255</v>
      </c>
      <c r="D49" s="86" t="str">
        <f>IF(【事業者用】情報提供票!V34="","",【事業者用】情報提供票!V34)</f>
        <v/>
      </c>
      <c r="E49" s="32" t="s">
        <v>222</v>
      </c>
      <c r="F49" s="68"/>
    </row>
    <row r="50" spans="1:6" x14ac:dyDescent="0.4">
      <c r="A50" s="23">
        <f t="shared" si="0"/>
        <v>49</v>
      </c>
      <c r="B50" s="24" t="s">
        <v>253</v>
      </c>
      <c r="C50" s="24" t="s">
        <v>234</v>
      </c>
      <c r="D50" s="86" t="str">
        <f>IF(【事業者用】情報提供票!J35="","",【事業者用】情報提供票!J35)</f>
        <v/>
      </c>
      <c r="E50" s="32" t="s">
        <v>222</v>
      </c>
      <c r="F50" s="68"/>
    </row>
    <row r="51" spans="1:6" x14ac:dyDescent="0.4">
      <c r="A51" s="26">
        <f t="shared" si="0"/>
        <v>50</v>
      </c>
      <c r="B51" s="19" t="s">
        <v>253</v>
      </c>
      <c r="C51" s="19" t="s">
        <v>71</v>
      </c>
      <c r="D51" s="81" t="b">
        <f t="shared" ref="D51" si="3">$F51</f>
        <v>0</v>
      </c>
      <c r="E51" s="33" t="s">
        <v>230</v>
      </c>
      <c r="F51" s="64" t="b">
        <v>0</v>
      </c>
    </row>
    <row r="52" spans="1:6" x14ac:dyDescent="0.4">
      <c r="A52" s="12">
        <f t="shared" si="0"/>
        <v>51</v>
      </c>
      <c r="B52" s="2" t="s">
        <v>233</v>
      </c>
      <c r="C52" s="2"/>
      <c r="D52" s="2"/>
      <c r="E52" s="13"/>
      <c r="F52" s="74"/>
    </row>
    <row r="53" spans="1:6" x14ac:dyDescent="0.4">
      <c r="A53" s="12">
        <f t="shared" si="0"/>
        <v>52</v>
      </c>
      <c r="B53" s="2" t="s">
        <v>233</v>
      </c>
      <c r="C53" s="2"/>
      <c r="D53" s="2"/>
      <c r="E53" s="13"/>
      <c r="F53" s="74"/>
    </row>
    <row r="54" spans="1:6" x14ac:dyDescent="0.4">
      <c r="A54" s="12">
        <f t="shared" si="0"/>
        <v>53</v>
      </c>
      <c r="B54" s="2" t="s">
        <v>233</v>
      </c>
      <c r="C54" s="2"/>
      <c r="D54" s="2"/>
      <c r="E54" s="13"/>
      <c r="F54" s="74"/>
    </row>
    <row r="55" spans="1:6" x14ac:dyDescent="0.4">
      <c r="A55" s="12">
        <f t="shared" si="0"/>
        <v>54</v>
      </c>
      <c r="B55" s="2" t="s">
        <v>233</v>
      </c>
      <c r="C55" s="2"/>
      <c r="D55" s="2"/>
      <c r="E55" s="13"/>
      <c r="F55" s="74"/>
    </row>
    <row r="56" spans="1:6" ht="15" thickBot="1" x14ac:dyDescent="0.45">
      <c r="A56" s="15">
        <f t="shared" si="0"/>
        <v>55</v>
      </c>
      <c r="B56" s="16" t="s">
        <v>233</v>
      </c>
      <c r="C56" s="16"/>
      <c r="D56" s="16"/>
      <c r="E56" s="17"/>
      <c r="F56" s="75"/>
    </row>
    <row r="57" spans="1:6" ht="15" thickTop="1" x14ac:dyDescent="0.4">
      <c r="A57" s="34">
        <f t="shared" si="0"/>
        <v>56</v>
      </c>
      <c r="B57" s="18" t="s">
        <v>256</v>
      </c>
      <c r="C57" s="18" t="s">
        <v>256</v>
      </c>
      <c r="D57" s="89" t="str">
        <f>IF(【事業者用】情報提供票!F38="","",【事業者用】情報提供票!F38)</f>
        <v/>
      </c>
      <c r="E57" s="35" t="s">
        <v>222</v>
      </c>
      <c r="F57" s="76"/>
    </row>
    <row r="58" spans="1:6" x14ac:dyDescent="0.4">
      <c r="A58" s="26">
        <f t="shared" si="0"/>
        <v>57</v>
      </c>
      <c r="B58" s="19" t="s">
        <v>256</v>
      </c>
      <c r="C58" s="19" t="s">
        <v>71</v>
      </c>
      <c r="D58" s="81" t="b">
        <f t="shared" ref="D58:D62" si="4">$F58</f>
        <v>0</v>
      </c>
      <c r="E58" s="33" t="s">
        <v>230</v>
      </c>
      <c r="F58" s="64" t="b">
        <v>0</v>
      </c>
    </row>
    <row r="59" spans="1:6" x14ac:dyDescent="0.4">
      <c r="A59" s="20">
        <f t="shared" si="0"/>
        <v>58</v>
      </c>
      <c r="B59" s="21" t="s">
        <v>257</v>
      </c>
      <c r="C59" s="21" t="s">
        <v>61</v>
      </c>
      <c r="D59" s="80" t="b">
        <f t="shared" si="4"/>
        <v>0</v>
      </c>
      <c r="E59" s="28" t="s">
        <v>230</v>
      </c>
      <c r="F59" s="63" t="b">
        <v>0</v>
      </c>
    </row>
    <row r="60" spans="1:6" x14ac:dyDescent="0.4">
      <c r="A60" s="23">
        <f t="shared" si="0"/>
        <v>59</v>
      </c>
      <c r="B60" s="24" t="s">
        <v>257</v>
      </c>
      <c r="C60" s="24" t="s">
        <v>62</v>
      </c>
      <c r="D60" s="86" t="b">
        <f t="shared" si="4"/>
        <v>0</v>
      </c>
      <c r="E60" s="32" t="s">
        <v>230</v>
      </c>
      <c r="F60" s="68" t="b">
        <v>0</v>
      </c>
    </row>
    <row r="61" spans="1:6" x14ac:dyDescent="0.4">
      <c r="A61" s="23">
        <f t="shared" si="0"/>
        <v>60</v>
      </c>
      <c r="B61" s="24" t="s">
        <v>257</v>
      </c>
      <c r="C61" s="24" t="s">
        <v>63</v>
      </c>
      <c r="D61" s="86" t="b">
        <f t="shared" si="4"/>
        <v>0</v>
      </c>
      <c r="E61" s="32" t="s">
        <v>230</v>
      </c>
      <c r="F61" s="68" t="b">
        <v>0</v>
      </c>
    </row>
    <row r="62" spans="1:6" x14ac:dyDescent="0.4">
      <c r="A62" s="23">
        <f t="shared" ref="A62:A127" si="5">ROW()-1</f>
        <v>61</v>
      </c>
      <c r="B62" s="24" t="s">
        <v>257</v>
      </c>
      <c r="C62" s="24" t="s">
        <v>64</v>
      </c>
      <c r="D62" s="86" t="b">
        <f t="shared" si="4"/>
        <v>0</v>
      </c>
      <c r="E62" s="32" t="s">
        <v>230</v>
      </c>
      <c r="F62" s="68" t="b">
        <v>0</v>
      </c>
    </row>
    <row r="63" spans="1:6" x14ac:dyDescent="0.4">
      <c r="A63" s="29">
        <f t="shared" si="5"/>
        <v>62</v>
      </c>
      <c r="B63" s="30" t="s">
        <v>257</v>
      </c>
      <c r="C63" s="30" t="s">
        <v>233</v>
      </c>
      <c r="D63" s="30"/>
      <c r="E63" s="31"/>
      <c r="F63" s="69"/>
    </row>
    <row r="64" spans="1:6" x14ac:dyDescent="0.4">
      <c r="A64" s="29">
        <f t="shared" si="5"/>
        <v>63</v>
      </c>
      <c r="B64" s="30" t="s">
        <v>257</v>
      </c>
      <c r="C64" s="30" t="s">
        <v>233</v>
      </c>
      <c r="D64" s="30"/>
      <c r="E64" s="31"/>
      <c r="F64" s="69"/>
    </row>
    <row r="65" spans="1:6" x14ac:dyDescent="0.4">
      <c r="A65" s="29">
        <f t="shared" si="5"/>
        <v>64</v>
      </c>
      <c r="B65" s="30" t="s">
        <v>257</v>
      </c>
      <c r="C65" s="30" t="s">
        <v>233</v>
      </c>
      <c r="D65" s="30"/>
      <c r="E65" s="31"/>
      <c r="F65" s="69"/>
    </row>
    <row r="66" spans="1:6" x14ac:dyDescent="0.4">
      <c r="A66" s="23">
        <f t="shared" si="5"/>
        <v>65</v>
      </c>
      <c r="B66" s="24" t="s">
        <v>257</v>
      </c>
      <c r="C66" s="24" t="s">
        <v>234</v>
      </c>
      <c r="D66" s="86" t="b">
        <f t="shared" ref="D66" si="6">$F66</f>
        <v>0</v>
      </c>
      <c r="E66" s="32" t="s">
        <v>230</v>
      </c>
      <c r="F66" s="68" t="b">
        <v>0</v>
      </c>
    </row>
    <row r="67" spans="1:6" x14ac:dyDescent="0.4">
      <c r="A67" s="26">
        <f t="shared" si="5"/>
        <v>66</v>
      </c>
      <c r="B67" s="19" t="s">
        <v>257</v>
      </c>
      <c r="C67" s="19" t="s">
        <v>234</v>
      </c>
      <c r="D67" s="81" t="str">
        <f>IF(【事業者用】情報提供票!K40="","",【事業者用】情報提供票!K40)</f>
        <v/>
      </c>
      <c r="E67" s="33" t="s">
        <v>222</v>
      </c>
      <c r="F67" s="64"/>
    </row>
    <row r="68" spans="1:6" x14ac:dyDescent="0.4">
      <c r="A68" s="20">
        <f t="shared" si="5"/>
        <v>67</v>
      </c>
      <c r="B68" s="21" t="s">
        <v>258</v>
      </c>
      <c r="C68" s="21" t="s">
        <v>259</v>
      </c>
      <c r="D68" s="82" t="str">
        <f>IFERROR(DATEVALUE(D69&amp;"年"&amp;D70&amp;"月"&amp;D71&amp;"日"),"ERR")</f>
        <v>ERR</v>
      </c>
      <c r="E68" s="28" t="s">
        <v>227</v>
      </c>
      <c r="F68" s="63"/>
    </row>
    <row r="69" spans="1:6" x14ac:dyDescent="0.4">
      <c r="A69" s="23">
        <f t="shared" si="5"/>
        <v>68</v>
      </c>
      <c r="B69" s="24" t="s">
        <v>258</v>
      </c>
      <c r="C69" s="24" t="s">
        <v>260</v>
      </c>
      <c r="D69" s="83" t="str">
        <f>IF(【事業者用】情報提供票!G41="","",SUBSTITUTE(SUBSTITUTE(【事業者用】情報提供票!G41,"　","")," ",""))</f>
        <v/>
      </c>
      <c r="E69" s="25" t="s">
        <v>222</v>
      </c>
      <c r="F69" s="66"/>
    </row>
    <row r="70" spans="1:6" x14ac:dyDescent="0.4">
      <c r="A70" s="23">
        <f t="shared" si="5"/>
        <v>69</v>
      </c>
      <c r="B70" s="24" t="s">
        <v>258</v>
      </c>
      <c r="C70" s="24" t="s">
        <v>261</v>
      </c>
      <c r="D70" s="83" t="str">
        <f>IF(【事業者用】情報提供票!K41="","",【事業者用】情報提供票!K41)</f>
        <v/>
      </c>
      <c r="E70" s="25" t="s">
        <v>222</v>
      </c>
      <c r="F70" s="66"/>
    </row>
    <row r="71" spans="1:6" x14ac:dyDescent="0.4">
      <c r="A71" s="23">
        <f t="shared" si="5"/>
        <v>70</v>
      </c>
      <c r="B71" s="24" t="s">
        <v>258</v>
      </c>
      <c r="C71" s="24" t="s">
        <v>262</v>
      </c>
      <c r="D71" s="83" t="str">
        <f>IF(【事業者用】情報提供票!M41="","",【事業者用】情報提供票!M41)</f>
        <v/>
      </c>
      <c r="E71" s="25" t="s">
        <v>222</v>
      </c>
      <c r="F71" s="66"/>
    </row>
    <row r="72" spans="1:6" x14ac:dyDescent="0.4">
      <c r="A72" s="23">
        <f t="shared" si="5"/>
        <v>71</v>
      </c>
      <c r="B72" s="24" t="s">
        <v>258</v>
      </c>
      <c r="C72" s="24" t="s">
        <v>234</v>
      </c>
      <c r="D72" s="86" t="str">
        <f>IF(【事業者用】情報提供票!I42="","",【事業者用】情報提供票!I42)</f>
        <v/>
      </c>
      <c r="E72" s="32" t="s">
        <v>222</v>
      </c>
      <c r="F72" s="68"/>
    </row>
    <row r="73" spans="1:6" x14ac:dyDescent="0.4">
      <c r="A73" s="23">
        <f t="shared" si="5"/>
        <v>72</v>
      </c>
      <c r="B73" s="24" t="s">
        <v>258</v>
      </c>
      <c r="C73" s="24" t="s">
        <v>71</v>
      </c>
      <c r="D73" s="86" t="b">
        <f t="shared" ref="D73" si="7">$F73</f>
        <v>0</v>
      </c>
      <c r="E73" s="32" t="s">
        <v>230</v>
      </c>
      <c r="F73" s="68" t="b">
        <v>0</v>
      </c>
    </row>
    <row r="74" spans="1:6" x14ac:dyDescent="0.4">
      <c r="A74" s="42">
        <f t="shared" si="5"/>
        <v>73</v>
      </c>
      <c r="B74" s="43" t="s">
        <v>258</v>
      </c>
      <c r="C74" s="43" t="s">
        <v>233</v>
      </c>
      <c r="D74" s="43"/>
      <c r="E74" s="44"/>
      <c r="F74" s="72"/>
    </row>
    <row r="75" spans="1:6" x14ac:dyDescent="0.4">
      <c r="A75" s="20">
        <f t="shared" si="5"/>
        <v>74</v>
      </c>
      <c r="B75" s="21" t="s">
        <v>263</v>
      </c>
      <c r="C75" s="21" t="s">
        <v>259</v>
      </c>
      <c r="D75" s="82" t="str">
        <f>IFERROR(DATEVALUE(D76&amp;"年"&amp;D77&amp;"月"&amp;D78&amp;"日"),"ERR")</f>
        <v>ERR</v>
      </c>
      <c r="E75" s="28" t="s">
        <v>227</v>
      </c>
      <c r="F75" s="63"/>
    </row>
    <row r="76" spans="1:6" x14ac:dyDescent="0.4">
      <c r="A76" s="23">
        <f t="shared" si="5"/>
        <v>75</v>
      </c>
      <c r="B76" s="24" t="s">
        <v>263</v>
      </c>
      <c r="C76" s="24" t="s">
        <v>260</v>
      </c>
      <c r="D76" s="83" t="str">
        <f>IF(【事業者用】情報提供票!W41="","",SUBSTITUTE(SUBSTITUTE(【事業者用】情報提供票!W41,"　","")," ",""))</f>
        <v/>
      </c>
      <c r="E76" s="25" t="s">
        <v>222</v>
      </c>
      <c r="F76" s="66"/>
    </row>
    <row r="77" spans="1:6" x14ac:dyDescent="0.4">
      <c r="A77" s="23">
        <f t="shared" si="5"/>
        <v>76</v>
      </c>
      <c r="B77" s="24" t="s">
        <v>263</v>
      </c>
      <c r="C77" s="24" t="s">
        <v>261</v>
      </c>
      <c r="D77" s="83" t="str">
        <f>IF(【事業者用】情報提供票!AA41="","",【事業者用】情報提供票!AA41)</f>
        <v/>
      </c>
      <c r="E77" s="25" t="s">
        <v>222</v>
      </c>
      <c r="F77" s="66"/>
    </row>
    <row r="78" spans="1:6" x14ac:dyDescent="0.4">
      <c r="A78" s="23">
        <f t="shared" si="5"/>
        <v>77</v>
      </c>
      <c r="B78" s="24" t="s">
        <v>263</v>
      </c>
      <c r="C78" s="24" t="s">
        <v>262</v>
      </c>
      <c r="D78" s="83" t="str">
        <f>IF(【事業者用】情報提供票!AC41="","",【事業者用】情報提供票!AC41)</f>
        <v/>
      </c>
      <c r="E78" s="25" t="s">
        <v>222</v>
      </c>
      <c r="F78" s="66"/>
    </row>
    <row r="79" spans="1:6" x14ac:dyDescent="0.4">
      <c r="A79" s="23">
        <f t="shared" si="5"/>
        <v>78</v>
      </c>
      <c r="B79" s="24" t="s">
        <v>263</v>
      </c>
      <c r="C79" s="24" t="s">
        <v>234</v>
      </c>
      <c r="D79" s="86" t="str">
        <f>IF(【事業者用】情報提供票!Y42="","",【事業者用】情報提供票!Y42)</f>
        <v/>
      </c>
      <c r="E79" s="32" t="s">
        <v>222</v>
      </c>
      <c r="F79" s="68"/>
    </row>
    <row r="80" spans="1:6" x14ac:dyDescent="0.4">
      <c r="A80" s="23">
        <f t="shared" si="5"/>
        <v>79</v>
      </c>
      <c r="B80" s="24" t="s">
        <v>263</v>
      </c>
      <c r="C80" s="24" t="s">
        <v>71</v>
      </c>
      <c r="D80" s="86" t="b">
        <f t="shared" ref="D80" si="8">$F80</f>
        <v>0</v>
      </c>
      <c r="E80" s="32" t="s">
        <v>230</v>
      </c>
      <c r="F80" s="68" t="b">
        <v>0</v>
      </c>
    </row>
    <row r="81" spans="1:6" x14ac:dyDescent="0.4">
      <c r="A81" s="42">
        <f t="shared" si="5"/>
        <v>80</v>
      </c>
      <c r="B81" s="43" t="s">
        <v>263</v>
      </c>
      <c r="C81" s="43" t="s">
        <v>233</v>
      </c>
      <c r="D81" s="43"/>
      <c r="E81" s="44"/>
      <c r="F81" s="72"/>
    </row>
    <row r="82" spans="1:6" x14ac:dyDescent="0.4">
      <c r="A82" s="20">
        <f t="shared" si="5"/>
        <v>81</v>
      </c>
      <c r="B82" s="21" t="s">
        <v>264</v>
      </c>
      <c r="C82" s="21" t="s">
        <v>264</v>
      </c>
      <c r="D82" s="80" t="str">
        <f>IF(【事業者用】情報提供票!F45="","",【事業者用】情報提供票!F45)</f>
        <v/>
      </c>
      <c r="E82" s="28" t="s">
        <v>222</v>
      </c>
      <c r="F82" s="63"/>
    </row>
    <row r="83" spans="1:6" x14ac:dyDescent="0.4">
      <c r="A83" s="23">
        <f t="shared" si="5"/>
        <v>82</v>
      </c>
      <c r="B83" s="24" t="s">
        <v>264</v>
      </c>
      <c r="C83" s="24" t="s">
        <v>71</v>
      </c>
      <c r="D83" s="86" t="b">
        <f t="shared" ref="D83" si="9">$F83</f>
        <v>0</v>
      </c>
      <c r="E83" s="32" t="s">
        <v>230</v>
      </c>
      <c r="F83" s="68" t="b">
        <v>0</v>
      </c>
    </row>
    <row r="84" spans="1:6" x14ac:dyDescent="0.4">
      <c r="A84" s="26">
        <f t="shared" si="5"/>
        <v>83</v>
      </c>
      <c r="B84" s="19" t="s">
        <v>264</v>
      </c>
      <c r="C84" s="19" t="s">
        <v>265</v>
      </c>
      <c r="D84" s="81" t="str">
        <f>IF(【事業者用】情報提供票!M46="","",【事業者用】情報提供票!M46)</f>
        <v/>
      </c>
      <c r="E84" s="33" t="s">
        <v>222</v>
      </c>
      <c r="F84" s="64"/>
    </row>
    <row r="85" spans="1:6" x14ac:dyDescent="0.4">
      <c r="A85" s="20">
        <f t="shared" si="5"/>
        <v>84</v>
      </c>
      <c r="B85" s="21" t="s">
        <v>266</v>
      </c>
      <c r="C85" s="21" t="s">
        <v>267</v>
      </c>
      <c r="D85" s="80" t="str">
        <f>IF(【事業者用】情報提供票!F47="","",【事業者用】情報提供票!F47)</f>
        <v/>
      </c>
      <c r="E85" s="28" t="s">
        <v>222</v>
      </c>
      <c r="F85" s="63"/>
    </row>
    <row r="86" spans="1:6" x14ac:dyDescent="0.4">
      <c r="A86" s="26">
        <f t="shared" si="5"/>
        <v>85</v>
      </c>
      <c r="B86" s="19" t="s">
        <v>266</v>
      </c>
      <c r="C86" s="19" t="s">
        <v>71</v>
      </c>
      <c r="D86" s="81" t="b">
        <f t="shared" ref="D86" si="10">$F86</f>
        <v>0</v>
      </c>
      <c r="E86" s="33" t="s">
        <v>230</v>
      </c>
      <c r="F86" s="64" t="b">
        <v>0</v>
      </c>
    </row>
    <row r="87" spans="1:6" x14ac:dyDescent="0.4">
      <c r="A87" s="20">
        <f t="shared" si="5"/>
        <v>86</v>
      </c>
      <c r="B87" s="21" t="s">
        <v>268</v>
      </c>
      <c r="C87" s="21" t="s">
        <v>267</v>
      </c>
      <c r="D87" s="80" t="str">
        <f>IF(【事業者用】情報提供票!F51="","",【事業者用】情報提供票!F51)</f>
        <v/>
      </c>
      <c r="E87" s="28" t="s">
        <v>222</v>
      </c>
      <c r="F87" s="63"/>
    </row>
    <row r="88" spans="1:6" x14ac:dyDescent="0.4">
      <c r="A88" s="26">
        <f t="shared" si="5"/>
        <v>87</v>
      </c>
      <c r="B88" s="19" t="s">
        <v>268</v>
      </c>
      <c r="C88" s="19" t="s">
        <v>71</v>
      </c>
      <c r="D88" s="81" t="b">
        <f t="shared" ref="D88:D92" si="11">$F88</f>
        <v>0</v>
      </c>
      <c r="E88" s="33" t="s">
        <v>230</v>
      </c>
      <c r="F88" s="64" t="b">
        <v>0</v>
      </c>
    </row>
    <row r="89" spans="1:6" x14ac:dyDescent="0.4">
      <c r="A89" s="20">
        <f t="shared" si="5"/>
        <v>88</v>
      </c>
      <c r="B89" s="21" t="s">
        <v>269</v>
      </c>
      <c r="C89" s="21" t="s">
        <v>270</v>
      </c>
      <c r="D89" s="80" t="b">
        <v>0</v>
      </c>
      <c r="E89" s="28" t="s">
        <v>230</v>
      </c>
      <c r="F89" s="63" t="b">
        <v>0</v>
      </c>
    </row>
    <row r="90" spans="1:6" x14ac:dyDescent="0.4">
      <c r="A90" s="23">
        <f t="shared" si="5"/>
        <v>89</v>
      </c>
      <c r="B90" s="24" t="s">
        <v>269</v>
      </c>
      <c r="C90" s="24" t="s">
        <v>271</v>
      </c>
      <c r="D90" s="86" t="b">
        <v>1</v>
      </c>
      <c r="E90" s="32" t="s">
        <v>230</v>
      </c>
      <c r="F90" s="68" t="b">
        <v>0</v>
      </c>
    </row>
    <row r="91" spans="1:6" x14ac:dyDescent="0.4">
      <c r="A91" s="23">
        <f t="shared" si="5"/>
        <v>90</v>
      </c>
      <c r="B91" s="24" t="s">
        <v>269</v>
      </c>
      <c r="C91" s="24" t="s">
        <v>272</v>
      </c>
      <c r="D91" s="86" t="b">
        <v>1</v>
      </c>
      <c r="E91" s="32" t="s">
        <v>230</v>
      </c>
      <c r="F91" s="68" t="b">
        <v>0</v>
      </c>
    </row>
    <row r="92" spans="1:6" x14ac:dyDescent="0.4">
      <c r="A92" s="23">
        <f t="shared" si="5"/>
        <v>91</v>
      </c>
      <c r="B92" s="24" t="s">
        <v>269</v>
      </c>
      <c r="C92" s="24" t="s">
        <v>273</v>
      </c>
      <c r="D92" s="86" t="b">
        <f t="shared" si="11"/>
        <v>0</v>
      </c>
      <c r="E92" s="32" t="s">
        <v>230</v>
      </c>
      <c r="F92" s="68" t="b">
        <v>0</v>
      </c>
    </row>
    <row r="93" spans="1:6" x14ac:dyDescent="0.4">
      <c r="A93" s="23">
        <f t="shared" si="5"/>
        <v>92</v>
      </c>
      <c r="B93" s="24" t="s">
        <v>269</v>
      </c>
      <c r="C93" s="24" t="s">
        <v>234</v>
      </c>
      <c r="D93" s="86" t="b">
        <v>0</v>
      </c>
      <c r="E93" s="32" t="s">
        <v>230</v>
      </c>
      <c r="F93" s="68" t="b">
        <v>0</v>
      </c>
    </row>
    <row r="94" spans="1:6" x14ac:dyDescent="0.4">
      <c r="A94" s="29">
        <f t="shared" si="5"/>
        <v>93</v>
      </c>
      <c r="B94" s="30" t="s">
        <v>269</v>
      </c>
      <c r="C94" s="30" t="s">
        <v>233</v>
      </c>
      <c r="D94" s="30"/>
      <c r="E94" s="31"/>
      <c r="F94" s="69"/>
    </row>
    <row r="95" spans="1:6" x14ac:dyDescent="0.4">
      <c r="A95" s="29">
        <f t="shared" si="5"/>
        <v>94</v>
      </c>
      <c r="B95" s="30" t="s">
        <v>269</v>
      </c>
      <c r="C95" s="30" t="s">
        <v>233</v>
      </c>
      <c r="D95" s="30"/>
      <c r="E95" s="31"/>
      <c r="F95" s="69"/>
    </row>
    <row r="96" spans="1:6" x14ac:dyDescent="0.4">
      <c r="A96" s="42">
        <f t="shared" si="5"/>
        <v>95</v>
      </c>
      <c r="B96" s="43" t="s">
        <v>269</v>
      </c>
      <c r="C96" s="43" t="s">
        <v>233</v>
      </c>
      <c r="D96" s="43"/>
      <c r="E96" s="44"/>
      <c r="F96" s="72"/>
    </row>
    <row r="97" spans="1:6" ht="57" x14ac:dyDescent="0.4">
      <c r="A97" s="20">
        <f t="shared" si="5"/>
        <v>96</v>
      </c>
      <c r="B97" s="21" t="s">
        <v>274</v>
      </c>
      <c r="C97" s="21" t="s">
        <v>222</v>
      </c>
      <c r="D97" s="80" t="str">
        <f>IF(【事業者用】情報提供票!F58="","",【事業者用】情報提供票!F58)</f>
        <v xml:space="preserve">（機能性表示食品及び特定保健用食品の場合は届出番号又は許可番号を記載ください）
</v>
      </c>
      <c r="E97" s="28" t="s">
        <v>222</v>
      </c>
      <c r="F97" s="63"/>
    </row>
    <row r="98" spans="1:6" x14ac:dyDescent="0.4">
      <c r="A98" s="26">
        <f t="shared" si="5"/>
        <v>97</v>
      </c>
      <c r="B98" s="19" t="s">
        <v>274</v>
      </c>
      <c r="C98" s="19" t="s">
        <v>71</v>
      </c>
      <c r="D98" s="81" t="b">
        <f t="shared" ref="D98:D99" si="12">$F98</f>
        <v>0</v>
      </c>
      <c r="E98" s="33" t="s">
        <v>230</v>
      </c>
      <c r="F98" s="64" t="b">
        <v>0</v>
      </c>
    </row>
    <row r="99" spans="1:6" x14ac:dyDescent="0.4">
      <c r="A99" s="10">
        <f t="shared" si="5"/>
        <v>98</v>
      </c>
      <c r="B99" s="3" t="s">
        <v>275</v>
      </c>
      <c r="C99" s="3" t="s">
        <v>276</v>
      </c>
      <c r="D99" s="79">
        <f t="shared" si="12"/>
        <v>0</v>
      </c>
      <c r="E99" s="11" t="s">
        <v>277</v>
      </c>
      <c r="F99" s="62">
        <v>0</v>
      </c>
    </row>
    <row r="100" spans="1:6" x14ac:dyDescent="0.4">
      <c r="A100" s="12">
        <f t="shared" si="5"/>
        <v>99</v>
      </c>
      <c r="B100" s="2" t="s">
        <v>233</v>
      </c>
      <c r="C100" s="2"/>
      <c r="D100" s="2"/>
      <c r="E100" s="13"/>
      <c r="F100" s="74"/>
    </row>
    <row r="101" spans="1:6" x14ac:dyDescent="0.4">
      <c r="A101" s="12">
        <f t="shared" si="5"/>
        <v>100</v>
      </c>
      <c r="B101" s="2" t="s">
        <v>233</v>
      </c>
      <c r="C101" s="2"/>
      <c r="D101" s="2"/>
      <c r="E101" s="13"/>
      <c r="F101" s="74"/>
    </row>
    <row r="102" spans="1:6" x14ac:dyDescent="0.4">
      <c r="A102" s="12">
        <f t="shared" si="5"/>
        <v>101</v>
      </c>
      <c r="B102" s="2" t="s">
        <v>233</v>
      </c>
      <c r="C102" s="2"/>
      <c r="D102" s="2"/>
      <c r="E102" s="13"/>
      <c r="F102" s="74"/>
    </row>
    <row r="103" spans="1:6" x14ac:dyDescent="0.4">
      <c r="A103" s="12">
        <f t="shared" si="5"/>
        <v>102</v>
      </c>
      <c r="B103" s="2" t="s">
        <v>233</v>
      </c>
      <c r="C103" s="2"/>
      <c r="D103" s="2"/>
      <c r="E103" s="13"/>
      <c r="F103" s="74"/>
    </row>
    <row r="104" spans="1:6" ht="15" thickBot="1" x14ac:dyDescent="0.45">
      <c r="A104" s="15">
        <f t="shared" si="5"/>
        <v>103</v>
      </c>
      <c r="B104" s="16" t="s">
        <v>233</v>
      </c>
      <c r="C104" s="16"/>
      <c r="D104" s="16"/>
      <c r="E104" s="17"/>
      <c r="F104" s="75"/>
    </row>
    <row r="105" spans="1:6" ht="15" thickTop="1" x14ac:dyDescent="0.4">
      <c r="A105" s="7">
        <f t="shared" si="5"/>
        <v>104</v>
      </c>
      <c r="B105" s="8" t="s">
        <v>278</v>
      </c>
      <c r="C105" s="8" t="s">
        <v>276</v>
      </c>
      <c r="D105" s="78">
        <f t="shared" ref="D105" si="13">$F105</f>
        <v>0</v>
      </c>
      <c r="E105" s="9" t="s">
        <v>279</v>
      </c>
      <c r="F105" s="61">
        <v>0</v>
      </c>
    </row>
    <row r="106" spans="1:6" x14ac:dyDescent="0.4">
      <c r="A106" s="10">
        <f t="shared" si="5"/>
        <v>105</v>
      </c>
      <c r="B106" s="3" t="s">
        <v>86</v>
      </c>
      <c r="C106" s="3"/>
      <c r="D106" s="79" t="str">
        <f>IF(【事業者用】情報提供票!F66="","",【事業者用】情報提供票!F66)</f>
        <v/>
      </c>
      <c r="E106" s="11" t="s">
        <v>222</v>
      </c>
      <c r="F106" s="62"/>
    </row>
    <row r="107" spans="1:6" x14ac:dyDescent="0.4">
      <c r="A107" s="10">
        <f t="shared" si="5"/>
        <v>106</v>
      </c>
      <c r="B107" s="3" t="s">
        <v>87</v>
      </c>
      <c r="C107" s="3"/>
      <c r="D107" s="79" t="str">
        <f>IF(【事業者用】情報提供票!U66="","",【事業者用】情報提供票!U66)</f>
        <v/>
      </c>
      <c r="E107" s="11" t="s">
        <v>222</v>
      </c>
      <c r="F107" s="62"/>
    </row>
    <row r="108" spans="1:6" x14ac:dyDescent="0.4">
      <c r="A108" s="10">
        <f t="shared" si="5"/>
        <v>107</v>
      </c>
      <c r="B108" s="3" t="s">
        <v>88</v>
      </c>
      <c r="C108" s="3" t="s">
        <v>276</v>
      </c>
      <c r="D108" s="79">
        <f t="shared" ref="D108:D113" si="14">$F108</f>
        <v>0</v>
      </c>
      <c r="E108" s="11" t="s">
        <v>280</v>
      </c>
      <c r="F108" s="62">
        <v>0</v>
      </c>
    </row>
    <row r="109" spans="1:6" ht="42.75" x14ac:dyDescent="0.4">
      <c r="A109" s="10">
        <f t="shared" si="5"/>
        <v>108</v>
      </c>
      <c r="B109" s="3" t="s">
        <v>90</v>
      </c>
      <c r="C109" s="3" t="s">
        <v>276</v>
      </c>
      <c r="D109" s="79">
        <f t="shared" si="14"/>
        <v>0</v>
      </c>
      <c r="E109" s="11" t="s">
        <v>281</v>
      </c>
      <c r="F109" s="62">
        <v>0</v>
      </c>
    </row>
    <row r="110" spans="1:6" x14ac:dyDescent="0.4">
      <c r="A110" s="20">
        <f t="shared" si="5"/>
        <v>109</v>
      </c>
      <c r="B110" s="21" t="s">
        <v>282</v>
      </c>
      <c r="C110" s="21" t="s">
        <v>283</v>
      </c>
      <c r="D110" s="80" t="b">
        <f t="shared" si="14"/>
        <v>0</v>
      </c>
      <c r="E110" s="28" t="s">
        <v>230</v>
      </c>
      <c r="F110" s="63" t="b">
        <v>0</v>
      </c>
    </row>
    <row r="111" spans="1:6" x14ac:dyDescent="0.4">
      <c r="A111" s="23">
        <f t="shared" si="5"/>
        <v>110</v>
      </c>
      <c r="B111" s="24" t="s">
        <v>282</v>
      </c>
      <c r="C111" s="24" t="s">
        <v>284</v>
      </c>
      <c r="D111" s="86" t="b">
        <f t="shared" si="14"/>
        <v>0</v>
      </c>
      <c r="E111" s="32" t="s">
        <v>230</v>
      </c>
      <c r="F111" s="68" t="b">
        <v>0</v>
      </c>
    </row>
    <row r="112" spans="1:6" x14ac:dyDescent="0.4">
      <c r="A112" s="23">
        <f t="shared" si="5"/>
        <v>111</v>
      </c>
      <c r="B112" s="24" t="s">
        <v>282</v>
      </c>
      <c r="C112" s="24" t="s">
        <v>285</v>
      </c>
      <c r="D112" s="86" t="b">
        <f t="shared" si="14"/>
        <v>0</v>
      </c>
      <c r="E112" s="32" t="s">
        <v>230</v>
      </c>
      <c r="F112" s="68" t="b">
        <v>0</v>
      </c>
    </row>
    <row r="113" spans="1:6" x14ac:dyDescent="0.4">
      <c r="A113" s="23">
        <f t="shared" si="5"/>
        <v>112</v>
      </c>
      <c r="B113" s="24" t="s">
        <v>282</v>
      </c>
      <c r="C113" s="24" t="s">
        <v>286</v>
      </c>
      <c r="D113" s="86" t="b">
        <f t="shared" si="14"/>
        <v>0</v>
      </c>
      <c r="E113" s="32" t="s">
        <v>230</v>
      </c>
      <c r="F113" s="68" t="b">
        <v>0</v>
      </c>
    </row>
    <row r="114" spans="1:6" x14ac:dyDescent="0.4">
      <c r="A114" s="29">
        <f t="shared" si="5"/>
        <v>113</v>
      </c>
      <c r="B114" s="30" t="s">
        <v>282</v>
      </c>
      <c r="C114" s="30" t="s">
        <v>233</v>
      </c>
      <c r="D114" s="30"/>
      <c r="E114" s="31"/>
      <c r="F114" s="69"/>
    </row>
    <row r="115" spans="1:6" x14ac:dyDescent="0.4">
      <c r="A115" s="29">
        <f t="shared" si="5"/>
        <v>114</v>
      </c>
      <c r="B115" s="30" t="s">
        <v>282</v>
      </c>
      <c r="C115" s="30" t="s">
        <v>233</v>
      </c>
      <c r="D115" s="30"/>
      <c r="E115" s="31"/>
      <c r="F115" s="69"/>
    </row>
    <row r="116" spans="1:6" x14ac:dyDescent="0.4">
      <c r="A116" s="29">
        <f t="shared" si="5"/>
        <v>115</v>
      </c>
      <c r="B116" s="30" t="s">
        <v>282</v>
      </c>
      <c r="C116" s="30" t="s">
        <v>233</v>
      </c>
      <c r="D116" s="30"/>
      <c r="E116" s="31"/>
      <c r="F116" s="69"/>
    </row>
    <row r="117" spans="1:6" x14ac:dyDescent="0.4">
      <c r="A117" s="23">
        <f t="shared" si="5"/>
        <v>116</v>
      </c>
      <c r="B117" s="24" t="s">
        <v>282</v>
      </c>
      <c r="C117" s="24" t="s">
        <v>234</v>
      </c>
      <c r="D117" s="86" t="b">
        <f t="shared" ref="D117" si="15">$F117</f>
        <v>0</v>
      </c>
      <c r="E117" s="32" t="s">
        <v>230</v>
      </c>
      <c r="F117" s="68" t="b">
        <v>0</v>
      </c>
    </row>
    <row r="118" spans="1:6" x14ac:dyDescent="0.4">
      <c r="A118" s="23">
        <f t="shared" si="5"/>
        <v>117</v>
      </c>
      <c r="B118" s="24" t="s">
        <v>282</v>
      </c>
      <c r="C118" s="24" t="s">
        <v>287</v>
      </c>
      <c r="D118" s="86" t="str">
        <f>IF(【事業者用】情報提供票!K72="","",【事業者用】情報提供票!K72)</f>
        <v/>
      </c>
      <c r="E118" s="32" t="s">
        <v>222</v>
      </c>
      <c r="F118" s="68"/>
    </row>
    <row r="119" spans="1:6" x14ac:dyDescent="0.4">
      <c r="A119" s="26">
        <f t="shared" si="5"/>
        <v>118</v>
      </c>
      <c r="B119" s="19" t="s">
        <v>282</v>
      </c>
      <c r="C119" s="19" t="s">
        <v>71</v>
      </c>
      <c r="D119" s="81" t="b">
        <f t="shared" ref="D119" si="16">$F119</f>
        <v>0</v>
      </c>
      <c r="E119" s="33" t="s">
        <v>230</v>
      </c>
      <c r="F119" s="64" t="b">
        <v>0</v>
      </c>
    </row>
    <row r="120" spans="1:6" x14ac:dyDescent="0.4">
      <c r="A120" s="20">
        <f t="shared" si="5"/>
        <v>119</v>
      </c>
      <c r="B120" s="21" t="s">
        <v>288</v>
      </c>
      <c r="C120" s="21" t="s">
        <v>259</v>
      </c>
      <c r="D120" s="82" t="str">
        <f>IFERROR(DATEVALUE(D121&amp;"年"&amp;D122&amp;"月"&amp;D123&amp;"日"),"ERR")</f>
        <v>ERR</v>
      </c>
      <c r="E120" s="28" t="s">
        <v>227</v>
      </c>
      <c r="F120" s="63"/>
    </row>
    <row r="121" spans="1:6" x14ac:dyDescent="0.4">
      <c r="A121" s="23">
        <f t="shared" si="5"/>
        <v>120</v>
      </c>
      <c r="B121" s="24" t="s">
        <v>288</v>
      </c>
      <c r="C121" s="24" t="s">
        <v>260</v>
      </c>
      <c r="D121" s="83" t="str">
        <f>IF(【事業者用】情報提供票!G73="","",SUBSTITUTE(SUBSTITUTE(【事業者用】情報提供票!G73,"　","")," ",""))</f>
        <v/>
      </c>
      <c r="E121" s="25" t="s">
        <v>222</v>
      </c>
      <c r="F121" s="66"/>
    </row>
    <row r="122" spans="1:6" x14ac:dyDescent="0.4">
      <c r="A122" s="23">
        <f t="shared" si="5"/>
        <v>121</v>
      </c>
      <c r="B122" s="24" t="s">
        <v>288</v>
      </c>
      <c r="C122" s="24" t="s">
        <v>261</v>
      </c>
      <c r="D122" s="83" t="str">
        <f>IF(【事業者用】情報提供票!K73="","",【事業者用】情報提供票!K73)</f>
        <v/>
      </c>
      <c r="E122" s="25" t="s">
        <v>222</v>
      </c>
      <c r="F122" s="66"/>
    </row>
    <row r="123" spans="1:6" x14ac:dyDescent="0.4">
      <c r="A123" s="23">
        <f t="shared" si="5"/>
        <v>122</v>
      </c>
      <c r="B123" s="24" t="s">
        <v>288</v>
      </c>
      <c r="C123" s="24" t="s">
        <v>262</v>
      </c>
      <c r="D123" s="83" t="str">
        <f>IF(【事業者用】情報提供票!M73="","",【事業者用】情報提供票!M73)</f>
        <v/>
      </c>
      <c r="E123" s="25" t="s">
        <v>222</v>
      </c>
      <c r="F123" s="66"/>
    </row>
    <row r="124" spans="1:6" x14ac:dyDescent="0.4">
      <c r="A124" s="23">
        <f t="shared" si="5"/>
        <v>123</v>
      </c>
      <c r="B124" s="24" t="s">
        <v>288</v>
      </c>
      <c r="C124" s="24" t="s">
        <v>234</v>
      </c>
      <c r="D124" s="86" t="str">
        <f>IF(【事業者用】情報提供票!I75="","",【事業者用】情報提供票!I75)</f>
        <v/>
      </c>
      <c r="E124" s="32" t="s">
        <v>222</v>
      </c>
      <c r="F124" s="68"/>
    </row>
    <row r="125" spans="1:6" x14ac:dyDescent="0.4">
      <c r="A125" s="23">
        <f t="shared" si="5"/>
        <v>124</v>
      </c>
      <c r="B125" s="24" t="s">
        <v>288</v>
      </c>
      <c r="C125" s="24" t="s">
        <v>71</v>
      </c>
      <c r="D125" s="86" t="b">
        <f t="shared" ref="D125" si="17">$F125</f>
        <v>0</v>
      </c>
      <c r="E125" s="32" t="s">
        <v>230</v>
      </c>
      <c r="F125" s="68" t="b">
        <v>0</v>
      </c>
    </row>
    <row r="126" spans="1:6" x14ac:dyDescent="0.4">
      <c r="A126" s="42">
        <f t="shared" ref="A126" si="18">ROW()-1</f>
        <v>125</v>
      </c>
      <c r="B126" s="43" t="s">
        <v>288</v>
      </c>
      <c r="C126" s="43" t="s">
        <v>233</v>
      </c>
      <c r="D126" s="43"/>
      <c r="E126" s="44"/>
      <c r="F126" s="72"/>
    </row>
    <row r="127" spans="1:6" x14ac:dyDescent="0.4">
      <c r="A127" s="20">
        <f t="shared" si="5"/>
        <v>126</v>
      </c>
      <c r="B127" s="21" t="s">
        <v>289</v>
      </c>
      <c r="C127" s="21" t="s">
        <v>259</v>
      </c>
      <c r="D127" s="82" t="str">
        <f>IFERROR(DATEVALUE(D128&amp;"年"&amp;D129&amp;"月"&amp;D130&amp;"日"),"ERR")</f>
        <v>ERR</v>
      </c>
      <c r="E127" s="28" t="s">
        <v>227</v>
      </c>
      <c r="F127" s="63"/>
    </row>
    <row r="128" spans="1:6" x14ac:dyDescent="0.4">
      <c r="A128" s="23">
        <f t="shared" ref="A128:A133" si="19">ROW()-1</f>
        <v>127</v>
      </c>
      <c r="B128" s="24" t="s">
        <v>289</v>
      </c>
      <c r="C128" s="24" t="s">
        <v>260</v>
      </c>
      <c r="D128" s="83" t="str">
        <f>IF(【事業者用】情報提供票!V73="","",SUBSTITUTE(SUBSTITUTE(【事業者用】情報提供票!V73,"　","")," ",""))</f>
        <v/>
      </c>
      <c r="E128" s="25" t="s">
        <v>222</v>
      </c>
      <c r="F128" s="66"/>
    </row>
    <row r="129" spans="1:6" x14ac:dyDescent="0.4">
      <c r="A129" s="23">
        <f t="shared" si="19"/>
        <v>128</v>
      </c>
      <c r="B129" s="24" t="s">
        <v>289</v>
      </c>
      <c r="C129" s="24" t="s">
        <v>261</v>
      </c>
      <c r="D129" s="83" t="str">
        <f>IF(【事業者用】情報提供票!Z73="","",【事業者用】情報提供票!Z73)</f>
        <v/>
      </c>
      <c r="E129" s="25" t="s">
        <v>222</v>
      </c>
      <c r="F129" s="66"/>
    </row>
    <row r="130" spans="1:6" x14ac:dyDescent="0.4">
      <c r="A130" s="23">
        <f t="shared" si="19"/>
        <v>129</v>
      </c>
      <c r="B130" s="24" t="s">
        <v>289</v>
      </c>
      <c r="C130" s="24" t="s">
        <v>262</v>
      </c>
      <c r="D130" s="83" t="str">
        <f>IF(【事業者用】情報提供票!AB73="","",【事業者用】情報提供票!AB73)</f>
        <v/>
      </c>
      <c r="E130" s="25" t="s">
        <v>222</v>
      </c>
      <c r="F130" s="66"/>
    </row>
    <row r="131" spans="1:6" x14ac:dyDescent="0.4">
      <c r="A131" s="23">
        <f t="shared" si="19"/>
        <v>130</v>
      </c>
      <c r="B131" s="24" t="s">
        <v>289</v>
      </c>
      <c r="C131" s="24" t="s">
        <v>234</v>
      </c>
      <c r="D131" s="86" t="str">
        <f>IF(【事業者用】情報提供票!X75="","",【事業者用】情報提供票!X75)</f>
        <v/>
      </c>
      <c r="E131" s="32" t="s">
        <v>222</v>
      </c>
      <c r="F131" s="68"/>
    </row>
    <row r="132" spans="1:6" x14ac:dyDescent="0.4">
      <c r="A132" s="23">
        <f t="shared" si="19"/>
        <v>131</v>
      </c>
      <c r="B132" s="24" t="s">
        <v>289</v>
      </c>
      <c r="C132" s="24" t="s">
        <v>71</v>
      </c>
      <c r="D132" s="86" t="b">
        <f t="shared" ref="D132" si="20">$F132</f>
        <v>0</v>
      </c>
      <c r="E132" s="32" t="s">
        <v>230</v>
      </c>
      <c r="F132" s="68" t="b">
        <v>0</v>
      </c>
    </row>
    <row r="133" spans="1:6" x14ac:dyDescent="0.4">
      <c r="A133" s="42">
        <f t="shared" si="19"/>
        <v>132</v>
      </c>
      <c r="B133" s="43" t="s">
        <v>289</v>
      </c>
      <c r="C133" s="43" t="s">
        <v>233</v>
      </c>
      <c r="D133" s="43"/>
      <c r="E133" s="44"/>
      <c r="F133" s="72"/>
    </row>
    <row r="134" spans="1:6" x14ac:dyDescent="0.4">
      <c r="A134" s="20">
        <f t="shared" ref="A134:A189" si="21">ROW()-1</f>
        <v>133</v>
      </c>
      <c r="B134" s="21" t="s">
        <v>290</v>
      </c>
      <c r="C134" s="21" t="s">
        <v>291</v>
      </c>
      <c r="D134" s="80" t="b">
        <f t="shared" ref="D134:D135" si="22">$F134</f>
        <v>0</v>
      </c>
      <c r="E134" s="28" t="s">
        <v>230</v>
      </c>
      <c r="F134" s="63" t="b">
        <v>0</v>
      </c>
    </row>
    <row r="135" spans="1:6" x14ac:dyDescent="0.4">
      <c r="A135" s="23">
        <f t="shared" si="21"/>
        <v>134</v>
      </c>
      <c r="B135" s="24" t="s">
        <v>290</v>
      </c>
      <c r="C135" s="24" t="s">
        <v>292</v>
      </c>
      <c r="D135" s="86" t="b">
        <f t="shared" si="22"/>
        <v>0</v>
      </c>
      <c r="E135" s="32" t="s">
        <v>230</v>
      </c>
      <c r="F135" s="68" t="b">
        <v>0</v>
      </c>
    </row>
    <row r="136" spans="1:6" x14ac:dyDescent="0.4">
      <c r="A136" s="23">
        <f t="shared" si="21"/>
        <v>135</v>
      </c>
      <c r="B136" s="24" t="s">
        <v>290</v>
      </c>
      <c r="C136" s="24" t="s">
        <v>293</v>
      </c>
      <c r="D136" s="86" t="str">
        <f>IF(【事業者用】情報提供票!N78="","",【事業者用】情報提供票!N78)</f>
        <v/>
      </c>
      <c r="E136" s="32" t="s">
        <v>222</v>
      </c>
      <c r="F136" s="68"/>
    </row>
    <row r="137" spans="1:6" x14ac:dyDescent="0.4">
      <c r="A137" s="23">
        <f t="shared" si="21"/>
        <v>136</v>
      </c>
      <c r="B137" s="24" t="s">
        <v>290</v>
      </c>
      <c r="C137" s="24" t="s">
        <v>294</v>
      </c>
      <c r="D137" s="86" t="b">
        <f t="shared" ref="D137" si="23">$F137</f>
        <v>0</v>
      </c>
      <c r="E137" s="32" t="s">
        <v>230</v>
      </c>
      <c r="F137" s="68" t="b">
        <v>0</v>
      </c>
    </row>
    <row r="138" spans="1:6" x14ac:dyDescent="0.4">
      <c r="A138" s="23">
        <f t="shared" si="21"/>
        <v>137</v>
      </c>
      <c r="B138" s="24" t="s">
        <v>290</v>
      </c>
      <c r="C138" s="24" t="s">
        <v>295</v>
      </c>
      <c r="D138" s="86" t="str">
        <f>IF(【事業者用】情報提供票!N79="","",【事業者用】情報提供票!N79)</f>
        <v/>
      </c>
      <c r="E138" s="32" t="s">
        <v>222</v>
      </c>
      <c r="F138" s="68"/>
    </row>
    <row r="139" spans="1:6" x14ac:dyDescent="0.4">
      <c r="A139" s="23">
        <f t="shared" si="21"/>
        <v>138</v>
      </c>
      <c r="B139" s="24" t="s">
        <v>290</v>
      </c>
      <c r="C139" s="24" t="s">
        <v>234</v>
      </c>
      <c r="D139" s="86" t="b">
        <f t="shared" ref="D139" si="24">$F139</f>
        <v>0</v>
      </c>
      <c r="E139" s="32" t="s">
        <v>230</v>
      </c>
      <c r="F139" s="68" t="b">
        <v>0</v>
      </c>
    </row>
    <row r="140" spans="1:6" x14ac:dyDescent="0.4">
      <c r="A140" s="23">
        <f t="shared" si="21"/>
        <v>139</v>
      </c>
      <c r="B140" s="24" t="s">
        <v>290</v>
      </c>
      <c r="C140" s="24" t="s">
        <v>287</v>
      </c>
      <c r="D140" s="86" t="str">
        <f>IF(【事業者用】情報提供票!N80="","",【事業者用】情報提供票!N80)</f>
        <v/>
      </c>
      <c r="E140" s="32" t="s">
        <v>222</v>
      </c>
      <c r="F140" s="68"/>
    </row>
    <row r="141" spans="1:6" x14ac:dyDescent="0.4">
      <c r="A141" s="23">
        <f t="shared" si="21"/>
        <v>140</v>
      </c>
      <c r="B141" s="24" t="s">
        <v>290</v>
      </c>
      <c r="C141" s="24" t="s">
        <v>71</v>
      </c>
      <c r="D141" s="86" t="b">
        <f t="shared" ref="D141" si="25">$F141</f>
        <v>0</v>
      </c>
      <c r="E141" s="32" t="s">
        <v>230</v>
      </c>
      <c r="F141" s="68" t="b">
        <v>0</v>
      </c>
    </row>
    <row r="142" spans="1:6" x14ac:dyDescent="0.4">
      <c r="A142" s="23">
        <f t="shared" si="21"/>
        <v>141</v>
      </c>
      <c r="B142" s="24" t="s">
        <v>290</v>
      </c>
      <c r="C142" s="24" t="s">
        <v>296</v>
      </c>
      <c r="D142" s="86" t="str">
        <f>IF(【事業者用】情報提供票!N81="","",【事業者用】情報提供票!N81)</f>
        <v/>
      </c>
      <c r="E142" s="32" t="s">
        <v>222</v>
      </c>
      <c r="F142" s="68"/>
    </row>
    <row r="143" spans="1:6" x14ac:dyDescent="0.4">
      <c r="A143" s="29">
        <f t="shared" si="21"/>
        <v>142</v>
      </c>
      <c r="B143" s="30" t="s">
        <v>290</v>
      </c>
      <c r="C143" s="30" t="s">
        <v>233</v>
      </c>
      <c r="D143" s="30"/>
      <c r="E143" s="31"/>
      <c r="F143" s="69"/>
    </row>
    <row r="144" spans="1:6" x14ac:dyDescent="0.4">
      <c r="A144" s="29">
        <f t="shared" si="21"/>
        <v>143</v>
      </c>
      <c r="B144" s="30" t="s">
        <v>290</v>
      </c>
      <c r="C144" s="30" t="s">
        <v>233</v>
      </c>
      <c r="D144" s="30"/>
      <c r="E144" s="31"/>
      <c r="F144" s="69"/>
    </row>
    <row r="145" spans="1:6" x14ac:dyDescent="0.4">
      <c r="A145" s="29">
        <f t="shared" si="21"/>
        <v>144</v>
      </c>
      <c r="B145" s="30" t="s">
        <v>290</v>
      </c>
      <c r="C145" s="30" t="s">
        <v>233</v>
      </c>
      <c r="D145" s="30"/>
      <c r="E145" s="31"/>
      <c r="F145" s="69"/>
    </row>
    <row r="146" spans="1:6" x14ac:dyDescent="0.4">
      <c r="A146" s="42">
        <f t="shared" si="21"/>
        <v>145</v>
      </c>
      <c r="B146" s="43" t="s">
        <v>290</v>
      </c>
      <c r="C146" s="43" t="s">
        <v>233</v>
      </c>
      <c r="D146" s="43"/>
      <c r="E146" s="44"/>
      <c r="F146" s="72"/>
    </row>
    <row r="147" spans="1:6" x14ac:dyDescent="0.4">
      <c r="A147" s="20">
        <f t="shared" si="21"/>
        <v>146</v>
      </c>
      <c r="B147" s="21" t="s">
        <v>297</v>
      </c>
      <c r="C147" s="21" t="s">
        <v>298</v>
      </c>
      <c r="D147" s="80" t="b">
        <f t="shared" ref="D147:D162" si="26">$F147</f>
        <v>0</v>
      </c>
      <c r="E147" s="28" t="s">
        <v>230</v>
      </c>
      <c r="F147" s="63" t="b">
        <v>0</v>
      </c>
    </row>
    <row r="148" spans="1:6" x14ac:dyDescent="0.4">
      <c r="A148" s="23">
        <f t="shared" si="21"/>
        <v>147</v>
      </c>
      <c r="B148" s="24" t="s">
        <v>297</v>
      </c>
      <c r="C148" s="24" t="s">
        <v>299</v>
      </c>
      <c r="D148" s="86" t="b">
        <f t="shared" si="26"/>
        <v>0</v>
      </c>
      <c r="E148" s="32" t="s">
        <v>230</v>
      </c>
      <c r="F148" s="68" t="b">
        <v>0</v>
      </c>
    </row>
    <row r="149" spans="1:6" x14ac:dyDescent="0.4">
      <c r="A149" s="23">
        <f t="shared" si="21"/>
        <v>148</v>
      </c>
      <c r="B149" s="24" t="s">
        <v>297</v>
      </c>
      <c r="C149" s="24" t="s">
        <v>300</v>
      </c>
      <c r="D149" s="86" t="b">
        <f t="shared" si="26"/>
        <v>0</v>
      </c>
      <c r="E149" s="32" t="s">
        <v>230</v>
      </c>
      <c r="F149" s="68" t="b">
        <v>0</v>
      </c>
    </row>
    <row r="150" spans="1:6" x14ac:dyDescent="0.4">
      <c r="A150" s="23">
        <f t="shared" si="21"/>
        <v>149</v>
      </c>
      <c r="B150" s="24" t="s">
        <v>297</v>
      </c>
      <c r="C150" s="24" t="s">
        <v>301</v>
      </c>
      <c r="D150" s="86" t="b">
        <f t="shared" si="26"/>
        <v>0</v>
      </c>
      <c r="E150" s="32" t="s">
        <v>230</v>
      </c>
      <c r="F150" s="68" t="b">
        <v>0</v>
      </c>
    </row>
    <row r="151" spans="1:6" x14ac:dyDescent="0.4">
      <c r="A151" s="23">
        <f t="shared" si="21"/>
        <v>150</v>
      </c>
      <c r="B151" s="24" t="s">
        <v>297</v>
      </c>
      <c r="C151" s="24" t="s">
        <v>302</v>
      </c>
      <c r="D151" s="86" t="b">
        <f t="shared" si="26"/>
        <v>0</v>
      </c>
      <c r="E151" s="32" t="s">
        <v>230</v>
      </c>
      <c r="F151" s="68" t="b">
        <v>0</v>
      </c>
    </row>
    <row r="152" spans="1:6" x14ac:dyDescent="0.4">
      <c r="A152" s="23">
        <f t="shared" si="21"/>
        <v>151</v>
      </c>
      <c r="B152" s="24" t="s">
        <v>297</v>
      </c>
      <c r="C152" s="24" t="s">
        <v>303</v>
      </c>
      <c r="D152" s="86" t="b">
        <f t="shared" si="26"/>
        <v>0</v>
      </c>
      <c r="E152" s="32" t="s">
        <v>230</v>
      </c>
      <c r="F152" s="68" t="b">
        <v>0</v>
      </c>
    </row>
    <row r="153" spans="1:6" x14ac:dyDescent="0.4">
      <c r="A153" s="23">
        <f t="shared" si="21"/>
        <v>152</v>
      </c>
      <c r="B153" s="24" t="s">
        <v>297</v>
      </c>
      <c r="C153" s="24" t="s">
        <v>304</v>
      </c>
      <c r="D153" s="86" t="b">
        <f t="shared" si="26"/>
        <v>0</v>
      </c>
      <c r="E153" s="32" t="s">
        <v>230</v>
      </c>
      <c r="F153" s="68" t="b">
        <v>0</v>
      </c>
    </row>
    <row r="154" spans="1:6" x14ac:dyDescent="0.4">
      <c r="A154" s="23">
        <f t="shared" si="21"/>
        <v>153</v>
      </c>
      <c r="B154" s="24" t="s">
        <v>297</v>
      </c>
      <c r="C154" s="24" t="s">
        <v>305</v>
      </c>
      <c r="D154" s="86" t="b">
        <f t="shared" si="26"/>
        <v>0</v>
      </c>
      <c r="E154" s="32" t="s">
        <v>230</v>
      </c>
      <c r="F154" s="68" t="b">
        <v>0</v>
      </c>
    </row>
    <row r="155" spans="1:6" x14ac:dyDescent="0.4">
      <c r="A155" s="23">
        <f t="shared" si="21"/>
        <v>154</v>
      </c>
      <c r="B155" s="24" t="s">
        <v>297</v>
      </c>
      <c r="C155" s="24" t="s">
        <v>306</v>
      </c>
      <c r="D155" s="86" t="b">
        <f t="shared" si="26"/>
        <v>0</v>
      </c>
      <c r="E155" s="32" t="s">
        <v>230</v>
      </c>
      <c r="F155" s="68" t="b">
        <v>0</v>
      </c>
    </row>
    <row r="156" spans="1:6" x14ac:dyDescent="0.4">
      <c r="A156" s="23">
        <f t="shared" si="21"/>
        <v>155</v>
      </c>
      <c r="B156" s="24" t="s">
        <v>297</v>
      </c>
      <c r="C156" s="24" t="s">
        <v>307</v>
      </c>
      <c r="D156" s="86" t="b">
        <f t="shared" si="26"/>
        <v>0</v>
      </c>
      <c r="E156" s="32" t="s">
        <v>230</v>
      </c>
      <c r="F156" s="68" t="b">
        <v>0</v>
      </c>
    </row>
    <row r="157" spans="1:6" x14ac:dyDescent="0.4">
      <c r="A157" s="23">
        <f t="shared" si="21"/>
        <v>156</v>
      </c>
      <c r="B157" s="24" t="s">
        <v>297</v>
      </c>
      <c r="C157" s="24" t="s">
        <v>308</v>
      </c>
      <c r="D157" s="86" t="b">
        <f t="shared" si="26"/>
        <v>0</v>
      </c>
      <c r="E157" s="32" t="s">
        <v>230</v>
      </c>
      <c r="F157" s="68" t="b">
        <v>0</v>
      </c>
    </row>
    <row r="158" spans="1:6" x14ac:dyDescent="0.4">
      <c r="A158" s="23">
        <f t="shared" si="21"/>
        <v>157</v>
      </c>
      <c r="B158" s="24" t="s">
        <v>297</v>
      </c>
      <c r="C158" s="24" t="s">
        <v>309</v>
      </c>
      <c r="D158" s="86" t="b">
        <f t="shared" si="26"/>
        <v>0</v>
      </c>
      <c r="E158" s="32" t="s">
        <v>230</v>
      </c>
      <c r="F158" s="68" t="b">
        <v>0</v>
      </c>
    </row>
    <row r="159" spans="1:6" x14ac:dyDescent="0.4">
      <c r="A159" s="23">
        <f t="shared" si="21"/>
        <v>158</v>
      </c>
      <c r="B159" s="24" t="s">
        <v>297</v>
      </c>
      <c r="C159" s="24" t="s">
        <v>310</v>
      </c>
      <c r="D159" s="86" t="b">
        <f t="shared" si="26"/>
        <v>0</v>
      </c>
      <c r="E159" s="32" t="s">
        <v>230</v>
      </c>
      <c r="F159" s="68" t="b">
        <v>0</v>
      </c>
    </row>
    <row r="160" spans="1:6" x14ac:dyDescent="0.4">
      <c r="A160" s="23">
        <f t="shared" si="21"/>
        <v>159</v>
      </c>
      <c r="B160" s="24" t="s">
        <v>297</v>
      </c>
      <c r="C160" s="24" t="s">
        <v>311</v>
      </c>
      <c r="D160" s="86" t="b">
        <f t="shared" si="26"/>
        <v>0</v>
      </c>
      <c r="E160" s="32" t="s">
        <v>230</v>
      </c>
      <c r="F160" s="68" t="b">
        <v>0</v>
      </c>
    </row>
    <row r="161" spans="1:6" x14ac:dyDescent="0.4">
      <c r="A161" s="23">
        <f t="shared" si="21"/>
        <v>160</v>
      </c>
      <c r="B161" s="24" t="s">
        <v>297</v>
      </c>
      <c r="C161" s="24" t="s">
        <v>312</v>
      </c>
      <c r="D161" s="86" t="b">
        <f t="shared" si="26"/>
        <v>0</v>
      </c>
      <c r="E161" s="32" t="s">
        <v>230</v>
      </c>
      <c r="F161" s="68" t="b">
        <v>0</v>
      </c>
    </row>
    <row r="162" spans="1:6" x14ac:dyDescent="0.4">
      <c r="A162" s="23">
        <f t="shared" si="21"/>
        <v>161</v>
      </c>
      <c r="B162" s="24" t="s">
        <v>297</v>
      </c>
      <c r="C162" s="24" t="s">
        <v>313</v>
      </c>
      <c r="D162" s="86" t="b">
        <f t="shared" si="26"/>
        <v>0</v>
      </c>
      <c r="E162" s="32" t="s">
        <v>230</v>
      </c>
      <c r="F162" s="68" t="b">
        <v>0</v>
      </c>
    </row>
    <row r="163" spans="1:6" x14ac:dyDescent="0.4">
      <c r="A163" s="29">
        <f t="shared" si="21"/>
        <v>162</v>
      </c>
      <c r="B163" s="30" t="s">
        <v>297</v>
      </c>
      <c r="C163" s="30" t="s">
        <v>233</v>
      </c>
      <c r="D163" s="30"/>
      <c r="E163" s="31"/>
      <c r="F163" s="69"/>
    </row>
    <row r="164" spans="1:6" x14ac:dyDescent="0.4">
      <c r="A164" s="29">
        <f t="shared" si="21"/>
        <v>163</v>
      </c>
      <c r="B164" s="30" t="s">
        <v>297</v>
      </c>
      <c r="C164" s="30" t="s">
        <v>233</v>
      </c>
      <c r="D164" s="30"/>
      <c r="E164" s="31"/>
      <c r="F164" s="69"/>
    </row>
    <row r="165" spans="1:6" x14ac:dyDescent="0.4">
      <c r="A165" s="29">
        <f t="shared" si="21"/>
        <v>164</v>
      </c>
      <c r="B165" s="30" t="s">
        <v>297</v>
      </c>
      <c r="C165" s="30" t="s">
        <v>233</v>
      </c>
      <c r="D165" s="30"/>
      <c r="E165" s="31"/>
      <c r="F165" s="69"/>
    </row>
    <row r="166" spans="1:6" x14ac:dyDescent="0.4">
      <c r="A166" s="29">
        <f t="shared" si="21"/>
        <v>165</v>
      </c>
      <c r="B166" s="30" t="s">
        <v>297</v>
      </c>
      <c r="C166" s="30" t="s">
        <v>233</v>
      </c>
      <c r="D166" s="30"/>
      <c r="E166" s="31"/>
      <c r="F166" s="69"/>
    </row>
    <row r="167" spans="1:6" x14ac:dyDescent="0.4">
      <c r="A167" s="23">
        <f t="shared" si="21"/>
        <v>166</v>
      </c>
      <c r="B167" s="24" t="s">
        <v>314</v>
      </c>
      <c r="C167" s="24" t="s">
        <v>315</v>
      </c>
      <c r="D167" s="86" t="b">
        <f t="shared" ref="D167:D169" si="27">$F167</f>
        <v>0</v>
      </c>
      <c r="E167" s="32" t="s">
        <v>230</v>
      </c>
      <c r="F167" s="68" t="b">
        <v>0</v>
      </c>
    </row>
    <row r="168" spans="1:6" x14ac:dyDescent="0.4">
      <c r="A168" s="26">
        <f t="shared" si="21"/>
        <v>167</v>
      </c>
      <c r="B168" s="19" t="s">
        <v>314</v>
      </c>
      <c r="C168" s="19" t="s">
        <v>71</v>
      </c>
      <c r="D168" s="81" t="b">
        <v>0</v>
      </c>
      <c r="E168" s="33" t="s">
        <v>230</v>
      </c>
      <c r="F168" s="64" t="b">
        <v>0</v>
      </c>
    </row>
    <row r="169" spans="1:6" x14ac:dyDescent="0.4">
      <c r="A169" s="10">
        <f t="shared" si="21"/>
        <v>168</v>
      </c>
      <c r="B169" s="3" t="s">
        <v>316</v>
      </c>
      <c r="C169" s="3" t="s">
        <v>276</v>
      </c>
      <c r="D169" s="79">
        <f t="shared" si="27"/>
        <v>0</v>
      </c>
      <c r="E169" s="11" t="s">
        <v>317</v>
      </c>
      <c r="F169" s="62">
        <v>0</v>
      </c>
    </row>
    <row r="170" spans="1:6" x14ac:dyDescent="0.4">
      <c r="A170" s="20">
        <f t="shared" si="21"/>
        <v>169</v>
      </c>
      <c r="B170" s="21" t="s">
        <v>318</v>
      </c>
      <c r="C170" s="21" t="s">
        <v>256</v>
      </c>
      <c r="D170" s="80" t="str">
        <f>IF(【事業者用】情報提供票!D90="","",【事業者用】情報提供票!D90)</f>
        <v/>
      </c>
      <c r="E170" s="28" t="s">
        <v>222</v>
      </c>
      <c r="F170" s="63"/>
    </row>
    <row r="171" spans="1:6" x14ac:dyDescent="0.4">
      <c r="A171" s="23">
        <f t="shared" si="21"/>
        <v>170</v>
      </c>
      <c r="B171" s="24" t="s">
        <v>318</v>
      </c>
      <c r="C171" s="24" t="s">
        <v>319</v>
      </c>
      <c r="D171" s="86" t="str">
        <f>IF(【事業者用】情報提供票!R90="","",【事業者用】情報提供票!R90)</f>
        <v/>
      </c>
      <c r="E171" s="32" t="s">
        <v>222</v>
      </c>
      <c r="F171" s="68"/>
    </row>
    <row r="172" spans="1:6" x14ac:dyDescent="0.4">
      <c r="A172" s="42">
        <f t="shared" si="21"/>
        <v>171</v>
      </c>
      <c r="B172" s="43" t="s">
        <v>318</v>
      </c>
      <c r="C172" s="43" t="s">
        <v>169</v>
      </c>
      <c r="D172" s="43"/>
      <c r="E172" s="44" t="s">
        <v>222</v>
      </c>
      <c r="F172" s="72"/>
    </row>
    <row r="173" spans="1:6" x14ac:dyDescent="0.4">
      <c r="A173" s="20">
        <f t="shared" si="21"/>
        <v>172</v>
      </c>
      <c r="B173" s="21" t="s">
        <v>320</v>
      </c>
      <c r="C173" s="21" t="s">
        <v>256</v>
      </c>
      <c r="D173" s="80" t="str">
        <f>IF(【事業者用】情報提供票!D91="","",【事業者用】情報提供票!D91)</f>
        <v/>
      </c>
      <c r="E173" s="28" t="s">
        <v>222</v>
      </c>
      <c r="F173" s="63"/>
    </row>
    <row r="174" spans="1:6" x14ac:dyDescent="0.4">
      <c r="A174" s="23">
        <f t="shared" si="21"/>
        <v>173</v>
      </c>
      <c r="B174" s="24" t="s">
        <v>320</v>
      </c>
      <c r="C174" s="24" t="s">
        <v>319</v>
      </c>
      <c r="D174" s="86" t="str">
        <f>IF(【事業者用】情報提供票!R91="","",【事業者用】情報提供票!R91)</f>
        <v/>
      </c>
      <c r="E174" s="32" t="s">
        <v>222</v>
      </c>
      <c r="F174" s="68"/>
    </row>
    <row r="175" spans="1:6" x14ac:dyDescent="0.4">
      <c r="A175" s="42">
        <f t="shared" si="21"/>
        <v>174</v>
      </c>
      <c r="B175" s="43" t="s">
        <v>320</v>
      </c>
      <c r="C175" s="43" t="s">
        <v>169</v>
      </c>
      <c r="D175" s="43"/>
      <c r="E175" s="44" t="s">
        <v>222</v>
      </c>
      <c r="F175" s="72"/>
    </row>
    <row r="176" spans="1:6" x14ac:dyDescent="0.4">
      <c r="A176" s="20">
        <f t="shared" si="21"/>
        <v>175</v>
      </c>
      <c r="B176" s="21" t="s">
        <v>321</v>
      </c>
      <c r="C176" s="21" t="s">
        <v>256</v>
      </c>
      <c r="D176" s="80" t="str">
        <f>IF(【事業者用】情報提供票!D92="","",【事業者用】情報提供票!D92)</f>
        <v/>
      </c>
      <c r="E176" s="28" t="s">
        <v>222</v>
      </c>
      <c r="F176" s="63"/>
    </row>
    <row r="177" spans="1:6" x14ac:dyDescent="0.4">
      <c r="A177" s="23">
        <f t="shared" si="21"/>
        <v>176</v>
      </c>
      <c r="B177" s="24" t="s">
        <v>321</v>
      </c>
      <c r="C177" s="24" t="s">
        <v>319</v>
      </c>
      <c r="D177" s="86" t="str">
        <f>IF(【事業者用】情報提供票!R92="","",【事業者用】情報提供票!R92)</f>
        <v/>
      </c>
      <c r="E177" s="32" t="s">
        <v>222</v>
      </c>
      <c r="F177" s="68"/>
    </row>
    <row r="178" spans="1:6" x14ac:dyDescent="0.4">
      <c r="A178" s="42">
        <f t="shared" si="21"/>
        <v>177</v>
      </c>
      <c r="B178" s="43" t="s">
        <v>321</v>
      </c>
      <c r="C178" s="43" t="s">
        <v>169</v>
      </c>
      <c r="D178" s="43"/>
      <c r="E178" s="44" t="s">
        <v>222</v>
      </c>
      <c r="F178" s="72"/>
    </row>
    <row r="179" spans="1:6" x14ac:dyDescent="0.4">
      <c r="A179" s="20">
        <f t="shared" si="21"/>
        <v>178</v>
      </c>
      <c r="B179" s="21" t="s">
        <v>322</v>
      </c>
      <c r="C179" s="21" t="s">
        <v>256</v>
      </c>
      <c r="D179" s="80" t="str">
        <f>IF(【事業者用】情報提供票!D93="","",【事業者用】情報提供票!D93)</f>
        <v/>
      </c>
      <c r="E179" s="28" t="s">
        <v>222</v>
      </c>
      <c r="F179" s="63"/>
    </row>
    <row r="180" spans="1:6" x14ac:dyDescent="0.4">
      <c r="A180" s="23">
        <f t="shared" si="21"/>
        <v>179</v>
      </c>
      <c r="B180" s="24" t="s">
        <v>322</v>
      </c>
      <c r="C180" s="24" t="s">
        <v>319</v>
      </c>
      <c r="D180" s="86" t="str">
        <f>IF(【事業者用】情報提供票!R93="","",【事業者用】情報提供票!R93)</f>
        <v/>
      </c>
      <c r="E180" s="32" t="s">
        <v>222</v>
      </c>
      <c r="F180" s="68"/>
    </row>
    <row r="181" spans="1:6" x14ac:dyDescent="0.4">
      <c r="A181" s="42">
        <f t="shared" si="21"/>
        <v>180</v>
      </c>
      <c r="B181" s="43" t="s">
        <v>322</v>
      </c>
      <c r="C181" s="43" t="s">
        <v>169</v>
      </c>
      <c r="D181" s="43"/>
      <c r="E181" s="44" t="s">
        <v>222</v>
      </c>
      <c r="F181" s="72"/>
    </row>
    <row r="182" spans="1:6" x14ac:dyDescent="0.4">
      <c r="A182" s="20">
        <f t="shared" si="21"/>
        <v>181</v>
      </c>
      <c r="B182" s="21" t="s">
        <v>323</v>
      </c>
      <c r="C182" s="21" t="s">
        <v>256</v>
      </c>
      <c r="D182" s="80" t="str">
        <f>IF(【事業者用】情報提供票!D94="","",【事業者用】情報提供票!D94)</f>
        <v/>
      </c>
      <c r="E182" s="28" t="s">
        <v>222</v>
      </c>
      <c r="F182" s="63"/>
    </row>
    <row r="183" spans="1:6" x14ac:dyDescent="0.4">
      <c r="A183" s="23">
        <f t="shared" si="21"/>
        <v>182</v>
      </c>
      <c r="B183" s="24" t="s">
        <v>323</v>
      </c>
      <c r="C183" s="24" t="s">
        <v>319</v>
      </c>
      <c r="D183" s="86" t="str">
        <f>IF(【事業者用】情報提供票!R94="","",【事業者用】情報提供票!R94)</f>
        <v/>
      </c>
      <c r="E183" s="32" t="s">
        <v>222</v>
      </c>
      <c r="F183" s="68"/>
    </row>
    <row r="184" spans="1:6" x14ac:dyDescent="0.4">
      <c r="A184" s="42">
        <f t="shared" si="21"/>
        <v>183</v>
      </c>
      <c r="B184" s="43" t="s">
        <v>323</v>
      </c>
      <c r="C184" s="43" t="s">
        <v>169</v>
      </c>
      <c r="D184" s="43"/>
      <c r="E184" s="44" t="s">
        <v>222</v>
      </c>
      <c r="F184" s="72"/>
    </row>
    <row r="185" spans="1:6" x14ac:dyDescent="0.4">
      <c r="A185" s="20">
        <f t="shared" si="21"/>
        <v>184</v>
      </c>
      <c r="B185" s="21" t="s">
        <v>324</v>
      </c>
      <c r="C185" s="21" t="s">
        <v>256</v>
      </c>
      <c r="D185" s="80" t="str">
        <f>IF(【事業者用】情報提供票!D95="","",【事業者用】情報提供票!D95)</f>
        <v/>
      </c>
      <c r="E185" s="28" t="s">
        <v>222</v>
      </c>
      <c r="F185" s="63"/>
    </row>
    <row r="186" spans="1:6" x14ac:dyDescent="0.4">
      <c r="A186" s="23">
        <f t="shared" si="21"/>
        <v>185</v>
      </c>
      <c r="B186" s="24" t="s">
        <v>324</v>
      </c>
      <c r="C186" s="24" t="s">
        <v>319</v>
      </c>
      <c r="D186" s="86" t="str">
        <f>IF(【事業者用】情報提供票!R95="","",【事業者用】情報提供票!R95)</f>
        <v/>
      </c>
      <c r="E186" s="32" t="s">
        <v>222</v>
      </c>
      <c r="F186" s="68"/>
    </row>
    <row r="187" spans="1:6" x14ac:dyDescent="0.4">
      <c r="A187" s="42">
        <f t="shared" si="21"/>
        <v>186</v>
      </c>
      <c r="B187" s="43" t="s">
        <v>324</v>
      </c>
      <c r="C187" s="43" t="s">
        <v>169</v>
      </c>
      <c r="D187" s="43"/>
      <c r="E187" s="44" t="s">
        <v>222</v>
      </c>
      <c r="F187" s="72"/>
    </row>
    <row r="188" spans="1:6" x14ac:dyDescent="0.4">
      <c r="A188" s="20">
        <f t="shared" si="21"/>
        <v>187</v>
      </c>
      <c r="B188" s="21" t="s">
        <v>325</v>
      </c>
      <c r="C188" s="21" t="s">
        <v>256</v>
      </c>
      <c r="D188" s="80" t="str">
        <f>IF(【事業者用】情報提供票!D96="","",【事業者用】情報提供票!D96)</f>
        <v/>
      </c>
      <c r="E188" s="28" t="s">
        <v>222</v>
      </c>
      <c r="F188" s="63"/>
    </row>
    <row r="189" spans="1:6" x14ac:dyDescent="0.4">
      <c r="A189" s="23">
        <f t="shared" si="21"/>
        <v>188</v>
      </c>
      <c r="B189" s="24" t="s">
        <v>325</v>
      </c>
      <c r="C189" s="24" t="s">
        <v>319</v>
      </c>
      <c r="D189" s="86" t="str">
        <f>IF(【事業者用】情報提供票!R96="","",【事業者用】情報提供票!R96)</f>
        <v/>
      </c>
      <c r="E189" s="32" t="s">
        <v>222</v>
      </c>
      <c r="F189" s="68"/>
    </row>
    <row r="190" spans="1:6" x14ac:dyDescent="0.4">
      <c r="A190" s="42">
        <f t="shared" ref="A190:A253" si="28">ROW()-1</f>
        <v>189</v>
      </c>
      <c r="B190" s="43" t="s">
        <v>325</v>
      </c>
      <c r="C190" s="43" t="s">
        <v>169</v>
      </c>
      <c r="D190" s="43"/>
      <c r="E190" s="44" t="s">
        <v>222</v>
      </c>
      <c r="F190" s="72"/>
    </row>
    <row r="191" spans="1:6" x14ac:dyDescent="0.4">
      <c r="A191" s="20">
        <f t="shared" si="28"/>
        <v>190</v>
      </c>
      <c r="B191" s="21" t="s">
        <v>326</v>
      </c>
      <c r="C191" s="21" t="s">
        <v>256</v>
      </c>
      <c r="D191" s="80" t="str">
        <f>IF(【事業者用】情報提供票!D97="","",【事業者用】情報提供票!D97)</f>
        <v/>
      </c>
      <c r="E191" s="28" t="s">
        <v>222</v>
      </c>
      <c r="F191" s="63"/>
    </row>
    <row r="192" spans="1:6" x14ac:dyDescent="0.4">
      <c r="A192" s="23">
        <f t="shared" si="28"/>
        <v>191</v>
      </c>
      <c r="B192" s="24" t="s">
        <v>326</v>
      </c>
      <c r="C192" s="24" t="s">
        <v>319</v>
      </c>
      <c r="D192" s="86" t="str">
        <f>IF(【事業者用】情報提供票!R97="","",【事業者用】情報提供票!R97)</f>
        <v/>
      </c>
      <c r="E192" s="32" t="s">
        <v>222</v>
      </c>
      <c r="F192" s="68"/>
    </row>
    <row r="193" spans="1:6" x14ac:dyDescent="0.4">
      <c r="A193" s="42">
        <f t="shared" si="28"/>
        <v>192</v>
      </c>
      <c r="B193" s="43" t="s">
        <v>326</v>
      </c>
      <c r="C193" s="43" t="s">
        <v>169</v>
      </c>
      <c r="D193" s="43"/>
      <c r="E193" s="44" t="s">
        <v>222</v>
      </c>
      <c r="F193" s="72"/>
    </row>
    <row r="194" spans="1:6" x14ac:dyDescent="0.4">
      <c r="A194" s="20">
        <f t="shared" si="28"/>
        <v>193</v>
      </c>
      <c r="B194" s="21" t="s">
        <v>327</v>
      </c>
      <c r="C194" s="21" t="s">
        <v>256</v>
      </c>
      <c r="D194" s="80" t="str">
        <f>IF(【事業者用】情報提供票!D98="","",【事業者用】情報提供票!D98)</f>
        <v/>
      </c>
      <c r="E194" s="28" t="s">
        <v>222</v>
      </c>
      <c r="F194" s="63"/>
    </row>
    <row r="195" spans="1:6" x14ac:dyDescent="0.4">
      <c r="A195" s="23">
        <f t="shared" si="28"/>
        <v>194</v>
      </c>
      <c r="B195" s="24" t="s">
        <v>327</v>
      </c>
      <c r="C195" s="24" t="s">
        <v>319</v>
      </c>
      <c r="D195" s="86" t="str">
        <f>IF(【事業者用】情報提供票!R98="","",【事業者用】情報提供票!R98)</f>
        <v/>
      </c>
      <c r="E195" s="32" t="s">
        <v>222</v>
      </c>
      <c r="F195" s="68"/>
    </row>
    <row r="196" spans="1:6" x14ac:dyDescent="0.4">
      <c r="A196" s="42">
        <f t="shared" si="28"/>
        <v>195</v>
      </c>
      <c r="B196" s="43" t="s">
        <v>327</v>
      </c>
      <c r="C196" s="43" t="s">
        <v>169</v>
      </c>
      <c r="D196" s="43"/>
      <c r="E196" s="44" t="s">
        <v>222</v>
      </c>
      <c r="F196" s="72"/>
    </row>
    <row r="197" spans="1:6" x14ac:dyDescent="0.4">
      <c r="A197" s="20">
        <f t="shared" si="28"/>
        <v>196</v>
      </c>
      <c r="B197" s="21" t="s">
        <v>328</v>
      </c>
      <c r="C197" s="21" t="s">
        <v>256</v>
      </c>
      <c r="D197" s="80" t="str">
        <f>IF(【事業者用】情報提供票!D99="","",【事業者用】情報提供票!D99)</f>
        <v/>
      </c>
      <c r="E197" s="28" t="s">
        <v>222</v>
      </c>
      <c r="F197" s="63"/>
    </row>
    <row r="198" spans="1:6" x14ac:dyDescent="0.4">
      <c r="A198" s="23">
        <f t="shared" si="28"/>
        <v>197</v>
      </c>
      <c r="B198" s="24" t="s">
        <v>328</v>
      </c>
      <c r="C198" s="24" t="s">
        <v>319</v>
      </c>
      <c r="D198" s="86" t="str">
        <f>IF(【事業者用】情報提供票!R99="","",【事業者用】情報提供票!R99)</f>
        <v/>
      </c>
      <c r="E198" s="32" t="s">
        <v>222</v>
      </c>
      <c r="F198" s="68"/>
    </row>
    <row r="199" spans="1:6" x14ac:dyDescent="0.4">
      <c r="A199" s="42">
        <f t="shared" si="28"/>
        <v>198</v>
      </c>
      <c r="B199" s="43" t="s">
        <v>328</v>
      </c>
      <c r="C199" s="43" t="s">
        <v>169</v>
      </c>
      <c r="D199" s="43" t="str">
        <f>IF(【事業者用】情報提供票!U99="","",【事業者用】情報提供票!U99)</f>
        <v/>
      </c>
      <c r="E199" s="44" t="s">
        <v>222</v>
      </c>
      <c r="F199" s="72"/>
    </row>
    <row r="200" spans="1:6" x14ac:dyDescent="0.4">
      <c r="A200" s="49">
        <f t="shared" si="28"/>
        <v>199</v>
      </c>
      <c r="B200" s="48" t="s">
        <v>329</v>
      </c>
      <c r="C200" s="48" t="s">
        <v>256</v>
      </c>
      <c r="D200" s="48"/>
      <c r="E200" s="50"/>
      <c r="F200" s="77"/>
    </row>
    <row r="201" spans="1:6" x14ac:dyDescent="0.4">
      <c r="A201" s="29">
        <f t="shared" si="28"/>
        <v>200</v>
      </c>
      <c r="B201" s="30" t="s">
        <v>329</v>
      </c>
      <c r="C201" s="30" t="s">
        <v>319</v>
      </c>
      <c r="D201" s="30"/>
      <c r="E201" s="31"/>
      <c r="F201" s="69"/>
    </row>
    <row r="202" spans="1:6" x14ac:dyDescent="0.4">
      <c r="A202" s="42">
        <f t="shared" si="28"/>
        <v>201</v>
      </c>
      <c r="B202" s="43" t="s">
        <v>329</v>
      </c>
      <c r="C202" s="43" t="s">
        <v>169</v>
      </c>
      <c r="D202" s="43"/>
      <c r="E202" s="44"/>
      <c r="F202" s="72"/>
    </row>
    <row r="203" spans="1:6" x14ac:dyDescent="0.4">
      <c r="A203" s="49">
        <f t="shared" si="28"/>
        <v>202</v>
      </c>
      <c r="B203" s="48" t="s">
        <v>329</v>
      </c>
      <c r="C203" s="48" t="s">
        <v>256</v>
      </c>
      <c r="D203" s="48"/>
      <c r="E203" s="50"/>
      <c r="F203" s="77"/>
    </row>
    <row r="204" spans="1:6" x14ac:dyDescent="0.4">
      <c r="A204" s="29">
        <f t="shared" si="28"/>
        <v>203</v>
      </c>
      <c r="B204" s="30" t="s">
        <v>329</v>
      </c>
      <c r="C204" s="30" t="s">
        <v>319</v>
      </c>
      <c r="D204" s="30"/>
      <c r="E204" s="31"/>
      <c r="F204" s="69"/>
    </row>
    <row r="205" spans="1:6" x14ac:dyDescent="0.4">
      <c r="A205" s="42">
        <f t="shared" si="28"/>
        <v>204</v>
      </c>
      <c r="B205" s="43" t="s">
        <v>329</v>
      </c>
      <c r="C205" s="43" t="s">
        <v>169</v>
      </c>
      <c r="D205" s="43"/>
      <c r="E205" s="44"/>
      <c r="F205" s="72"/>
    </row>
    <row r="206" spans="1:6" x14ac:dyDescent="0.4">
      <c r="A206" s="49">
        <f t="shared" si="28"/>
        <v>205</v>
      </c>
      <c r="B206" s="48" t="s">
        <v>329</v>
      </c>
      <c r="C206" s="48" t="s">
        <v>256</v>
      </c>
      <c r="D206" s="48"/>
      <c r="E206" s="50"/>
      <c r="F206" s="77"/>
    </row>
    <row r="207" spans="1:6" x14ac:dyDescent="0.4">
      <c r="A207" s="29">
        <f t="shared" si="28"/>
        <v>206</v>
      </c>
      <c r="B207" s="30" t="s">
        <v>329</v>
      </c>
      <c r="C207" s="30" t="s">
        <v>319</v>
      </c>
      <c r="D207" s="30"/>
      <c r="E207" s="31"/>
      <c r="F207" s="69"/>
    </row>
    <row r="208" spans="1:6" x14ac:dyDescent="0.4">
      <c r="A208" s="42">
        <f t="shared" si="28"/>
        <v>207</v>
      </c>
      <c r="B208" s="43" t="s">
        <v>329</v>
      </c>
      <c r="C208" s="43" t="s">
        <v>169</v>
      </c>
      <c r="D208" s="43"/>
      <c r="E208" s="44"/>
      <c r="F208" s="72"/>
    </row>
    <row r="209" spans="1:6" x14ac:dyDescent="0.4">
      <c r="A209" s="12">
        <f t="shared" si="28"/>
        <v>208</v>
      </c>
      <c r="B209" s="2" t="s">
        <v>233</v>
      </c>
      <c r="C209" s="2"/>
      <c r="D209" s="2"/>
      <c r="E209" s="13"/>
      <c r="F209" s="74"/>
    </row>
    <row r="210" spans="1:6" x14ac:dyDescent="0.4">
      <c r="A210" s="12">
        <f t="shared" si="28"/>
        <v>209</v>
      </c>
      <c r="B210" s="2" t="s">
        <v>233</v>
      </c>
      <c r="C210" s="2"/>
      <c r="D210" s="2"/>
      <c r="E210" s="13"/>
      <c r="F210" s="74"/>
    </row>
    <row r="211" spans="1:6" x14ac:dyDescent="0.4">
      <c r="A211" s="12">
        <f t="shared" si="28"/>
        <v>210</v>
      </c>
      <c r="B211" s="2" t="s">
        <v>233</v>
      </c>
      <c r="C211" s="2"/>
      <c r="D211" s="2"/>
      <c r="E211" s="13"/>
      <c r="F211" s="74"/>
    </row>
    <row r="212" spans="1:6" x14ac:dyDescent="0.4">
      <c r="A212" s="12">
        <f t="shared" si="28"/>
        <v>211</v>
      </c>
      <c r="B212" s="2" t="s">
        <v>233</v>
      </c>
      <c r="C212" s="2"/>
      <c r="D212" s="2"/>
      <c r="E212" s="13"/>
      <c r="F212" s="74"/>
    </row>
    <row r="213" spans="1:6" ht="15" thickBot="1" x14ac:dyDescent="0.45">
      <c r="A213" s="15">
        <f t="shared" si="28"/>
        <v>212</v>
      </c>
      <c r="B213" s="16" t="s">
        <v>233</v>
      </c>
      <c r="C213" s="16"/>
      <c r="D213" s="16"/>
      <c r="E213" s="17"/>
      <c r="F213" s="75"/>
    </row>
    <row r="214" spans="1:6" ht="15" thickTop="1" x14ac:dyDescent="0.4">
      <c r="A214" s="7">
        <f t="shared" si="28"/>
        <v>213</v>
      </c>
      <c r="B214" s="8" t="s">
        <v>330</v>
      </c>
      <c r="C214" s="8" t="s">
        <v>276</v>
      </c>
      <c r="D214" s="78">
        <f>$F214</f>
        <v>0</v>
      </c>
      <c r="E214" s="9" t="s">
        <v>317</v>
      </c>
      <c r="F214" s="61">
        <v>0</v>
      </c>
    </row>
    <row r="215" spans="1:6" x14ac:dyDescent="0.4">
      <c r="A215" s="20">
        <f t="shared" si="28"/>
        <v>214</v>
      </c>
      <c r="B215" s="21" t="s">
        <v>331</v>
      </c>
      <c r="C215" s="21" t="s">
        <v>332</v>
      </c>
      <c r="D215" s="80" t="str">
        <f>IF(【事業者用】情報提供票!L102="","",【事業者用】情報提供票!L102)</f>
        <v/>
      </c>
      <c r="E215" s="28" t="s">
        <v>222</v>
      </c>
      <c r="F215" s="63"/>
    </row>
    <row r="216" spans="1:6" x14ac:dyDescent="0.4">
      <c r="A216" s="23">
        <f t="shared" si="28"/>
        <v>215</v>
      </c>
      <c r="B216" s="24" t="s">
        <v>331</v>
      </c>
      <c r="C216" s="24" t="s">
        <v>333</v>
      </c>
      <c r="D216" s="90" t="str">
        <f>IF(【事業者用】情報提供票!AA102="","",【事業者用】情報提供票!AA102)</f>
        <v/>
      </c>
      <c r="E216" s="32" t="s">
        <v>222</v>
      </c>
      <c r="F216" s="68"/>
    </row>
    <row r="217" spans="1:6" x14ac:dyDescent="0.4">
      <c r="A217" s="26">
        <f t="shared" si="28"/>
        <v>216</v>
      </c>
      <c r="B217" s="19" t="s">
        <v>331</v>
      </c>
      <c r="C217" s="19" t="s">
        <v>5</v>
      </c>
      <c r="D217" s="81" t="str">
        <f>IF(【事業者用】情報提供票!L103="","",【事業者用】情報提供票!L103)</f>
        <v/>
      </c>
      <c r="E217" s="33" t="s">
        <v>222</v>
      </c>
      <c r="F217" s="64"/>
    </row>
    <row r="218" spans="1:6" x14ac:dyDescent="0.4">
      <c r="A218" s="20">
        <f t="shared" si="28"/>
        <v>217</v>
      </c>
      <c r="B218" s="21" t="s">
        <v>334</v>
      </c>
      <c r="C218" s="21" t="s">
        <v>332</v>
      </c>
      <c r="D218" s="80" t="str">
        <f>IF(【事業者用】情報提供票!L104="","",【事業者用】情報提供票!L104)</f>
        <v/>
      </c>
      <c r="E218" s="28" t="s">
        <v>222</v>
      </c>
      <c r="F218" s="63"/>
    </row>
    <row r="219" spans="1:6" x14ac:dyDescent="0.4">
      <c r="A219" s="23">
        <f t="shared" si="28"/>
        <v>218</v>
      </c>
      <c r="B219" s="24" t="s">
        <v>334</v>
      </c>
      <c r="C219" s="24" t="s">
        <v>333</v>
      </c>
      <c r="D219" s="90" t="str">
        <f>IF(【事業者用】情報提供票!AA104="","",【事業者用】情報提供票!AA104)</f>
        <v/>
      </c>
      <c r="E219" s="32" t="s">
        <v>222</v>
      </c>
      <c r="F219" s="68"/>
    </row>
    <row r="220" spans="1:6" x14ac:dyDescent="0.4">
      <c r="A220" s="26">
        <f t="shared" si="28"/>
        <v>219</v>
      </c>
      <c r="B220" s="19" t="s">
        <v>334</v>
      </c>
      <c r="C220" s="19" t="s">
        <v>5</v>
      </c>
      <c r="D220" s="81" t="str">
        <f>IF(【事業者用】情報提供票!L105="","",【事業者用】情報提供票!L105)</f>
        <v/>
      </c>
      <c r="E220" s="33" t="s">
        <v>222</v>
      </c>
      <c r="F220" s="64"/>
    </row>
    <row r="221" spans="1:6" x14ac:dyDescent="0.4">
      <c r="A221" s="49">
        <f t="shared" si="28"/>
        <v>220</v>
      </c>
      <c r="B221" s="48" t="s">
        <v>335</v>
      </c>
      <c r="C221" s="48" t="s">
        <v>332</v>
      </c>
      <c r="D221" s="48"/>
      <c r="E221" s="50"/>
      <c r="F221" s="77"/>
    </row>
    <row r="222" spans="1:6" x14ac:dyDescent="0.4">
      <c r="A222" s="29">
        <f t="shared" si="28"/>
        <v>221</v>
      </c>
      <c r="B222" s="30" t="s">
        <v>335</v>
      </c>
      <c r="C222" s="30" t="s">
        <v>333</v>
      </c>
      <c r="D222" s="30"/>
      <c r="E222" s="31"/>
      <c r="F222" s="69"/>
    </row>
    <row r="223" spans="1:6" x14ac:dyDescent="0.4">
      <c r="A223" s="42">
        <f t="shared" si="28"/>
        <v>222</v>
      </c>
      <c r="B223" s="43" t="s">
        <v>335</v>
      </c>
      <c r="C223" s="43" t="s">
        <v>5</v>
      </c>
      <c r="D223" s="43"/>
      <c r="E223" s="44"/>
      <c r="F223" s="72"/>
    </row>
    <row r="224" spans="1:6" x14ac:dyDescent="0.4">
      <c r="A224" s="20">
        <f t="shared" si="28"/>
        <v>223</v>
      </c>
      <c r="B224" s="21" t="s">
        <v>336</v>
      </c>
      <c r="C224" s="21" t="s">
        <v>332</v>
      </c>
      <c r="D224" s="80" t="str">
        <f>IF(【事業者用】情報提供票!L106="","",【事業者用】情報提供票!L106)</f>
        <v/>
      </c>
      <c r="E224" s="28" t="s">
        <v>222</v>
      </c>
      <c r="F224" s="63"/>
    </row>
    <row r="225" spans="1:6" x14ac:dyDescent="0.4">
      <c r="A225" s="23">
        <f t="shared" si="28"/>
        <v>224</v>
      </c>
      <c r="B225" s="24" t="s">
        <v>336</v>
      </c>
      <c r="C225" s="24" t="s">
        <v>333</v>
      </c>
      <c r="D225" s="90" t="str">
        <f>IF(【事業者用】情報提供票!AA106="","",【事業者用】情報提供票!AA106)</f>
        <v/>
      </c>
      <c r="E225" s="32" t="s">
        <v>222</v>
      </c>
      <c r="F225" s="68"/>
    </row>
    <row r="226" spans="1:6" x14ac:dyDescent="0.4">
      <c r="A226" s="26">
        <f t="shared" si="28"/>
        <v>225</v>
      </c>
      <c r="B226" s="19" t="s">
        <v>336</v>
      </c>
      <c r="C226" s="19" t="s">
        <v>5</v>
      </c>
      <c r="D226" s="81" t="str">
        <f>IF(【事業者用】情報提供票!L107="","",【事業者用】情報提供票!L107)</f>
        <v/>
      </c>
      <c r="E226" s="33" t="s">
        <v>222</v>
      </c>
      <c r="F226" s="64"/>
    </row>
    <row r="227" spans="1:6" x14ac:dyDescent="0.4">
      <c r="A227" s="10">
        <f t="shared" si="28"/>
        <v>226</v>
      </c>
      <c r="B227" s="3" t="s">
        <v>159</v>
      </c>
      <c r="C227" s="3" t="s">
        <v>276</v>
      </c>
      <c r="D227" s="79">
        <f>$F227</f>
        <v>0</v>
      </c>
      <c r="E227" s="11" t="s">
        <v>317</v>
      </c>
      <c r="F227" s="62">
        <v>0</v>
      </c>
    </row>
    <row r="228" spans="1:6" x14ac:dyDescent="0.4">
      <c r="A228" s="10">
        <f t="shared" si="28"/>
        <v>227</v>
      </c>
      <c r="B228" s="3" t="s">
        <v>337</v>
      </c>
      <c r="C228" s="3" t="s">
        <v>276</v>
      </c>
      <c r="D228" s="79">
        <f>$F228</f>
        <v>0</v>
      </c>
      <c r="E228" s="11" t="s">
        <v>317</v>
      </c>
      <c r="F228" s="62">
        <v>0</v>
      </c>
    </row>
    <row r="229" spans="1:6" x14ac:dyDescent="0.4">
      <c r="A229" s="20">
        <f t="shared" si="28"/>
        <v>228</v>
      </c>
      <c r="B229" s="21" t="s">
        <v>318</v>
      </c>
      <c r="C229" s="21" t="s">
        <v>338</v>
      </c>
      <c r="D229" s="80" t="str">
        <f>IF(【事業者用】情報提供票!D112="","",【事業者用】情報提供票!D112)</f>
        <v/>
      </c>
      <c r="E229" s="28" t="s">
        <v>222</v>
      </c>
      <c r="F229" s="63"/>
    </row>
    <row r="230" spans="1:6" x14ac:dyDescent="0.4">
      <c r="A230" s="23">
        <f t="shared" si="28"/>
        <v>229</v>
      </c>
      <c r="B230" s="24" t="s">
        <v>318</v>
      </c>
      <c r="C230" s="24" t="s">
        <v>163</v>
      </c>
      <c r="D230" s="86" t="str">
        <f>IF(【事業者用】情報提供票!R112="","",【事業者用】情報提供票!R112)</f>
        <v/>
      </c>
      <c r="E230" s="32" t="s">
        <v>222</v>
      </c>
      <c r="F230" s="68"/>
    </row>
    <row r="231" spans="1:6" x14ac:dyDescent="0.4">
      <c r="A231" s="42">
        <f t="shared" si="28"/>
        <v>230</v>
      </c>
      <c r="B231" s="43" t="s">
        <v>318</v>
      </c>
      <c r="C231" s="43" t="s">
        <v>169</v>
      </c>
      <c r="D231" s="43"/>
      <c r="E231" s="44" t="s">
        <v>222</v>
      </c>
      <c r="F231" s="72"/>
    </row>
    <row r="232" spans="1:6" x14ac:dyDescent="0.4">
      <c r="A232" s="20">
        <f t="shared" si="28"/>
        <v>231</v>
      </c>
      <c r="B232" s="21" t="s">
        <v>320</v>
      </c>
      <c r="C232" s="21" t="s">
        <v>338</v>
      </c>
      <c r="D232" s="80" t="str">
        <f>IF(【事業者用】情報提供票!D113="","",【事業者用】情報提供票!D113)</f>
        <v/>
      </c>
      <c r="E232" s="28" t="s">
        <v>222</v>
      </c>
      <c r="F232" s="63"/>
    </row>
    <row r="233" spans="1:6" x14ac:dyDescent="0.4">
      <c r="A233" s="23">
        <f t="shared" si="28"/>
        <v>232</v>
      </c>
      <c r="B233" s="24" t="s">
        <v>320</v>
      </c>
      <c r="C233" s="24" t="s">
        <v>163</v>
      </c>
      <c r="D233" s="86" t="str">
        <f>IF(【事業者用】情報提供票!R113="","",【事業者用】情報提供票!R113)</f>
        <v/>
      </c>
      <c r="E233" s="32" t="s">
        <v>222</v>
      </c>
      <c r="F233" s="68"/>
    </row>
    <row r="234" spans="1:6" x14ac:dyDescent="0.4">
      <c r="A234" s="42">
        <f t="shared" si="28"/>
        <v>233</v>
      </c>
      <c r="B234" s="43" t="s">
        <v>320</v>
      </c>
      <c r="C234" s="43" t="s">
        <v>169</v>
      </c>
      <c r="D234" s="43"/>
      <c r="E234" s="44" t="s">
        <v>222</v>
      </c>
      <c r="F234" s="72"/>
    </row>
    <row r="235" spans="1:6" x14ac:dyDescent="0.4">
      <c r="A235" s="20">
        <f t="shared" si="28"/>
        <v>234</v>
      </c>
      <c r="B235" s="21" t="s">
        <v>321</v>
      </c>
      <c r="C235" s="21" t="s">
        <v>338</v>
      </c>
      <c r="D235" s="80" t="str">
        <f>IF(【事業者用】情報提供票!D114="","",【事業者用】情報提供票!D114)</f>
        <v/>
      </c>
      <c r="E235" s="28" t="s">
        <v>222</v>
      </c>
      <c r="F235" s="63"/>
    </row>
    <row r="236" spans="1:6" x14ac:dyDescent="0.4">
      <c r="A236" s="23">
        <f t="shared" si="28"/>
        <v>235</v>
      </c>
      <c r="B236" s="24" t="s">
        <v>321</v>
      </c>
      <c r="C236" s="24" t="s">
        <v>163</v>
      </c>
      <c r="D236" s="86" t="str">
        <f>IF(【事業者用】情報提供票!R114="","",【事業者用】情報提供票!R114)</f>
        <v/>
      </c>
      <c r="E236" s="32" t="s">
        <v>222</v>
      </c>
      <c r="F236" s="68"/>
    </row>
    <row r="237" spans="1:6" x14ac:dyDescent="0.4">
      <c r="A237" s="42">
        <f t="shared" si="28"/>
        <v>236</v>
      </c>
      <c r="B237" s="43" t="s">
        <v>321</v>
      </c>
      <c r="C237" s="43" t="s">
        <v>169</v>
      </c>
      <c r="D237" s="43"/>
      <c r="E237" s="44" t="s">
        <v>222</v>
      </c>
      <c r="F237" s="72"/>
    </row>
    <row r="238" spans="1:6" x14ac:dyDescent="0.4">
      <c r="A238" s="20">
        <f t="shared" si="28"/>
        <v>237</v>
      </c>
      <c r="B238" s="21" t="s">
        <v>322</v>
      </c>
      <c r="C238" s="21" t="s">
        <v>338</v>
      </c>
      <c r="D238" s="80" t="str">
        <f>IF(【事業者用】情報提供票!D115="","",【事業者用】情報提供票!D115)</f>
        <v/>
      </c>
      <c r="E238" s="28" t="s">
        <v>222</v>
      </c>
      <c r="F238" s="63"/>
    </row>
    <row r="239" spans="1:6" x14ac:dyDescent="0.4">
      <c r="A239" s="23">
        <f t="shared" si="28"/>
        <v>238</v>
      </c>
      <c r="B239" s="24" t="s">
        <v>322</v>
      </c>
      <c r="C239" s="24" t="s">
        <v>163</v>
      </c>
      <c r="D239" s="86" t="str">
        <f>IF(【事業者用】情報提供票!R115="","",【事業者用】情報提供票!R115)</f>
        <v/>
      </c>
      <c r="E239" s="32" t="s">
        <v>222</v>
      </c>
      <c r="F239" s="68"/>
    </row>
    <row r="240" spans="1:6" x14ac:dyDescent="0.4">
      <c r="A240" s="42">
        <f t="shared" si="28"/>
        <v>239</v>
      </c>
      <c r="B240" s="43" t="s">
        <v>322</v>
      </c>
      <c r="C240" s="43" t="s">
        <v>169</v>
      </c>
      <c r="D240" s="43"/>
      <c r="E240" s="44" t="s">
        <v>222</v>
      </c>
      <c r="F240" s="72"/>
    </row>
    <row r="241" spans="1:6" x14ac:dyDescent="0.4">
      <c r="A241" s="20">
        <f t="shared" si="28"/>
        <v>240</v>
      </c>
      <c r="B241" s="21" t="s">
        <v>323</v>
      </c>
      <c r="C241" s="21" t="s">
        <v>338</v>
      </c>
      <c r="D241" s="80" t="str">
        <f>IF(【事業者用】情報提供票!D116="","",【事業者用】情報提供票!D116)</f>
        <v/>
      </c>
      <c r="E241" s="28" t="s">
        <v>222</v>
      </c>
      <c r="F241" s="63"/>
    </row>
    <row r="242" spans="1:6" x14ac:dyDescent="0.4">
      <c r="A242" s="23">
        <f t="shared" si="28"/>
        <v>241</v>
      </c>
      <c r="B242" s="24" t="s">
        <v>323</v>
      </c>
      <c r="C242" s="24" t="s">
        <v>163</v>
      </c>
      <c r="D242" s="86" t="str">
        <f>IF(【事業者用】情報提供票!R116="","",【事業者用】情報提供票!R116)</f>
        <v/>
      </c>
      <c r="E242" s="32" t="s">
        <v>222</v>
      </c>
      <c r="F242" s="68"/>
    </row>
    <row r="243" spans="1:6" x14ac:dyDescent="0.4">
      <c r="A243" s="42">
        <f t="shared" si="28"/>
        <v>242</v>
      </c>
      <c r="B243" s="43" t="s">
        <v>323</v>
      </c>
      <c r="C243" s="43" t="s">
        <v>169</v>
      </c>
      <c r="D243" s="43"/>
      <c r="E243" s="44" t="s">
        <v>222</v>
      </c>
      <c r="F243" s="72"/>
    </row>
    <row r="244" spans="1:6" x14ac:dyDescent="0.4">
      <c r="A244" s="20">
        <f t="shared" si="28"/>
        <v>243</v>
      </c>
      <c r="B244" s="21" t="s">
        <v>324</v>
      </c>
      <c r="C244" s="21" t="s">
        <v>338</v>
      </c>
      <c r="D244" s="80" t="str">
        <f>IF(【事業者用】情報提供票!D117="","",【事業者用】情報提供票!D117)</f>
        <v/>
      </c>
      <c r="E244" s="28" t="s">
        <v>222</v>
      </c>
      <c r="F244" s="63"/>
    </row>
    <row r="245" spans="1:6" x14ac:dyDescent="0.4">
      <c r="A245" s="23">
        <f t="shared" si="28"/>
        <v>244</v>
      </c>
      <c r="B245" s="24" t="s">
        <v>324</v>
      </c>
      <c r="C245" s="24" t="s">
        <v>163</v>
      </c>
      <c r="D245" s="86" t="str">
        <f>IF(【事業者用】情報提供票!R117="","",【事業者用】情報提供票!R117)</f>
        <v/>
      </c>
      <c r="E245" s="32" t="s">
        <v>222</v>
      </c>
      <c r="F245" s="68"/>
    </row>
    <row r="246" spans="1:6" x14ac:dyDescent="0.4">
      <c r="A246" s="42">
        <f t="shared" si="28"/>
        <v>245</v>
      </c>
      <c r="B246" s="43" t="s">
        <v>324</v>
      </c>
      <c r="C246" s="43" t="s">
        <v>169</v>
      </c>
      <c r="D246" s="43"/>
      <c r="E246" s="44" t="s">
        <v>222</v>
      </c>
      <c r="F246" s="72"/>
    </row>
    <row r="247" spans="1:6" x14ac:dyDescent="0.4">
      <c r="A247" s="20">
        <f t="shared" si="28"/>
        <v>246</v>
      </c>
      <c r="B247" s="21" t="s">
        <v>325</v>
      </c>
      <c r="C247" s="21" t="s">
        <v>338</v>
      </c>
      <c r="D247" s="80" t="str">
        <f>IF(【事業者用】情報提供票!D118="","",【事業者用】情報提供票!D118)</f>
        <v/>
      </c>
      <c r="E247" s="28" t="s">
        <v>222</v>
      </c>
      <c r="F247" s="63"/>
    </row>
    <row r="248" spans="1:6" x14ac:dyDescent="0.4">
      <c r="A248" s="23">
        <f t="shared" si="28"/>
        <v>247</v>
      </c>
      <c r="B248" s="24" t="s">
        <v>325</v>
      </c>
      <c r="C248" s="24" t="s">
        <v>163</v>
      </c>
      <c r="D248" s="86" t="str">
        <f>IF(【事業者用】情報提供票!R118="","",【事業者用】情報提供票!R118)</f>
        <v/>
      </c>
      <c r="E248" s="32" t="s">
        <v>222</v>
      </c>
      <c r="F248" s="68"/>
    </row>
    <row r="249" spans="1:6" x14ac:dyDescent="0.4">
      <c r="A249" s="42">
        <f t="shared" si="28"/>
        <v>248</v>
      </c>
      <c r="B249" s="43" t="s">
        <v>325</v>
      </c>
      <c r="C249" s="43" t="s">
        <v>169</v>
      </c>
      <c r="D249" s="43"/>
      <c r="E249" s="44" t="s">
        <v>222</v>
      </c>
      <c r="F249" s="72"/>
    </row>
    <row r="250" spans="1:6" x14ac:dyDescent="0.4">
      <c r="A250" s="20">
        <f t="shared" si="28"/>
        <v>249</v>
      </c>
      <c r="B250" s="21" t="s">
        <v>326</v>
      </c>
      <c r="C250" s="21" t="s">
        <v>338</v>
      </c>
      <c r="D250" s="80" t="str">
        <f>IF(【事業者用】情報提供票!D119="","",【事業者用】情報提供票!D119)</f>
        <v/>
      </c>
      <c r="E250" s="28" t="s">
        <v>222</v>
      </c>
      <c r="F250" s="63"/>
    </row>
    <row r="251" spans="1:6" x14ac:dyDescent="0.4">
      <c r="A251" s="23">
        <f t="shared" si="28"/>
        <v>250</v>
      </c>
      <c r="B251" s="24" t="s">
        <v>326</v>
      </c>
      <c r="C251" s="24" t="s">
        <v>163</v>
      </c>
      <c r="D251" s="86" t="str">
        <f>IF(【事業者用】情報提供票!R119="","",【事業者用】情報提供票!R119)</f>
        <v/>
      </c>
      <c r="E251" s="32" t="s">
        <v>222</v>
      </c>
      <c r="F251" s="68"/>
    </row>
    <row r="252" spans="1:6" x14ac:dyDescent="0.4">
      <c r="A252" s="42">
        <f t="shared" si="28"/>
        <v>251</v>
      </c>
      <c r="B252" s="43" t="s">
        <v>326</v>
      </c>
      <c r="C252" s="43" t="s">
        <v>169</v>
      </c>
      <c r="D252" s="43"/>
      <c r="E252" s="44" t="s">
        <v>222</v>
      </c>
      <c r="F252" s="72"/>
    </row>
    <row r="253" spans="1:6" x14ac:dyDescent="0.4">
      <c r="A253" s="20">
        <f t="shared" si="28"/>
        <v>252</v>
      </c>
      <c r="B253" s="21" t="s">
        <v>327</v>
      </c>
      <c r="C253" s="21" t="s">
        <v>338</v>
      </c>
      <c r="D253" s="80" t="str">
        <f>IF(【事業者用】情報提供票!D120="","",【事業者用】情報提供票!D120)</f>
        <v/>
      </c>
      <c r="E253" s="28" t="s">
        <v>222</v>
      </c>
      <c r="F253" s="63"/>
    </row>
    <row r="254" spans="1:6" x14ac:dyDescent="0.4">
      <c r="A254" s="23">
        <f t="shared" ref="A254:A267" si="29">ROW()-1</f>
        <v>253</v>
      </c>
      <c r="B254" s="24" t="s">
        <v>327</v>
      </c>
      <c r="C254" s="24" t="s">
        <v>163</v>
      </c>
      <c r="D254" s="86" t="str">
        <f>IF(【事業者用】情報提供票!R120="","",【事業者用】情報提供票!R120)</f>
        <v/>
      </c>
      <c r="E254" s="32" t="s">
        <v>222</v>
      </c>
      <c r="F254" s="68"/>
    </row>
    <row r="255" spans="1:6" x14ac:dyDescent="0.4">
      <c r="A255" s="42">
        <f t="shared" si="29"/>
        <v>254</v>
      </c>
      <c r="B255" s="43" t="s">
        <v>327</v>
      </c>
      <c r="C255" s="43" t="s">
        <v>169</v>
      </c>
      <c r="D255" s="43"/>
      <c r="E255" s="44" t="s">
        <v>222</v>
      </c>
      <c r="F255" s="72"/>
    </row>
    <row r="256" spans="1:6" x14ac:dyDescent="0.4">
      <c r="A256" s="20">
        <f t="shared" si="29"/>
        <v>255</v>
      </c>
      <c r="B256" s="21" t="s">
        <v>328</v>
      </c>
      <c r="C256" s="21" t="s">
        <v>338</v>
      </c>
      <c r="D256" s="80" t="str">
        <f>IF(【事業者用】情報提供票!D121="","",【事業者用】情報提供票!D121)</f>
        <v/>
      </c>
      <c r="E256" s="28" t="s">
        <v>222</v>
      </c>
      <c r="F256" s="63"/>
    </row>
    <row r="257" spans="1:6" x14ac:dyDescent="0.4">
      <c r="A257" s="23">
        <f t="shared" si="29"/>
        <v>256</v>
      </c>
      <c r="B257" s="24" t="s">
        <v>328</v>
      </c>
      <c r="C257" s="24" t="s">
        <v>163</v>
      </c>
      <c r="D257" s="86" t="str">
        <f>IF(【事業者用】情報提供票!R121="","",【事業者用】情報提供票!R121)</f>
        <v/>
      </c>
      <c r="E257" s="32" t="s">
        <v>222</v>
      </c>
      <c r="F257" s="68"/>
    </row>
    <row r="258" spans="1:6" x14ac:dyDescent="0.4">
      <c r="A258" s="42">
        <f t="shared" si="29"/>
        <v>257</v>
      </c>
      <c r="B258" s="43" t="s">
        <v>328</v>
      </c>
      <c r="C258" s="43" t="s">
        <v>169</v>
      </c>
      <c r="D258" s="43"/>
      <c r="E258" s="44" t="s">
        <v>222</v>
      </c>
      <c r="F258" s="72"/>
    </row>
    <row r="259" spans="1:6" x14ac:dyDescent="0.4">
      <c r="A259" s="20">
        <f t="shared" si="29"/>
        <v>258</v>
      </c>
      <c r="B259" s="21" t="s">
        <v>339</v>
      </c>
      <c r="C259" s="21" t="s">
        <v>338</v>
      </c>
      <c r="D259" s="80" t="str">
        <f>IF(【事業者用】情報提供票!D122="","",【事業者用】情報提供票!D122)</f>
        <v/>
      </c>
      <c r="E259" s="28" t="s">
        <v>222</v>
      </c>
      <c r="F259" s="63"/>
    </row>
    <row r="260" spans="1:6" x14ac:dyDescent="0.4">
      <c r="A260" s="23">
        <f t="shared" si="29"/>
        <v>259</v>
      </c>
      <c r="B260" s="24" t="s">
        <v>339</v>
      </c>
      <c r="C260" s="24" t="s">
        <v>163</v>
      </c>
      <c r="D260" s="86" t="str">
        <f>IF(【事業者用】情報提供票!R122="","",【事業者用】情報提供票!R122)</f>
        <v/>
      </c>
      <c r="E260" s="32" t="s">
        <v>222</v>
      </c>
      <c r="F260" s="68"/>
    </row>
    <row r="261" spans="1:6" x14ac:dyDescent="0.4">
      <c r="A261" s="42">
        <f t="shared" si="29"/>
        <v>260</v>
      </c>
      <c r="B261" s="43" t="s">
        <v>339</v>
      </c>
      <c r="C261" s="43" t="s">
        <v>169</v>
      </c>
      <c r="D261" s="43"/>
      <c r="E261" s="44" t="s">
        <v>222</v>
      </c>
      <c r="F261" s="72"/>
    </row>
    <row r="262" spans="1:6" x14ac:dyDescent="0.4">
      <c r="A262" s="20">
        <f t="shared" si="29"/>
        <v>261</v>
      </c>
      <c r="B262" s="21" t="s">
        <v>340</v>
      </c>
      <c r="C262" s="21" t="s">
        <v>338</v>
      </c>
      <c r="D262" s="80" t="str">
        <f>IF(【事業者用】情報提供票!D123="","",【事業者用】情報提供票!D123)</f>
        <v/>
      </c>
      <c r="E262" s="28" t="s">
        <v>222</v>
      </c>
      <c r="F262" s="63"/>
    </row>
    <row r="263" spans="1:6" x14ac:dyDescent="0.4">
      <c r="A263" s="23">
        <f t="shared" si="29"/>
        <v>262</v>
      </c>
      <c r="B263" s="24" t="s">
        <v>340</v>
      </c>
      <c r="C263" s="24" t="s">
        <v>163</v>
      </c>
      <c r="D263" s="86" t="str">
        <f>IF(【事業者用】情報提供票!R123="","",【事業者用】情報提供票!R123)</f>
        <v/>
      </c>
      <c r="E263" s="32" t="s">
        <v>222</v>
      </c>
      <c r="F263" s="68"/>
    </row>
    <row r="264" spans="1:6" x14ac:dyDescent="0.4">
      <c r="A264" s="42">
        <f t="shared" si="29"/>
        <v>263</v>
      </c>
      <c r="B264" s="43" t="s">
        <v>340</v>
      </c>
      <c r="C264" s="43" t="s">
        <v>169</v>
      </c>
      <c r="D264" s="43"/>
      <c r="E264" s="44" t="s">
        <v>222</v>
      </c>
      <c r="F264" s="72"/>
    </row>
    <row r="265" spans="1:6" x14ac:dyDescent="0.4">
      <c r="A265" s="20">
        <f t="shared" si="29"/>
        <v>264</v>
      </c>
      <c r="B265" s="21" t="s">
        <v>341</v>
      </c>
      <c r="C265" s="21" t="s">
        <v>338</v>
      </c>
      <c r="D265" s="80" t="str">
        <f>IF(【事業者用】情報提供票!D124="","",【事業者用】情報提供票!D124)</f>
        <v/>
      </c>
      <c r="E265" s="28" t="s">
        <v>222</v>
      </c>
      <c r="F265" s="63"/>
    </row>
    <row r="266" spans="1:6" x14ac:dyDescent="0.4">
      <c r="A266" s="23">
        <f t="shared" si="29"/>
        <v>265</v>
      </c>
      <c r="B266" s="24" t="s">
        <v>341</v>
      </c>
      <c r="C266" s="24" t="s">
        <v>163</v>
      </c>
      <c r="D266" s="86" t="str">
        <f>IF(【事業者用】情報提供票!R124="","",【事業者用】情報提供票!R124)</f>
        <v/>
      </c>
      <c r="E266" s="32" t="s">
        <v>222</v>
      </c>
      <c r="F266" s="68"/>
    </row>
    <row r="267" spans="1:6" x14ac:dyDescent="0.4">
      <c r="A267" s="42">
        <f t="shared" si="29"/>
        <v>266</v>
      </c>
      <c r="B267" s="43" t="s">
        <v>341</v>
      </c>
      <c r="C267" s="43" t="s">
        <v>169</v>
      </c>
      <c r="D267" s="43"/>
      <c r="E267" s="44" t="s">
        <v>222</v>
      </c>
      <c r="F267" s="72"/>
    </row>
    <row r="268" spans="1:6" x14ac:dyDescent="0.4">
      <c r="A268" s="20">
        <f t="shared" ref="A268:A313" si="30">ROW()-1</f>
        <v>267</v>
      </c>
      <c r="B268" s="21" t="s">
        <v>342</v>
      </c>
      <c r="C268" s="21" t="s">
        <v>338</v>
      </c>
      <c r="D268" s="80" t="str">
        <f>IF(【事業者用】情報提供票!D125="","",【事業者用】情報提供票!D125)</f>
        <v/>
      </c>
      <c r="E268" s="28" t="s">
        <v>222</v>
      </c>
      <c r="F268" s="63"/>
    </row>
    <row r="269" spans="1:6" x14ac:dyDescent="0.4">
      <c r="A269" s="23">
        <f t="shared" si="30"/>
        <v>268</v>
      </c>
      <c r="B269" s="24" t="s">
        <v>342</v>
      </c>
      <c r="C269" s="24" t="s">
        <v>163</v>
      </c>
      <c r="D269" s="86" t="str">
        <f>IF(【事業者用】情報提供票!R125="","",【事業者用】情報提供票!R125)</f>
        <v/>
      </c>
      <c r="E269" s="32" t="s">
        <v>222</v>
      </c>
      <c r="F269" s="68"/>
    </row>
    <row r="270" spans="1:6" x14ac:dyDescent="0.4">
      <c r="A270" s="42">
        <f t="shared" si="30"/>
        <v>269</v>
      </c>
      <c r="B270" s="43" t="s">
        <v>342</v>
      </c>
      <c r="C270" s="43" t="s">
        <v>169</v>
      </c>
      <c r="D270" s="43" t="str">
        <f>IF(【事業者用】情報提供票!W125="","",【事業者用】情報提供票!W125)</f>
        <v/>
      </c>
      <c r="E270" s="44" t="s">
        <v>222</v>
      </c>
      <c r="F270" s="72"/>
    </row>
    <row r="271" spans="1:6" x14ac:dyDescent="0.4">
      <c r="A271" s="20">
        <f t="shared" si="30"/>
        <v>270</v>
      </c>
      <c r="B271" s="21" t="s">
        <v>343</v>
      </c>
      <c r="C271" s="21" t="s">
        <v>338</v>
      </c>
      <c r="D271" s="80" t="str">
        <f>IF(【事業者用】情報提供票!D126="","",【事業者用】情報提供票!D126)</f>
        <v/>
      </c>
      <c r="E271" s="28" t="s">
        <v>222</v>
      </c>
      <c r="F271" s="63"/>
    </row>
    <row r="272" spans="1:6" x14ac:dyDescent="0.4">
      <c r="A272" s="23">
        <f t="shared" si="30"/>
        <v>271</v>
      </c>
      <c r="B272" s="24" t="s">
        <v>343</v>
      </c>
      <c r="C272" s="24" t="s">
        <v>163</v>
      </c>
      <c r="D272" s="86" t="str">
        <f>IF(【事業者用】情報提供票!R126="","",【事業者用】情報提供票!R126)</f>
        <v/>
      </c>
      <c r="E272" s="32" t="s">
        <v>222</v>
      </c>
      <c r="F272" s="68"/>
    </row>
    <row r="273" spans="1:6" x14ac:dyDescent="0.4">
      <c r="A273" s="42">
        <f t="shared" si="30"/>
        <v>272</v>
      </c>
      <c r="B273" s="43" t="s">
        <v>343</v>
      </c>
      <c r="C273" s="43" t="s">
        <v>169</v>
      </c>
      <c r="D273" s="43"/>
      <c r="E273" s="44" t="s">
        <v>222</v>
      </c>
      <c r="F273" s="72"/>
    </row>
    <row r="274" spans="1:6" x14ac:dyDescent="0.4">
      <c r="A274" s="49">
        <f t="shared" si="30"/>
        <v>273</v>
      </c>
      <c r="B274" s="48" t="s">
        <v>329</v>
      </c>
      <c r="C274" s="48" t="s">
        <v>338</v>
      </c>
      <c r="D274" s="48"/>
      <c r="E274" s="50"/>
      <c r="F274" s="77"/>
    </row>
    <row r="275" spans="1:6" x14ac:dyDescent="0.4">
      <c r="A275" s="29">
        <f t="shared" si="30"/>
        <v>274</v>
      </c>
      <c r="B275" s="30" t="s">
        <v>329</v>
      </c>
      <c r="C275" s="30" t="s">
        <v>163</v>
      </c>
      <c r="D275" s="30"/>
      <c r="E275" s="31"/>
      <c r="F275" s="69"/>
    </row>
    <row r="276" spans="1:6" x14ac:dyDescent="0.4">
      <c r="A276" s="42">
        <f t="shared" si="30"/>
        <v>275</v>
      </c>
      <c r="B276" s="43" t="s">
        <v>329</v>
      </c>
      <c r="C276" s="43" t="s">
        <v>169</v>
      </c>
      <c r="D276" s="43"/>
      <c r="E276" s="44"/>
      <c r="F276" s="72"/>
    </row>
    <row r="277" spans="1:6" x14ac:dyDescent="0.4">
      <c r="A277" s="49">
        <f t="shared" si="30"/>
        <v>276</v>
      </c>
      <c r="B277" s="48" t="s">
        <v>329</v>
      </c>
      <c r="C277" s="48" t="s">
        <v>338</v>
      </c>
      <c r="D277" s="48"/>
      <c r="E277" s="50"/>
      <c r="F277" s="77"/>
    </row>
    <row r="278" spans="1:6" x14ac:dyDescent="0.4">
      <c r="A278" s="29">
        <f t="shared" si="30"/>
        <v>277</v>
      </c>
      <c r="B278" s="30" t="s">
        <v>329</v>
      </c>
      <c r="C278" s="30" t="s">
        <v>163</v>
      </c>
      <c r="D278" s="30"/>
      <c r="E278" s="31"/>
      <c r="F278" s="69"/>
    </row>
    <row r="279" spans="1:6" x14ac:dyDescent="0.4">
      <c r="A279" s="42">
        <f t="shared" si="30"/>
        <v>278</v>
      </c>
      <c r="B279" s="43" t="s">
        <v>329</v>
      </c>
      <c r="C279" s="43" t="s">
        <v>169</v>
      </c>
      <c r="D279" s="43"/>
      <c r="E279" s="44"/>
      <c r="F279" s="72"/>
    </row>
    <row r="280" spans="1:6" x14ac:dyDescent="0.4">
      <c r="A280" s="49">
        <f t="shared" si="30"/>
        <v>279</v>
      </c>
      <c r="B280" s="48" t="s">
        <v>329</v>
      </c>
      <c r="C280" s="48" t="s">
        <v>338</v>
      </c>
      <c r="D280" s="48"/>
      <c r="E280" s="50"/>
      <c r="F280" s="77"/>
    </row>
    <row r="281" spans="1:6" x14ac:dyDescent="0.4">
      <c r="A281" s="29">
        <f t="shared" si="30"/>
        <v>280</v>
      </c>
      <c r="B281" s="30" t="s">
        <v>329</v>
      </c>
      <c r="C281" s="30" t="s">
        <v>163</v>
      </c>
      <c r="D281" s="30"/>
      <c r="E281" s="31"/>
      <c r="F281" s="69"/>
    </row>
    <row r="282" spans="1:6" x14ac:dyDescent="0.4">
      <c r="A282" s="42">
        <f t="shared" si="30"/>
        <v>281</v>
      </c>
      <c r="B282" s="43" t="s">
        <v>329</v>
      </c>
      <c r="C282" s="43" t="s">
        <v>169</v>
      </c>
      <c r="D282" s="43"/>
      <c r="E282" s="44"/>
      <c r="F282" s="72"/>
    </row>
    <row r="283" spans="1:6" x14ac:dyDescent="0.4">
      <c r="A283" s="12">
        <f t="shared" si="30"/>
        <v>282</v>
      </c>
      <c r="B283" s="2" t="s">
        <v>233</v>
      </c>
      <c r="C283" s="2"/>
      <c r="D283" s="2"/>
      <c r="E283" s="13"/>
      <c r="F283" s="74"/>
    </row>
    <row r="284" spans="1:6" x14ac:dyDescent="0.4">
      <c r="A284" s="12">
        <f t="shared" si="30"/>
        <v>283</v>
      </c>
      <c r="B284" s="2" t="s">
        <v>233</v>
      </c>
      <c r="C284" s="2"/>
      <c r="D284" s="2"/>
      <c r="E284" s="13"/>
      <c r="F284" s="74"/>
    </row>
    <row r="285" spans="1:6" x14ac:dyDescent="0.4">
      <c r="A285" s="12">
        <f t="shared" si="30"/>
        <v>284</v>
      </c>
      <c r="B285" s="2" t="s">
        <v>233</v>
      </c>
      <c r="C285" s="2"/>
      <c r="D285" s="2"/>
      <c r="E285" s="13"/>
      <c r="F285" s="74"/>
    </row>
    <row r="286" spans="1:6" x14ac:dyDescent="0.4">
      <c r="A286" s="12">
        <f t="shared" si="30"/>
        <v>285</v>
      </c>
      <c r="B286" s="2" t="s">
        <v>233</v>
      </c>
      <c r="C286" s="2"/>
      <c r="D286" s="2"/>
      <c r="E286" s="13"/>
      <c r="F286" s="74"/>
    </row>
    <row r="287" spans="1:6" ht="15" thickBot="1" x14ac:dyDescent="0.45">
      <c r="A287" s="15">
        <f t="shared" si="30"/>
        <v>286</v>
      </c>
      <c r="B287" s="16" t="s">
        <v>233</v>
      </c>
      <c r="C287" s="16"/>
      <c r="D287" s="16"/>
      <c r="E287" s="17"/>
      <c r="F287" s="75"/>
    </row>
    <row r="288" spans="1:6" ht="409.6" thickTop="1" x14ac:dyDescent="0.4">
      <c r="A288" s="7">
        <f t="shared" si="30"/>
        <v>287</v>
      </c>
      <c r="B288" s="8" t="s">
        <v>169</v>
      </c>
      <c r="C288" s="8" t="s">
        <v>222</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222</v>
      </c>
      <c r="F288" s="61"/>
    </row>
    <row r="289" spans="1:6" x14ac:dyDescent="0.4">
      <c r="A289" s="10">
        <f t="shared" si="30"/>
        <v>288</v>
      </c>
      <c r="B289" s="3" t="s">
        <v>344</v>
      </c>
      <c r="C289" s="3" t="s">
        <v>276</v>
      </c>
      <c r="D289" s="79">
        <f>$F289</f>
        <v>0</v>
      </c>
      <c r="E289" s="11" t="s">
        <v>345</v>
      </c>
      <c r="F289" s="62">
        <v>0</v>
      </c>
    </row>
    <row r="290" spans="1:6" x14ac:dyDescent="0.4">
      <c r="A290" s="10">
        <f t="shared" si="30"/>
        <v>289</v>
      </c>
      <c r="B290" s="3" t="s">
        <v>344</v>
      </c>
      <c r="C290" s="3" t="s">
        <v>346</v>
      </c>
      <c r="D290" s="79" t="str">
        <f>IF(【事業者用】情報提供票!M139="","",【事業者用】情報提供票!M139)</f>
        <v/>
      </c>
      <c r="E290" s="11" t="s">
        <v>222</v>
      </c>
      <c r="F290" s="62"/>
    </row>
    <row r="291" spans="1:6" x14ac:dyDescent="0.4">
      <c r="A291" s="12">
        <f t="shared" si="30"/>
        <v>290</v>
      </c>
      <c r="B291" s="2" t="s">
        <v>233</v>
      </c>
      <c r="C291" s="2"/>
      <c r="D291" s="2"/>
      <c r="E291" s="13"/>
      <c r="F291" s="74"/>
    </row>
    <row r="292" spans="1:6" x14ac:dyDescent="0.4">
      <c r="A292" s="12">
        <f t="shared" si="30"/>
        <v>291</v>
      </c>
      <c r="B292" s="2" t="s">
        <v>233</v>
      </c>
      <c r="C292" s="2"/>
      <c r="D292" s="2"/>
      <c r="E292" s="13"/>
      <c r="F292" s="74"/>
    </row>
    <row r="293" spans="1:6" x14ac:dyDescent="0.4">
      <c r="A293" s="12">
        <f t="shared" si="30"/>
        <v>292</v>
      </c>
      <c r="B293" s="2" t="s">
        <v>233</v>
      </c>
      <c r="C293" s="2"/>
      <c r="D293" s="2"/>
      <c r="E293" s="13"/>
      <c r="F293" s="74"/>
    </row>
    <row r="294" spans="1:6" x14ac:dyDescent="0.4">
      <c r="A294" s="12">
        <f t="shared" si="30"/>
        <v>293</v>
      </c>
      <c r="B294" s="2" t="s">
        <v>233</v>
      </c>
      <c r="C294" s="2"/>
      <c r="D294" s="2"/>
      <c r="E294" s="13"/>
      <c r="F294" s="74"/>
    </row>
    <row r="295" spans="1:6" ht="15" thickBot="1" x14ac:dyDescent="0.45">
      <c r="A295" s="15">
        <f t="shared" si="30"/>
        <v>294</v>
      </c>
      <c r="B295" s="16" t="s">
        <v>233</v>
      </c>
      <c r="C295" s="16"/>
      <c r="D295" s="16"/>
      <c r="E295" s="17"/>
      <c r="F295" s="75"/>
    </row>
    <row r="296" spans="1:6" ht="15" thickTop="1" x14ac:dyDescent="0.4">
      <c r="A296" s="51">
        <f t="shared" si="30"/>
        <v>295</v>
      </c>
      <c r="B296" s="52" t="s">
        <v>347</v>
      </c>
      <c r="C296" s="52" t="s">
        <v>348</v>
      </c>
      <c r="D296" s="89" t="b">
        <v>0</v>
      </c>
      <c r="E296" s="35" t="s">
        <v>230</v>
      </c>
      <c r="F296" s="76" t="b">
        <v>0</v>
      </c>
    </row>
    <row r="297" spans="1:6" x14ac:dyDescent="0.4">
      <c r="A297" s="53">
        <f t="shared" si="30"/>
        <v>296</v>
      </c>
      <c r="B297" s="54" t="s">
        <v>347</v>
      </c>
      <c r="C297" s="54" t="s">
        <v>349</v>
      </c>
      <c r="D297" s="86" t="b">
        <f t="shared" ref="D297:D303" si="31">$F297</f>
        <v>0</v>
      </c>
      <c r="E297" s="32" t="s">
        <v>230</v>
      </c>
      <c r="F297" s="68" t="b">
        <v>0</v>
      </c>
    </row>
    <row r="298" spans="1:6" x14ac:dyDescent="0.4">
      <c r="A298" s="53">
        <f t="shared" si="30"/>
        <v>297</v>
      </c>
      <c r="B298" s="54" t="s">
        <v>347</v>
      </c>
      <c r="C298" s="54" t="s">
        <v>350</v>
      </c>
      <c r="D298" s="86" t="b">
        <f t="shared" si="31"/>
        <v>0</v>
      </c>
      <c r="E298" s="32" t="s">
        <v>230</v>
      </c>
      <c r="F298" s="68" t="b">
        <v>0</v>
      </c>
    </row>
    <row r="299" spans="1:6" x14ac:dyDescent="0.4">
      <c r="A299" s="53">
        <f t="shared" si="30"/>
        <v>298</v>
      </c>
      <c r="B299" s="54" t="s">
        <v>347</v>
      </c>
      <c r="C299" s="54" t="s">
        <v>351</v>
      </c>
      <c r="D299" s="86" t="b">
        <f t="shared" si="31"/>
        <v>0</v>
      </c>
      <c r="E299" s="32" t="s">
        <v>230</v>
      </c>
      <c r="F299" s="68" t="b">
        <v>0</v>
      </c>
    </row>
    <row r="300" spans="1:6" x14ac:dyDescent="0.4">
      <c r="A300" s="53">
        <f t="shared" si="30"/>
        <v>299</v>
      </c>
      <c r="B300" s="54" t="s">
        <v>347</v>
      </c>
      <c r="C300" s="54" t="s">
        <v>352</v>
      </c>
      <c r="D300" s="86" t="b">
        <v>0</v>
      </c>
      <c r="E300" s="32" t="s">
        <v>230</v>
      </c>
      <c r="F300" s="68" t="b">
        <v>0</v>
      </c>
    </row>
    <row r="301" spans="1:6" x14ac:dyDescent="0.4">
      <c r="A301" s="53">
        <f t="shared" si="30"/>
        <v>300</v>
      </c>
      <c r="B301" s="54" t="s">
        <v>347</v>
      </c>
      <c r="C301" s="54" t="s">
        <v>353</v>
      </c>
      <c r="D301" s="86" t="b">
        <f t="shared" si="31"/>
        <v>0</v>
      </c>
      <c r="E301" s="32" t="s">
        <v>230</v>
      </c>
      <c r="F301" s="68" t="b">
        <v>0</v>
      </c>
    </row>
    <row r="302" spans="1:6" x14ac:dyDescent="0.4">
      <c r="A302" s="53">
        <f t="shared" si="30"/>
        <v>301</v>
      </c>
      <c r="B302" s="54" t="s">
        <v>347</v>
      </c>
      <c r="C302" s="54" t="s">
        <v>354</v>
      </c>
      <c r="D302" s="86" t="b">
        <f t="shared" si="31"/>
        <v>0</v>
      </c>
      <c r="E302" s="32" t="s">
        <v>230</v>
      </c>
      <c r="F302" s="68" t="b">
        <v>0</v>
      </c>
    </row>
    <row r="303" spans="1:6" x14ac:dyDescent="0.4">
      <c r="A303" s="53">
        <f t="shared" si="30"/>
        <v>302</v>
      </c>
      <c r="B303" s="54" t="s">
        <v>347</v>
      </c>
      <c r="C303" s="54" t="s">
        <v>355</v>
      </c>
      <c r="D303" s="86" t="b">
        <f t="shared" si="31"/>
        <v>0</v>
      </c>
      <c r="E303" s="32" t="s">
        <v>230</v>
      </c>
      <c r="F303" s="68" t="b">
        <v>0</v>
      </c>
    </row>
    <row r="304" spans="1:6" x14ac:dyDescent="0.4">
      <c r="A304" s="29">
        <f t="shared" si="30"/>
        <v>303</v>
      </c>
      <c r="B304" s="30" t="s">
        <v>347</v>
      </c>
      <c r="C304" s="30" t="s">
        <v>233</v>
      </c>
      <c r="D304" s="30"/>
      <c r="E304" s="31"/>
      <c r="F304" s="69"/>
    </row>
    <row r="305" spans="1:6" x14ac:dyDescent="0.4">
      <c r="A305" s="29">
        <f t="shared" si="30"/>
        <v>304</v>
      </c>
      <c r="B305" s="30" t="s">
        <v>347</v>
      </c>
      <c r="C305" s="30" t="s">
        <v>233</v>
      </c>
      <c r="D305" s="30"/>
      <c r="E305" s="31"/>
      <c r="F305" s="69"/>
    </row>
    <row r="306" spans="1:6" x14ac:dyDescent="0.4">
      <c r="A306" s="29">
        <f t="shared" si="30"/>
        <v>305</v>
      </c>
      <c r="B306" s="30" t="s">
        <v>347</v>
      </c>
      <c r="C306" s="30" t="s">
        <v>233</v>
      </c>
      <c r="D306" s="30"/>
      <c r="E306" s="31"/>
      <c r="F306" s="69"/>
    </row>
    <row r="307" spans="1:6" x14ac:dyDescent="0.4">
      <c r="A307" s="55">
        <f t="shared" si="30"/>
        <v>306</v>
      </c>
      <c r="B307" s="56" t="s">
        <v>347</v>
      </c>
      <c r="C307" s="56" t="s">
        <v>234</v>
      </c>
      <c r="D307" s="81" t="b">
        <f>$F307</f>
        <v>0</v>
      </c>
      <c r="E307" s="33" t="s">
        <v>230</v>
      </c>
      <c r="F307" s="64" t="b">
        <v>0</v>
      </c>
    </row>
    <row r="308" spans="1:6" x14ac:dyDescent="0.4">
      <c r="A308" s="57">
        <f t="shared" si="30"/>
        <v>307</v>
      </c>
      <c r="B308" s="58" t="s">
        <v>356</v>
      </c>
      <c r="C308" s="58" t="s">
        <v>357</v>
      </c>
      <c r="D308" s="80" t="str">
        <f>IF(【自治体入力用】情報提供票!$J$152="","",【自治体入力用】情報提供票!$J$152)</f>
        <v/>
      </c>
      <c r="E308" s="28" t="s">
        <v>222</v>
      </c>
      <c r="F308" s="63"/>
    </row>
    <row r="309" spans="1:6" x14ac:dyDescent="0.4">
      <c r="A309" s="53">
        <f t="shared" si="30"/>
        <v>308</v>
      </c>
      <c r="B309" s="54" t="s">
        <v>356</v>
      </c>
      <c r="C309" s="54" t="s">
        <v>71</v>
      </c>
      <c r="D309" s="86" t="b">
        <f>$F309</f>
        <v>0</v>
      </c>
      <c r="E309" s="32" t="s">
        <v>230</v>
      </c>
      <c r="F309" s="68" t="b">
        <v>0</v>
      </c>
    </row>
    <row r="310" spans="1:6" x14ac:dyDescent="0.4">
      <c r="A310" s="55">
        <f t="shared" si="30"/>
        <v>309</v>
      </c>
      <c r="B310" s="56" t="s">
        <v>356</v>
      </c>
      <c r="C310" s="56" t="s">
        <v>296</v>
      </c>
      <c r="D310" s="81" t="str">
        <f>IF(【自治体入力用】情報提供票!$K$159="","",【自治体入力用】情報提供票!$K$159)</f>
        <v/>
      </c>
      <c r="E310" s="33" t="s">
        <v>222</v>
      </c>
      <c r="F310" s="64"/>
    </row>
    <row r="311" spans="1:6" x14ac:dyDescent="0.4">
      <c r="A311" s="59">
        <f t="shared" si="30"/>
        <v>310</v>
      </c>
      <c r="B311" s="60" t="s">
        <v>358</v>
      </c>
      <c r="C311" s="60" t="s">
        <v>276</v>
      </c>
      <c r="D311" s="80">
        <v>0</v>
      </c>
      <c r="E311" s="11" t="s">
        <v>359</v>
      </c>
      <c r="F311" s="62">
        <v>0</v>
      </c>
    </row>
    <row r="312" spans="1:6" ht="28.5" x14ac:dyDescent="0.4">
      <c r="A312" s="57">
        <f t="shared" si="30"/>
        <v>311</v>
      </c>
      <c r="B312" s="58" t="s">
        <v>179</v>
      </c>
      <c r="C312" s="58" t="s">
        <v>276</v>
      </c>
      <c r="D312" s="80">
        <v>0</v>
      </c>
      <c r="E312" s="28" t="s">
        <v>360</v>
      </c>
      <c r="F312" s="63">
        <v>0</v>
      </c>
    </row>
    <row r="313" spans="1:6" x14ac:dyDescent="0.4">
      <c r="A313" s="55">
        <f t="shared" si="30"/>
        <v>312</v>
      </c>
      <c r="B313" s="56" t="s">
        <v>179</v>
      </c>
      <c r="C313" s="56" t="s">
        <v>296</v>
      </c>
      <c r="D313" s="81" t="str">
        <f>IF(【自治体入力用】情報提供票!$Y$157="","",【自治体入力用】情報提供票!$Y$157)</f>
        <v/>
      </c>
      <c r="E313" s="33" t="s">
        <v>222</v>
      </c>
      <c r="F313" s="64"/>
    </row>
    <row r="314" spans="1:6" x14ac:dyDescent="0.4">
      <c r="A314" s="57">
        <v>295</v>
      </c>
      <c r="B314" s="58" t="s">
        <v>347</v>
      </c>
      <c r="C314" s="58" t="s">
        <v>348</v>
      </c>
      <c r="D314" s="80" t="b">
        <v>0</v>
      </c>
      <c r="E314" s="28" t="s">
        <v>230</v>
      </c>
      <c r="F314" s="63" t="b">
        <v>0</v>
      </c>
    </row>
    <row r="315" spans="1:6" x14ac:dyDescent="0.4">
      <c r="A315" s="53">
        <v>296</v>
      </c>
      <c r="B315" s="54" t="s">
        <v>347</v>
      </c>
      <c r="C315" s="54" t="s">
        <v>361</v>
      </c>
      <c r="D315" s="86" t="b">
        <f t="shared" ref="D315:D320" si="32">$F315</f>
        <v>0</v>
      </c>
      <c r="E315" s="32" t="s">
        <v>230</v>
      </c>
      <c r="F315" s="68" t="b">
        <v>0</v>
      </c>
    </row>
    <row r="316" spans="1:6" x14ac:dyDescent="0.4">
      <c r="A316" s="53">
        <v>297</v>
      </c>
      <c r="B316" s="54" t="s">
        <v>347</v>
      </c>
      <c r="C316" s="54" t="s">
        <v>362</v>
      </c>
      <c r="D316" s="86" t="b">
        <f t="shared" si="32"/>
        <v>0</v>
      </c>
      <c r="E316" s="32" t="s">
        <v>230</v>
      </c>
      <c r="F316" s="68" t="b">
        <v>0</v>
      </c>
    </row>
    <row r="317" spans="1:6" x14ac:dyDescent="0.4">
      <c r="A317" s="53">
        <v>298</v>
      </c>
      <c r="B317" s="54" t="s">
        <v>347</v>
      </c>
      <c r="C317" s="54" t="s">
        <v>363</v>
      </c>
      <c r="D317" s="86" t="b">
        <f t="shared" si="32"/>
        <v>0</v>
      </c>
      <c r="E317" s="32" t="s">
        <v>230</v>
      </c>
      <c r="F317" s="68" t="b">
        <v>0</v>
      </c>
    </row>
    <row r="318" spans="1:6" x14ac:dyDescent="0.4">
      <c r="A318" s="53">
        <v>299</v>
      </c>
      <c r="B318" s="54" t="s">
        <v>347</v>
      </c>
      <c r="C318" s="54" t="s">
        <v>364</v>
      </c>
      <c r="D318" s="86" t="b">
        <f t="shared" si="32"/>
        <v>0</v>
      </c>
      <c r="E318" s="32" t="s">
        <v>230</v>
      </c>
      <c r="F318" s="68" t="b">
        <v>0</v>
      </c>
    </row>
    <row r="319" spans="1:6" x14ac:dyDescent="0.4">
      <c r="A319" s="53">
        <v>300</v>
      </c>
      <c r="B319" s="54" t="s">
        <v>347</v>
      </c>
      <c r="C319" s="54" t="s">
        <v>365</v>
      </c>
      <c r="D319" s="86" t="b">
        <f t="shared" si="32"/>
        <v>0</v>
      </c>
      <c r="E319" s="32" t="s">
        <v>230</v>
      </c>
      <c r="F319" s="68" t="b">
        <v>0</v>
      </c>
    </row>
    <row r="320" spans="1:6" x14ac:dyDescent="0.4">
      <c r="A320" s="53">
        <v>301</v>
      </c>
      <c r="B320" s="54" t="s">
        <v>347</v>
      </c>
      <c r="C320" s="54" t="s">
        <v>366</v>
      </c>
      <c r="D320" s="86" t="b">
        <f t="shared" si="32"/>
        <v>0</v>
      </c>
      <c r="E320" s="32" t="s">
        <v>230</v>
      </c>
      <c r="F320" s="68" t="b">
        <v>0</v>
      </c>
    </row>
    <row r="321" spans="1:6" x14ac:dyDescent="0.4">
      <c r="A321" s="53">
        <v>302</v>
      </c>
      <c r="B321" s="54" t="s">
        <v>347</v>
      </c>
      <c r="C321" s="54" t="s">
        <v>367</v>
      </c>
      <c r="D321" s="86" t="b">
        <v>0</v>
      </c>
      <c r="E321" s="32" t="s">
        <v>230</v>
      </c>
      <c r="F321" s="68" t="b">
        <v>0</v>
      </c>
    </row>
    <row r="322" spans="1:6" x14ac:dyDescent="0.4">
      <c r="A322" s="29">
        <v>303</v>
      </c>
      <c r="B322" s="30" t="s">
        <v>347</v>
      </c>
      <c r="C322" s="30" t="s">
        <v>233</v>
      </c>
      <c r="D322" s="30"/>
      <c r="E322" s="31"/>
      <c r="F322" s="69"/>
    </row>
    <row r="323" spans="1:6" x14ac:dyDescent="0.4">
      <c r="A323" s="29">
        <v>304</v>
      </c>
      <c r="B323" s="30" t="s">
        <v>347</v>
      </c>
      <c r="C323" s="30" t="s">
        <v>233</v>
      </c>
      <c r="D323" s="30"/>
      <c r="E323" s="31"/>
      <c r="F323" s="69"/>
    </row>
    <row r="324" spans="1:6" x14ac:dyDescent="0.4">
      <c r="A324" s="29">
        <v>305</v>
      </c>
      <c r="B324" s="30" t="s">
        <v>347</v>
      </c>
      <c r="C324" s="30" t="s">
        <v>233</v>
      </c>
      <c r="D324" s="30"/>
      <c r="E324" s="31"/>
      <c r="F324" s="69"/>
    </row>
    <row r="325" spans="1:6" x14ac:dyDescent="0.4">
      <c r="A325" s="55">
        <v>306</v>
      </c>
      <c r="B325" s="56" t="s">
        <v>347</v>
      </c>
      <c r="C325" s="56" t="s">
        <v>234</v>
      </c>
      <c r="D325" s="81" t="b">
        <f>$F325</f>
        <v>0</v>
      </c>
      <c r="E325" s="33" t="s">
        <v>230</v>
      </c>
      <c r="F325" s="64" t="b">
        <v>0</v>
      </c>
    </row>
    <row r="326" spans="1:6" x14ac:dyDescent="0.4">
      <c r="A326" s="57">
        <v>307</v>
      </c>
      <c r="B326" s="58" t="s">
        <v>368</v>
      </c>
      <c r="C326" s="58" t="s">
        <v>357</v>
      </c>
      <c r="D326" s="80" t="str">
        <f>IF(【自治体入力用】情報提供票!$J$161="","",【自治体入力用】情報提供票!$J$161)</f>
        <v/>
      </c>
      <c r="E326" s="28" t="s">
        <v>222</v>
      </c>
      <c r="F326" s="63"/>
    </row>
    <row r="327" spans="1:6" x14ac:dyDescent="0.4">
      <c r="A327" s="53">
        <v>308</v>
      </c>
      <c r="B327" s="54" t="s">
        <v>368</v>
      </c>
      <c r="C327" s="54" t="s">
        <v>71</v>
      </c>
      <c r="D327" s="86" t="b">
        <f>$F327</f>
        <v>0</v>
      </c>
      <c r="E327" s="32" t="s">
        <v>230</v>
      </c>
      <c r="F327" s="68" t="b">
        <v>0</v>
      </c>
    </row>
    <row r="328" spans="1:6" x14ac:dyDescent="0.4">
      <c r="A328" s="55">
        <v>309</v>
      </c>
      <c r="B328" s="56" t="s">
        <v>368</v>
      </c>
      <c r="C328" s="56" t="s">
        <v>296</v>
      </c>
      <c r="D328" s="81" t="str">
        <f>IF(【自治体入力用】情報提供票!$K$168="","",【自治体入力用】情報提供票!$K$168)</f>
        <v/>
      </c>
      <c r="E328" s="33" t="s">
        <v>222</v>
      </c>
      <c r="F328" s="64"/>
    </row>
    <row r="329" spans="1:6" x14ac:dyDescent="0.4">
      <c r="A329" s="59">
        <v>310</v>
      </c>
      <c r="B329" s="60" t="s">
        <v>358</v>
      </c>
      <c r="C329" s="60" t="s">
        <v>276</v>
      </c>
      <c r="D329" s="79">
        <v>0</v>
      </c>
      <c r="E329" s="11" t="s">
        <v>359</v>
      </c>
      <c r="F329" s="62">
        <v>0</v>
      </c>
    </row>
    <row r="330" spans="1:6" ht="28.5" x14ac:dyDescent="0.4">
      <c r="A330" s="57">
        <v>311</v>
      </c>
      <c r="B330" s="58" t="s">
        <v>179</v>
      </c>
      <c r="C330" s="58" t="s">
        <v>276</v>
      </c>
      <c r="D330" s="80">
        <f>$F330</f>
        <v>0</v>
      </c>
      <c r="E330" s="28" t="s">
        <v>360</v>
      </c>
      <c r="F330" s="63">
        <v>0</v>
      </c>
    </row>
    <row r="331" spans="1:6" x14ac:dyDescent="0.4">
      <c r="A331" s="55">
        <v>312</v>
      </c>
      <c r="B331" s="56" t="s">
        <v>179</v>
      </c>
      <c r="C331" s="56" t="s">
        <v>296</v>
      </c>
      <c r="D331" s="81" t="str">
        <f>IF(【自治体入力用】情報提供票!$Y$166="","",【自治体入力用】情報提供票!$Y$166)</f>
        <v/>
      </c>
      <c r="E331" s="33" t="s">
        <v>222</v>
      </c>
      <c r="F331" s="64"/>
    </row>
    <row r="332" spans="1:6" x14ac:dyDescent="0.4">
      <c r="A332" s="59">
        <f t="shared" ref="A332:A337" si="33">ROW()-1</f>
        <v>331</v>
      </c>
      <c r="B332" s="60" t="s">
        <v>201</v>
      </c>
      <c r="C332" s="60" t="s">
        <v>222</v>
      </c>
      <c r="D332" s="79" t="str">
        <f>IF(【自治体入力用】情報提供票!$A$172="","",【自治体入力用】情報提供票!$A$172)</f>
        <v/>
      </c>
      <c r="E332" s="11" t="s">
        <v>222</v>
      </c>
      <c r="F332" s="62"/>
    </row>
    <row r="333" spans="1:6" x14ac:dyDescent="0.4">
      <c r="A333" s="12">
        <f t="shared" si="33"/>
        <v>332</v>
      </c>
      <c r="B333" s="2" t="s">
        <v>233</v>
      </c>
      <c r="C333" s="2"/>
      <c r="D333" s="2"/>
      <c r="E333" s="13"/>
      <c r="F333" s="74"/>
    </row>
    <row r="334" spans="1:6" x14ac:dyDescent="0.4">
      <c r="A334" s="12">
        <f t="shared" si="33"/>
        <v>333</v>
      </c>
      <c r="B334" s="2" t="s">
        <v>233</v>
      </c>
      <c r="C334" s="2"/>
      <c r="D334" s="2"/>
      <c r="E334" s="13"/>
      <c r="F334" s="74"/>
    </row>
    <row r="335" spans="1:6" x14ac:dyDescent="0.4">
      <c r="A335" s="12">
        <f t="shared" si="33"/>
        <v>334</v>
      </c>
      <c r="B335" s="2" t="s">
        <v>233</v>
      </c>
      <c r="C335" s="2"/>
      <c r="D335" s="2"/>
      <c r="E335" s="13"/>
      <c r="F335" s="74"/>
    </row>
    <row r="336" spans="1:6" x14ac:dyDescent="0.4">
      <c r="A336" s="12">
        <f t="shared" si="33"/>
        <v>335</v>
      </c>
      <c r="B336" s="2" t="s">
        <v>233</v>
      </c>
      <c r="C336" s="2"/>
      <c r="D336" s="2"/>
      <c r="E336" s="13"/>
      <c r="F336" s="74"/>
    </row>
    <row r="337" spans="1:6" ht="15" thickBot="1" x14ac:dyDescent="0.45">
      <c r="A337" s="15">
        <f t="shared" si="33"/>
        <v>336</v>
      </c>
      <c r="B337" s="16" t="s">
        <v>233</v>
      </c>
      <c r="C337" s="16"/>
      <c r="D337" s="16"/>
      <c r="E337" s="17"/>
      <c r="F337" s="75"/>
    </row>
    <row r="338" spans="1:6" ht="15" thickTop="1" x14ac:dyDescent="0.4"/>
  </sheetData>
  <autoFilter ref="A1:F338" xr:uid="{C1A0FBF5-F213-47B1-9AAC-264B69A06EC7}"/>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2024-09-05T05:52:12Z</dcterms:modified>
</cp:coreProperties>
</file>