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6公共下水道\"/>
    </mc:Choice>
  </mc:AlternateContent>
  <xr:revisionPtr revIDLastSave="0" documentId="13_ncr:1_{47C7F1DB-8796-4F46-9363-E1DC55B1930A}" xr6:coauthVersionLast="36" xr6:coauthVersionMax="36" xr10:uidLastSave="{00000000-0000-0000-0000-000000000000}"/>
  <workbookProtection workbookAlgorithmName="SHA-512" workbookHashValue="masOwaPzJ2/Tf8M/z8S5cM6z9jHwn1cFFLshN0Sr23eRHRaX3Rx7/CcjnXUSybCYuPffpke4/lHjgAPrxjPhoQ==" workbookSaltValue="PdKtpwgAm46MgJPj8Fzb4g=="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R6" i="5"/>
  <c r="AD10" i="4" s="1"/>
  <c r="Q6" i="5"/>
  <c r="P6" i="5"/>
  <c r="P10" i="4" s="1"/>
  <c r="O6" i="5"/>
  <c r="N6" i="5"/>
  <c r="B10" i="4" s="1"/>
  <c r="M6" i="5"/>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I85" i="4"/>
  <c r="H85" i="4"/>
  <c r="G85" i="4"/>
  <c r="E85" i="4"/>
  <c r="AT10" i="4"/>
  <c r="W10" i="4"/>
  <c r="I10" i="4"/>
  <c r="BB8" i="4"/>
  <c r="AT8" i="4"/>
  <c r="AL8" i="4"/>
  <c r="AD8" i="4"/>
  <c r="W8" i="4"/>
  <c r="B8" i="4"/>
</calcChain>
</file>

<file path=xl/sharedStrings.xml><?xml version="1.0" encoding="utf-8"?>
<sst xmlns="http://schemas.openxmlformats.org/spreadsheetml/2006/main" count="236" uniqueCount="116">
  <si>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</si>
  <si>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</si>
  <si>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</si>
  <si>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</si>
  <si>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</si>
  <si>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</si>
  <si>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</si>
  <si>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</si>
  <si>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</si>
  <si>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</si>
  <si>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</si>
  <si>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</si>
  <si>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</si>
  <si>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</si>
  <si>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</si>
  <si>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</si>
  <si>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</si>
  <si>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</si>
  <si>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</si>
  <si>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</si>
  <si>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</si>
  <si>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</si>
  <si>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</si>
  <si>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</si>
  <si>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</si>
  <si>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</si>
  <si>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</si>
  <si>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</si>
  <si>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</si>
  <si>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</si>
  <si>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</si>
  <si>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</si>
  <si>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</si>
  <si>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</si>
  <si>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</si>
  <si>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</si>
  <si>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</si>
  <si>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</si>
  <si>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</si>
  <si>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</si>
  <si>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</si>
  <si>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</si>
  <si>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</si>
  <si>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</si>
  <si>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</si>
  <si>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</si>
  <si>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</si>
  <si>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</si>
  <si>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</si>
  <si>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</si>
  <si>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</si>
  <si>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</si>
  <si>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</si>
  <si>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</si>
  <si>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</si>
  <si>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</si>
  <si>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</si>
  <si>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</si>
  <si>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</si>
  <si>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</si>
  <si>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</si>
  <si>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</si>
  <si>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</si>
  <si>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</si>
  <si>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</si>
  <si>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</si>
  <si>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</si>
  <si>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</si>
  <si>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</si>
  <si>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</si>
  <si>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</si>
  <si>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</si>
  <si>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</si>
  <si>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</si>
  <si>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</si>
  <si>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</si>
  <si>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</si>
  <si>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</si>
  <si>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</si>
  <si>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</si>
  <si>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</si>
  <si>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</si>
  <si>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</si>
  <si>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</si>
  <si>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</si>
  <si>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</si>
  <si>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</si>
  <si>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</si>
  <si>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</si>
  <si>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</si>
  <si>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</si>
  <si>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</si>
  <si>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</si>
  <si>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</si>
  <si>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</si>
  <si>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</si>
  <si>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岡崎市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</si>
  <si>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</si>
  <si>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</si>
  <si>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</si>
  <si>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</si>
  <si>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</si>
  <si>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</si>
  <si>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</si>
  <si>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</si>
  <si>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</si>
  <si>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</si>
  <si>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</si>
  <si>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</si>
  <si>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</si>
  <si>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</si>
  <si>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</si>
  <si>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</si>
  <si>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　有形固定資産減価償却率
　年度の経過に伴い減価償却累計額が増加するため増加の推移となっている。
　一方で、本市は平成24年から減価償却費を算出しており、それ以前に耐用年数を超えた資産については減価償却費を計上していないため、類似団体平均値、全国平均値と比較して大幅に低い数値となっている。
②　管渠老朽化率
　平成28年度から微減の傾向で推移している。引き続き効率的に改築更新を進めていく必要がある。
③　管渠改善率
　昨年度と比較して増加しており、類似団体平均値、全国平均値と比較しても高い値で推移している。</t>
    <rPh sb="15" eb="17">
      <t>ネンド</t>
    </rPh>
    <rPh sb="18" eb="20">
      <t>ケイカ</t>
    </rPh>
    <rPh sb="27" eb="30">
      <t>ルイケイガク</t>
    </rPh>
    <rPh sb="157" eb="159">
      <t>ヘイセイ</t>
    </rPh>
    <rPh sb="161" eb="163">
      <t>ネンド</t>
    </rPh>
    <rPh sb="165" eb="167">
      <t>ビゲン</t>
    </rPh>
    <rPh sb="168" eb="170">
      <t>ケイコウ</t>
    </rPh>
    <rPh sb="171" eb="173">
      <t>スイイ</t>
    </rPh>
    <rPh sb="205" eb="207">
      <t>カンキョ</t>
    </rPh>
    <rPh sb="207" eb="209">
      <t>カイゼン</t>
    </rPh>
    <rPh sb="209" eb="210">
      <t>リツ</t>
    </rPh>
    <rPh sb="212" eb="215">
      <t>サクネンド</t>
    </rPh>
    <rPh sb="216" eb="218">
      <t>ヒカク</t>
    </rPh>
    <rPh sb="220" eb="222">
      <t>ゾウカ</t>
    </rPh>
    <rPh sb="227" eb="234">
      <t>ルイジダンタイヘイキンチ</t>
    </rPh>
    <rPh sb="235" eb="237">
      <t>ゼンコク</t>
    </rPh>
    <rPh sb="237" eb="240">
      <t>ヘイキンチ</t>
    </rPh>
    <rPh sb="241" eb="243">
      <t>ヒカク</t>
    </rPh>
    <rPh sb="246" eb="247">
      <t>タカ</t>
    </rPh>
    <rPh sb="248" eb="249">
      <t>アタイ</t>
    </rPh>
    <rPh sb="250" eb="252">
      <t>スイイ</t>
    </rPh>
    <phoneticPr fontId="4"/>
  </si>
  <si>
    <t>　経営の健全性・効率性については、経常黒字が続いているが、経費回収率が平均値を大きく下回っているため、引き続き収益の増加と費用の抑制に努める必要がある。特に収入の根幹となる下水道使用料については、人口減少や節水機器の普及等の要因により、さらに減少していくことが想定されるため、適正な使用料単価及び使用料体系を定期的に検証する必要がある。
　また、老朽化施設への対応においては平均値を上回る数値であるが、平成29年度に策定したストックマネジメント計画に基づき、施設の点検・調査、修繕・改築をより効果的に進めていく。
　なお、経営戦略については平成30年度に策定及び公表を行った。また、令和５年度に見直す予定である。</t>
    <rPh sb="1" eb="3">
      <t>ケイエイ</t>
    </rPh>
    <rPh sb="4" eb="7">
      <t>ケンゼンセイ</t>
    </rPh>
    <rPh sb="8" eb="11">
      <t>コウリツセイ</t>
    </rPh>
    <rPh sb="17" eb="19">
      <t>ケイジョウ</t>
    </rPh>
    <rPh sb="19" eb="21">
      <t>クロジ</t>
    </rPh>
    <rPh sb="22" eb="23">
      <t>ツヅ</t>
    </rPh>
    <rPh sb="29" eb="31">
      <t>ケイヒ</t>
    </rPh>
    <rPh sb="31" eb="33">
      <t>カイシュウ</t>
    </rPh>
    <rPh sb="33" eb="34">
      <t>リツ</t>
    </rPh>
    <rPh sb="35" eb="38">
      <t>ヘイキンチ</t>
    </rPh>
    <rPh sb="39" eb="40">
      <t>オオ</t>
    </rPh>
    <rPh sb="42" eb="44">
      <t>シタマワ</t>
    </rPh>
    <rPh sb="51" eb="52">
      <t>ヒ</t>
    </rPh>
    <rPh sb="53" eb="54">
      <t>ツヅ</t>
    </rPh>
    <rPh sb="55" eb="57">
      <t>シュウエキ</t>
    </rPh>
    <rPh sb="58" eb="60">
      <t>ゾウカ</t>
    </rPh>
    <rPh sb="61" eb="63">
      <t>ヒヨウ</t>
    </rPh>
    <rPh sb="64" eb="66">
      <t>ヨクセイ</t>
    </rPh>
    <rPh sb="67" eb="68">
      <t>ツト</t>
    </rPh>
    <rPh sb="70" eb="72">
      <t>ヒツヨウ</t>
    </rPh>
    <rPh sb="86" eb="89">
      <t>ゲスイドウ</t>
    </rPh>
    <rPh sb="98" eb="100">
      <t>ジンコウ</t>
    </rPh>
    <rPh sb="100" eb="102">
      <t>ゲンショウ</t>
    </rPh>
    <rPh sb="103" eb="105">
      <t>セッスイ</t>
    </rPh>
    <rPh sb="105" eb="107">
      <t>キキ</t>
    </rPh>
    <rPh sb="108" eb="110">
      <t>フキュウ</t>
    </rPh>
    <rPh sb="110" eb="111">
      <t>トウ</t>
    </rPh>
    <rPh sb="112" eb="114">
      <t>ヨウイン</t>
    </rPh>
    <rPh sb="121" eb="123">
      <t>ゲンショウ</t>
    </rPh>
    <rPh sb="130" eb="132">
      <t>ソウテイ</t>
    </rPh>
    <rPh sb="162" eb="164">
      <t>ヒツヨウ</t>
    </rPh>
    <rPh sb="173" eb="176">
      <t>ロウキュウカ</t>
    </rPh>
    <rPh sb="176" eb="178">
      <t>シセツ</t>
    </rPh>
    <rPh sb="180" eb="182">
      <t>タイオウ</t>
    </rPh>
    <phoneticPr fontId="4"/>
  </si>
  <si>
    <t>①　経常収支比率
　減価償却費の増加、下水道使用料及び雨水処理費負担金の減少等により前年度と比較して減少した。収入の確保と事業の効率化等を進めていく必要がある。
③　流動比率
　現金預金は増加したが、それ以上に未収金が増加したことにより前年度より減少した。類似団体平均値、全国平均と比べて高い水準であるものの、支払い能力を高めるため、収入の確保と経費の削減に努める必要がある。
④　企業債残高対事業規模比率
　企業債残高は減少したが、それ以上に下水道使用料及び雨水処理費負担金の減少等があり前年度と比較して増加した。
⑤　経費回収率
　公費負担により控除している経費を含めた全ての経費を下水道使用料だけでは十分に賄えていないため、類似団体平均値、全国平均値を下回った。収入の確保と経費の削減に努める必要がある。
⑧　水洗化率
　前年度と比較して増加しているが、引き続き接続の促進を図っていく必要がある。</t>
    <rPh sb="2" eb="8">
      <t>ケイジョウシュウシヒリツ</t>
    </rPh>
    <rPh sb="10" eb="15">
      <t>ゲンカショウキャクヒ</t>
    </rPh>
    <rPh sb="16" eb="18">
      <t>ゾウカ</t>
    </rPh>
    <rPh sb="19" eb="22">
      <t>ゲスイドウ</t>
    </rPh>
    <rPh sb="22" eb="25">
      <t>シヨウリョウ</t>
    </rPh>
    <rPh sb="25" eb="26">
      <t>オヨ</t>
    </rPh>
    <rPh sb="27" eb="35">
      <t>ウスイショリヒフタンキン</t>
    </rPh>
    <rPh sb="36" eb="38">
      <t>ゲンショウ</t>
    </rPh>
    <rPh sb="38" eb="39">
      <t>トウ</t>
    </rPh>
    <rPh sb="42" eb="45">
      <t>ゼンネンド</t>
    </rPh>
    <rPh sb="46" eb="48">
      <t>ヒカク</t>
    </rPh>
    <rPh sb="50" eb="52">
      <t>ゲンショウ</t>
    </rPh>
    <rPh sb="55" eb="57">
      <t>シュウニュウ</t>
    </rPh>
    <rPh sb="58" eb="60">
      <t>カクホ</t>
    </rPh>
    <rPh sb="61" eb="63">
      <t>ジギョウ</t>
    </rPh>
    <rPh sb="64" eb="66">
      <t>コウリツ</t>
    </rPh>
    <rPh sb="66" eb="67">
      <t>カ</t>
    </rPh>
    <rPh sb="67" eb="68">
      <t>トウ</t>
    </rPh>
    <rPh sb="69" eb="70">
      <t>スス</t>
    </rPh>
    <rPh sb="74" eb="76">
      <t>ヒツヨウ</t>
    </rPh>
    <rPh sb="83" eb="87">
      <t>リュウドウヒリツ</t>
    </rPh>
    <rPh sb="89" eb="93">
      <t>ゲンキンヨキン</t>
    </rPh>
    <rPh sb="94" eb="96">
      <t>ゾウカ</t>
    </rPh>
    <rPh sb="102" eb="104">
      <t>イジョウ</t>
    </rPh>
    <rPh sb="105" eb="108">
      <t>ミシュウキン</t>
    </rPh>
    <rPh sb="109" eb="111">
      <t>ゾウカ</t>
    </rPh>
    <rPh sb="118" eb="121">
      <t>ゼンネンド</t>
    </rPh>
    <rPh sb="123" eb="125">
      <t>ゲンショウ</t>
    </rPh>
    <rPh sb="205" eb="208">
      <t>キギョウサイ</t>
    </rPh>
    <rPh sb="208" eb="210">
      <t>ザンダカ</t>
    </rPh>
    <rPh sb="211" eb="213">
      <t>ゲンショウ</t>
    </rPh>
    <rPh sb="219" eb="221">
      <t>イジョウ</t>
    </rPh>
    <rPh sb="245" eb="248">
      <t>ゼンネンド</t>
    </rPh>
    <rPh sb="249" eb="251">
      <t>ヒカク</t>
    </rPh>
    <rPh sb="253" eb="255">
      <t>ゾウカ</t>
    </rPh>
    <rPh sb="261" eb="266">
      <t>ケイヒカイシュウリツ</t>
    </rPh>
    <rPh sb="268" eb="270">
      <t>コウヒ</t>
    </rPh>
    <rPh sb="270" eb="272">
      <t>フタン</t>
    </rPh>
    <rPh sb="275" eb="277">
      <t>コウジョ</t>
    </rPh>
    <rPh sb="281" eb="283">
      <t>ケイヒ</t>
    </rPh>
    <rPh sb="284" eb="285">
      <t>フク</t>
    </rPh>
    <rPh sb="287" eb="288">
      <t>スベ</t>
    </rPh>
    <rPh sb="290" eb="292">
      <t>ケイヒ</t>
    </rPh>
    <rPh sb="358" eb="362">
      <t>スイセンカリツ</t>
    </rPh>
    <rPh sb="364" eb="367">
      <t>ゼンネンド</t>
    </rPh>
    <rPh sb="368" eb="370">
      <t>ヒカク</t>
    </rPh>
    <rPh sb="372" eb="374">
      <t>ゾウカ</t>
    </rPh>
    <rPh sb="384" eb="386">
      <t>セツゾク</t>
    </rPh>
    <rPh sb="387" eb="389">
      <t>ソクシン</t>
    </rPh>
    <rPh sb="390" eb="391">
      <t>ハカ</t>
    </rPh>
    <rPh sb="395" eb="39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</si>
</sst>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0.25</c:v>
                </c:pt>
                <c:pt idx="1">
                  <c:v>0.52</c:v>
                </c:pt>
                <c:pt idx="2">
                  <c:v>0.54</c:v>
                </c:pt>
                <c:pt idx="3">
                  <c:v>0.49</c:v>
                </c:pt>
                <c:pt idx="4">
                  <c:v>0.51</c:v>
                </c:pt>
              </c:numCache>
            </c:numRef>
          </c:val>
          <c:extLst>
            <c:ext xmlns:c16="http://schemas.microsoft.com/office/drawing/2014/chart" uri="{C3380CC4-5D6E-409C-BE32-E72D297353CC}">
              <c16:uniqueId val="{00000000-AA3D-42F2-8340-54434A8EAB5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0.21</c:v>
                </c:pt>
                <c:pt idx="2">
                  <c:v>0.19</c:v>
                </c:pt>
                <c:pt idx="3">
                  <c:v>0.19</c:v>
                </c:pt>
                <c:pt idx="4">
                  <c:v>0.19</c:v>
                </c:pt>
              </c:numCache>
            </c:numRef>
          </c:val>
          <c:smooth val="0"/>
          <c:extLst>
            <c:ext xmlns:c16="http://schemas.microsoft.com/office/drawing/2014/chart" uri="{C3380CC4-5D6E-409C-BE32-E72D297353CC}">
              <c16:uniqueId val="{00000001-AA3D-42F2-8340-54434A8EAB5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05-41D0-BE25-3BD60A80C2A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61.54</c:v>
                </c:pt>
                <c:pt idx="1">
                  <c:v>61.93</c:v>
                </c:pt>
                <c:pt idx="2">
                  <c:v>61.32</c:v>
                </c:pt>
                <c:pt idx="3">
                  <c:v>61.7</c:v>
                </c:pt>
                <c:pt idx="4">
                  <c:v>63.04</c:v>
                </c:pt>
              </c:numCache>
            </c:numRef>
          </c:val>
          <c:smooth val="0"/>
          <c:extLst>
            <c:ext xmlns:c16="http://schemas.microsoft.com/office/drawing/2014/chart" uri="{C3380CC4-5D6E-409C-BE32-E72D297353CC}">
              <c16:uniqueId val="{00000001-A105-41D0-BE25-3BD60A80C2A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95.28</c:v>
                </c:pt>
                <c:pt idx="1">
                  <c:v>95.47</c:v>
                </c:pt>
                <c:pt idx="2">
                  <c:v>95.57</c:v>
                </c:pt>
                <c:pt idx="3">
                  <c:v>95.55</c:v>
                </c:pt>
                <c:pt idx="4">
                  <c:v>95.61</c:v>
                </c:pt>
              </c:numCache>
            </c:numRef>
          </c:val>
          <c:extLst>
            <c:ext xmlns:c16="http://schemas.microsoft.com/office/drawing/2014/chart" uri="{C3380CC4-5D6E-409C-BE32-E72D297353CC}">
              <c16:uniqueId val="{00000000-14E6-43B4-A45C-0EFE54B901D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94.13</c:v>
                </c:pt>
                <c:pt idx="1">
                  <c:v>94.45</c:v>
                </c:pt>
                <c:pt idx="2">
                  <c:v>94.58</c:v>
                </c:pt>
                <c:pt idx="3">
                  <c:v>94.56</c:v>
                </c:pt>
                <c:pt idx="4">
                  <c:v>94.75</c:v>
                </c:pt>
              </c:numCache>
            </c:numRef>
          </c:val>
          <c:smooth val="0"/>
          <c:extLst>
            <c:ext xmlns:c16="http://schemas.microsoft.com/office/drawing/2014/chart" uri="{C3380CC4-5D6E-409C-BE32-E72D297353CC}">
              <c16:uniqueId val="{00000001-14E6-43B4-A45C-0EFE54B901D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106.99</c:v>
                </c:pt>
                <c:pt idx="1">
                  <c:v>107.1</c:v>
                </c:pt>
                <c:pt idx="2">
                  <c:v>108.37</c:v>
                </c:pt>
                <c:pt idx="3">
                  <c:v>107.75</c:v>
                </c:pt>
                <c:pt idx="4">
                  <c:v>104.75</c:v>
                </c:pt>
              </c:numCache>
            </c:numRef>
          </c:val>
          <c:extLst>
            <c:ext xmlns:c16="http://schemas.microsoft.com/office/drawing/2014/chart" uri="{C3380CC4-5D6E-409C-BE32-E72D297353CC}">
              <c16:uniqueId val="{00000000-B566-4663-9456-64F838C2CD3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107.43</c:v>
                </c:pt>
                <c:pt idx="1">
                  <c:v>107.64</c:v>
                </c:pt>
                <c:pt idx="2">
                  <c:v>107.03</c:v>
                </c:pt>
                <c:pt idx="3">
                  <c:v>106.55</c:v>
                </c:pt>
                <c:pt idx="4">
                  <c:v>106.01</c:v>
                </c:pt>
              </c:numCache>
            </c:numRef>
          </c:val>
          <c:smooth val="0"/>
          <c:extLst>
            <c:ext xmlns:c16="http://schemas.microsoft.com/office/drawing/2014/chart" uri="{C3380CC4-5D6E-409C-BE32-E72D297353CC}">
              <c16:uniqueId val="{00000001-B566-4663-9456-64F838C2CD3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15.13</c:v>
                </c:pt>
                <c:pt idx="1">
                  <c:v>16.899999999999999</c:v>
                </c:pt>
                <c:pt idx="2">
                  <c:v>18.93</c:v>
                </c:pt>
                <c:pt idx="3">
                  <c:v>21.04</c:v>
                </c:pt>
                <c:pt idx="4">
                  <c:v>22.8</c:v>
                </c:pt>
              </c:numCache>
            </c:numRef>
          </c:val>
          <c:extLst>
            <c:ext xmlns:c16="http://schemas.microsoft.com/office/drawing/2014/chart" uri="{C3380CC4-5D6E-409C-BE32-E72D297353CC}">
              <c16:uniqueId val="{00000000-021B-4507-9E10-9A261D67FCA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30.11</c:v>
                </c:pt>
                <c:pt idx="1">
                  <c:v>30.45</c:v>
                </c:pt>
                <c:pt idx="2">
                  <c:v>31.01</c:v>
                </c:pt>
                <c:pt idx="3">
                  <c:v>28.87</c:v>
                </c:pt>
                <c:pt idx="4">
                  <c:v>31.34</c:v>
                </c:pt>
              </c:numCache>
            </c:numRef>
          </c:val>
          <c:smooth val="0"/>
          <c:extLst>
            <c:ext xmlns:c16="http://schemas.microsoft.com/office/drawing/2014/chart" uri="{C3380CC4-5D6E-409C-BE32-E72D297353CC}">
              <c16:uniqueId val="{00000001-021B-4507-9E10-9A261D67FCA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5.35</c:v>
                </c:pt>
                <c:pt idx="1">
                  <c:v>5.29</c:v>
                </c:pt>
                <c:pt idx="2">
                  <c:v>5.16</c:v>
                </c:pt>
                <c:pt idx="3">
                  <c:v>5.16</c:v>
                </c:pt>
                <c:pt idx="4">
                  <c:v>4.93</c:v>
                </c:pt>
              </c:numCache>
            </c:numRef>
          </c:val>
          <c:extLst>
            <c:ext xmlns:c16="http://schemas.microsoft.com/office/drawing/2014/chart" uri="{C3380CC4-5D6E-409C-BE32-E72D297353CC}">
              <c16:uniqueId val="{00000000-2D45-4C02-B2CB-B712D568070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4.54</c:v>
                </c:pt>
                <c:pt idx="1">
                  <c:v>4.8499999999999996</c:v>
                </c:pt>
                <c:pt idx="2">
                  <c:v>4.95</c:v>
                </c:pt>
                <c:pt idx="3">
                  <c:v>5.64</c:v>
                </c:pt>
                <c:pt idx="4">
                  <c:v>6.43</c:v>
                </c:pt>
              </c:numCache>
            </c:numRef>
          </c:val>
          <c:smooth val="0"/>
          <c:extLst>
            <c:ext xmlns:c16="http://schemas.microsoft.com/office/drawing/2014/chart" uri="{C3380CC4-5D6E-409C-BE32-E72D297353CC}">
              <c16:uniqueId val="{00000001-2D45-4C02-B2CB-B712D568070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72-48AB-9772-B867FE0268E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10.199999999999999</c:v>
                </c:pt>
                <c:pt idx="1">
                  <c:v>9.1999999999999993</c:v>
                </c:pt>
                <c:pt idx="2">
                  <c:v>7.69</c:v>
                </c:pt>
                <c:pt idx="3">
                  <c:v>5.95</c:v>
                </c:pt>
                <c:pt idx="4">
                  <c:v>5.27</c:v>
                </c:pt>
              </c:numCache>
            </c:numRef>
          </c:val>
          <c:smooth val="0"/>
          <c:extLst>
            <c:ext xmlns:c16="http://schemas.microsoft.com/office/drawing/2014/chart" uri="{C3380CC4-5D6E-409C-BE32-E72D297353CC}">
              <c16:uniqueId val="{00000001-D172-48AB-9772-B867FE0268E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67.36</c:v>
                </c:pt>
                <c:pt idx="1">
                  <c:v>76.62</c:v>
                </c:pt>
                <c:pt idx="2">
                  <c:v>86.58</c:v>
                </c:pt>
                <c:pt idx="3">
                  <c:v>95.22</c:v>
                </c:pt>
                <c:pt idx="4">
                  <c:v>94.25</c:v>
                </c:pt>
              </c:numCache>
            </c:numRef>
          </c:val>
          <c:extLst>
            <c:ext xmlns:c16="http://schemas.microsoft.com/office/drawing/2014/chart" uri="{C3380CC4-5D6E-409C-BE32-E72D297353CC}">
              <c16:uniqueId val="{00000000-E315-4015-B3A8-8EF91CD3172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65.83</c:v>
                </c:pt>
                <c:pt idx="1">
                  <c:v>72.22</c:v>
                </c:pt>
                <c:pt idx="2">
                  <c:v>73.02</c:v>
                </c:pt>
                <c:pt idx="3">
                  <c:v>72.930000000000007</c:v>
                </c:pt>
                <c:pt idx="4">
                  <c:v>80.08</c:v>
                </c:pt>
              </c:numCache>
            </c:numRef>
          </c:val>
          <c:smooth val="0"/>
          <c:extLst>
            <c:ext xmlns:c16="http://schemas.microsoft.com/office/drawing/2014/chart" uri="{C3380CC4-5D6E-409C-BE32-E72D297353CC}">
              <c16:uniqueId val="{00000001-E315-4015-B3A8-8EF91CD3172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746.23</c:v>
                </c:pt>
                <c:pt idx="1">
                  <c:v>731.04</c:v>
                </c:pt>
                <c:pt idx="2">
                  <c:v>699.92</c:v>
                </c:pt>
                <c:pt idx="3">
                  <c:v>671.04</c:v>
                </c:pt>
                <c:pt idx="4">
                  <c:v>706.47</c:v>
                </c:pt>
              </c:numCache>
            </c:numRef>
          </c:val>
          <c:extLst>
            <c:ext xmlns:c16="http://schemas.microsoft.com/office/drawing/2014/chart" uri="{C3380CC4-5D6E-409C-BE32-E72D297353CC}">
              <c16:uniqueId val="{00000000-90FB-4DDC-A346-53D31DA766B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805.14</c:v>
                </c:pt>
                <c:pt idx="1">
                  <c:v>730.93</c:v>
                </c:pt>
                <c:pt idx="2">
                  <c:v>708.89</c:v>
                </c:pt>
                <c:pt idx="3">
                  <c:v>730.52</c:v>
                </c:pt>
                <c:pt idx="4">
                  <c:v>672.33</c:v>
                </c:pt>
              </c:numCache>
            </c:numRef>
          </c:val>
          <c:smooth val="0"/>
          <c:extLst>
            <c:ext xmlns:c16="http://schemas.microsoft.com/office/drawing/2014/chart" uri="{C3380CC4-5D6E-409C-BE32-E72D297353CC}">
              <c16:uniqueId val="{00000001-90FB-4DDC-A346-53D31DA766B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79.010000000000005</c:v>
                </c:pt>
                <c:pt idx="1">
                  <c:v>78.8</c:v>
                </c:pt>
                <c:pt idx="2">
                  <c:v>78.55</c:v>
                </c:pt>
                <c:pt idx="3">
                  <c:v>77.75</c:v>
                </c:pt>
                <c:pt idx="4">
                  <c:v>77.92</c:v>
                </c:pt>
              </c:numCache>
            </c:numRef>
          </c:val>
          <c:extLst>
            <c:ext xmlns:c16="http://schemas.microsoft.com/office/drawing/2014/chart" uri="{C3380CC4-5D6E-409C-BE32-E72D297353CC}">
              <c16:uniqueId val="{00000000-71A5-419C-8351-A2E61048558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100.22</c:v>
                </c:pt>
                <c:pt idx="1">
                  <c:v>98.09</c:v>
                </c:pt>
                <c:pt idx="2">
                  <c:v>97.91</c:v>
                </c:pt>
                <c:pt idx="3">
                  <c:v>98.61</c:v>
                </c:pt>
                <c:pt idx="4">
                  <c:v>98.75</c:v>
                </c:pt>
              </c:numCache>
            </c:numRef>
          </c:val>
          <c:smooth val="0"/>
          <c:extLst>
            <c:ext xmlns:c16="http://schemas.microsoft.com/office/drawing/2014/chart" uri="{C3380CC4-5D6E-409C-BE32-E72D297353CC}">
              <c16:uniqueId val="{00000001-71A5-419C-8351-A2E61048558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c:v>
                </c:pt>
                <c:pt idx="1">
                  <c:v>150</c:v>
                </c:pt>
                <c:pt idx="2">
                  <c:v>150</c:v>
                </c:pt>
                <c:pt idx="3">
                  <c:v>150.01</c:v>
                </c:pt>
                <c:pt idx="4">
                  <c:v>150</c:v>
                </c:pt>
              </c:numCache>
            </c:numRef>
          </c:val>
          <c:extLst>
            <c:ext xmlns:c16="http://schemas.microsoft.com/office/drawing/2014/chart" uri="{C3380CC4-5D6E-409C-BE32-E72D297353CC}">
              <c16:uniqueId val="{00000000-274D-430C-AF0F-352BB7F5920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144.79</c:v>
                </c:pt>
                <c:pt idx="1">
                  <c:v>146.08000000000001</c:v>
                </c:pt>
                <c:pt idx="2">
                  <c:v>144.11000000000001</c:v>
                </c:pt>
                <c:pt idx="3">
                  <c:v>141.24</c:v>
                </c:pt>
                <c:pt idx="4">
                  <c:v>142.03</c:v>
                </c:pt>
              </c:numCache>
            </c:numRef>
          </c:val>
          <c:smooth val="0"/>
          <c:extLst>
            <c:ext xmlns:c16="http://schemas.microsoft.com/office/drawing/2014/chart" uri="{C3380CC4-5D6E-409C-BE32-E72D297353CC}">
              <c16:uniqueId val="{00000001-274D-430C-AF0F-352BB7F5920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愛知県　岡崎市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Ac1</v>
      </c>
      <c r="X8" s="65"/>
      <c r="Y8" s="65"/>
      <c r="Z8" s="65"/>
      <c r="AA8" s="65"/>
      <c r="AB8" s="65"/>
      <c r="AC8" s="65"/>
      <c r="AD8" s="66" t="str">
        <f>データ!$M$6</f>
        <v>自治体職員</v>
      </c>
      <c r="AE8" s="66"/>
      <c r="AF8" s="66"/>
      <c r="AG8" s="66"/>
      <c r="AH8" s="66"/>
      <c r="AI8" s="66"/>
      <c r="AJ8" s="66"/>
      <c r="AK8" s="3"/>
      <c r="AL8" s="46">
        <f>データ!S6</f>
        <v>385355</v>
      </c>
      <c r="AM8" s="46"/>
      <c r="AN8" s="46"/>
      <c r="AO8" s="46"/>
      <c r="AP8" s="46"/>
      <c r="AQ8" s="46"/>
      <c r="AR8" s="46"/>
      <c r="AS8" s="46"/>
      <c r="AT8" s="45">
        <f>データ!T6</f>
        <v>387.2</v>
      </c>
      <c r="AU8" s="45"/>
      <c r="AV8" s="45"/>
      <c r="AW8" s="45"/>
      <c r="AX8" s="45"/>
      <c r="AY8" s="45"/>
      <c r="AZ8" s="45"/>
      <c r="BA8" s="45"/>
      <c r="BB8" s="45">
        <f>データ!U6</f>
        <v>995.24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56.28</v>
      </c>
      <c r="J10" s="45"/>
      <c r="K10" s="45"/>
      <c r="L10" s="45"/>
      <c r="M10" s="45"/>
      <c r="N10" s="45"/>
      <c r="O10" s="45"/>
      <c r="P10" s="45">
        <f>データ!P6</f>
        <v>87.76</v>
      </c>
      <c r="Q10" s="45"/>
      <c r="R10" s="45"/>
      <c r="S10" s="45"/>
      <c r="T10" s="45"/>
      <c r="U10" s="45"/>
      <c r="V10" s="45"/>
      <c r="W10" s="45">
        <f>データ!Q6</f>
        <v>88.93</v>
      </c>
      <c r="X10" s="45"/>
      <c r="Y10" s="45"/>
      <c r="Z10" s="45"/>
      <c r="AA10" s="45"/>
      <c r="AB10" s="45"/>
      <c r="AC10" s="45"/>
      <c r="AD10" s="46">
        <f>データ!R6</f>
        <v>1998</v>
      </c>
      <c r="AE10" s="46"/>
      <c r="AF10" s="46"/>
      <c r="AG10" s="46"/>
      <c r="AH10" s="46"/>
      <c r="AI10" s="46"/>
      <c r="AJ10" s="46"/>
      <c r="AK10" s="2"/>
      <c r="AL10" s="46">
        <f>データ!V6</f>
        <v>337885</v>
      </c>
      <c r="AM10" s="46"/>
      <c r="AN10" s="46"/>
      <c r="AO10" s="46"/>
      <c r="AP10" s="46"/>
      <c r="AQ10" s="46"/>
      <c r="AR10" s="46"/>
      <c r="AS10" s="46"/>
      <c r="AT10" s="45">
        <f>データ!W6</f>
        <v>56.8</v>
      </c>
      <c r="AU10" s="45"/>
      <c r="AV10" s="45"/>
      <c r="AW10" s="45"/>
      <c r="AX10" s="45"/>
      <c r="AY10" s="45"/>
      <c r="AZ10" s="45"/>
      <c r="BA10" s="45"/>
      <c r="BB10" s="45">
        <f>データ!X6</f>
        <v>5948.68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D/MkEYnvtBqYvxVsoyU0CGs9g0AG0PNmJA3hSuI7uqY+LONQJqWbZDK96fnEyx/I53hEJ4jPXEe9lm1DBoAI5g==" saltValue="hhnxX9kIDjaB37tPB8nTW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232025</v>
      </c>
      <c r="D6" s="19">
        <f t="shared" si="3"/>
        <v>46</v>
      </c>
      <c r="E6" s="19">
        <f t="shared" si="3"/>
        <v>17</v>
      </c>
      <c r="F6" s="19">
        <f t="shared" si="3"/>
        <v>1</v>
      </c>
      <c r="G6" s="19">
        <f t="shared" si="3"/>
        <v>0</v>
      </c>
      <c r="H6" s="19" t="str">
        <f t="shared" si="3"/>
        <v>愛知県　岡崎市</v>
      </c>
      <c r="I6" s="19" t="str">
        <f t="shared" si="3"/>
        <v>法適用</v>
      </c>
      <c r="J6" s="19" t="str">
        <f t="shared" si="3"/>
        <v>下水道事業</v>
      </c>
      <c r="K6" s="19" t="str">
        <f t="shared" si="3"/>
        <v>公共下水道</v>
      </c>
      <c r="L6" s="19" t="str">
        <f t="shared" si="3"/>
        <v>Ac1</v>
      </c>
      <c r="M6" s="19" t="str">
        <f t="shared" si="3"/>
        <v>自治体職員</v>
      </c>
      <c r="N6" s="20" t="str">
        <f t="shared" si="3"/>
        <v>-</v>
      </c>
      <c r="O6" s="20">
        <f t="shared" si="3"/>
        <v>56.28</v>
      </c>
      <c r="P6" s="20">
        <f t="shared" si="3"/>
        <v>87.76</v>
      </c>
      <c r="Q6" s="20">
        <f t="shared" si="3"/>
        <v>88.93</v>
      </c>
      <c r="R6" s="20">
        <f t="shared" si="3"/>
        <v>1998</v>
      </c>
      <c r="S6" s="20">
        <f t="shared" si="3"/>
        <v>385355</v>
      </c>
      <c r="T6" s="20">
        <f t="shared" si="3"/>
        <v>387.2</v>
      </c>
      <c r="U6" s="20">
        <f t="shared" si="3"/>
        <v>995.24</v>
      </c>
      <c r="V6" s="20">
        <f t="shared" si="3"/>
        <v>337885</v>
      </c>
      <c r="W6" s="20">
        <f t="shared" si="3"/>
        <v>56.8</v>
      </c>
      <c r="X6" s="20">
        <f t="shared" si="3"/>
        <v>5948.68</v>
      </c>
      <c r="Y6" s="21">
        <f>IF(Y7="",NA(),Y7)</f>
        <v>106.99</v>
      </c>
      <c r="Z6" s="21">
        <f t="shared" ref="Z6:AH6" si="4">IF(Z7="",NA(),Z7)</f>
        <v>107.1</v>
      </c>
      <c r="AA6" s="21">
        <f t="shared" si="4"/>
        <v>108.37</v>
      </c>
      <c r="AB6" s="21">
        <f t="shared" si="4"/>
        <v>107.75</v>
      </c>
      <c r="AC6" s="21">
        <f t="shared" si="4"/>
        <v>104.75</v>
      </c>
      <c r="AD6" s="21">
        <f t="shared" si="4"/>
        <v>107.43</v>
      </c>
      <c r="AE6" s="21">
        <f t="shared" si="4"/>
        <v>107.64</v>
      </c>
      <c r="AF6" s="21">
        <f t="shared" si="4"/>
        <v>107.03</v>
      </c>
      <c r="AG6" s="21">
        <f t="shared" si="4"/>
        <v>106.55</v>
      </c>
      <c r="AH6" s="21">
        <f t="shared" si="4"/>
        <v>106.01</v>
      </c>
      <c r="AI6" s="20" t="str">
        <f>IF(AI7="","",IF(AI7="-","【-】","【"&amp;SUBSTITUTE(TEXT(AI7,"#,##0.00"),"-","△")&amp;"】"))</f>
        <v>【107.02】</v>
      </c>
      <c r="AJ6" s="20">
        <f>IF(AJ7="",NA(),AJ7)</f>
        <v>0</v>
      </c>
      <c r="AK6" s="20">
        <f t="shared" ref="AK6:AS6" si="5">IF(AK7="",NA(),AK7)</f>
        <v>0</v>
      </c>
      <c r="AL6" s="20">
        <f t="shared" si="5"/>
        <v>0</v>
      </c>
      <c r="AM6" s="20">
        <f t="shared" si="5"/>
        <v>0</v>
      </c>
      <c r="AN6" s="20">
        <f t="shared" si="5"/>
        <v>0</v>
      </c>
      <c r="AO6" s="21">
        <f t="shared" si="5"/>
        <v>10.199999999999999</v>
      </c>
      <c r="AP6" s="21">
        <f t="shared" si="5"/>
        <v>9.1999999999999993</v>
      </c>
      <c r="AQ6" s="21">
        <f t="shared" si="5"/>
        <v>7.69</v>
      </c>
      <c r="AR6" s="21">
        <f t="shared" si="5"/>
        <v>5.95</v>
      </c>
      <c r="AS6" s="21">
        <f t="shared" si="5"/>
        <v>5.27</v>
      </c>
      <c r="AT6" s="20" t="str">
        <f>IF(AT7="","",IF(AT7="-","【-】","【"&amp;SUBSTITUTE(TEXT(AT7,"#,##0.00"),"-","△")&amp;"】"))</f>
        <v>【3.09】</v>
      </c>
      <c r="AU6" s="21">
        <f>IF(AU7="",NA(),AU7)</f>
        <v>67.36</v>
      </c>
      <c r="AV6" s="21">
        <f t="shared" ref="AV6:BD6" si="6">IF(AV7="",NA(),AV7)</f>
        <v>76.62</v>
      </c>
      <c r="AW6" s="21">
        <f t="shared" si="6"/>
        <v>86.58</v>
      </c>
      <c r="AX6" s="21">
        <f t="shared" si="6"/>
        <v>95.22</v>
      </c>
      <c r="AY6" s="21">
        <f t="shared" si="6"/>
        <v>94.25</v>
      </c>
      <c r="AZ6" s="21">
        <f t="shared" si="6"/>
        <v>65.83</v>
      </c>
      <c r="BA6" s="21">
        <f t="shared" si="6"/>
        <v>72.22</v>
      </c>
      <c r="BB6" s="21">
        <f t="shared" si="6"/>
        <v>73.02</v>
      </c>
      <c r="BC6" s="21">
        <f t="shared" si="6"/>
        <v>72.930000000000007</v>
      </c>
      <c r="BD6" s="21">
        <f t="shared" si="6"/>
        <v>80.08</v>
      </c>
      <c r="BE6" s="20" t="str">
        <f>IF(BE7="","",IF(BE7="-","【-】","【"&amp;SUBSTITUTE(TEXT(BE7,"#,##0.00"),"-","△")&amp;"】"))</f>
        <v>【71.39】</v>
      </c>
      <c r="BF6" s="21">
        <f>IF(BF7="",NA(),BF7)</f>
        <v>746.23</v>
      </c>
      <c r="BG6" s="21">
        <f t="shared" ref="BG6:BO6" si="7">IF(BG7="",NA(),BG7)</f>
        <v>731.04</v>
      </c>
      <c r="BH6" s="21">
        <f t="shared" si="7"/>
        <v>699.92</v>
      </c>
      <c r="BI6" s="21">
        <f t="shared" si="7"/>
        <v>671.04</v>
      </c>
      <c r="BJ6" s="21">
        <f t="shared" si="7"/>
        <v>706.47</v>
      </c>
      <c r="BK6" s="21">
        <f t="shared" si="7"/>
        <v>805.14</v>
      </c>
      <c r="BL6" s="21">
        <f t="shared" si="7"/>
        <v>730.93</v>
      </c>
      <c r="BM6" s="21">
        <f t="shared" si="7"/>
        <v>708.89</v>
      </c>
      <c r="BN6" s="21">
        <f t="shared" si="7"/>
        <v>730.52</v>
      </c>
      <c r="BO6" s="21">
        <f t="shared" si="7"/>
        <v>672.33</v>
      </c>
      <c r="BP6" s="20" t="str">
        <f>IF(BP7="","",IF(BP7="-","【-】","【"&amp;SUBSTITUTE(TEXT(BP7,"#,##0.00"),"-","△")&amp;"】"))</f>
        <v>【669.11】</v>
      </c>
      <c r="BQ6" s="21">
        <f>IF(BQ7="",NA(),BQ7)</f>
        <v>79.010000000000005</v>
      </c>
      <c r="BR6" s="21">
        <f t="shared" ref="BR6:BZ6" si="8">IF(BR7="",NA(),BR7)</f>
        <v>78.8</v>
      </c>
      <c r="BS6" s="21">
        <f t="shared" si="8"/>
        <v>78.55</v>
      </c>
      <c r="BT6" s="21">
        <f t="shared" si="8"/>
        <v>77.75</v>
      </c>
      <c r="BU6" s="21">
        <f t="shared" si="8"/>
        <v>77.92</v>
      </c>
      <c r="BV6" s="21">
        <f t="shared" si="8"/>
        <v>100.22</v>
      </c>
      <c r="BW6" s="21">
        <f t="shared" si="8"/>
        <v>98.09</v>
      </c>
      <c r="BX6" s="21">
        <f t="shared" si="8"/>
        <v>97.91</v>
      </c>
      <c r="BY6" s="21">
        <f t="shared" si="8"/>
        <v>98.61</v>
      </c>
      <c r="BZ6" s="21">
        <f t="shared" si="8"/>
        <v>98.75</v>
      </c>
      <c r="CA6" s="20" t="str">
        <f>IF(CA7="","",IF(CA7="-","【-】","【"&amp;SUBSTITUTE(TEXT(CA7,"#,##0.00"),"-","△")&amp;"】"))</f>
        <v>【99.73】</v>
      </c>
      <c r="CB6" s="21">
        <f>IF(CB7="",NA(),CB7)</f>
        <v>150</v>
      </c>
      <c r="CC6" s="21">
        <f t="shared" ref="CC6:CK6" si="9">IF(CC7="",NA(),CC7)</f>
        <v>150</v>
      </c>
      <c r="CD6" s="21">
        <f t="shared" si="9"/>
        <v>150</v>
      </c>
      <c r="CE6" s="21">
        <f t="shared" si="9"/>
        <v>150.01</v>
      </c>
      <c r="CF6" s="21">
        <f t="shared" si="9"/>
        <v>150</v>
      </c>
      <c r="CG6" s="21">
        <f t="shared" si="9"/>
        <v>144.79</v>
      </c>
      <c r="CH6" s="21">
        <f t="shared" si="9"/>
        <v>146.08000000000001</v>
      </c>
      <c r="CI6" s="21">
        <f t="shared" si="9"/>
        <v>144.11000000000001</v>
      </c>
      <c r="CJ6" s="21">
        <f t="shared" si="9"/>
        <v>141.24</v>
      </c>
      <c r="CK6" s="21">
        <f t="shared" si="9"/>
        <v>142.03</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61.54</v>
      </c>
      <c r="CS6" s="21">
        <f t="shared" si="10"/>
        <v>61.93</v>
      </c>
      <c r="CT6" s="21">
        <f t="shared" si="10"/>
        <v>61.32</v>
      </c>
      <c r="CU6" s="21">
        <f t="shared" si="10"/>
        <v>61.7</v>
      </c>
      <c r="CV6" s="21">
        <f t="shared" si="10"/>
        <v>63.04</v>
      </c>
      <c r="CW6" s="20" t="str">
        <f>IF(CW7="","",IF(CW7="-","【-】","【"&amp;SUBSTITUTE(TEXT(CW7,"#,##0.00"),"-","△")&amp;"】"))</f>
        <v>【59.99】</v>
      </c>
      <c r="CX6" s="21">
        <f>IF(CX7="",NA(),CX7)</f>
        <v>95.28</v>
      </c>
      <c r="CY6" s="21">
        <f t="shared" ref="CY6:DG6" si="11">IF(CY7="",NA(),CY7)</f>
        <v>95.47</v>
      </c>
      <c r="CZ6" s="21">
        <f t="shared" si="11"/>
        <v>95.57</v>
      </c>
      <c r="DA6" s="21">
        <f t="shared" si="11"/>
        <v>95.55</v>
      </c>
      <c r="DB6" s="21">
        <f t="shared" si="11"/>
        <v>95.61</v>
      </c>
      <c r="DC6" s="21">
        <f t="shared" si="11"/>
        <v>94.13</v>
      </c>
      <c r="DD6" s="21">
        <f t="shared" si="11"/>
        <v>94.45</v>
      </c>
      <c r="DE6" s="21">
        <f t="shared" si="11"/>
        <v>94.58</v>
      </c>
      <c r="DF6" s="21">
        <f t="shared" si="11"/>
        <v>94.56</v>
      </c>
      <c r="DG6" s="21">
        <f t="shared" si="11"/>
        <v>94.75</v>
      </c>
      <c r="DH6" s="20" t="str">
        <f>IF(DH7="","",IF(DH7="-","【-】","【"&amp;SUBSTITUTE(TEXT(DH7,"#,##0.00"),"-","△")&amp;"】"))</f>
        <v>【95.72】</v>
      </c>
      <c r="DI6" s="21">
        <f>IF(DI7="",NA(),DI7)</f>
        <v>15.13</v>
      </c>
      <c r="DJ6" s="21">
        <f t="shared" ref="DJ6:DR6" si="12">IF(DJ7="",NA(),DJ7)</f>
        <v>16.899999999999999</v>
      </c>
      <c r="DK6" s="21">
        <f t="shared" si="12"/>
        <v>18.93</v>
      </c>
      <c r="DL6" s="21">
        <f t="shared" si="12"/>
        <v>21.04</v>
      </c>
      <c r="DM6" s="21">
        <f t="shared" si="12"/>
        <v>22.8</v>
      </c>
      <c r="DN6" s="21">
        <f t="shared" si="12"/>
        <v>30.11</v>
      </c>
      <c r="DO6" s="21">
        <f t="shared" si="12"/>
        <v>30.45</v>
      </c>
      <c r="DP6" s="21">
        <f t="shared" si="12"/>
        <v>31.01</v>
      </c>
      <c r="DQ6" s="21">
        <f t="shared" si="12"/>
        <v>28.87</v>
      </c>
      <c r="DR6" s="21">
        <f t="shared" si="12"/>
        <v>31.34</v>
      </c>
      <c r="DS6" s="20" t="str">
        <f>IF(DS7="","",IF(DS7="-","【-】","【"&amp;SUBSTITUTE(TEXT(DS7,"#,##0.00"),"-","△")&amp;"】"))</f>
        <v>【38.17】</v>
      </c>
      <c r="DT6" s="21">
        <f>IF(DT7="",NA(),DT7)</f>
        <v>5.35</v>
      </c>
      <c r="DU6" s="21">
        <f t="shared" ref="DU6:EC6" si="13">IF(DU7="",NA(),DU7)</f>
        <v>5.29</v>
      </c>
      <c r="DV6" s="21">
        <f t="shared" si="13"/>
        <v>5.16</v>
      </c>
      <c r="DW6" s="21">
        <f t="shared" si="13"/>
        <v>5.16</v>
      </c>
      <c r="DX6" s="21">
        <f t="shared" si="13"/>
        <v>4.93</v>
      </c>
      <c r="DY6" s="21">
        <f t="shared" si="13"/>
        <v>4.54</v>
      </c>
      <c r="DZ6" s="21">
        <f t="shared" si="13"/>
        <v>4.8499999999999996</v>
      </c>
      <c r="EA6" s="21">
        <f t="shared" si="13"/>
        <v>4.95</v>
      </c>
      <c r="EB6" s="21">
        <f t="shared" si="13"/>
        <v>5.64</v>
      </c>
      <c r="EC6" s="21">
        <f t="shared" si="13"/>
        <v>6.43</v>
      </c>
      <c r="ED6" s="20" t="str">
        <f>IF(ED7="","",IF(ED7="-","【-】","【"&amp;SUBSTITUTE(TEXT(ED7,"#,##0.00"),"-","△")&amp;"】"))</f>
        <v>【6.54】</v>
      </c>
      <c r="EE6" s="21">
        <f>IF(EE7="",NA(),EE7)</f>
        <v>0.25</v>
      </c>
      <c r="EF6" s="21">
        <f t="shared" ref="EF6:EN6" si="14">IF(EF7="",NA(),EF7)</f>
        <v>0.52</v>
      </c>
      <c r="EG6" s="21">
        <f t="shared" si="14"/>
        <v>0.54</v>
      </c>
      <c r="EH6" s="21">
        <f t="shared" si="14"/>
        <v>0.49</v>
      </c>
      <c r="EI6" s="21">
        <f t="shared" si="14"/>
        <v>0.51</v>
      </c>
      <c r="EJ6" s="21">
        <f t="shared" si="14"/>
        <v>0.17</v>
      </c>
      <c r="EK6" s="21">
        <f t="shared" si="14"/>
        <v>0.21</v>
      </c>
      <c r="EL6" s="21">
        <f t="shared" si="14"/>
        <v>0.19</v>
      </c>
      <c r="EM6" s="21">
        <f t="shared" si="14"/>
        <v>0.19</v>
      </c>
      <c r="EN6" s="21">
        <f t="shared" si="14"/>
        <v>0.19</v>
      </c>
      <c r="EO6" s="20" t="str">
        <f>IF(EO7="","",IF(EO7="-","【-】","【"&amp;SUBSTITUTE(TEXT(EO7,"#,##0.00"),"-","△")&amp;"】"))</f>
        <v>【0.24】</v>
      </c>
    </row>
    <row r="7" spans="1:148" s="22" customFormat="1" x14ac:dyDescent="0.15">
      <c r="A7" s="14"/>
      <c r="B7" s="23">
        <v>2021</v>
      </c>
      <c r="C7" s="23">
        <v>232025</v>
      </c>
      <c r="D7" s="23">
        <v>46</v>
      </c>
      <c r="E7" s="23">
        <v>17</v>
      </c>
      <c r="F7" s="23">
        <v>1</v>
      </c>
      <c r="G7" s="23">
        <v>0</v>
      </c>
      <c r="H7" s="23" t="s">
        <v>96</v>
      </c>
      <c r="I7" s="23" t="s">
        <v>97</v>
      </c>
      <c r="J7" s="23" t="s">
        <v>98</v>
      </c>
      <c r="K7" s="23" t="s">
        <v>99</v>
      </c>
      <c r="L7" s="23" t="s">
        <v>100</v>
      </c>
      <c r="M7" s="23" t="s">
        <v>101</v>
      </c>
      <c r="N7" s="24" t="s">
        <v>102</v>
      </c>
      <c r="O7" s="24">
        <v>56.28</v>
      </c>
      <c r="P7" s="24">
        <v>87.76</v>
      </c>
      <c r="Q7" s="24">
        <v>88.93</v>
      </c>
      <c r="R7" s="24">
        <v>1998</v>
      </c>
      <c r="S7" s="24">
        <v>385355</v>
      </c>
      <c r="T7" s="24">
        <v>387.2</v>
      </c>
      <c r="U7" s="24">
        <v>995.24</v>
      </c>
      <c r="V7" s="24">
        <v>337885</v>
      </c>
      <c r="W7" s="24">
        <v>56.8</v>
      </c>
      <c r="X7" s="24">
        <v>5948.68</v>
      </c>
      <c r="Y7" s="24">
        <v>106.99</v>
      </c>
      <c r="Z7" s="24">
        <v>107.1</v>
      </c>
      <c r="AA7" s="24">
        <v>108.37</v>
      </c>
      <c r="AB7" s="24">
        <v>107.75</v>
      </c>
      <c r="AC7" s="24">
        <v>104.75</v>
      </c>
      <c r="AD7" s="24">
        <v>107.43</v>
      </c>
      <c r="AE7" s="24">
        <v>107.64</v>
      </c>
      <c r="AF7" s="24">
        <v>107.03</v>
      </c>
      <c r="AG7" s="24">
        <v>106.55</v>
      </c>
      <c r="AH7" s="24">
        <v>106.01</v>
      </c>
      <c r="AI7" s="24">
        <v>107.02</v>
      </c>
      <c r="AJ7" s="24">
        <v>0</v>
      </c>
      <c r="AK7" s="24">
        <v>0</v>
      </c>
      <c r="AL7" s="24">
        <v>0</v>
      </c>
      <c r="AM7" s="24">
        <v>0</v>
      </c>
      <c r="AN7" s="24">
        <v>0</v>
      </c>
      <c r="AO7" s="24">
        <v>10.199999999999999</v>
      </c>
      <c r="AP7" s="24">
        <v>9.1999999999999993</v>
      </c>
      <c r="AQ7" s="24">
        <v>7.69</v>
      </c>
      <c r="AR7" s="24">
        <v>5.95</v>
      </c>
      <c r="AS7" s="24">
        <v>5.27</v>
      </c>
      <c r="AT7" s="24">
        <v>3.09</v>
      </c>
      <c r="AU7" s="24">
        <v>67.36</v>
      </c>
      <c r="AV7" s="24">
        <v>76.62</v>
      </c>
      <c r="AW7" s="24">
        <v>86.58</v>
      </c>
      <c r="AX7" s="24">
        <v>95.22</v>
      </c>
      <c r="AY7" s="24">
        <v>94.25</v>
      </c>
      <c r="AZ7" s="24">
        <v>65.83</v>
      </c>
      <c r="BA7" s="24">
        <v>72.22</v>
      </c>
      <c r="BB7" s="24">
        <v>73.02</v>
      </c>
      <c r="BC7" s="24">
        <v>72.930000000000007</v>
      </c>
      <c r="BD7" s="24">
        <v>80.08</v>
      </c>
      <c r="BE7" s="24">
        <v>71.39</v>
      </c>
      <c r="BF7" s="24">
        <v>746.23</v>
      </c>
      <c r="BG7" s="24">
        <v>731.04</v>
      </c>
      <c r="BH7" s="24">
        <v>699.92</v>
      </c>
      <c r="BI7" s="24">
        <v>671.04</v>
      </c>
      <c r="BJ7" s="24">
        <v>706.47</v>
      </c>
      <c r="BK7" s="24">
        <v>805.14</v>
      </c>
      <c r="BL7" s="24">
        <v>730.93</v>
      </c>
      <c r="BM7" s="24">
        <v>708.89</v>
      </c>
      <c r="BN7" s="24">
        <v>730.52</v>
      </c>
      <c r="BO7" s="24">
        <v>672.33</v>
      </c>
      <c r="BP7" s="24">
        <v>669.11</v>
      </c>
      <c r="BQ7" s="24">
        <v>79.010000000000005</v>
      </c>
      <c r="BR7" s="24">
        <v>78.8</v>
      </c>
      <c r="BS7" s="24">
        <v>78.55</v>
      </c>
      <c r="BT7" s="24">
        <v>77.75</v>
      </c>
      <c r="BU7" s="24">
        <v>77.92</v>
      </c>
      <c r="BV7" s="24">
        <v>100.22</v>
      </c>
      <c r="BW7" s="24">
        <v>98.09</v>
      </c>
      <c r="BX7" s="24">
        <v>97.91</v>
      </c>
      <c r="BY7" s="24">
        <v>98.61</v>
      </c>
      <c r="BZ7" s="24">
        <v>98.75</v>
      </c>
      <c r="CA7" s="24">
        <v>99.73</v>
      </c>
      <c r="CB7" s="24">
        <v>150</v>
      </c>
      <c r="CC7" s="24">
        <v>150</v>
      </c>
      <c r="CD7" s="24">
        <v>150</v>
      </c>
      <c r="CE7" s="24">
        <v>150.01</v>
      </c>
      <c r="CF7" s="24">
        <v>150</v>
      </c>
      <c r="CG7" s="24">
        <v>144.79</v>
      </c>
      <c r="CH7" s="24">
        <v>146.08000000000001</v>
      </c>
      <c r="CI7" s="24">
        <v>144.11000000000001</v>
      </c>
      <c r="CJ7" s="24">
        <v>141.24</v>
      </c>
      <c r="CK7" s="24">
        <v>142.03</v>
      </c>
      <c r="CL7" s="24">
        <v>134.97999999999999</v>
      </c>
      <c r="CM7" s="24" t="s">
        <v>102</v>
      </c>
      <c r="CN7" s="24" t="s">
        <v>102</v>
      </c>
      <c r="CO7" s="24" t="s">
        <v>102</v>
      </c>
      <c r="CP7" s="24" t="s">
        <v>102</v>
      </c>
      <c r="CQ7" s="24" t="s">
        <v>102</v>
      </c>
      <c r="CR7" s="24">
        <v>61.54</v>
      </c>
      <c r="CS7" s="24">
        <v>61.93</v>
      </c>
      <c r="CT7" s="24">
        <v>61.32</v>
      </c>
      <c r="CU7" s="24">
        <v>61.7</v>
      </c>
      <c r="CV7" s="24">
        <v>63.04</v>
      </c>
      <c r="CW7" s="24">
        <v>59.99</v>
      </c>
      <c r="CX7" s="24">
        <v>95.28</v>
      </c>
      <c r="CY7" s="24">
        <v>95.47</v>
      </c>
      <c r="CZ7" s="24">
        <v>95.57</v>
      </c>
      <c r="DA7" s="24">
        <v>95.55</v>
      </c>
      <c r="DB7" s="24">
        <v>95.61</v>
      </c>
      <c r="DC7" s="24">
        <v>94.13</v>
      </c>
      <c r="DD7" s="24">
        <v>94.45</v>
      </c>
      <c r="DE7" s="24">
        <v>94.58</v>
      </c>
      <c r="DF7" s="24">
        <v>94.56</v>
      </c>
      <c r="DG7" s="24">
        <v>94.75</v>
      </c>
      <c r="DH7" s="24">
        <v>95.72</v>
      </c>
      <c r="DI7" s="24">
        <v>15.13</v>
      </c>
      <c r="DJ7" s="24">
        <v>16.899999999999999</v>
      </c>
      <c r="DK7" s="24">
        <v>18.93</v>
      </c>
      <c r="DL7" s="24">
        <v>21.04</v>
      </c>
      <c r="DM7" s="24">
        <v>22.8</v>
      </c>
      <c r="DN7" s="24">
        <v>30.11</v>
      </c>
      <c r="DO7" s="24">
        <v>30.45</v>
      </c>
      <c r="DP7" s="24">
        <v>31.01</v>
      </c>
      <c r="DQ7" s="24">
        <v>28.87</v>
      </c>
      <c r="DR7" s="24">
        <v>31.34</v>
      </c>
      <c r="DS7" s="24">
        <v>38.17</v>
      </c>
      <c r="DT7" s="24">
        <v>5.35</v>
      </c>
      <c r="DU7" s="24">
        <v>5.29</v>
      </c>
      <c r="DV7" s="24">
        <v>5.16</v>
      </c>
      <c r="DW7" s="24">
        <v>5.16</v>
      </c>
      <c r="DX7" s="24">
        <v>4.93</v>
      </c>
      <c r="DY7" s="24">
        <v>4.54</v>
      </c>
      <c r="DZ7" s="24">
        <v>4.8499999999999996</v>
      </c>
      <c r="EA7" s="24">
        <v>4.95</v>
      </c>
      <c r="EB7" s="24">
        <v>5.64</v>
      </c>
      <c r="EC7" s="24">
        <v>6.43</v>
      </c>
      <c r="ED7" s="24">
        <v>6.54</v>
      </c>
      <c r="EE7" s="24">
        <v>0.25</v>
      </c>
      <c r="EF7" s="24">
        <v>0.52</v>
      </c>
      <c r="EG7" s="24">
        <v>0.54</v>
      </c>
      <c r="EH7" s="24">
        <v>0.49</v>
      </c>
      <c r="EI7" s="24">
        <v>0.51</v>
      </c>
      <c r="EJ7" s="24">
        <v>0.17</v>
      </c>
      <c r="EK7" s="24">
        <v>0.21</v>
      </c>
      <c r="EL7" s="24">
        <v>0.19</v>
      </c>
      <c r="EM7" s="24">
        <v>0.19</v>
      </c>
      <c r="EN7" s="24">
        <v>0.19</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2023-01-20T09:28:06Z</cp:lastPrinted>
  <dcterms:created xsi:type="dcterms:W3CDTF">2023-01-12T23:31:25Z</dcterms:created>
  <dcterms:modified xsi:type="dcterms:W3CDTF">2023-01-28T05:47:24Z</dcterms:modified>
  <cp:category/>
</cp:coreProperties>
</file>