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nas1\KAKYOYU\zaisei\０４０決算\財政状況資料集（財政比較分析）\R01\08_公会計分\02_回答\作業用\合体作業\"/>
    </mc:Choice>
  </mc:AlternateContent>
  <bookViews>
    <workbookView xWindow="0" yWindow="0" windowWidth="15360" windowHeight="7635" tabRatio="866"/>
  </bookViews>
  <sheets>
    <sheet name="総括表" sheetId="18" r:id="rId1"/>
    <sheet name="普通会計の状況" sheetId="19" r:id="rId2"/>
    <sheet name="各会計、関係団体の財政状況及び健全化判断比率" sheetId="20"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8" l="1"/>
  <c r="C34" i="18" s="1"/>
  <c r="C35" i="18" s="1"/>
  <c r="W34" i="18"/>
  <c r="AO34" i="18"/>
  <c r="BG34" i="18"/>
  <c r="BY34" i="18"/>
  <c r="BW34" i="18" s="1"/>
  <c r="CQ34" i="18"/>
  <c r="CO34" i="18" s="1"/>
  <c r="DG34" i="18"/>
  <c r="E35" i="18"/>
  <c r="W35" i="18"/>
  <c r="AO35" i="18"/>
  <c r="BG35" i="18"/>
  <c r="BY35" i="18"/>
  <c r="BW35" i="18" s="1"/>
  <c r="CQ35" i="18"/>
  <c r="CO35" i="18" s="1"/>
  <c r="DG35" i="18"/>
  <c r="E36" i="18"/>
  <c r="C36" i="18" s="1"/>
  <c r="C37" i="18" s="1"/>
  <c r="C38" i="18" s="1"/>
  <c r="C39" i="18" s="1"/>
  <c r="W36" i="18"/>
  <c r="AO36" i="18"/>
  <c r="BG36" i="18"/>
  <c r="BY36" i="18"/>
  <c r="CQ36" i="18"/>
  <c r="DG36" i="18"/>
  <c r="E37" i="18"/>
  <c r="U37" i="18"/>
  <c r="AM37" i="18"/>
  <c r="BE37" i="18"/>
  <c r="BY37" i="18"/>
  <c r="BW37" i="18" s="1"/>
  <c r="CQ37" i="18"/>
  <c r="DG37" i="18"/>
  <c r="E38" i="18"/>
  <c r="U38" i="18"/>
  <c r="AM38" i="18"/>
  <c r="BE38" i="18"/>
  <c r="BY38" i="18"/>
  <c r="BW38" i="18" s="1"/>
  <c r="CQ38" i="18"/>
  <c r="DG38" i="18"/>
  <c r="E39" i="18"/>
  <c r="U39" i="18"/>
  <c r="AM39" i="18"/>
  <c r="BE39" i="18"/>
  <c r="BY39" i="18"/>
  <c r="BW39" i="18" s="1"/>
  <c r="CQ39" i="18"/>
  <c r="DG39" i="18"/>
  <c r="C40" i="18"/>
  <c r="E40" i="18"/>
  <c r="U40" i="18"/>
  <c r="AM40" i="18"/>
  <c r="BE40" i="18"/>
  <c r="BY40" i="18"/>
  <c r="BW40" i="18" s="1"/>
  <c r="CQ40" i="18"/>
  <c r="CO40" i="18" s="1"/>
  <c r="DG40" i="18"/>
  <c r="C41" i="18"/>
  <c r="E41" i="18"/>
  <c r="U41" i="18"/>
  <c r="AM41" i="18"/>
  <c r="BE41" i="18"/>
  <c r="BY41" i="18"/>
  <c r="BW41" i="18" s="1"/>
  <c r="CQ41" i="18"/>
  <c r="CO41" i="18" s="1"/>
  <c r="DG41" i="18"/>
  <c r="C42" i="18"/>
  <c r="E42" i="18"/>
  <c r="U42" i="18"/>
  <c r="AM42" i="18"/>
  <c r="BE42" i="18"/>
  <c r="BY42" i="18"/>
  <c r="BW42" i="18" s="1"/>
  <c r="CQ42" i="18"/>
  <c r="CO42" i="18" s="1"/>
  <c r="DG42" i="18"/>
  <c r="C43" i="18"/>
  <c r="E43" i="18"/>
  <c r="U43" i="18"/>
  <c r="AM43" i="18"/>
  <c r="BE43" i="18"/>
  <c r="BY43" i="18"/>
  <c r="BW43" i="18" s="1"/>
  <c r="CQ43" i="18"/>
  <c r="CO43" i="18" s="1"/>
  <c r="DG43" i="18"/>
  <c r="CO36" i="18" l="1"/>
  <c r="CO37" i="18" s="1"/>
  <c r="CO38" i="18" s="1"/>
  <c r="CO39" i="18" s="1"/>
  <c r="BW36" i="18"/>
  <c r="U34" i="18"/>
  <c r="U35" i="18" s="1"/>
  <c r="U36" i="18" s="1"/>
  <c r="AM34" i="18" s="1"/>
  <c r="AM35" i="18" s="1"/>
  <c r="AM36" i="18" s="1"/>
  <c r="BE34" i="18" l="1"/>
  <c r="BE35" i="18" s="1"/>
  <c r="BE36"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<sst xmlns="http://schemas.openxmlformats.org/spreadsheetml/2006/main" count="1145" uniqueCount="600">
  <si>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</si>
  <si>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</si>
  <si>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</si>
  <si>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</si>
  <si>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</si>
  <si>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</si>
  <si>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</si>
  <si>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</si>
  <si>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</si>
  <si>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</si>
  <si>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</si>
  <si>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</si>
  <si>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</si>
  <si>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</si>
  <si>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</si>
  <si>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</si>
  <si>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</si>
  <si>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</si>
  <si>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</si>
  <si>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</si>
  <si>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</si>
  <si>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</si>
  <si>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</si>
  <si>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</si>
  <si>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</si>
  <si>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</si>
  <si>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</si>
  <si>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</si>
  <si>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</si>
  <si>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</si>
  <si>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</si>
  <si>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</si>
  <si>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</si>
  <si>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</si>
  <si>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</si>
  <si>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</si>
  <si>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</si>
  <si>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</si>
  <si>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</si>
  <si>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</si>
  <si>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</si>
  <si>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</si>
  <si>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</si>
  <si>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</si>
  <si>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</si>
  <si>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</si>
  <si>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</si>
  <si>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</si>
  <si>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</si>
  <si>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</si>
  <si>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</si>
  <si>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</si>
  <si>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</si>
  <si>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</si>
  <si>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</si>
  <si>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</si>
  <si>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</si>
  <si>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</si>
  <si>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</si>
  <si>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</si>
  <si>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</si>
  <si>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</si>
  <si>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</si>
  <si>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</si>
  <si>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</si>
  <si>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</si>
  <si>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</si>
  <si>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</si>
  <si>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</si>
  <si>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</si>
  <si>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</si>
  <si>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</si>
  <si>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</si>
  <si>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</si>
  <si>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</si>
  <si>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</si>
  <si>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</si>
  <si>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</si>
  <si>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</si>
  <si>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</si>
  <si>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</si>
  <si>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</si>
  <si>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</si>
  <si>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</si>
  <si>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</si>
  <si>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</si>
  <si>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</si>
  <si>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</si>
  <si>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</si>
  <si>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</si>
  <si>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</si>
  <si>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</si>
  <si>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</si>
  <si>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</si>
  <si>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</si>
  <si>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</si>
  <si>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</si>
  <si>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</si>
  <si>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</si>
  <si>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</si>
  <si>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</si>
  <si>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</si>
  <si>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</si>
  <si>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</si>
  <si>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</si>
  <si>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</si>
  <si>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</si>
  <si>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</si>
  <si>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</si>
  <si>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</si>
  <si>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</si>
  <si>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</si>
  <si>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</si>
  <si>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</si>
  <si>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</si>
  <si>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</si>
  <si>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</si>
  <si>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</si>
  <si>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</si>
  <si>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</si>
  <si>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</si>
  <si>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</si>
  <si>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</si>
  <si>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</si>
  <si>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</si>
  <si>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</si>
  <si>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</si>
  <si>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</si>
  <si>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</si>
  <si>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</si>
  <si>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</si>
  <si>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</si>
  <si>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</si>
  <si>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</si>
  <si>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</si>
  <si>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</si>
  <si>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</si>
  <si>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</si>
  <si>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</si>
  <si>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</si>
  <si>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</si>
  <si>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</si>
  <si>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</si>
  <si>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</si>
  <si>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</si>
  <si>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</si>
  <si>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</si>
  <si>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</si>
  <si>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</si>
  <si>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</si>
  <si>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</si>
  <si>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</si>
  <si>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</si>
  <si>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</si>
  <si>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</si>
  <si>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</si>
  <si>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</si>
  <si>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</si>
  <si>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</si>
  <si>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</si>
  <si>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</si>
  <si>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</si>
  <si>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</si>
  <si>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</si>
  <si>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</si>
  <si>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</si>
  <si>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</si>
  <si>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</si>
  <si>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</si>
  <si>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</si>
  <si>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</si>
  <si>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</si>
  <si>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</si>
  <si>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</si>
  <si>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</si>
  <si>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</si>
  <si>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</si>
  <si>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</si>
  <si>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</si>
  <si>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</si>
  <si>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</si>
  <si>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</si>
  <si>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</si>
  <si>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</si>
  <si>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</si>
  <si>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</si>
  <si>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</si>
  <si>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</si>
  <si>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</si>
  <si>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</si>
  <si>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</si>
  <si>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</si>
  <si>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</si>
  <si>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</si>
  <si>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</si>
  <si>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</si>
  <si>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</si>
  <si>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</si>
  <si>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</si>
  <si>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</si>
  <si>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</si>
  <si>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</si>
  <si>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</si>
  <si>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</si>
  <si>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</si>
  <si>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愛知県岡崎市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</si>
  <si>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</si>
  <si>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</si>
  <si>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</si>
  <si>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</si>
  <si>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</si>
  <si>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</si>
  <si>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</si>
  <si>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</si>
  <si>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</si>
  <si>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</si>
  <si>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</si>
  <si>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</si>
  <si>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</si>
  <si>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</si>
  <si>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</si>
  <si>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</si>
  <si>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</si>
  <si>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</si>
  <si>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</si>
  <si>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</si>
  <si>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</si>
  <si>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</si>
  <si>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</si>
  <si>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</si>
  <si>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</si>
  <si>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</si>
  <si>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</si>
  <si>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</si>
  <si>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</si>
  <si>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</si>
  <si>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</si>
  <si>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</si>
  <si>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</si>
  <si>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</si>
  <si>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</si>
  <si>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</si>
  <si>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</si>
  <si>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</si>
  <si>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</si>
  <si>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</si>
  <si>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</si>
  <si>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</si>
  <si>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</si>
  <si>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</si>
  <si>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</si>
  <si>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</si>
  <si>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</si>
  <si>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</si>
  <si>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</si>
  <si>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</si>
  <si>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</si>
  <si>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</si>
  <si>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</si>
  <si>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</si>
  <si>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</si>
  <si>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</si>
  <si>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</si>
  <si>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</si>
  <si>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</si>
  <si>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</si>
  <si>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</si>
  <si>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</si>
  <si>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</si>
  <si>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</si>
  <si>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</si>
  <si>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</si>
  <si>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</si>
  <si>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</si>
  <si>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</si>
  <si>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</si>
  <si>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</si>
  <si>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</si>
  <si>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</si>
  <si>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</si>
  <si>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</si>
  <si>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</si>
  <si>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</si>
  <si>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</si>
  <si>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</si>
  <si>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</si>
  <si>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</si>
  <si>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</si>
  <si>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</si>
  <si>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</si>
  <si>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</si>
  <si>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</si>
  <si>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</si>
  <si>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</si>
  <si>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</si>
  <si>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</si>
  <si>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</si>
  <si>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</si>
  <si>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</si>
  <si>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</si>
  <si>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</si>
  <si>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</si>
  <si>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</si>
  <si>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</si>
  <si>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</si>
  <si>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</si>
  <si>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</si>
  <si>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</si>
  <si>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</si>
  <si>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</si>
  <si>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</si>
  <si>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</si>
  <si>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</si>
  <si>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</si>
  <si>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</si>
  <si>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</si>
  <si>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</si>
  <si>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</si>
  <si>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</si>
  <si>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</si>
  <si>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</si>
  <si>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</si>
  <si>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</si>
  <si>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</si>
  <si>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</si>
  <si>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</si>
  <si>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</si>
  <si>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</si>
  <si>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</si>
  <si>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</si>
  <si>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</si>
  <si>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</si>
  <si>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</si>
  <si>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</si>
  <si>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</si>
  <si>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</si>
  <si>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</si>
  <si>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</si>
  <si>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</si>
  <si>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</si>
  <si>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</si>
  <si>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</si>
  <si>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</si>
  <si>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</si>
  <si>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</si>
  <si>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</si>
  <si>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</si>
  <si>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</si>
  <si>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</si>
  <si>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</si>
  <si>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</si>
  <si>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</si>
  <si>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</si>
  <si>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</si>
  <si>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</si>
  <si>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</si>
  <si>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</si>
  <si>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愛知県岡崎市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</si>
  <si>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</si>
  <si>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</si>
  <si>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</si>
  <si>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</si>
  <si>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</si>
  <si>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</si>
  <si>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</si>
  <si>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</si>
  <si>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</si>
  <si>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</si>
  <si>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</si>
  <si>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</si>
  <si>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</si>
  <si>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</si>
  <si>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</si>
  <si>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</si>
  <si>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</si>
  <si>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</si>
  <si>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</si>
  <si>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</si>
  <si>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</si>
  <si>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</si>
  <si>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</si>
  <si>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</si>
  <si>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</si>
  <si>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</si>
  <si>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</si>
  <si>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</si>
  <si>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</si>
  <si>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</si>
  <si>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</si>
  <si>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</si>
  <si>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</si>
  <si>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</si>
  <si>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</si>
  <si>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</si>
  <si>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</si>
  <si>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</si>
  <si>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</si>
  <si>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</si>
  <si>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</si>
  <si>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</si>
  <si>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</si>
  <si>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</si>
  <si>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</si>
  <si>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</si>
  <si>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</si>
  <si>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農業集落排水事業特別会計</t>
    <phoneticPr fontId="5"/>
  </si>
  <si>
    <t>阿知和地区工業団地造成事業特別会計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</si>
  <si>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</si>
  <si>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</si>
  <si>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</si>
  <si>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</si>
  <si>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</si>
  <si>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</si>
  <si>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</si>
  <si>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</si>
  <si>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</si>
  <si>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</si>
  <si>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</si>
  <si>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</si>
  <si>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</si>
  <si>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</si>
  <si>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</si>
  <si>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</si>
  <si>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</si>
  <si>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</si>
  <si>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</si>
  <si>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</si>
  <si>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</si>
  <si>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</si>
  <si>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</si>
  <si>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</si>
  <si>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</si>
  <si>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</si>
  <si>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</si>
  <si>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</si>
  <si>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</si>
  <si>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</si>
  <si>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</si>
  <si>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</si>
  <si>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</si>
  <si>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</si>
  <si>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</si>
  <si>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</si>
  <si>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</si>
  <si>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</si>
  <si>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</si>
  <si>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</si>
  <si>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</si>
  <si>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</si>
  <si>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</si>
  <si>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</si>
  <si>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</si>
  <si>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</si>
  <si>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</si>
  <si>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</si>
  <si>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</si>
  <si>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</si>
  <si>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</si>
  <si>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</si>
  <si>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</si>
  <si>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</si>
  <si>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</si>
  <si>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</si>
  <si>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</si>
  <si>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</si>
  <si>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</si>
  <si>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</si>
  <si>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</si>
  <si>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</si>
  <si>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</si>
  <si>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</si>
  <si>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</si>
  <si>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</si>
  <si>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</si>
  <si>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</si>
  <si>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</si>
  <si>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</si>
  <si>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</si>
  <si>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</si>
  <si>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</si>
  <si>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</si>
  <si>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</si>
  <si>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</si>
  <si>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</si>
  <si>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</si>
  <si>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</si>
  <si>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</si>
  <si>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</si>
  <si>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</si>
  <si>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</si>
  <si>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</si>
  <si>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</si>
  <si>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</si>
  <si>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</si>
  <si>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</si>
  <si>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</si>
  <si>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</si>
  <si>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</si>
  <si>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</si>
  <si>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</si>
  <si>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</si>
  <si>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</si>
  <si>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</si>
  <si>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</si>
  <si>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</si>
  <si>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</si>
  <si>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</si>
  <si>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</si>
  <si>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</si>
  <si>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</si>
  <si>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</si>
  <si>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</si>
  <si>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</si>
  <si>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</si>
  <si>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</si>
  <si>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</si>
  <si>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</si>
  <si>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</si>
  <si>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</si>
  <si>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</si>
  <si>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</si>
  <si>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</si>
  <si>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</si>
  <si>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</si>
  <si>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</si>
  <si>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</si>
  <si>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</si>
  <si>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</si>
  <si>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</si>
  <si>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</si>
  <si>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</si>
  <si>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</si>
  <si>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</si>
  <si>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</si>
  <si>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</si>
  <si>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</si>
  <si>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</si>
  <si>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</si>
  <si>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</si>
  <si>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</si>
  <si>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</si>
  <si>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</si>
  <si>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</si>
  <si>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</si>
  <si>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</si>
  <si>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6.41</t>
  </si>
  <si>
    <t>▲ 5.60</t>
  </si>
  <si>
    <t>▲ 2.26</t>
  </si>
  <si>
    <t>▲ 5.06</t>
  </si>
  <si>
    <t>▲ 4.49</t>
  </si>
  <si>
    <t>水道事業会計</t>
  </si>
  <si>
    <t>病院事業会計</t>
  </si>
  <si>
    <t>一般会計</t>
  </si>
  <si>
    <t>下水道事業会計</t>
  </si>
  <si>
    <t>介護保険特別会計</t>
  </si>
  <si>
    <t>簡易水道事業特別会計</t>
  </si>
  <si>
    <t>国民健康保険事業特別会計</t>
  </si>
  <si>
    <t>岡崎駅東土地区画整理事業清算金特別会計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</si>
  <si>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</si>
  <si>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</si>
  <si>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</si>
  <si>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</si>
  <si>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</si>
  <si>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</si>
  <si>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</si>
  <si>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</si>
  <si>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</si>
  <si>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</si>
  <si>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</si>
  <si>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</si>
  <si>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岡崎市土地開発公社</t>
    <rPh sb="0" eb="3">
      <t>オカザキシ</t>
    </rPh>
    <rPh sb="3" eb="9">
      <t>トチカイハツコウシャ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</si>
  <si>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</si>
  <si>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</si>
  <si>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公益財団法人岡崎市体育協会</t>
    <rPh sb="0" eb="2">
      <t>コウエキ</t>
    </rPh>
    <rPh sb="2" eb="4">
      <t>ザイダン</t>
    </rPh>
    <rPh sb="4" eb="6">
      <t>ホウジン</t>
    </rPh>
    <rPh sb="6" eb="9">
      <t>オカザキシ</t>
    </rPh>
    <rPh sb="9" eb="11">
      <t>タイイク</t>
    </rPh>
    <rPh sb="11" eb="13">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</si>
  <si>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</si>
  <si>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t>
    <phoneticPr fontId="2"/>
  </si>
  <si>
    <t>株式会社岡崎さくら電力</t>
    <rPh sb="0" eb="2">
      <t>カブシキ</t>
    </rPh>
    <rPh sb="2" eb="4">
      <t>カイシャ</t>
    </rPh>
    <rPh sb="4" eb="6">
      <t>オカザキ</t>
    </rPh>
    <rPh sb="9" eb="11">
      <t>デンリョク</t>
    </rPh>
    <phoneticPr fontId="2"/>
  </si>
  <si>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</si>
  <si>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</si>
  <si>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</si>
  <si>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rPh sb="0" eb="2">
      <t>ブンカ</t>
    </rPh>
    <rPh sb="2" eb="4">
      <t>シセツ</t>
    </rPh>
    <rPh sb="4" eb="6">
      <t>セイビ</t>
    </rPh>
    <rPh sb="6" eb="8">
      <t>キキン</t>
    </rPh>
    <phoneticPr fontId="2"/>
  </si>
  <si>
    <t>美術博物館等整備基金</t>
    <rPh sb="0" eb="2">
      <t>ビジュツ</t>
    </rPh>
    <rPh sb="2" eb="5">
      <t>ハクブツカン</t>
    </rPh>
    <rPh sb="5" eb="6">
      <t>トウ</t>
    </rPh>
    <rPh sb="6" eb="8">
      <t>セイビ</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</si>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</sst>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3" xfId="15" applyFont="1" applyBorder="1" applyAlignment="1" applyProtection="1">
      <alignment horizontal="center" vertical="center" shrinkToFit="1"/>
      <protection locked="0"/>
    </xf>
    <xf numFmtId="0" fontId="34" fillId="0" borderId="105" xfId="12" applyFont="1" applyBorder="1" applyAlignment="1" applyProtection="1">
      <alignment horizontal="center" vertical="center" shrinkToFit="1"/>
      <protection locked="0"/>
    </xf>
    <xf numFmtId="0" fontId="34" fillId="0" borderId="105" xfId="12" applyFont="1" applyFill="1" applyBorder="1" applyAlignment="1" applyProtection="1">
      <alignment horizontal="center" vertical="center" shrinkToFit="1"/>
      <protection locked="0"/>
    </xf>
    <xf numFmtId="0" fontId="34" fillId="0" borderId="116"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24" xfId="12" applyFont="1" applyBorder="1" applyAlignment="1" applyProtection="1">
      <alignment horizontal="center" vertical="center" shrinkToFit="1"/>
      <protection locked="0"/>
    </xf>
    <xf numFmtId="0" fontId="34"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29"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71"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72"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1"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71"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71"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71"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71"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75" xfId="12" applyFont="1" applyFill="1" applyBorder="1" applyAlignment="1" applyProtection="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7" fillId="0" borderId="31" xfId="8" applyFont="1" applyFill="1" applyBorder="1">
      <alignment vertical="center"/>
    </xf>
    <xf numFmtId="0" fontId="27" fillId="0" borderId="42" xfId="8" applyFont="1" applyFill="1" applyBorder="1">
      <alignment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0" fontId="20" fillId="0" borderId="0" xfId="8" applyFont="1" applyFill="1" applyBorder="1" applyAlignment="1" applyProtection="1">
      <alignment horizontal="center" vertical="center" shrinkToFit="1"/>
      <protection hidden="1"/>
    </xf>
    <xf numFmtId="0" fontId="20" fillId="0" borderId="34"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5"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4"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76"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7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06"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6" xfId="14" applyFont="1" applyBorder="1" applyAlignment="1" applyProtection="1">
      <alignment horizontal="left" vertical="center" shrinkToFit="1"/>
      <protection locked="0"/>
    </xf>
    <xf numFmtId="0" fontId="34" fillId="0" borderId="107" xfId="14" applyFont="1" applyBorder="1" applyAlignment="1" applyProtection="1">
      <alignment horizontal="left" vertical="center" shrinkToFit="1"/>
      <protection locked="0"/>
    </xf>
    <xf numFmtId="0" fontId="34" fillId="0" borderId="108" xfId="14" applyFont="1" applyBorder="1" applyAlignment="1" applyProtection="1">
      <alignment horizontal="lef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8" xfId="15" applyNumberFormat="1" applyFont="1" applyBorder="1" applyAlignment="1" applyProtection="1">
      <alignment horizontal="right" vertical="center" shrinkToFit="1"/>
      <protection locked="0"/>
    </xf>
    <xf numFmtId="0" fontId="34" fillId="0" borderId="106" xfId="15" applyNumberFormat="1" applyFont="1" applyBorder="1" applyAlignment="1" applyProtection="1">
      <alignment horizontal="left" vertical="center" shrinkToFit="1"/>
      <protection locked="0"/>
    </xf>
    <xf numFmtId="177" fontId="34" fillId="0" borderId="130" xfId="14" applyNumberFormat="1" applyFont="1" applyBorder="1" applyAlignment="1" applyProtection="1">
      <alignment horizontal="right" vertical="center" shrinkToFit="1"/>
      <protection locked="0"/>
    </xf>
    <xf numFmtId="177" fontId="34" fillId="0" borderId="131"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74" xfId="14" applyNumberFormat="1" applyFont="1" applyBorder="1" applyAlignment="1" applyProtection="1">
      <alignment horizontal="right" vertical="center" shrinkToFit="1"/>
      <protection locked="0"/>
    </xf>
    <xf numFmtId="177" fontId="34" fillId="0" borderId="175" xfId="14" applyNumberFormat="1" applyFont="1" applyBorder="1" applyAlignment="1" applyProtection="1">
      <alignment horizontal="right" vertical="center" shrinkToFit="1"/>
      <protection locked="0"/>
    </xf>
    <xf numFmtId="177" fontId="34" fillId="0" borderId="175" xfId="15" applyNumberFormat="1" applyFont="1" applyBorder="1" applyAlignment="1" applyProtection="1">
      <alignment horizontal="right" vertical="center" shrinkToFit="1"/>
      <protection locked="0"/>
    </xf>
    <xf numFmtId="177" fontId="34" fillId="0" borderId="131"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7" xfId="15" applyNumberFormat="1" applyFont="1" applyBorder="1" applyAlignment="1" applyProtection="1">
      <alignment horizontal="left" vertical="center" shrinkToFit="1"/>
      <protection locked="0"/>
    </xf>
    <xf numFmtId="0" fontId="34" fillId="0" borderId="131" xfId="15" applyNumberFormat="1" applyFont="1" applyBorder="1" applyAlignment="1" applyProtection="1">
      <alignment horizontal="left" vertical="center" shrinkToFit="1"/>
      <protection locked="0"/>
    </xf>
    <xf numFmtId="0" fontId="34" fillId="0" borderId="174"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69" xfId="15" applyNumberFormat="1" applyFont="1" applyFill="1" applyBorder="1" applyAlignment="1" applyProtection="1">
      <alignment horizontal="right" vertical="center" shrinkToFit="1"/>
      <protection locked="0"/>
    </xf>
    <xf numFmtId="177" fontId="34" fillId="8" borderId="121"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7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22" xfId="15" applyNumberFormat="1" applyFont="1" applyFill="1" applyBorder="1" applyAlignment="1" applyProtection="1">
      <alignment horizontal="right" vertical="center" shrinkToFit="1"/>
      <protection locked="0"/>
    </xf>
    <xf numFmtId="0" fontId="34" fillId="8" borderId="121"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76"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87" fontId="34" fillId="0" borderId="101"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0" fontId="34" fillId="0" borderId="125" xfId="12" applyFont="1" applyBorder="1" applyAlignment="1" applyProtection="1">
      <alignment horizontal="left" vertical="center" shrinkToFit="1"/>
      <protection locked="0"/>
    </xf>
    <xf numFmtId="0" fontId="34" fillId="0" borderId="126"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87" fontId="34" fillId="0" borderId="111"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4" xfId="12" applyNumberFormat="1" applyFont="1" applyBorder="1" applyAlignment="1" applyProtection="1">
      <alignment horizontal="right" vertical="center" shrinkToFit="1"/>
      <protection locked="0"/>
    </xf>
    <xf numFmtId="0" fontId="34" fillId="0" borderId="110" xfId="12" applyFont="1" applyBorder="1" applyAlignment="1" applyProtection="1">
      <alignment horizontal="left" vertical="center" shrinkToFit="1"/>
      <protection locked="0"/>
    </xf>
    <xf numFmtId="0" fontId="34" fillId="0" borderId="115" xfId="12"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87" fontId="34" fillId="0" borderId="110" xfId="12" applyNumberFormat="1" applyFont="1" applyBorder="1" applyAlignment="1" applyProtection="1">
      <alignment horizontal="right" vertical="center" shrinkToFit="1"/>
      <protection locked="0"/>
    </xf>
    <xf numFmtId="177" fontId="34" fillId="6" borderId="109" xfId="13" applyNumberFormat="1" applyFont="1" applyFill="1" applyBorder="1" applyAlignment="1" applyProtection="1">
      <alignment horizontal="right" vertical="center" shrinkToFit="1"/>
      <protection locked="0"/>
    </xf>
    <xf numFmtId="177" fontId="34" fillId="6" borderId="110" xfId="13" applyNumberFormat="1" applyFont="1" applyFill="1" applyBorder="1" applyAlignment="1" applyProtection="1">
      <alignment horizontal="right" vertical="center" shrinkToFit="1"/>
      <protection locked="0"/>
    </xf>
    <xf numFmtId="177" fontId="34" fillId="6" borderId="111"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0"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7" xfId="12" applyNumberFormat="1" applyFont="1" applyFill="1" applyBorder="1" applyAlignment="1" applyProtection="1">
      <alignment horizontal="right" vertical="center" shrinkToFit="1"/>
      <protection locked="0"/>
    </xf>
    <xf numFmtId="177" fontId="34" fillId="8" borderId="12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73"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2" xfId="12" applyNumberFormat="1" applyFont="1" applyFill="1" applyBorder="1" applyAlignment="1" applyProtection="1">
      <alignment horizontal="right" vertical="center" shrinkToFit="1"/>
      <protection locked="0"/>
    </xf>
    <xf numFmtId="177" fontId="34" fillId="8" borderId="121" xfId="12" applyNumberFormat="1" applyFont="1" applyFill="1" applyBorder="1" applyAlignment="1" applyProtection="1">
      <alignment horizontal="right" vertical="center" shrinkToFit="1"/>
      <protection locked="0"/>
    </xf>
    <xf numFmtId="177" fontId="34" fillId="8" borderId="169" xfId="12" applyNumberFormat="1" applyFont="1" applyFill="1" applyBorder="1" applyAlignment="1" applyProtection="1">
      <alignment horizontal="right" vertical="center" shrinkToFit="1"/>
      <protection locked="0"/>
    </xf>
    <xf numFmtId="187" fontId="34" fillId="8" borderId="128"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87" fontId="34" fillId="8" borderId="122" xfId="12" applyNumberFormat="1" applyFont="1" applyFill="1" applyBorder="1" applyAlignment="1" applyProtection="1">
      <alignment horizontal="right" vertical="center" shrinkToFit="1"/>
      <protection locked="0"/>
    </xf>
    <xf numFmtId="0" fontId="34" fillId="8" borderId="121"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106" xfId="12" applyFont="1" applyFill="1" applyBorder="1" applyAlignment="1" applyProtection="1">
      <alignment horizontal="left" vertical="center" shrinkToFit="1"/>
      <protection locked="0"/>
    </xf>
    <xf numFmtId="0" fontId="34" fillId="6" borderId="107" xfId="12" applyFont="1" applyFill="1" applyBorder="1" applyAlignment="1" applyProtection="1">
      <alignment horizontal="left" vertical="center" shrinkToFit="1"/>
      <protection locked="0"/>
    </xf>
    <xf numFmtId="0" fontId="34" fillId="6" borderId="108" xfId="12" applyFont="1" applyFill="1" applyBorder="1" applyAlignment="1" applyProtection="1">
      <alignment horizontal="left" vertical="center" shrinkToFit="1"/>
      <protection locked="0"/>
    </xf>
    <xf numFmtId="177" fontId="34" fillId="6" borderId="106" xfId="12" applyNumberFormat="1" applyFont="1" applyFill="1" applyBorder="1" applyAlignment="1" applyProtection="1">
      <alignment horizontal="right" vertical="center" shrinkToFit="1"/>
      <protection locked="0"/>
    </xf>
    <xf numFmtId="177" fontId="34" fillId="6" borderId="107" xfId="12" applyNumberFormat="1" applyFont="1" applyFill="1" applyBorder="1" applyAlignment="1" applyProtection="1">
      <alignment horizontal="right" vertical="center" shrinkToFit="1"/>
      <protection locked="0"/>
    </xf>
    <xf numFmtId="177" fontId="34" fillId="6" borderId="108" xfId="12" applyNumberFormat="1" applyFont="1" applyFill="1" applyBorder="1" applyAlignment="1" applyProtection="1">
      <alignment horizontal="right" vertical="center" shrinkToFit="1"/>
      <protection locked="0"/>
    </xf>
    <xf numFmtId="0" fontId="34" fillId="6" borderId="106" xfId="12" applyNumberFormat="1" applyFont="1" applyFill="1" applyBorder="1" applyAlignment="1" applyProtection="1">
      <alignment horizontal="left" vertical="center" shrinkToFit="1"/>
      <protection locked="0"/>
    </xf>
    <xf numFmtId="0" fontId="34" fillId="6" borderId="107"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01"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04" xfId="12" applyNumberFormat="1" applyFont="1" applyBorder="1" applyAlignment="1" applyProtection="1">
      <alignment horizontal="left" vertical="center" shrinkToFit="1"/>
      <protection locked="0"/>
    </xf>
    <xf numFmtId="0" fontId="34" fillId="0" borderId="106"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11"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6" borderId="130" xfId="12" applyFont="1" applyFill="1" applyBorder="1" applyAlignment="1" applyProtection="1">
      <alignment horizontal="left" vertical="center" shrinkToFit="1"/>
      <protection locked="0"/>
    </xf>
    <xf numFmtId="0" fontId="34" fillId="6" borderId="131" xfId="12" applyFont="1" applyFill="1" applyBorder="1" applyAlignment="1" applyProtection="1">
      <alignment horizontal="left" vertical="center" shrinkToFit="1"/>
      <protection locked="0"/>
    </xf>
    <xf numFmtId="0" fontId="34" fillId="6" borderId="132" xfId="12" applyFont="1" applyFill="1" applyBorder="1" applyAlignment="1" applyProtection="1">
      <alignment horizontal="left" vertical="center" shrinkToFit="1"/>
      <protection locked="0"/>
    </xf>
    <xf numFmtId="177" fontId="34" fillId="6" borderId="130" xfId="12" applyNumberFormat="1" applyFont="1" applyFill="1" applyBorder="1" applyAlignment="1" applyProtection="1">
      <alignment horizontal="right" vertical="center" shrinkToFit="1"/>
      <protection locked="0"/>
    </xf>
    <xf numFmtId="177" fontId="34" fillId="6" borderId="131" xfId="12" applyNumberFormat="1" applyFont="1" applyFill="1" applyBorder="1" applyAlignment="1" applyProtection="1">
      <alignment horizontal="right" vertical="center" shrinkToFit="1"/>
      <protection locked="0"/>
    </xf>
    <xf numFmtId="177" fontId="34" fillId="6" borderId="118" xfId="12" applyNumberFormat="1" applyFont="1" applyFill="1" applyBorder="1" applyAlignment="1" applyProtection="1">
      <alignment horizontal="right" vertical="center" shrinkToFit="1"/>
      <protection locked="0"/>
    </xf>
    <xf numFmtId="177" fontId="34" fillId="6" borderId="117" xfId="12" applyNumberFormat="1" applyFont="1" applyFill="1" applyBorder="1" applyAlignment="1" applyProtection="1">
      <alignment horizontal="right" vertical="center" shrinkToFit="1"/>
      <protection locked="0"/>
    </xf>
    <xf numFmtId="0" fontId="34" fillId="6" borderId="117" xfId="12" applyNumberFormat="1" applyFont="1" applyFill="1" applyBorder="1" applyAlignment="1" applyProtection="1">
      <alignment horizontal="left" vertical="center" shrinkToFit="1"/>
      <protection locked="0"/>
    </xf>
    <xf numFmtId="0" fontId="34" fillId="6" borderId="131" xfId="12" applyNumberFormat="1" applyFont="1" applyFill="1" applyBorder="1" applyAlignment="1" applyProtection="1">
      <alignment horizontal="left" vertical="center" shrinkToFit="1"/>
      <protection locked="0"/>
    </xf>
    <xf numFmtId="0" fontId="34" fillId="6" borderId="174" xfId="12" applyNumberFormat="1" applyFont="1" applyFill="1" applyBorder="1" applyAlignment="1" applyProtection="1">
      <alignment horizontal="lef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32"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40" xfId="14" applyNumberFormat="1" applyFont="1" applyFill="1" applyBorder="1" applyAlignment="1" applyProtection="1">
      <alignment horizontal="right" vertical="center" shrinkToFit="1"/>
    </xf>
    <xf numFmtId="0" fontId="34" fillId="6" borderId="130" xfId="12" applyNumberFormat="1" applyFont="1" applyFill="1" applyBorder="1" applyAlignment="1" applyProtection="1">
      <alignment horizontal="left" vertical="center" shrinkToFit="1"/>
      <protection locked="0"/>
    </xf>
    <xf numFmtId="177" fontId="34" fillId="8" borderId="135"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39" xfId="14" applyNumberFormat="1" applyFont="1" applyFill="1" applyBorder="1" applyAlignment="1" applyProtection="1">
      <alignment horizontal="right" vertical="center" shrinkToFit="1"/>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30"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77" fontId="34" fillId="6" borderId="136"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137"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87" fontId="34" fillId="6" borderId="83" xfId="14" applyNumberFormat="1" applyFont="1" applyFill="1" applyBorder="1" applyAlignment="1" applyProtection="1">
      <alignment horizontal="right" vertical="center" shrinkToFit="1"/>
    </xf>
    <xf numFmtId="187" fontId="34" fillId="6" borderId="138"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88"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177" fontId="34" fillId="6" borderId="6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0" fontId="34" fillId="6" borderId="0" xfId="12" applyFont="1" applyFill="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41" xfId="14" applyNumberFormat="1" applyFont="1" applyFill="1" applyBorder="1" applyAlignment="1" applyProtection="1">
      <alignment horizontal="right" vertical="center" shrinkToFit="1"/>
    </xf>
    <xf numFmtId="177" fontId="34" fillId="6" borderId="142" xfId="14" applyNumberFormat="1" applyFont="1" applyFill="1" applyBorder="1" applyAlignment="1" applyProtection="1">
      <alignment horizontal="right" vertical="center" shrinkToFit="1"/>
    </xf>
    <xf numFmtId="177" fontId="34" fillId="6" borderId="143" xfId="14" applyNumberFormat="1" applyFont="1" applyFill="1" applyBorder="1" applyAlignment="1" applyProtection="1">
      <alignment horizontal="right" vertical="center" shrinkToFit="1"/>
    </xf>
    <xf numFmtId="177" fontId="34" fillId="6" borderId="144" xfId="14" applyNumberFormat="1" applyFont="1" applyFill="1" applyBorder="1" applyAlignment="1" applyProtection="1">
      <alignment horizontal="right" vertical="center" shrinkToFit="1"/>
    </xf>
    <xf numFmtId="177" fontId="34" fillId="6" borderId="145" xfId="14" applyNumberFormat="1" applyFont="1" applyFill="1" applyBorder="1" applyAlignment="1" applyProtection="1">
      <alignment horizontal="right" vertical="center" shrinkToFit="1"/>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90"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177" fontId="34" fillId="6" borderId="146" xfId="14" applyNumberFormat="1" applyFont="1" applyFill="1" applyBorder="1" applyAlignment="1" applyProtection="1">
      <alignment horizontal="right" vertical="center" shrinkToFit="1"/>
    </xf>
    <xf numFmtId="187" fontId="34" fillId="6" borderId="143" xfId="14" applyNumberFormat="1" applyFont="1" applyFill="1" applyBorder="1" applyAlignment="1" applyProtection="1">
      <alignment horizontal="right" vertical="center" shrinkToFit="1"/>
    </xf>
    <xf numFmtId="187" fontId="34" fillId="6" borderId="144" xfId="14" applyNumberFormat="1" applyFont="1" applyFill="1" applyBorder="1" applyAlignment="1" applyProtection="1">
      <alignment horizontal="right" vertical="center" shrinkToFit="1"/>
    </xf>
    <xf numFmtId="187" fontId="34" fillId="6" borderId="147"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48"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87" fontId="34" fillId="6" borderId="120"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19" xfId="14" applyNumberFormat="1" applyFont="1" applyFill="1" applyBorder="1" applyAlignment="1" applyProtection="1">
      <alignment horizontal="right" vertical="center" shrinkToFit="1"/>
    </xf>
    <xf numFmtId="177" fontId="34" fillId="6" borderId="149" xfId="14" applyNumberFormat="1" applyFont="1" applyFill="1" applyBorder="1" applyAlignment="1" applyProtection="1">
      <alignment horizontal="right" vertical="center" shrinkToFit="1"/>
    </xf>
    <xf numFmtId="177" fontId="34" fillId="6" borderId="15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6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66" xfId="14" applyNumberFormat="1" applyFont="1" applyFill="1" applyBorder="1" applyAlignment="1" applyProtection="1">
      <alignment horizontal="right" vertical="center" shrinkToFit="1"/>
    </xf>
    <xf numFmtId="188" fontId="34" fillId="6" borderId="167" xfId="14" applyNumberFormat="1" applyFont="1" applyFill="1" applyBorder="1" applyAlignment="1" applyProtection="1">
      <alignment horizontal="right" vertical="center" shrinkToFit="1"/>
    </xf>
    <xf numFmtId="188" fontId="34" fillId="6" borderId="16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41" xfId="14" applyNumberFormat="1" applyFont="1" applyFill="1" applyBorder="1" applyAlignment="1" applyProtection="1">
      <alignment horizontal="right" vertical="center" shrinkToFit="1"/>
    </xf>
    <xf numFmtId="187" fontId="34" fillId="6" borderId="142" xfId="14" applyNumberFormat="1" applyFont="1" applyFill="1" applyBorder="1" applyAlignment="1" applyProtection="1">
      <alignment horizontal="right" vertical="center" shrinkToFit="1"/>
    </xf>
    <xf numFmtId="187" fontId="34" fillId="6" borderId="145"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1"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7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EFB7-4FD1-97B3-753DD7567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47702</c:v>
                </c:pt>
                <c:pt idx="1">
                  <c:v>47761</c:v>
                </c:pt>
                <c:pt idx="2">
                  <c:v>50848</c:v>
                </c:pt>
                <c:pt idx="3">
                  <c:v>51013</c:v>
                </c:pt>
                <c:pt idx="4">
                  <c:v>73476</c:v>
                </c:pt>
              </c:numCache>
            </c:numRef>
          </c:val>
          <c:smooth val="0"/>
          <c:extLst xmlns:c16r2="http://schemas.microsoft.com/office/drawing/2015/06/chart">
            <c:ext xmlns:c16="http://schemas.microsoft.com/office/drawing/2014/chart" uri="{C3380CC4-5D6E-409C-BE32-E72D297353CC}">
              <c16:uniqueId val="{00000001-EFB7-4FD1-97B3-753DD75676C4}"/>
            </c:ext>
          </c:extLst>
        </c:ser>
        <c:dLbls>
          <c:showLegendKey val="0"/>
          <c:showVal val="0"/>
          <c:showCatName val="0"/>
          <c:showSerName val="0"/>
          <c:showPercent val="0"/>
          <c:showBubbleSize val="0"/>
        </c:dLbls>
        <c:marker val="1"/>
        <c:smooth val="0"/>
        <c:axId val="559031360"/>
        <c:axId val="559036456"/>
      </c:lineChart>
      <c:catAx>
        <c:axId val="55903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036456"/>
        <c:crosses val="autoZero"/>
        <c:auto val="1"/>
        <c:lblAlgn val="ctr"/>
        <c:lblOffset val="100"/>
        <c:tickLblSkip val="1"/>
        <c:tickMarkSkip val="1"/>
        <c:noMultiLvlLbl val="0"/>
      </c:catAx>
      <c:valAx>
        <c:axId val="559036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03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5.28</c:v>
                </c:pt>
                <c:pt idx="2">
                  <c:v>6.38</c:v>
                </c:pt>
                <c:pt idx="3">
                  <c:v>6.01</c:v>
                </c:pt>
                <c:pt idx="4">
                  <c:v>5.57</c:v>
                </c:pt>
              </c:numCache>
            </c:numRef>
          </c:val>
          <c:extLst xmlns:c16r2="http://schemas.microsoft.com/office/drawing/2015/06/chart">
            <c:ext xmlns:c16="http://schemas.microsoft.com/office/drawing/2014/chart" uri="{C3380CC4-5D6E-409C-BE32-E72D297353CC}">
              <c16:uniqueId val="{00000000-560D-4C84-9F99-A266F1622D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18.32</c:v>
                </c:pt>
                <c:pt idx="1">
                  <c:v>17.3</c:v>
                </c:pt>
                <c:pt idx="2">
                  <c:v>16.48</c:v>
                </c:pt>
                <c:pt idx="3">
                  <c:v>16.2</c:v>
                </c:pt>
                <c:pt idx="4">
                  <c:v>15.7</c:v>
                </c:pt>
              </c:numCache>
            </c:numRef>
          </c:val>
          <c:extLst xmlns:c16r2="http://schemas.microsoft.com/office/drawing/2015/06/chart">
            <c:ext xmlns:c16="http://schemas.microsoft.com/office/drawing/2014/chart" uri="{C3380CC4-5D6E-409C-BE32-E72D297353CC}">
              <c16:uniqueId val="{00000001-560D-4C84-9F99-A266F1622DB8}"/>
            </c:ext>
          </c:extLst>
        </c:ser>
        <c:dLbls>
          <c:showLegendKey val="0"/>
          <c:showVal val="0"/>
          <c:showCatName val="0"/>
          <c:showSerName val="0"/>
          <c:showPercent val="0"/>
          <c:showBubbleSize val="0"/>
        </c:dLbls>
        <c:gapWidth val="250"/>
        <c:overlap val="100"/>
        <c:axId val="559025480"/>
        <c:axId val="559029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-5.6</c:v>
                </c:pt>
                <c:pt idx="2">
                  <c:v>-2.2599999999999998</c:v>
                </c:pt>
                <c:pt idx="3">
                  <c:v>-5.0599999999999996</c:v>
                </c:pt>
                <c:pt idx="4">
                  <c:v>-4.49</c:v>
                </c:pt>
              </c:numCache>
            </c:numRef>
          </c:val>
          <c:smooth val="0"/>
          <c:extLst xmlns:c16r2="http://schemas.microsoft.com/office/drawing/2015/06/chart">
            <c:ext xmlns:c16="http://schemas.microsoft.com/office/drawing/2014/chart" uri="{C3380CC4-5D6E-409C-BE32-E72D297353CC}">
              <c16:uniqueId val="{00000002-560D-4C84-9F99-A266F1622DB8}"/>
            </c:ext>
          </c:extLst>
        </c:ser>
        <c:dLbls>
          <c:showLegendKey val="0"/>
          <c:showVal val="0"/>
          <c:showCatName val="0"/>
          <c:showSerName val="0"/>
          <c:showPercent val="0"/>
          <c:showBubbleSize val="0"/>
        </c:dLbls>
        <c:marker val="1"/>
        <c:smooth val="0"/>
        <c:axId val="559025480"/>
        <c:axId val="559029400"/>
      </c:lineChart>
      <c:catAx>
        <c:axId val="55902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029400"/>
        <c:crosses val="autoZero"/>
        <c:auto val="1"/>
        <c:lblAlgn val="ctr"/>
        <c:lblOffset val="100"/>
        <c:tickLblSkip val="1"/>
        <c:tickMarkSkip val="1"/>
        <c:noMultiLvlLbl val="0"/>
      </c:catAx>
      <c:valAx>
        <c:axId val="55902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CA76-41AA-8C24-A7E6B3367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76-41AA-8C24-A7E6B33674AD}"/>
            </c:ext>
          </c:extLst>
        </c:ser>
        <c:ser>
          <c:idx val="2"/>
          <c:order val="2"/>
          <c:tx>
            <c:strRef>
              <c:f>データシート!$A$29</c:f>
              <c:strCache>
                <c:ptCount val="1"/>
                <c:pt idx="0">
                  <c:v>岡崎駅東土地区画整理事業清算金特別会計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2-CA76-41AA-8C24-A7E6B33674A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0.63</c:v>
                </c:pt>
                <c:pt idx="2">
                  <c:v>#N/A</c:v>
                </c:pt>
                <c:pt idx="3">
                  <c:v>0.38</c:v>
                </c:pt>
                <c:pt idx="4">
                  <c:v>#N/A</c:v>
                </c:pt>
                <c:pt idx="5">
                  <c:v>0.67</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CA76-41AA-8C24-A7E6B33674A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4-CA76-41AA-8C24-A7E6B33674A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0.74</c:v>
                </c:pt>
                <c:pt idx="4">
                  <c:v>#N/A</c:v>
                </c:pt>
                <c:pt idx="5">
                  <c:v>0.39</c:v>
                </c:pt>
                <c:pt idx="6">
                  <c:v>#N/A</c:v>
                </c:pt>
                <c:pt idx="7">
                  <c:v>0.69</c:v>
                </c:pt>
                <c:pt idx="8">
                  <c:v>#N/A</c:v>
                </c:pt>
                <c:pt idx="9">
                  <c:v>0.53</c:v>
                </c:pt>
              </c:numCache>
            </c:numRef>
          </c:val>
          <c:extLst xmlns:c16r2="http://schemas.microsoft.com/office/drawing/2015/06/chart">
            <c:ext xmlns:c16="http://schemas.microsoft.com/office/drawing/2014/chart" uri="{C3380CC4-5D6E-409C-BE32-E72D297353CC}">
              <c16:uniqueId val="{00000005-CA76-41AA-8C24-A7E6B33674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1.87</c:v>
                </c:pt>
                <c:pt idx="2">
                  <c:v>#N/A</c:v>
                </c:pt>
                <c:pt idx="3">
                  <c:v>1.7</c:v>
                </c:pt>
                <c:pt idx="4">
                  <c:v>#N/A</c:v>
                </c:pt>
                <c:pt idx="5">
                  <c:v>1.44</c:v>
                </c:pt>
                <c:pt idx="6">
                  <c:v>#N/A</c:v>
                </c:pt>
                <c:pt idx="7">
                  <c:v>2.2799999999999998</c:v>
                </c:pt>
                <c:pt idx="8">
                  <c:v>#N/A</c:v>
                </c:pt>
                <c:pt idx="9">
                  <c:v>3.68</c:v>
                </c:pt>
              </c:numCache>
            </c:numRef>
          </c:val>
          <c:extLst xmlns:c16r2="http://schemas.microsoft.com/office/drawing/2015/06/chart">
            <c:ext xmlns:c16="http://schemas.microsoft.com/office/drawing/2014/chart" uri="{C3380CC4-5D6E-409C-BE32-E72D297353CC}">
              <c16:uniqueId val="{00000006-CA76-41AA-8C24-A7E6B33674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6.73</c:v>
                </c:pt>
                <c:pt idx="2">
                  <c:v>#N/A</c:v>
                </c:pt>
                <c:pt idx="3">
                  <c:v>5.28</c:v>
                </c:pt>
                <c:pt idx="4">
                  <c:v>#N/A</c:v>
                </c:pt>
                <c:pt idx="5">
                  <c:v>6.37</c:v>
                </c:pt>
                <c:pt idx="6">
                  <c:v>#N/A</c:v>
                </c:pt>
                <c:pt idx="7">
                  <c:v>6</c:v>
                </c:pt>
                <c:pt idx="8">
                  <c:v>#N/A</c:v>
                </c:pt>
                <c:pt idx="9">
                  <c:v>5.55</c:v>
                </c:pt>
              </c:numCache>
            </c:numRef>
          </c:val>
          <c:extLst xmlns:c16r2="http://schemas.microsoft.com/office/drawing/2015/06/chart">
            <c:ext xmlns:c16="http://schemas.microsoft.com/office/drawing/2014/chart" uri="{C3380CC4-5D6E-409C-BE32-E72D297353CC}">
              <c16:uniqueId val="{00000007-CA76-41AA-8C24-A7E6B33674A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12.87</c:v>
                </c:pt>
                <c:pt idx="2">
                  <c:v>#N/A</c:v>
                </c:pt>
                <c:pt idx="3">
                  <c:v>11.44</c:v>
                </c:pt>
                <c:pt idx="4">
                  <c:v>#N/A</c:v>
                </c:pt>
                <c:pt idx="5">
                  <c:v>9.34</c:v>
                </c:pt>
                <c:pt idx="6">
                  <c:v>#N/A</c:v>
                </c:pt>
                <c:pt idx="7">
                  <c:v>8.81</c:v>
                </c:pt>
                <c:pt idx="8">
                  <c:v>#N/A</c:v>
                </c:pt>
                <c:pt idx="9">
                  <c:v>7.36</c:v>
                </c:pt>
              </c:numCache>
            </c:numRef>
          </c:val>
          <c:extLst xmlns:c16r2="http://schemas.microsoft.com/office/drawing/2015/06/chart">
            <c:ext xmlns:c16="http://schemas.microsoft.com/office/drawing/2014/chart" uri="{C3380CC4-5D6E-409C-BE32-E72D297353CC}">
              <c16:uniqueId val="{00000008-CA76-41AA-8C24-A7E6B33674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18.13</c:v>
                </c:pt>
                <c:pt idx="2">
                  <c:v>#N/A</c:v>
                </c:pt>
                <c:pt idx="3">
                  <c:v>16.77</c:v>
                </c:pt>
                <c:pt idx="4">
                  <c:v>#N/A</c:v>
                </c:pt>
                <c:pt idx="5">
                  <c:v>15.09</c:v>
                </c:pt>
                <c:pt idx="6">
                  <c:v>#N/A</c:v>
                </c:pt>
                <c:pt idx="7">
                  <c:v>15.84</c:v>
                </c:pt>
                <c:pt idx="8">
                  <c:v>#N/A</c:v>
                </c:pt>
                <c:pt idx="9">
                  <c:v>16.399999999999999</c:v>
                </c:pt>
              </c:numCache>
            </c:numRef>
          </c:val>
          <c:extLst xmlns:c16r2="http://schemas.microsoft.com/office/drawing/2015/06/chart">
            <c:ext xmlns:c16="http://schemas.microsoft.com/office/drawing/2014/chart" uri="{C3380CC4-5D6E-409C-BE32-E72D297353CC}">
              <c16:uniqueId val="{00000009-CA76-41AA-8C24-A7E6B33674AD}"/>
            </c:ext>
          </c:extLst>
        </c:ser>
        <c:dLbls>
          <c:showLegendKey val="0"/>
          <c:showVal val="0"/>
          <c:showCatName val="0"/>
          <c:showSerName val="0"/>
          <c:showPercent val="0"/>
          <c:showBubbleSize val="0"/>
        </c:dLbls>
        <c:gapWidth val="150"/>
        <c:overlap val="100"/>
        <c:axId val="559031752"/>
        <c:axId val="559025088"/>
      </c:barChart>
      <c:catAx>
        <c:axId val="55903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25088"/>
        <c:crosses val="autoZero"/>
        <c:auto val="1"/>
        <c:lblAlgn val="ctr"/>
        <c:lblOffset val="100"/>
        <c:tickLblSkip val="1"/>
        <c:tickMarkSkip val="1"/>
        <c:noMultiLvlLbl val="0"/>
      </c:catAx>
      <c:valAx>
        <c:axId val="55902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31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11083</c:v>
                </c:pt>
                <c:pt idx="5">
                  <c:v>11230</c:v>
                </c:pt>
                <c:pt idx="8">
                  <c:v>11169</c:v>
                </c:pt>
                <c:pt idx="11">
                  <c:v>10939</c:v>
                </c:pt>
                <c:pt idx="14">
                  <c:v>10665</c:v>
                </c:pt>
              </c:numCache>
            </c:numRef>
          </c:val>
          <c:extLst xmlns:c16r2="http://schemas.microsoft.com/office/drawing/2015/06/chart">
            <c:ext xmlns:c16="http://schemas.microsoft.com/office/drawing/2014/chart" uri="{C3380CC4-5D6E-409C-BE32-E72D297353CC}">
              <c16:uniqueId val="{00000000-EE9A-41C5-BE23-73DAF998A8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9A-41C5-BE23-73DAF998A8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c:v>
                </c:pt>
                <c:pt idx="3">
                  <c:v>161</c:v>
                </c:pt>
                <c:pt idx="6">
                  <c:v>204</c:v>
                </c:pt>
                <c:pt idx="9">
                  <c:v>217</c:v>
                </c:pt>
                <c:pt idx="12">
                  <c:v>223</c:v>
                </c:pt>
              </c:numCache>
            </c:numRef>
          </c:val>
          <c:extLst xmlns:c16r2="http://schemas.microsoft.com/office/drawing/2015/06/chart">
            <c:ext xmlns:c16="http://schemas.microsoft.com/office/drawing/2014/chart" uri="{C3380CC4-5D6E-409C-BE32-E72D297353CC}">
              <c16:uniqueId val="{00000002-EE9A-41C5-BE23-73DAF998A8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9A-41C5-BE23-73DAF998A8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3868</c:v>
                </c:pt>
                <c:pt idx="3">
                  <c:v>3775</c:v>
                </c:pt>
                <c:pt idx="6">
                  <c:v>3692</c:v>
                </c:pt>
                <c:pt idx="9">
                  <c:v>3681</c:v>
                </c:pt>
                <c:pt idx="12">
                  <c:v>3710</c:v>
                </c:pt>
              </c:numCache>
            </c:numRef>
          </c:val>
          <c:extLst xmlns:c16r2="http://schemas.microsoft.com/office/drawing/2015/06/chart">
            <c:ext xmlns:c16="http://schemas.microsoft.com/office/drawing/2014/chart" uri="{C3380CC4-5D6E-409C-BE32-E72D297353CC}">
              <c16:uniqueId val="{00000004-EE9A-41C5-BE23-73DAF998A8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9A-41C5-BE23-73DAF998A8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9A-41C5-BE23-73DAF998A8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6359</c:v>
                </c:pt>
                <c:pt idx="3">
                  <c:v>6530</c:v>
                </c:pt>
                <c:pt idx="6">
                  <c:v>6304</c:v>
                </c:pt>
                <c:pt idx="9">
                  <c:v>6176</c:v>
                </c:pt>
                <c:pt idx="12">
                  <c:v>6368</c:v>
                </c:pt>
              </c:numCache>
            </c:numRef>
          </c:val>
          <c:extLst xmlns:c16r2="http://schemas.microsoft.com/office/drawing/2015/06/chart">
            <c:ext xmlns:c16="http://schemas.microsoft.com/office/drawing/2014/chart" uri="{C3380CC4-5D6E-409C-BE32-E72D297353CC}">
              <c16:uniqueId val="{00000007-EE9A-41C5-BE23-73DAF998A874}"/>
            </c:ext>
          </c:extLst>
        </c:ser>
        <c:dLbls>
          <c:showLegendKey val="0"/>
          <c:showVal val="0"/>
          <c:showCatName val="0"/>
          <c:showSerName val="0"/>
          <c:showPercent val="0"/>
          <c:showBubbleSize val="0"/>
        </c:dLbls>
        <c:gapWidth val="100"/>
        <c:overlap val="100"/>
        <c:axId val="559027048"/>
        <c:axId val="559030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-743</c:v>
                </c:pt>
                <c:pt idx="2">
                  <c:v>#N/A</c:v>
                </c:pt>
                <c:pt idx="3">
                  <c:v>#N/A</c:v>
                </c:pt>
                <c:pt idx="4">
                  <c:v>-764</c:v>
                </c:pt>
                <c:pt idx="5">
                  <c:v>#N/A</c:v>
                </c:pt>
                <c:pt idx="6">
                  <c:v>#N/A</c:v>
                </c:pt>
                <c:pt idx="7">
                  <c:v>-969</c:v>
                </c:pt>
                <c:pt idx="8">
                  <c:v>#N/A</c:v>
                </c:pt>
                <c:pt idx="9">
                  <c:v>#N/A</c:v>
                </c:pt>
                <c:pt idx="10">
                  <c:v>-865</c:v>
                </c:pt>
                <c:pt idx="11">
                  <c:v>#N/A</c:v>
                </c:pt>
                <c:pt idx="12">
                  <c:v>#N/A</c:v>
                </c:pt>
                <c:pt idx="13">
                  <c:v>-364</c:v>
                </c:pt>
                <c:pt idx="14">
                  <c:v>#N/A</c:v>
                </c:pt>
              </c:numCache>
            </c:numRef>
          </c:val>
          <c:smooth val="0"/>
          <c:extLst xmlns:c16r2="http://schemas.microsoft.com/office/drawing/2015/06/chart">
            <c:ext xmlns:c16="http://schemas.microsoft.com/office/drawing/2014/chart" uri="{C3380CC4-5D6E-409C-BE32-E72D297353CC}">
              <c16:uniqueId val="{00000008-EE9A-41C5-BE23-73DAF998A874}"/>
            </c:ext>
          </c:extLst>
        </c:ser>
        <c:dLbls>
          <c:showLegendKey val="0"/>
          <c:showVal val="0"/>
          <c:showCatName val="0"/>
          <c:showSerName val="0"/>
          <c:showPercent val="0"/>
          <c:showBubbleSize val="0"/>
        </c:dLbls>
        <c:marker val="1"/>
        <c:smooth val="0"/>
        <c:axId val="559027048"/>
        <c:axId val="559030184"/>
      </c:lineChart>
      <c:catAx>
        <c:axId val="55902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030184"/>
        <c:crosses val="autoZero"/>
        <c:auto val="1"/>
        <c:lblAlgn val="ctr"/>
        <c:lblOffset val="100"/>
        <c:tickLblSkip val="1"/>
        <c:tickMarkSkip val="1"/>
        <c:noMultiLvlLbl val="0"/>
      </c:catAx>
      <c:valAx>
        <c:axId val="559030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87106</c:v>
                </c:pt>
                <c:pt idx="5">
                  <c:v>82475</c:v>
                </c:pt>
                <c:pt idx="8">
                  <c:v>78242</c:v>
                </c:pt>
                <c:pt idx="11">
                  <c:v>76311</c:v>
                </c:pt>
                <c:pt idx="14">
                  <c:v>73258</c:v>
                </c:pt>
              </c:numCache>
            </c:numRef>
          </c:val>
          <c:extLst xmlns:c16r2="http://schemas.microsoft.com/office/drawing/2015/06/chart">
            <c:ext xmlns:c16="http://schemas.microsoft.com/office/drawing/2014/chart" uri="{C3380CC4-5D6E-409C-BE32-E72D297353CC}">
              <c16:uniqueId val="{00000000-D748-4233-A42D-DD3F55872B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42975</c:v>
                </c:pt>
                <c:pt idx="5">
                  <c:v>39538</c:v>
                </c:pt>
                <c:pt idx="8">
                  <c:v>37140</c:v>
                </c:pt>
                <c:pt idx="11">
                  <c:v>41634</c:v>
                </c:pt>
                <c:pt idx="14">
                  <c:v>46391</c:v>
                </c:pt>
              </c:numCache>
            </c:numRef>
          </c:val>
          <c:extLst xmlns:c16r2="http://schemas.microsoft.com/office/drawing/2015/06/chart">
            <c:ext xmlns:c16="http://schemas.microsoft.com/office/drawing/2014/chart" uri="{C3380CC4-5D6E-409C-BE32-E72D297353CC}">
              <c16:uniqueId val="{00000001-D748-4233-A42D-DD3F55872B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32457</c:v>
                </c:pt>
                <c:pt idx="5">
                  <c:v>32627</c:v>
                </c:pt>
                <c:pt idx="8">
                  <c:v>32160</c:v>
                </c:pt>
                <c:pt idx="11">
                  <c:v>31646</c:v>
                </c:pt>
                <c:pt idx="14">
                  <c:v>26863</c:v>
                </c:pt>
              </c:numCache>
            </c:numRef>
          </c:val>
          <c:extLst xmlns:c16r2="http://schemas.microsoft.com/office/drawing/2015/06/chart">
            <c:ext xmlns:c16="http://schemas.microsoft.com/office/drawing/2014/chart" uri="{C3380CC4-5D6E-409C-BE32-E72D297353CC}">
              <c16:uniqueId val="{00000002-D748-4233-A42D-DD3F55872B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48-4233-A42D-DD3F55872B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48-4233-A42D-DD3F55872B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3</c:v>
                </c:pt>
                <c:pt idx="6">
                  <c:v>6</c:v>
                </c:pt>
                <c:pt idx="9">
                  <c:v>1</c:v>
                </c:pt>
                <c:pt idx="12">
                  <c:v>1</c:v>
                </c:pt>
              </c:numCache>
            </c:numRef>
          </c:val>
          <c:extLst xmlns:c16r2="http://schemas.microsoft.com/office/drawing/2015/06/chart">
            <c:ext xmlns:c16="http://schemas.microsoft.com/office/drawing/2014/chart" uri="{C3380CC4-5D6E-409C-BE32-E72D297353CC}">
              <c16:uniqueId val="{00000005-D748-4233-A42D-DD3F55872B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14821</c:v>
                </c:pt>
                <c:pt idx="3">
                  <c:v>14592</c:v>
                </c:pt>
                <c:pt idx="6">
                  <c:v>14133</c:v>
                </c:pt>
                <c:pt idx="9">
                  <c:v>14230</c:v>
                </c:pt>
                <c:pt idx="12">
                  <c:v>14143</c:v>
                </c:pt>
              </c:numCache>
            </c:numRef>
          </c:val>
          <c:extLst xmlns:c16r2="http://schemas.microsoft.com/office/drawing/2015/06/chart">
            <c:ext xmlns:c16="http://schemas.microsoft.com/office/drawing/2014/chart" uri="{C3380CC4-5D6E-409C-BE32-E72D297353CC}">
              <c16:uniqueId val="{00000006-D748-4233-A42D-DD3F55872B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748-4233-A42D-DD3F55872B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56978</c:v>
                </c:pt>
                <c:pt idx="3">
                  <c:v>52468</c:v>
                </c:pt>
                <c:pt idx="6">
                  <c:v>48163</c:v>
                </c:pt>
                <c:pt idx="9">
                  <c:v>47919</c:v>
                </c:pt>
                <c:pt idx="12">
                  <c:v>49941</c:v>
                </c:pt>
              </c:numCache>
            </c:numRef>
          </c:val>
          <c:extLst xmlns:c16r2="http://schemas.microsoft.com/office/drawing/2015/06/chart">
            <c:ext xmlns:c16="http://schemas.microsoft.com/office/drawing/2014/chart" uri="{C3380CC4-5D6E-409C-BE32-E72D297353CC}">
              <c16:uniqueId val="{00000008-D748-4233-A42D-DD3F55872B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3878</c:v>
                </c:pt>
                <c:pt idx="3">
                  <c:v>4396</c:v>
                </c:pt>
                <c:pt idx="6">
                  <c:v>3505</c:v>
                </c:pt>
                <c:pt idx="9">
                  <c:v>4011</c:v>
                </c:pt>
                <c:pt idx="12">
                  <c:v>4391</c:v>
                </c:pt>
              </c:numCache>
            </c:numRef>
          </c:val>
          <c:extLst xmlns:c16r2="http://schemas.microsoft.com/office/drawing/2015/06/chart">
            <c:ext xmlns:c16="http://schemas.microsoft.com/office/drawing/2014/chart" uri="{C3380CC4-5D6E-409C-BE32-E72D297353CC}">
              <c16:uniqueId val="{00000009-D748-4233-A42D-DD3F55872B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63304</c:v>
                </c:pt>
                <c:pt idx="3">
                  <c:v>62208</c:v>
                </c:pt>
                <c:pt idx="6">
                  <c:v>61824</c:v>
                </c:pt>
                <c:pt idx="9">
                  <c:v>60700</c:v>
                </c:pt>
                <c:pt idx="12">
                  <c:v>62666</c:v>
                </c:pt>
              </c:numCache>
            </c:numRef>
          </c:val>
          <c:extLst xmlns:c16r2="http://schemas.microsoft.com/office/drawing/2015/06/chart">
            <c:ext xmlns:c16="http://schemas.microsoft.com/office/drawing/2014/chart" uri="{C3380CC4-5D6E-409C-BE32-E72D297353CC}">
              <c16:uniqueId val="{0000000A-D748-4233-A42D-DD3F55872B09}"/>
            </c:ext>
          </c:extLst>
        </c:ser>
        <c:dLbls>
          <c:showLegendKey val="0"/>
          <c:showVal val="0"/>
          <c:showCatName val="0"/>
          <c:showSerName val="0"/>
          <c:showPercent val="0"/>
          <c:showBubbleSize val="0"/>
        </c:dLbls>
        <c:gapWidth val="100"/>
        <c:overlap val="100"/>
        <c:axId val="559026264"/>
        <c:axId val="55902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48-4233-A42D-DD3F55872B09}"/>
            </c:ext>
          </c:extLst>
        </c:ser>
        <c:dLbls>
          <c:showLegendKey val="0"/>
          <c:showVal val="0"/>
          <c:showCatName val="0"/>
          <c:showSerName val="0"/>
          <c:showPercent val="0"/>
          <c:showBubbleSize val="0"/>
        </c:dLbls>
        <c:marker val="1"/>
        <c:smooth val="0"/>
        <c:axId val="559026264"/>
        <c:axId val="559026656"/>
      </c:lineChart>
      <c:catAx>
        <c:axId val="55902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026656"/>
        <c:crosses val="autoZero"/>
        <c:auto val="1"/>
        <c:lblAlgn val="ctr"/>
        <c:lblOffset val="100"/>
        <c:tickLblSkip val="1"/>
        <c:tickMarkSkip val="1"/>
        <c:noMultiLvlLbl val="0"/>
      </c:catAx>
      <c:valAx>
        <c:axId val="55902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02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12229</c:v>
                </c:pt>
                <c:pt idx="1">
                  <c:v>12159</c:v>
                </c:pt>
                <c:pt idx="2">
                  <c:v>11989</c:v>
                </c:pt>
              </c:numCache>
            </c:numRef>
          </c:val>
          <c:extLst xmlns:c16r2="http://schemas.microsoft.com/office/drawing/2015/06/chart">
            <c:ext xmlns:c16="http://schemas.microsoft.com/office/drawing/2014/chart" uri="{C3380CC4-5D6E-409C-BE32-E72D297353CC}">
              <c16:uniqueId val="{00000000-7381-4FF3-884D-AD6B31B42C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381-4FF3-884D-AD6B31B42C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17590</c:v>
                </c:pt>
                <c:pt idx="1">
                  <c:v>17130</c:v>
                </c:pt>
                <c:pt idx="2">
                  <c:v>12877</c:v>
                </c:pt>
              </c:numCache>
            </c:numRef>
          </c:val>
          <c:extLst xmlns:c16r2="http://schemas.microsoft.com/office/drawing/2015/06/chart">
            <c:ext xmlns:c16="http://schemas.microsoft.com/office/drawing/2014/chart" uri="{C3380CC4-5D6E-409C-BE32-E72D297353CC}">
              <c16:uniqueId val="{00000002-7381-4FF3-884D-AD6B31B42CC4}"/>
            </c:ext>
          </c:extLst>
        </c:ser>
        <c:dLbls>
          <c:showLegendKey val="0"/>
          <c:showVal val="0"/>
          <c:showCatName val="0"/>
          <c:showSerName val="0"/>
          <c:showPercent val="0"/>
          <c:showBubbleSize val="0"/>
        </c:dLbls>
        <c:gapWidth val="120"/>
        <c:overlap val="100"/>
        <c:axId val="559039200"/>
        <c:axId val="559039592"/>
      </c:barChart>
      <c:catAx>
        <c:axId val="55903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039592"/>
        <c:crosses val="autoZero"/>
        <c:auto val="1"/>
        <c:lblAlgn val="ctr"/>
        <c:lblOffset val="100"/>
        <c:tickLblSkip val="1"/>
        <c:tickMarkSkip val="1"/>
        <c:noMultiLvlLbl val="0"/>
      </c:catAx>
      <c:valAx>
        <c:axId val="559039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03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C8-4B22-88FC-F5594AFCEC90}"/>
                </c:ext>
                <c:ext xmlns:c15="http://schemas.microsoft.com/office/drawing/2012/chart" uri="{CE6537A1-D6FC-4f65-9D91-7224C49458BB}">
                  <c15:dlblFieldTable>
                    <c15:dlblFTEntry>
                      <c15:txfldGUID>{F0A8F752-65A6-44C8-B653-E2E0AE4C6A88}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C8-4B22-88FC-F5594AFCEC90}"/>
                </c:ext>
                <c:ext xmlns:c15="http://schemas.microsoft.com/office/drawing/2012/chart" uri="{CE6537A1-D6FC-4f65-9D91-7224C49458BB}">
                  <c15:dlblFieldTable>
                    <c15:dlblFTEntry>
                      <c15:txfldGUID>{50899C9C-7455-47C0-AFDB-E3B144A815A7}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C8-4B22-88FC-F5594AFCEC90}"/>
                </c:ext>
                <c:ext xmlns:c15="http://schemas.microsoft.com/office/drawing/2012/chart" uri="{CE6537A1-D6FC-4f65-9D91-7224C49458BB}">
                  <c15:dlblFieldTable>
                    <c15:dlblFTEntry>
                      <c15:txfldGUID>{03AC0870-2174-4D70-AC4F-358C9E385B1E}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C8-4B22-88FC-F5594AFCEC90}"/>
                </c:ext>
                <c:ext xmlns:c15="http://schemas.microsoft.com/office/drawing/2012/chart" uri="{CE6537A1-D6FC-4f65-9D91-7224C49458BB}">
                  <c15:dlblFieldTable>
                    <c15:dlblFTEntry>
                      <c15:txfldGUID>{6626886E-4DFB-4007-A214-85C717209A5B}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C8-4B22-88FC-F5594AFCEC90}"/>
                </c:ext>
                <c:ext xmlns:c15="http://schemas.microsoft.com/office/drawing/2012/chart" uri="{CE6537A1-D6FC-4f65-9D91-7224C49458BB}">
                  <c15:dlblFieldTable>
                    <c15:dlblFTEntry>
                      <c15:txfldGUID>{8E6F5DBD-B64F-4E6F-A276-F1A7DBCFFC93}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C8-4B22-88FC-F5594AFCEC90}"/>
                </c:ext>
                <c:ext xmlns:c15="http://schemas.microsoft.com/office/drawing/2012/chart" uri="{CE6537A1-D6FC-4f65-9D91-7224C49458BB}">
                  <c15:dlblFieldTable>
                    <c15:dlblFTEntry>
                      <c15:txfldGUID>{46CC7728-BC50-4CDA-AAE8-2A33632D015E}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C8-4B22-88FC-F5594AFCEC90}"/>
                </c:ext>
                <c:ext xmlns:c15="http://schemas.microsoft.com/office/drawing/2012/chart" uri="{CE6537A1-D6FC-4f65-9D91-7224C49458BB}">
                  <c15:dlblFieldTable>
                    <c15:dlblFTEntry>
                      <c15:txfldGUID>{9869B076-CDBB-4D88-ADDB-1D4993C5F5E8}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C8-4B22-88FC-F5594AFCEC90}"/>
                </c:ext>
                <c:ext xmlns:c15="http://schemas.microsoft.com/office/drawing/2012/chart" uri="{CE6537A1-D6FC-4f65-9D91-7224C49458BB}">
                  <c15:dlblFieldTable>
                    <c15:dlblFTEntry>
                      <c15:txfldGUID>{EF2DC17F-E2F7-4F26-91B8-CB9E452B8BDD}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C8-4B22-88FC-F5594AFCEC90}"/>
                </c:ext>
                <c:ext xmlns:c15="http://schemas.microsoft.com/office/drawing/2012/chart" uri="{CE6537A1-D6FC-4f65-9D91-7224C49458BB}">
                  <c15:dlblFieldTable>
                    <c15:dlblFTEntry>
                      <c15:txfldGUID>{187B15B6-09BE-4123-A7FF-811182825ABB}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59.1</c:v>
                </c:pt>
                <c:pt idx="24">
                  <c:v>60.2</c:v>
                </c:pt>
                <c:pt idx="32">
                  <c:v>60.2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C8-4B22-88FC-F5594AFCEC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C8-4B22-88FC-F5594AFCEC90}"/>
                </c:ext>
                <c:ext xmlns:c15="http://schemas.microsoft.com/office/drawing/2012/chart" uri="{CE6537A1-D6FC-4f65-9D91-7224C49458BB}">
                  <c15:dlblFieldTable>
                    <c15:dlblFTEntry>
                      <c15:txfldGUID>{5D206427-C0F5-4E1D-AD1C-8AB7694F8EBF}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C8-4B22-88FC-F5594AFCEC90}"/>
                </c:ext>
                <c:ext xmlns:c15="http://schemas.microsoft.com/office/drawing/2012/chart" uri="{CE6537A1-D6FC-4f65-9D91-7224C49458BB}">
                  <c15:dlblFieldTable>
                    <c15:dlblFTEntry>
                      <c15:txfldGUID>{939CDF7F-3811-42FD-811D-9FEDAE8B0DCE}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C8-4B22-88FC-F5594AFCEC90}"/>
                </c:ext>
                <c:ext xmlns:c15="http://schemas.microsoft.com/office/drawing/2012/chart" uri="{CE6537A1-D6FC-4f65-9D91-7224C49458BB}">
                  <c15:dlblFieldTable>
                    <c15:dlblFTEntry>
                      <c15:txfldGUID>{900F67CF-A5C5-45AC-A6AC-3138FD987171}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C8-4B22-88FC-F5594AFCEC90}"/>
                </c:ext>
                <c:ext xmlns:c15="http://schemas.microsoft.com/office/drawing/2012/chart" uri="{CE6537A1-D6FC-4f65-9D91-7224C49458BB}">
                  <c15:dlblFieldTable>
                    <c15:dlblFTEntry>
                      <c15:txfldGUID>{AB233094-4EF9-412B-BF31-96BF1E857AFA}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C8-4B22-88FC-F5594AFCEC90}"/>
                </c:ext>
                <c:ext xmlns:c15="http://schemas.microsoft.com/office/drawing/2012/chart" uri="{CE6537A1-D6FC-4f65-9D91-7224C49458BB}">
                  <c15:dlblFieldTable>
                    <c15:dlblFTEntry>
                      <c15:txfldGUID>{4EDF29E0-92AA-40CC-9CE8-F1287ACDA63F}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C8-4B22-88FC-F5594AFCEC90}"/>
                </c:ext>
                <c:ext xmlns:c15="http://schemas.microsoft.com/office/drawing/2012/chart" uri="{CE6537A1-D6FC-4f65-9D91-7224C49458BB}">
                  <c15:dlblFieldTable>
                    <c15:dlblFTEntry>
                      <c15:txfldGUID>{126B357F-EAC3-442F-82E1-77353CA0BE53}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C8-4B22-88FC-F5594AFCEC90}"/>
                </c:ext>
                <c:ext xmlns:c15="http://schemas.microsoft.com/office/drawing/2012/chart" uri="{CE6537A1-D6FC-4f65-9D91-7224C49458BB}">
                  <c15:dlblFieldTable>
                    <c15:dlblFTEntry>
                      <c15:txfldGUID>{7034CD68-C016-48CE-BA40-A5952CA4DAD5}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C8-4B22-88FC-F5594AFCEC90}"/>
                </c:ext>
                <c:ext xmlns:c15="http://schemas.microsoft.com/office/drawing/2012/chart" uri="{CE6537A1-D6FC-4f65-9D91-7224C49458BB}">
                  <c15:dlblFieldTable>
                    <c15:dlblFTEntry>
                      <c15:txfldGUID>{0E9E8241-2160-42CE-AC05-BB85A9121B7B}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C8-4B22-88FC-F5594AFCEC90}"/>
                </c:ext>
                <c:ext xmlns:c15="http://schemas.microsoft.com/office/drawing/2012/chart" uri="{CE6537A1-D6FC-4f65-9D91-7224C49458BB}">
                  <c15:dlblFieldTable>
                    <c15:dlblFTEntry>
                      <c15:txfldGUID>{1D8074AB-7D3A-4874-B6F7-43C49A8270E5}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3BC8-4B22-88FC-F5594AFCEC90}"/>
            </c:ext>
          </c:extLst>
        </c:ser>
        <c:dLbls>
          <c:showLegendKey val="0"/>
          <c:showVal val="1"/>
          <c:showCatName val="0"/>
          <c:showSerName val="0"/>
          <c:showPercent val="0"/>
          <c:showBubbleSize val="0"/>
        </c:dLbls>
        <c:axId val="619216024"/>
        <c:axId val="619216808"/>
      </c:scatterChart>
      <c:valAx>
        <c:axId val="619216024"/>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216808"/>
        <c:crosses val="autoZero"/>
        <c:crossBetween val="midCat"/>
      </c:valAx>
      <c:valAx>
        <c:axId val="619216808"/>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21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5D-4EC6-8803-6496C300B724}"/>
                </c:ext>
                <c:ext xmlns:c15="http://schemas.microsoft.com/office/drawing/2012/chart" uri="{CE6537A1-D6FC-4f65-9D91-7224C49458BB}">
                  <c15:dlblFieldTable>
                    <c15:dlblFTEntry>
                      <c15:txfldGUID>{EAB333F1-A75C-492C-94F9-ACA17195B3FF}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5D-4EC6-8803-6496C300B724}"/>
                </c:ext>
                <c:ext xmlns:c15="http://schemas.microsoft.com/office/drawing/2012/chart" uri="{CE6537A1-D6FC-4f65-9D91-7224C49458BB}">
                  <c15:dlblFieldTable>
                    <c15:dlblFTEntry>
                      <c15:txfldGUID>{255C9008-42C4-43D1-B792-B0A40C4944FC}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5D-4EC6-8803-6496C300B724}"/>
                </c:ext>
                <c:ext xmlns:c15="http://schemas.microsoft.com/office/drawing/2012/chart" uri="{CE6537A1-D6FC-4f65-9D91-7224C49458BB}">
                  <c15:dlblFieldTable>
                    <c15:dlblFTEntry>
                      <c15:txfldGUID>{E44C8407-97FE-4A28-A9C8-1C9DD411BC3E}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5D-4EC6-8803-6496C300B724}"/>
                </c:ext>
                <c:ext xmlns:c15="http://schemas.microsoft.com/office/drawing/2012/chart" uri="{CE6537A1-D6FC-4f65-9D91-7224C49458BB}">
                  <c15:dlblFieldTable>
                    <c15:dlblFTEntry>
                      <c15:txfldGUID>{5C503A5B-BEBD-4D8D-A453-325FF0BA3F6D}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5D-4EC6-8803-6496C300B724}"/>
                </c:ext>
                <c:ext xmlns:c15="http://schemas.microsoft.com/office/drawing/2012/chart" uri="{CE6537A1-D6FC-4f65-9D91-7224C49458BB}">
                  <c15:dlblFieldTable>
                    <c15:dlblFTEntry>
                      <c15:txfldGUID>{D42EF175-39C3-4DD2-BD01-D2A8D31297D1}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5D-4EC6-8803-6496C300B724}"/>
                </c:ext>
                <c:ext xmlns:c15="http://schemas.microsoft.com/office/drawing/2012/chart" uri="{CE6537A1-D6FC-4f65-9D91-7224C49458BB}">
                  <c15:dlblFieldTable>
                    <c15:dlblFTEntry>
                      <c15:txfldGUID>{CF27F3C5-B6E6-41AC-B3CA-E567DAED0DE4}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5D-4EC6-8803-6496C300B724}"/>
                </c:ext>
                <c:ext xmlns:c15="http://schemas.microsoft.com/office/drawing/2012/chart" uri="{CE6537A1-D6FC-4f65-9D91-7224C49458BB}">
                  <c15:dlblFieldTable>
                    <c15:dlblFTEntry>
                      <c15:txfldGUID>{5CC77186-4080-411D-8125-4613EF28B2AC}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5D-4EC6-8803-6496C300B724}"/>
                </c:ext>
                <c:ext xmlns:c15="http://schemas.microsoft.com/office/drawing/2012/chart" uri="{CE6537A1-D6FC-4f65-9D91-7224C49458BB}">
                  <c15:dlblFieldTable>
                    <c15:dlblFTEntry>
                      <c15:txfldGUID>{19819945-82C4-43D9-B0F2-23C1B74FE0B7}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5D-4EC6-8803-6496C300B724}"/>
                </c:ext>
                <c:ext xmlns:c15="http://schemas.microsoft.com/office/drawing/2012/chart" uri="{CE6537A1-D6FC-4f65-9D91-7224C49458BB}">
                  <c15:dlblFieldTable>
                    <c15:dlblFTEntry>
                      <c15:txfldGUID>{3C766D8E-8EAF-43F5-B7C3-28EAC44052E6}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c:v>
                </c:pt>
                <c:pt idx="16">
                  <c:v>-1.2</c:v>
                </c:pt>
                <c:pt idx="24">
                  <c:v>-1.2</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15D-4EC6-8803-6496C300B7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5D-4EC6-8803-6496C300B724}"/>
                </c:ext>
                <c:ext xmlns:c15="http://schemas.microsoft.com/office/drawing/2012/chart" uri="{CE6537A1-D6FC-4f65-9D91-7224C49458BB}">
                  <c15:dlblFieldTable>
                    <c15:dlblFTEntry>
                      <c15:txfldGUID>{B78CB471-4B42-4450-AF64-B821C7B76B4D}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5D-4EC6-8803-6496C300B724}"/>
                </c:ext>
                <c:ext xmlns:c15="http://schemas.microsoft.com/office/drawing/2012/chart" uri="{CE6537A1-D6FC-4f65-9D91-7224C49458BB}">
                  <c15:dlblFieldTable>
                    <c15:dlblFTEntry>
                      <c15:txfldGUID>{A337D6DB-B21C-49CA-BF3D-3FF5B410E089}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5D-4EC6-8803-6496C300B724}"/>
                </c:ext>
                <c:ext xmlns:c15="http://schemas.microsoft.com/office/drawing/2012/chart" uri="{CE6537A1-D6FC-4f65-9D91-7224C49458BB}">
                  <c15:dlblFieldTable>
                    <c15:dlblFTEntry>
                      <c15:txfldGUID>{472EF866-C929-412A-BA84-A3FA7053C254}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5D-4EC6-8803-6496C300B724}"/>
                </c:ext>
                <c:ext xmlns:c15="http://schemas.microsoft.com/office/drawing/2012/chart" uri="{CE6537A1-D6FC-4f65-9D91-7224C49458BB}">
                  <c15:dlblFieldTable>
                    <c15:dlblFTEntry>
                      <c15:txfldGUID>{7084D319-9823-4C61-93EE-52D3F6CD60EB}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5D-4EC6-8803-6496C300B724}"/>
                </c:ext>
                <c:ext xmlns:c15="http://schemas.microsoft.com/office/drawing/2012/chart" uri="{CE6537A1-D6FC-4f65-9D91-7224C49458BB}">
                  <c15:dlblFieldTable>
                    <c15:dlblFTEntry>
                      <c15:txfldGUID>{38176BE7-A271-49AA-A4D2-2C945AAEFCA8}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5D-4EC6-8803-6496C300B724}"/>
                </c:ext>
                <c:ext xmlns:c15="http://schemas.microsoft.com/office/drawing/2012/chart" uri="{CE6537A1-D6FC-4f65-9D91-7224C49458BB}">
                  <c15:dlblFieldTable>
                    <c15:dlblFTEntry>
                      <c15:txfldGUID>{FFD46097-FE91-4FB9-B839-457F6CE352A8}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5D-4EC6-8803-6496C300B724}"/>
                </c:ext>
                <c:ext xmlns:c15="http://schemas.microsoft.com/office/drawing/2012/chart" uri="{CE6537A1-D6FC-4f65-9D91-7224C49458BB}">
                  <c15:dlblFieldTable>
                    <c15:dlblFTEntry>
                      <c15:txfldGUID>{2534F7BC-9D11-424B-BCEC-D874FD09EDC4}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5D-4EC6-8803-6496C300B724}"/>
                </c:ext>
                <c:ext xmlns:c15="http://schemas.microsoft.com/office/drawing/2012/chart" uri="{CE6537A1-D6FC-4f65-9D91-7224C49458BB}">
                  <c15:dlblFieldTable>
                    <c15:dlblFTEntry>
                      <c15:txfldGUID>{18EEACCB-F00C-488D-848B-EFBBFF8E81B9}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5D-4EC6-8803-6496C300B724}"/>
                </c:ext>
                <c:ext xmlns:c15="http://schemas.microsoft.com/office/drawing/2012/chart" uri="{CE6537A1-D6FC-4f65-9D91-7224C49458BB}">
                  <c15:dlblFieldTable>
                    <c15:dlblFTEntry>
                      <c15:txfldGUID>{C469788D-731D-4985-A5B1-3E2F98E1B489}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515D-4EC6-8803-6496C300B724}"/>
            </c:ext>
          </c:extLst>
        </c:ser>
        <c:dLbls>
          <c:showLegendKey val="0"/>
          <c:showVal val="1"/>
          <c:showCatName val="0"/>
          <c:showSerName val="0"/>
          <c:showPercent val="0"/>
          <c:showBubbleSize val="0"/>
        </c:dLbls>
        <c:axId val="619217592"/>
        <c:axId val="619203480"/>
      </c:scatterChart>
      <c:valAx>
        <c:axId val="619217592"/>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203480"/>
        <c:crosses val="autoZero"/>
        <c:crossBetween val="midCat"/>
      </c:valAx>
      <c:valAx>
        <c:axId val="61920348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217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社会福祉費や高齢者保健福祉費の増に伴う基準財政需要額の増があるものの、給与所得の増加に伴う個人市民税の増及び新増築家屋の増加に伴う固定資産税（家屋）の増等により基準財政収入額が増となったことにより、基準財政収入額が基準財政需要額を上回ることとなった。これにより、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となり、３か年平均については前年度対比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社会保障関連経費の自然増に伴う増加が見込まれること及び新型コロナウイルス感染症の影響による税収の減等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xdr:cNvCxnSpPr/>
      </xdr:nvCxnSpPr>
      <xdr:spPr>
        <a:xfrm flipV="1">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a:t>
          </a:r>
        </a:p>
        <a:p>
          <a:r>
            <a:rPr kumimoji="1" lang="ja-JP" altLang="en-US" sz="1000">
              <a:latin typeface="ＭＳ Ｐゴシック" panose="020B0600070205080204" pitchFamily="50" charset="-128"/>
              <a:ea typeface="ＭＳ Ｐゴシック" panose="020B0600070205080204" pitchFamily="50" charset="-128"/>
            </a:rPr>
            <a:t>　令和元年度においては、個人市民税や固定資産税（償却資産）が増となったことにより、経常一般財源が増となったものの、小中学校に整備した空調の維持管理保守費の増等に伴う物件費の増、障がい福祉サービス費等の増に伴う扶助費の増、地方債の据置期間終了による元金償還額の増に伴う公債費の増等により経常経費充当一般財源が大幅に伸びたことにより、比率は前年度と比較し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ポイント増となった。</a:t>
          </a:r>
        </a:p>
        <a:p>
          <a:r>
            <a:rPr kumimoji="1" lang="ja-JP" altLang="en-US" sz="100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123952</xdr:rowOff>
    </xdr:to>
    <xdr:cxnSp macro="">
      <xdr:nvCxnSpPr>
        <xdr:cNvPr id="130" name="直線コネクタ 129"/>
        <xdr:cNvCxnSpPr/>
      </xdr:nvCxnSpPr>
      <xdr:spPr>
        <a:xfrm>
          <a:off x="4114800" y="108673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66040</xdr:rowOff>
    </xdr:to>
    <xdr:cxnSp macro="">
      <xdr:nvCxnSpPr>
        <xdr:cNvPr id="133" name="直線コネクタ 132"/>
        <xdr:cNvCxnSpPr/>
      </xdr:nvCxnSpPr>
      <xdr:spPr>
        <a:xfrm>
          <a:off x="3225800" y="1082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85344</xdr:rowOff>
    </xdr:to>
    <xdr:cxnSp macro="">
      <xdr:nvCxnSpPr>
        <xdr:cNvPr id="136" name="直線コネクタ 135"/>
        <xdr:cNvCxnSpPr/>
      </xdr:nvCxnSpPr>
      <xdr:spPr>
        <a:xfrm flipV="1">
          <a:off x="2336800" y="108239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85344</xdr:rowOff>
    </xdr:to>
    <xdr:cxnSp macro="">
      <xdr:nvCxnSpPr>
        <xdr:cNvPr id="139" name="直線コネクタ 138"/>
        <xdr:cNvCxnSpPr/>
      </xdr:nvCxnSpPr>
      <xdr:spPr>
        <a:xfrm>
          <a:off x="1447800" y="10766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6" name="テキスト ボックス 155"/>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8" name="テキスト ボックス 157"/>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他の類似団体と比較して物件費が高い水準となっているものの、人件費が低い水準となっていることにより、類似団体平均と比較してやや低い値となっている。</a:t>
          </a:r>
        </a:p>
        <a:p>
          <a:r>
            <a:rPr kumimoji="1" lang="ja-JP" altLang="en-US" sz="105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050">
              <a:latin typeface="ＭＳ Ｐゴシック" panose="020B0600070205080204" pitchFamily="50" charset="-128"/>
              <a:ea typeface="ＭＳ Ｐゴシック" panose="020B0600070205080204" pitchFamily="50" charset="-128"/>
            </a:rPr>
            <a:t>　人件費が低い水準となっているのは、過去の定員適正化計画に基づき職員数の削減を行ってきたこと等が要因として考えられる。</a:t>
          </a:r>
        </a:p>
        <a:p>
          <a:r>
            <a:rPr kumimoji="1" lang="ja-JP" altLang="en-US" sz="1050">
              <a:latin typeface="ＭＳ Ｐゴシック" panose="020B0600070205080204" pitchFamily="50" charset="-128"/>
              <a:ea typeface="ＭＳ Ｐゴシック" panose="020B0600070205080204" pitchFamily="50" charset="-128"/>
            </a:rPr>
            <a:t>　今後は、第５次岡崎市定員適正化計画（計画期間再延長版）（平成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４月１日～令和３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153074</xdr:rowOff>
    </xdr:from>
    <xdr:to>
      <xdr:col>23</xdr:col>
      <xdr:colOff>133350</xdr:colOff>
      <xdr:row>83</xdr:row>
      <xdr:rowOff>5479</xdr:rowOff>
    </xdr:to>
    <xdr:cxnSp macro="">
      <xdr:nvCxnSpPr>
        <xdr:cNvPr id="195" name="直線コネクタ 194"/>
        <xdr:cNvCxnSpPr/>
      </xdr:nvCxnSpPr>
      <xdr:spPr>
        <a:xfrm>
          <a:off x="4114800" y="14211974"/>
          <a:ext cx="838200" cy="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124653</xdr:rowOff>
    </xdr:from>
    <xdr:to>
      <xdr:col>19</xdr:col>
      <xdr:colOff>133350</xdr:colOff>
      <xdr:row>82</xdr:row>
      <xdr:rowOff>153074</xdr:rowOff>
    </xdr:to>
    <xdr:cxnSp macro="">
      <xdr:nvCxnSpPr>
        <xdr:cNvPr id="198" name="直線コネクタ 197"/>
        <xdr:cNvCxnSpPr/>
      </xdr:nvCxnSpPr>
      <xdr:spPr>
        <a:xfrm>
          <a:off x="3225800" y="14183553"/>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96541</xdr:rowOff>
    </xdr:from>
    <xdr:to>
      <xdr:col>15</xdr:col>
      <xdr:colOff>82550</xdr:colOff>
      <xdr:row>82</xdr:row>
      <xdr:rowOff>124653</xdr:rowOff>
    </xdr:to>
    <xdr:cxnSp macro="">
      <xdr:nvCxnSpPr>
        <xdr:cNvPr id="201" name="直線コネクタ 200"/>
        <xdr:cNvCxnSpPr/>
      </xdr:nvCxnSpPr>
      <xdr:spPr>
        <a:xfrm>
          <a:off x="2336800" y="14155441"/>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49642</xdr:rowOff>
    </xdr:from>
    <xdr:to>
      <xdr:col>11</xdr:col>
      <xdr:colOff>31750</xdr:colOff>
      <xdr:row>82</xdr:row>
      <xdr:rowOff>96541</xdr:rowOff>
    </xdr:to>
    <xdr:cxnSp macro="">
      <xdr:nvCxnSpPr>
        <xdr:cNvPr id="204" name="直線コネクタ 203"/>
        <xdr:cNvCxnSpPr/>
      </xdr:nvCxnSpPr>
      <xdr:spPr>
        <a:xfrm>
          <a:off x="1447800" y="14108542"/>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126129</xdr:rowOff>
    </xdr:from>
    <xdr:to>
      <xdr:col>23</xdr:col>
      <xdr:colOff>184150</xdr:colOff>
      <xdr:row>83</xdr:row>
      <xdr:rowOff>56279</xdr:rowOff>
    </xdr:to>
    <xdr:sp macro="" textlink="">
      <xdr:nvSpPr>
        <xdr:cNvPr id="214" name="楕円 213"/>
        <xdr:cNvSpPr/>
      </xdr:nvSpPr>
      <xdr:spPr>
        <a:xfrm>
          <a:off x="4902200" y="141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142656</xdr:rowOff>
    </xdr:from>
    <xdr:ext cx="762000" cy="259045"/>
    <xdr:sp macro="" textlink="">
      <xdr:nvSpPr>
        <xdr:cNvPr id="215" name="人件費・物件費等の状況該当値テキスト"/>
        <xdr:cNvSpPr txBox="1"/>
      </xdr:nvSpPr>
      <xdr:spPr>
        <a:xfrm>
          <a:off x="5041900" y="1403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102274</xdr:rowOff>
    </xdr:from>
    <xdr:to>
      <xdr:col>19</xdr:col>
      <xdr:colOff>184150</xdr:colOff>
      <xdr:row>83</xdr:row>
      <xdr:rowOff>32424</xdr:rowOff>
    </xdr:to>
    <xdr:sp macro="" textlink="">
      <xdr:nvSpPr>
        <xdr:cNvPr id="216" name="楕円 215"/>
        <xdr:cNvSpPr/>
      </xdr:nvSpPr>
      <xdr:spPr>
        <a:xfrm>
          <a:off x="4064000" y="141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42601</xdr:rowOff>
    </xdr:from>
    <xdr:ext cx="736600" cy="259045"/>
    <xdr:sp macro="" textlink="">
      <xdr:nvSpPr>
        <xdr:cNvPr id="217" name="テキスト ボックス 216"/>
        <xdr:cNvSpPr txBox="1"/>
      </xdr:nvSpPr>
      <xdr:spPr>
        <a:xfrm>
          <a:off x="3733800" y="1393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73853</xdr:rowOff>
    </xdr:from>
    <xdr:to>
      <xdr:col>15</xdr:col>
      <xdr:colOff>133350</xdr:colOff>
      <xdr:row>83</xdr:row>
      <xdr:rowOff>4003</xdr:rowOff>
    </xdr:to>
    <xdr:sp macro="" textlink="">
      <xdr:nvSpPr>
        <xdr:cNvPr id="218" name="楕円 217"/>
        <xdr:cNvSpPr/>
      </xdr:nvSpPr>
      <xdr:spPr>
        <a:xfrm>
          <a:off x="3175000" y="141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14180</xdr:rowOff>
    </xdr:from>
    <xdr:ext cx="762000" cy="259045"/>
    <xdr:sp macro="" textlink="">
      <xdr:nvSpPr>
        <xdr:cNvPr id="219" name="テキスト ボックス 218"/>
        <xdr:cNvSpPr txBox="1"/>
      </xdr:nvSpPr>
      <xdr:spPr>
        <a:xfrm>
          <a:off x="2844800" y="139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45741</xdr:rowOff>
    </xdr:from>
    <xdr:to>
      <xdr:col>11</xdr:col>
      <xdr:colOff>82550</xdr:colOff>
      <xdr:row>82</xdr:row>
      <xdr:rowOff>147341</xdr:rowOff>
    </xdr:to>
    <xdr:sp macro="" textlink="">
      <xdr:nvSpPr>
        <xdr:cNvPr id="220" name="楕円 219"/>
        <xdr:cNvSpPr/>
      </xdr:nvSpPr>
      <xdr:spPr>
        <a:xfrm>
          <a:off x="2286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157518</xdr:rowOff>
    </xdr:from>
    <xdr:ext cx="762000" cy="259045"/>
    <xdr:sp macro="" textlink="">
      <xdr:nvSpPr>
        <xdr:cNvPr id="221" name="テキスト ボックス 220"/>
        <xdr:cNvSpPr txBox="1"/>
      </xdr:nvSpPr>
      <xdr:spPr>
        <a:xfrm>
          <a:off x="1955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170292</xdr:rowOff>
    </xdr:from>
    <xdr:to>
      <xdr:col>7</xdr:col>
      <xdr:colOff>31750</xdr:colOff>
      <xdr:row>82</xdr:row>
      <xdr:rowOff>100442</xdr:rowOff>
    </xdr:to>
    <xdr:sp macro="" textlink="">
      <xdr:nvSpPr>
        <xdr:cNvPr id="222" name="楕円 221"/>
        <xdr:cNvSpPr/>
      </xdr:nvSpPr>
      <xdr:spPr>
        <a:xfrm>
          <a:off x="1397000" y="140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110619</xdr:rowOff>
    </xdr:from>
    <xdr:ext cx="762000" cy="259045"/>
    <xdr:sp macro="" textlink="">
      <xdr:nvSpPr>
        <xdr:cNvPr id="223" name="テキスト ボックス 222"/>
        <xdr:cNvSpPr txBox="1"/>
      </xdr:nvSpPr>
      <xdr:spPr>
        <a:xfrm>
          <a:off x="1066800" y="1382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121709</xdr:rowOff>
    </xdr:to>
    <xdr:cxnSp macro="">
      <xdr:nvCxnSpPr>
        <xdr:cNvPr id="257" name="直線コネクタ 256"/>
        <xdr:cNvCxnSpPr/>
      </xdr:nvCxnSpPr>
      <xdr:spPr>
        <a:xfrm flipV="1">
          <a:off x="16179800" y="147658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3" name="直線コネクタ 262"/>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6" name="直線コネクタ 265"/>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については、ごみ処理事務の効率化等に伴う衛生部門の減があるものの、保育園の非常勤職員の正規化による民生部門の増及び市民窓口体制の強化等のための総務部門の増等があったことにより、職員数が増となった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今後も第５次岡崎市定員適正化計画（計画期間再延長版）（平成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年４月１日～令和３年４月１日）に基づき、適正な定員管理に努める。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135467</xdr:rowOff>
    </xdr:to>
    <xdr:cxnSp macro="">
      <xdr:nvCxnSpPr>
        <xdr:cNvPr id="320" name="直線コネクタ 319"/>
        <xdr:cNvCxnSpPr/>
      </xdr:nvCxnSpPr>
      <xdr:spPr>
        <a:xfrm>
          <a:off x="16179800" y="105175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59055</xdr:rowOff>
    </xdr:to>
    <xdr:cxnSp macro="">
      <xdr:nvCxnSpPr>
        <xdr:cNvPr id="323" name="直線コネクタ 322"/>
        <xdr:cNvCxnSpPr/>
      </xdr:nvCxnSpPr>
      <xdr:spPr>
        <a:xfrm>
          <a:off x="15290800" y="1050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46990</xdr:rowOff>
    </xdr:to>
    <xdr:cxnSp macro="">
      <xdr:nvCxnSpPr>
        <xdr:cNvPr id="326" name="直線コネクタ 325"/>
        <xdr:cNvCxnSpPr/>
      </xdr:nvCxnSpPr>
      <xdr:spPr>
        <a:xfrm>
          <a:off x="14401800" y="10469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61</xdr:row>
      <xdr:rowOff>10795</xdr:rowOff>
    </xdr:to>
    <xdr:cxnSp macro="">
      <xdr:nvCxnSpPr>
        <xdr:cNvPr id="329" name="直線コネクタ 328"/>
        <xdr:cNvCxnSpPr/>
      </xdr:nvCxnSpPr>
      <xdr:spPr>
        <a:xfrm>
          <a:off x="13512800" y="103968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39" name="楕円 338"/>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0"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42" name="テキスト ボックス 341"/>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3" name="楕円 342"/>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4" name="テキスト ボックス 343"/>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6" name="テキスト ボックス 345"/>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7" name="楕円 346"/>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8" name="テキスト ボックス 347"/>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他の類似団体と比較して公債費が低い水準となっていることにより、類似団体の中では最も低い値となっている。</a:t>
          </a:r>
        </a:p>
        <a:p>
          <a:r>
            <a:rPr kumimoji="1" lang="ja-JP" altLang="en-US" sz="1200">
              <a:latin typeface="ＭＳ Ｐゴシック" panose="020B0600070205080204" pitchFamily="50" charset="-128"/>
              <a:ea typeface="ＭＳ Ｐゴシック" panose="020B0600070205080204" pitchFamily="50" charset="-128"/>
            </a:rPr>
            <a:t>　令和元年度においては、３か年平均の値で示される実質公債費比率について、前年度から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ポイント上昇した。これは令和元年度と入れ替わる平成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年度の数値と比較して、公害防止事業債の過年度債の償還終了に伴い災害復旧費等に係る基準財政需要額が減少したことや、基準財政収入額の増に伴い標準税収入額等が増加したことによるものである。　</a:t>
          </a:r>
        </a:p>
        <a:p>
          <a:r>
            <a:rPr kumimoji="1" lang="ja-JP" altLang="en-US" sz="120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144526</xdr:rowOff>
    </xdr:from>
    <xdr:to>
      <xdr:col>81</xdr:col>
      <xdr:colOff>44450</xdr:colOff>
      <xdr:row>35</xdr:row>
      <xdr:rowOff>163830</xdr:rowOff>
    </xdr:to>
    <xdr:cxnSp macro="">
      <xdr:nvCxnSpPr>
        <xdr:cNvPr id="380" name="直線コネクタ 379"/>
        <xdr:cNvCxnSpPr/>
      </xdr:nvCxnSpPr>
      <xdr:spPr>
        <a:xfrm>
          <a:off x="16179800" y="61452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144526</xdr:rowOff>
    </xdr:from>
    <xdr:to>
      <xdr:col>77</xdr:col>
      <xdr:colOff>44450</xdr:colOff>
      <xdr:row>35</xdr:row>
      <xdr:rowOff>144526</xdr:rowOff>
    </xdr:to>
    <xdr:cxnSp macro="">
      <xdr:nvCxnSpPr>
        <xdr:cNvPr id="383" name="直線コネクタ 382"/>
        <xdr:cNvCxnSpPr/>
      </xdr:nvCxnSpPr>
      <xdr:spPr>
        <a:xfrm>
          <a:off x="15290800" y="614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125222</xdr:rowOff>
    </xdr:from>
    <xdr:to>
      <xdr:col>72</xdr:col>
      <xdr:colOff>203200</xdr:colOff>
      <xdr:row>35</xdr:row>
      <xdr:rowOff>144526</xdr:rowOff>
    </xdr:to>
    <xdr:cxnSp macro="">
      <xdr:nvCxnSpPr>
        <xdr:cNvPr id="386" name="直線コネクタ 385"/>
        <xdr:cNvCxnSpPr/>
      </xdr:nvCxnSpPr>
      <xdr:spPr>
        <a:xfrm>
          <a:off x="14401800" y="61259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115570</xdr:rowOff>
    </xdr:from>
    <xdr:to>
      <xdr:col>68</xdr:col>
      <xdr:colOff>152400</xdr:colOff>
      <xdr:row>35</xdr:row>
      <xdr:rowOff>125222</xdr:rowOff>
    </xdr:to>
    <xdr:cxnSp macro="">
      <xdr:nvCxnSpPr>
        <xdr:cNvPr id="389" name="直線コネクタ 388"/>
        <xdr:cNvCxnSpPr/>
      </xdr:nvCxnSpPr>
      <xdr:spPr>
        <a:xfrm>
          <a:off x="13512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9" name="楕円 398"/>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0"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93726</xdr:rowOff>
    </xdr:from>
    <xdr:to>
      <xdr:col>77</xdr:col>
      <xdr:colOff>95250</xdr:colOff>
      <xdr:row>36</xdr:row>
      <xdr:rowOff>23876</xdr:rowOff>
    </xdr:to>
    <xdr:sp macro="" textlink="">
      <xdr:nvSpPr>
        <xdr:cNvPr id="401" name="楕円 400"/>
        <xdr:cNvSpPr/>
      </xdr:nvSpPr>
      <xdr:spPr>
        <a:xfrm>
          <a:off x="16129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34053</xdr:rowOff>
    </xdr:from>
    <xdr:ext cx="736600" cy="259045"/>
    <xdr:sp macro="" textlink="">
      <xdr:nvSpPr>
        <xdr:cNvPr id="402" name="テキスト ボックス 401"/>
        <xdr:cNvSpPr txBox="1"/>
      </xdr:nvSpPr>
      <xdr:spPr>
        <a:xfrm>
          <a:off x="15798800" y="58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93726</xdr:rowOff>
    </xdr:from>
    <xdr:to>
      <xdr:col>73</xdr:col>
      <xdr:colOff>44450</xdr:colOff>
      <xdr:row>36</xdr:row>
      <xdr:rowOff>23876</xdr:rowOff>
    </xdr:to>
    <xdr:sp macro="" textlink="">
      <xdr:nvSpPr>
        <xdr:cNvPr id="403" name="楕円 402"/>
        <xdr:cNvSpPr/>
      </xdr:nvSpPr>
      <xdr:spPr>
        <a:xfrm>
          <a:off x="15240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34053</xdr:rowOff>
    </xdr:from>
    <xdr:ext cx="762000" cy="259045"/>
    <xdr:sp macro="" textlink="">
      <xdr:nvSpPr>
        <xdr:cNvPr id="404" name="テキスト ボックス 403"/>
        <xdr:cNvSpPr txBox="1"/>
      </xdr:nvSpPr>
      <xdr:spPr>
        <a:xfrm>
          <a:off x="149098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74422</xdr:rowOff>
    </xdr:from>
    <xdr:to>
      <xdr:col>68</xdr:col>
      <xdr:colOff>203200</xdr:colOff>
      <xdr:row>36</xdr:row>
      <xdr:rowOff>4572</xdr:rowOff>
    </xdr:to>
    <xdr:sp macro="" textlink="">
      <xdr:nvSpPr>
        <xdr:cNvPr id="405" name="楕円 404"/>
        <xdr:cNvSpPr/>
      </xdr:nvSpPr>
      <xdr:spPr>
        <a:xfrm>
          <a:off x="14351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14749</xdr:rowOff>
    </xdr:from>
    <xdr:ext cx="762000" cy="259045"/>
    <xdr:sp macro="" textlink="">
      <xdr:nvSpPr>
        <xdr:cNvPr id="406" name="テキスト ボックス 405"/>
        <xdr:cNvSpPr txBox="1"/>
      </xdr:nvSpPr>
      <xdr:spPr>
        <a:xfrm>
          <a:off x="14020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64770</xdr:rowOff>
    </xdr:from>
    <xdr:to>
      <xdr:col>64</xdr:col>
      <xdr:colOff>152400</xdr:colOff>
      <xdr:row>35</xdr:row>
      <xdr:rowOff>166370</xdr:rowOff>
    </xdr:to>
    <xdr:sp macro="" textlink="">
      <xdr:nvSpPr>
        <xdr:cNvPr id="407" name="楕円 406"/>
        <xdr:cNvSpPr/>
      </xdr:nvSpPr>
      <xdr:spPr>
        <a:xfrm>
          <a:off x="1346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5097</xdr:rowOff>
    </xdr:from>
    <xdr:ext cx="762000" cy="259045"/>
    <xdr:sp macro="" textlink="">
      <xdr:nvSpPr>
        <xdr:cNvPr id="408" name="テキスト ボックス 407"/>
        <xdr:cNvSpPr txBox="1"/>
      </xdr:nvSpPr>
      <xdr:spPr>
        <a:xfrm>
          <a:off x="1313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令和元年度は、基準財政需要額算入見込額の減や充当可能基金の減に伴う充当可能財源の減少があったものの、なお充当可能財源が将来負担額を上回ったため、今年度も比率は算定されていない。</a:t>
          </a:r>
        </a:p>
        <a:p>
          <a:r>
            <a:rPr kumimoji="1" lang="ja-JP" altLang="en-US" sz="1200">
              <a:latin typeface="ＭＳ Ｐゴシック" panose="020B0600070205080204" pitchFamily="50" charset="-128"/>
              <a:ea typeface="ＭＳ Ｐゴシック" panose="020B0600070205080204" pitchFamily="50" charset="-128"/>
            </a:rPr>
            <a:t>　本市の近年の地方債残高は、他の類似団体と比較して低い水準を維持し続けている一方で、今後は第７次総合計画（令和３年度～）に基づく事業の実施を予定しているが、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市税の増により経常一般財源総額が増となったことに加え、ごみ焼却施設運転管理の委託化等に伴う一般職給料の減等により、人件費に充当した経常一般財源が減となったため、比率は前年度と比較して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類似団体平均と比較するとやや低い値となっており、今後も第５次定員適正化計画（計画期間再延長版）に基づき適正な職員数を維持していくことにより、比率が上昇しないよう努める。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111760</xdr:rowOff>
    </xdr:to>
    <xdr:cxnSp macro="">
      <xdr:nvCxnSpPr>
        <xdr:cNvPr id="66" name="直線コネクタ 65"/>
        <xdr:cNvCxnSpPr/>
      </xdr:nvCxnSpPr>
      <xdr:spPr>
        <a:xfrm flipV="1">
          <a:off x="3987800" y="624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xdr:cNvCxnSpPr/>
      </xdr:nvCxnSpPr>
      <xdr:spPr>
        <a:xfrm>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焼却施設運転管理の委託化等に伴うごみ焼却施設運転委託料の増及び観光協会の一般社団法人化に伴い補助費等からの執行を改めたことによる観光事業委託料の増等により物件費に充当した経常一般財源が増となったため、比率は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45357</xdr:rowOff>
    </xdr:to>
    <xdr:cxnSp macro="">
      <xdr:nvCxnSpPr>
        <xdr:cNvPr id="129" name="直線コネクタ 128"/>
        <xdr:cNvCxnSpPr/>
      </xdr:nvCxnSpPr>
      <xdr:spPr>
        <a:xfrm>
          <a:off x="15671800" y="3365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19</xdr:row>
      <xdr:rowOff>107950</xdr:rowOff>
    </xdr:to>
    <xdr:cxnSp macro="">
      <xdr:nvCxnSpPr>
        <xdr:cNvPr id="132" name="直線コネクタ 131"/>
        <xdr:cNvCxnSpPr/>
      </xdr:nvCxnSpPr>
      <xdr:spPr>
        <a:xfrm>
          <a:off x="14782800" y="3321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75293</xdr:rowOff>
    </xdr:to>
    <xdr:cxnSp macro="">
      <xdr:nvCxnSpPr>
        <xdr:cNvPr id="135" name="直線コネクタ 134"/>
        <xdr:cNvCxnSpPr/>
      </xdr:nvCxnSpPr>
      <xdr:spPr>
        <a:xfrm flipV="1">
          <a:off x="13893800" y="3321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75293</xdr:rowOff>
    </xdr:to>
    <xdr:cxnSp macro="">
      <xdr:nvCxnSpPr>
        <xdr:cNvPr id="138" name="直線コネクタ 137"/>
        <xdr:cNvCxnSpPr/>
      </xdr:nvCxnSpPr>
      <xdr:spPr>
        <a:xfrm>
          <a:off x="13004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2" name="楕円 151"/>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3" name="テキスト ボックス 152"/>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4" name="楕円 153"/>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5" name="テキスト ボックス 154"/>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幼児教育・保育無償化の影響に伴う子育て支援施設等利用給付費の増、利用者数の増等に伴う障がい福祉サービス費及び障がい児通所給付費の増等により、扶助費に充当した経常一般財源が増となったため、比率は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45357</xdr:rowOff>
    </xdr:to>
    <xdr:cxnSp macro="">
      <xdr:nvCxnSpPr>
        <xdr:cNvPr id="192" name="直線コネクタ 191"/>
        <xdr:cNvCxnSpPr/>
      </xdr:nvCxnSpPr>
      <xdr:spPr>
        <a:xfrm>
          <a:off x="3987800" y="9559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5" name="直線コネクタ 194"/>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118835</xdr:rowOff>
    </xdr:to>
    <xdr:cxnSp macro="">
      <xdr:nvCxnSpPr>
        <xdr:cNvPr id="198" name="直線コネクタ 197"/>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118835</xdr:rowOff>
    </xdr:to>
    <xdr:cxnSp macro="">
      <xdr:nvCxnSpPr>
        <xdr:cNvPr id="201" name="直線コネクタ 200"/>
        <xdr:cNvCxnSpPr/>
      </xdr:nvCxnSpPr>
      <xdr:spPr>
        <a:xfrm>
          <a:off x="1320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高齢化に伴う介護保険特別会計繰出金の増等により、繰出金に充当した経常一般財源が増となったものの、経常一般財源総額が増となったことにより、比率は前年度と比較して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類似団体平均を下回ってはいるものの、今後も高齢者の増による繰出金の自然増が見込まれるため、介護予防事業の充実による給付費の上昇抑制を図ることにより、比率が上昇しないよう努める。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53" name="直線コネクタ 252"/>
        <xdr:cNvCxnSpPr/>
      </xdr:nvCxnSpPr>
      <xdr:spPr>
        <a:xfrm flipV="1">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114300</xdr:rowOff>
    </xdr:to>
    <xdr:cxnSp macro="">
      <xdr:nvCxnSpPr>
        <xdr:cNvPr id="256" name="直線コネクタ 255"/>
        <xdr:cNvCxnSpPr/>
      </xdr:nvCxnSpPr>
      <xdr:spPr>
        <a:xfrm>
          <a:off x="14782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50800</xdr:rowOff>
    </xdr:to>
    <xdr:cxnSp macro="">
      <xdr:nvCxnSpPr>
        <xdr:cNvPr id="259" name="直線コネクタ 258"/>
        <xdr:cNvCxnSpPr/>
      </xdr:nvCxnSpPr>
      <xdr:spPr>
        <a:xfrm flipV="1">
          <a:off x="13893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62" name="直線コネクタ 261"/>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6" name="楕円 275"/>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7" name="テキスト ボックス 276"/>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補助費等に充当した特定財源は減となったものの、企業会計退職手当負担金の減や経常一般財源総額が増となったことにより、比率は前年度と比較して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77470</xdr:rowOff>
    </xdr:to>
    <xdr:cxnSp macro="">
      <xdr:nvCxnSpPr>
        <xdr:cNvPr id="314" name="直線コネクタ 313"/>
        <xdr:cNvCxnSpPr/>
      </xdr:nvCxnSpPr>
      <xdr:spPr>
        <a:xfrm flipV="1">
          <a:off x="15671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85090</xdr:rowOff>
    </xdr:to>
    <xdr:cxnSp macro="">
      <xdr:nvCxnSpPr>
        <xdr:cNvPr id="317" name="直線コネクタ 316"/>
        <xdr:cNvCxnSpPr/>
      </xdr:nvCxnSpPr>
      <xdr:spPr>
        <a:xfrm flipV="1">
          <a:off x="14782800" y="607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107950</xdr:rowOff>
    </xdr:to>
    <xdr:cxnSp macro="">
      <xdr:nvCxnSpPr>
        <xdr:cNvPr id="320" name="直線コネクタ 319"/>
        <xdr:cNvCxnSpPr/>
      </xdr:nvCxnSpPr>
      <xdr:spPr>
        <a:xfrm flipV="1">
          <a:off x="13893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23" name="直線コネクタ 322"/>
        <xdr:cNvCxnSpPr/>
      </xdr:nvCxnSpPr>
      <xdr:spPr>
        <a:xfrm>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4"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6" name="テキスト ボックス 335"/>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120667</xdr:rowOff>
    </xdr:from>
    <xdr:ext cx="762000" cy="259045"/>
    <xdr:sp macro="" textlink="">
      <xdr:nvSpPr>
        <xdr:cNvPr id="338" name="テキスト ボックス 337"/>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9" name="楕円 338"/>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40" name="テキスト ボックス 339"/>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2" name="テキスト ボックス 341"/>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年度に行った火葬場、市民会館の整備に係る償還が開始したこと等により、比率は前年度と比較して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地方債の借入れについては、令和元年度は小中学校普通教室空調整備事業に係る借入れ等により、直近５年では最高額となる約</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億円を借入れ、地方債残高は７年ぶりに増加に転じたが、引き続きプライマリーバランスは黒字を維持している。</a:t>
          </a:r>
        </a:p>
        <a:p>
          <a:r>
            <a:rPr kumimoji="1" lang="ja-JP" altLang="en-US" sz="110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43180</xdr:rowOff>
    </xdr:to>
    <xdr:cxnSp macro="">
      <xdr:nvCxnSpPr>
        <xdr:cNvPr id="375" name="直線コネクタ 374"/>
        <xdr:cNvCxnSpPr/>
      </xdr:nvCxnSpPr>
      <xdr:spPr>
        <a:xfrm>
          <a:off x="3987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50800</xdr:rowOff>
    </xdr:to>
    <xdr:cxnSp macro="">
      <xdr:nvCxnSpPr>
        <xdr:cNvPr id="378" name="直線コネクタ 377"/>
        <xdr:cNvCxnSpPr/>
      </xdr:nvCxnSpPr>
      <xdr:spPr>
        <a:xfrm flipV="1">
          <a:off x="3098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81280</xdr:rowOff>
    </xdr:to>
    <xdr:cxnSp macro="">
      <xdr:nvCxnSpPr>
        <xdr:cNvPr id="381" name="直線コネクタ 380"/>
        <xdr:cNvCxnSpPr/>
      </xdr:nvCxnSpPr>
      <xdr:spPr>
        <a:xfrm flipV="1">
          <a:off x="2209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81280</xdr:rowOff>
    </xdr:to>
    <xdr:cxnSp macro="">
      <xdr:nvCxnSpPr>
        <xdr:cNvPr id="384" name="直線コネクタ 383"/>
        <xdr:cNvCxnSpPr/>
      </xdr:nvCxnSpPr>
      <xdr:spPr>
        <a:xfrm>
          <a:off x="1320800" y="12753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4" name="楕円 393"/>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72407</xdr:rowOff>
    </xdr:from>
    <xdr:ext cx="762000" cy="259045"/>
    <xdr:sp macro="" textlink="">
      <xdr:nvSpPr>
        <xdr:cNvPr id="395" name="公債費該当値テキスト"/>
        <xdr:cNvSpPr txBox="1"/>
      </xdr:nvSpPr>
      <xdr:spPr>
        <a:xfrm>
          <a:off x="4914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6" name="楕円 395"/>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7" name="テキスト ボックス 396"/>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8" name="楕円 397"/>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9" name="テキスト ボックス 398"/>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0" name="楕円 399"/>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1" name="テキスト ボックス 400"/>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402" name="楕円 401"/>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403" name="テキスト ボックス 402"/>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令和元年度においては、経常一般財源の総額は増となったものの、それ以上に主に物件費や繰出金に充当した経常一般財源が増となったことにより、比率は前年度と比較して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117856</xdr:rowOff>
    </xdr:to>
    <xdr:cxnSp macro="">
      <xdr:nvCxnSpPr>
        <xdr:cNvPr id="434" name="直線コネクタ 433"/>
        <xdr:cNvCxnSpPr/>
      </xdr:nvCxnSpPr>
      <xdr:spPr>
        <a:xfrm>
          <a:off x="15671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72137</xdr:rowOff>
    </xdr:to>
    <xdr:cxnSp macro="">
      <xdr:nvCxnSpPr>
        <xdr:cNvPr id="437" name="直線コネクタ 436"/>
        <xdr:cNvCxnSpPr/>
      </xdr:nvCxnSpPr>
      <xdr:spPr>
        <a:xfrm>
          <a:off x="14782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58420</xdr:rowOff>
    </xdr:to>
    <xdr:cxnSp macro="">
      <xdr:nvCxnSpPr>
        <xdr:cNvPr id="440" name="直線コネクタ 439"/>
        <xdr:cNvCxnSpPr/>
      </xdr:nvCxnSpPr>
      <xdr:spPr>
        <a:xfrm flipV="1">
          <a:off x="13893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58420</xdr:rowOff>
    </xdr:to>
    <xdr:cxnSp macro="">
      <xdr:nvCxnSpPr>
        <xdr:cNvPr id="443" name="直線コネクタ 442"/>
        <xdr:cNvCxnSpPr/>
      </xdr:nvCxnSpPr>
      <xdr:spPr>
        <a:xfrm>
          <a:off x="13004800" y="133263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3" name="楕円 452"/>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4"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7" name="楕円 456"/>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8" name="テキスト ボックス 457"/>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9" name="楕円 45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60" name="テキスト ボックス 45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1" name="楕円 460"/>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2" name="テキスト ボックス 461"/>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59868</xdr:rowOff>
    </xdr:from>
    <xdr:to>
      <xdr:col>29</xdr:col>
      <xdr:colOff>127000</xdr:colOff>
      <xdr:row>18</xdr:row>
      <xdr:rowOff>64806</xdr:rowOff>
    </xdr:to>
    <xdr:cxnSp macro="">
      <xdr:nvCxnSpPr>
        <xdr:cNvPr id="48" name="直線コネクタ 47"/>
        <xdr:cNvCxnSpPr/>
      </xdr:nvCxnSpPr>
      <xdr:spPr bwMode="auto">
        <a:xfrm>
          <a:off x="5003800" y="3193593"/>
          <a:ext cx="6477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59868</xdr:rowOff>
    </xdr:from>
    <xdr:to>
      <xdr:col>26</xdr:col>
      <xdr:colOff>50800</xdr:colOff>
      <xdr:row>18</xdr:row>
      <xdr:rowOff>116012</xdr:rowOff>
    </xdr:to>
    <xdr:cxnSp macro="">
      <xdr:nvCxnSpPr>
        <xdr:cNvPr id="51" name="直線コネクタ 50"/>
        <xdr:cNvCxnSpPr/>
      </xdr:nvCxnSpPr>
      <xdr:spPr bwMode="auto">
        <a:xfrm flipV="1">
          <a:off x="4305300" y="3193593"/>
          <a:ext cx="6985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116012</xdr:rowOff>
    </xdr:from>
    <xdr:to>
      <xdr:col>22</xdr:col>
      <xdr:colOff>114300</xdr:colOff>
      <xdr:row>19</xdr:row>
      <xdr:rowOff>4912</xdr:rowOff>
    </xdr:to>
    <xdr:cxnSp macro="">
      <xdr:nvCxnSpPr>
        <xdr:cNvPr id="54" name="直線コネクタ 53"/>
        <xdr:cNvCxnSpPr/>
      </xdr:nvCxnSpPr>
      <xdr:spPr bwMode="auto">
        <a:xfrm flipV="1">
          <a:off x="3606800" y="3249737"/>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2398</xdr:rowOff>
    </xdr:from>
    <xdr:to>
      <xdr:col>18</xdr:col>
      <xdr:colOff>177800</xdr:colOff>
      <xdr:row>19</xdr:row>
      <xdr:rowOff>4912</xdr:rowOff>
    </xdr:to>
    <xdr:cxnSp macro="">
      <xdr:nvCxnSpPr>
        <xdr:cNvPr id="57" name="直線コネクタ 56"/>
        <xdr:cNvCxnSpPr/>
      </xdr:nvCxnSpPr>
      <xdr:spPr bwMode="auto">
        <a:xfrm>
          <a:off x="2908300" y="3307573"/>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14006</xdr:rowOff>
    </xdr:from>
    <xdr:to>
      <xdr:col>29</xdr:col>
      <xdr:colOff>177800</xdr:colOff>
      <xdr:row>18</xdr:row>
      <xdr:rowOff>115606</xdr:rowOff>
    </xdr:to>
    <xdr:sp macro="" textlink="">
      <xdr:nvSpPr>
        <xdr:cNvPr id="67" name="楕円 66"/>
        <xdr:cNvSpPr/>
      </xdr:nvSpPr>
      <xdr:spPr bwMode="auto">
        <a:xfrm>
          <a:off x="5600700" y="31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157533</xdr:rowOff>
    </xdr:from>
    <xdr:ext cx="762000" cy="259045"/>
    <xdr:sp macro="" textlink="">
      <xdr:nvSpPr>
        <xdr:cNvPr id="68" name="人口1人当たり決算額の推移該当値テキスト130"/>
        <xdr:cNvSpPr txBox="1"/>
      </xdr:nvSpPr>
      <xdr:spPr>
        <a:xfrm>
          <a:off x="5740400" y="311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9068</xdr:rowOff>
    </xdr:from>
    <xdr:to>
      <xdr:col>26</xdr:col>
      <xdr:colOff>101600</xdr:colOff>
      <xdr:row>18</xdr:row>
      <xdr:rowOff>110668</xdr:rowOff>
    </xdr:to>
    <xdr:sp macro="" textlink="">
      <xdr:nvSpPr>
        <xdr:cNvPr id="69" name="楕円 68"/>
        <xdr:cNvSpPr/>
      </xdr:nvSpPr>
      <xdr:spPr bwMode="auto">
        <a:xfrm>
          <a:off x="4953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95445</xdr:rowOff>
    </xdr:from>
    <xdr:ext cx="736600" cy="259045"/>
    <xdr:sp macro="" textlink="">
      <xdr:nvSpPr>
        <xdr:cNvPr id="70" name="テキスト ボックス 69"/>
        <xdr:cNvSpPr txBox="1"/>
      </xdr:nvSpPr>
      <xdr:spPr>
        <a:xfrm>
          <a:off x="4622800" y="322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65212</xdr:rowOff>
    </xdr:from>
    <xdr:to>
      <xdr:col>22</xdr:col>
      <xdr:colOff>165100</xdr:colOff>
      <xdr:row>18</xdr:row>
      <xdr:rowOff>166812</xdr:rowOff>
    </xdr:to>
    <xdr:sp macro="" textlink="">
      <xdr:nvSpPr>
        <xdr:cNvPr id="71" name="楕円 70"/>
        <xdr:cNvSpPr/>
      </xdr:nvSpPr>
      <xdr:spPr bwMode="auto">
        <a:xfrm>
          <a:off x="4254500" y="31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151589</xdr:rowOff>
    </xdr:from>
    <xdr:ext cx="762000" cy="259045"/>
    <xdr:sp macro="" textlink="">
      <xdr:nvSpPr>
        <xdr:cNvPr id="72" name="テキスト ボックス 71"/>
        <xdr:cNvSpPr txBox="1"/>
      </xdr:nvSpPr>
      <xdr:spPr>
        <a:xfrm>
          <a:off x="3924300" y="328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125562</xdr:rowOff>
    </xdr:from>
    <xdr:to>
      <xdr:col>19</xdr:col>
      <xdr:colOff>38100</xdr:colOff>
      <xdr:row>19</xdr:row>
      <xdr:rowOff>55712</xdr:rowOff>
    </xdr:to>
    <xdr:sp macro="" textlink="">
      <xdr:nvSpPr>
        <xdr:cNvPr id="73" name="楕円 72"/>
        <xdr:cNvSpPr/>
      </xdr:nvSpPr>
      <xdr:spPr bwMode="auto">
        <a:xfrm>
          <a:off x="3556000" y="325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40489</xdr:rowOff>
    </xdr:from>
    <xdr:ext cx="762000" cy="259045"/>
    <xdr:sp macro="" textlink="">
      <xdr:nvSpPr>
        <xdr:cNvPr id="74" name="テキスト ボックス 73"/>
        <xdr:cNvSpPr txBox="1"/>
      </xdr:nvSpPr>
      <xdr:spPr>
        <a:xfrm>
          <a:off x="3225800" y="33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123048</xdr:rowOff>
    </xdr:from>
    <xdr:to>
      <xdr:col>15</xdr:col>
      <xdr:colOff>101600</xdr:colOff>
      <xdr:row>19</xdr:row>
      <xdr:rowOff>53198</xdr:rowOff>
    </xdr:to>
    <xdr:sp macro="" textlink="">
      <xdr:nvSpPr>
        <xdr:cNvPr id="75" name="楕円 74"/>
        <xdr:cNvSpPr/>
      </xdr:nvSpPr>
      <xdr:spPr bwMode="auto">
        <a:xfrm>
          <a:off x="28575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37975</xdr:rowOff>
    </xdr:from>
    <xdr:ext cx="762000" cy="259045"/>
    <xdr:sp macro="" textlink="">
      <xdr:nvSpPr>
        <xdr:cNvPr id="76" name="テキスト ボックス 75"/>
        <xdr:cNvSpPr txBox="1"/>
      </xdr:nvSpPr>
      <xdr:spPr>
        <a:xfrm>
          <a:off x="25273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135344</xdr:rowOff>
    </xdr:from>
    <xdr:to>
      <xdr:col>29</xdr:col>
      <xdr:colOff>127000</xdr:colOff>
      <xdr:row>37</xdr:row>
      <xdr:rowOff>119380</xdr:rowOff>
    </xdr:to>
    <xdr:cxnSp macro="">
      <xdr:nvCxnSpPr>
        <xdr:cNvPr id="104" name="直線コネクタ 103"/>
        <xdr:cNvCxnSpPr/>
      </xdr:nvCxnSpPr>
      <xdr:spPr bwMode="auto">
        <a:xfrm flipV="1">
          <a:off x="5651500" y="6059894"/>
          <a:ext cx="0" cy="118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96715</xdr:rowOff>
    </xdr:from>
    <xdr:ext cx="762000" cy="259045"/>
    <xdr:sp macro="" textlink="">
      <xdr:nvSpPr>
        <xdr:cNvPr id="105" name="人口1人当たり決算額の推移最小値テキスト445"/>
        <xdr:cNvSpPr txBox="1"/>
      </xdr:nvSpPr>
      <xdr:spPr>
        <a:xfrm>
          <a:off x="5740400" y="72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119380</xdr:rowOff>
    </xdr:from>
    <xdr:to>
      <xdr:col>30</xdr:col>
      <xdr:colOff>25400</xdr:colOff>
      <xdr:row>37</xdr:row>
      <xdr:rowOff>119380</xdr:rowOff>
    </xdr:to>
    <xdr:cxnSp macro="">
      <xdr:nvCxnSpPr>
        <xdr:cNvPr id="106" name="直線コネクタ 105"/>
        <xdr:cNvCxnSpPr/>
      </xdr:nvCxnSpPr>
      <xdr:spPr bwMode="auto">
        <a:xfrm>
          <a:off x="5562600" y="7244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50271</xdr:rowOff>
    </xdr:from>
    <xdr:ext cx="762000" cy="259045"/>
    <xdr:sp macro="" textlink="">
      <xdr:nvSpPr>
        <xdr:cNvPr id="107" name="人口1人当たり決算額の推移最大値テキスト445"/>
        <xdr:cNvSpPr txBox="1"/>
      </xdr:nvSpPr>
      <xdr:spPr>
        <a:xfrm>
          <a:off x="5740400" y="58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135344</xdr:rowOff>
    </xdr:from>
    <xdr:to>
      <xdr:col>30</xdr:col>
      <xdr:colOff>25400</xdr:colOff>
      <xdr:row>33</xdr:row>
      <xdr:rowOff>135344</xdr:rowOff>
    </xdr:to>
    <xdr:cxnSp macro="">
      <xdr:nvCxnSpPr>
        <xdr:cNvPr id="108" name="直線コネクタ 107"/>
        <xdr:cNvCxnSpPr/>
      </xdr:nvCxnSpPr>
      <xdr:spPr bwMode="auto">
        <a:xfrm>
          <a:off x="5562600" y="60598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86538</xdr:rowOff>
    </xdr:from>
    <xdr:to>
      <xdr:col>29</xdr:col>
      <xdr:colOff>127000</xdr:colOff>
      <xdr:row>37</xdr:row>
      <xdr:rowOff>135877</xdr:rowOff>
    </xdr:to>
    <xdr:cxnSp macro="">
      <xdr:nvCxnSpPr>
        <xdr:cNvPr id="109" name="直線コネクタ 108"/>
        <xdr:cNvCxnSpPr/>
      </xdr:nvCxnSpPr>
      <xdr:spPr bwMode="auto">
        <a:xfrm flipV="1">
          <a:off x="5003800" y="7211238"/>
          <a:ext cx="6477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305554</xdr:rowOff>
    </xdr:from>
    <xdr:ext cx="762000" cy="259045"/>
    <xdr:sp macro="" textlink="">
      <xdr:nvSpPr>
        <xdr:cNvPr id="110" name="人口1人当たり決算額の推移平均値テキスト445"/>
        <xdr:cNvSpPr txBox="1"/>
      </xdr:nvSpPr>
      <xdr:spPr>
        <a:xfrm>
          <a:off x="5740400" y="6573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117577</xdr:rowOff>
    </xdr:from>
    <xdr:to>
      <xdr:col>29</xdr:col>
      <xdr:colOff>177800</xdr:colOff>
      <xdr:row>35</xdr:row>
      <xdr:rowOff>219177</xdr:rowOff>
    </xdr:to>
    <xdr:sp macro="" textlink="">
      <xdr:nvSpPr>
        <xdr:cNvPr id="111" name="フローチャート: 判断 110"/>
        <xdr:cNvSpPr/>
      </xdr:nvSpPr>
      <xdr:spPr bwMode="auto">
        <a:xfrm>
          <a:off x="56007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135877</xdr:rowOff>
    </xdr:from>
    <xdr:to>
      <xdr:col>26</xdr:col>
      <xdr:colOff>50800</xdr:colOff>
      <xdr:row>37</xdr:row>
      <xdr:rowOff>146393</xdr:rowOff>
    </xdr:to>
    <xdr:cxnSp macro="">
      <xdr:nvCxnSpPr>
        <xdr:cNvPr id="112" name="直線コネクタ 111"/>
        <xdr:cNvCxnSpPr/>
      </xdr:nvCxnSpPr>
      <xdr:spPr bwMode="auto">
        <a:xfrm flipV="1">
          <a:off x="4305300" y="7260577"/>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113005</xdr:rowOff>
    </xdr:from>
    <xdr:to>
      <xdr:col>26</xdr:col>
      <xdr:colOff>101600</xdr:colOff>
      <xdr:row>35</xdr:row>
      <xdr:rowOff>214605</xdr:rowOff>
    </xdr:to>
    <xdr:sp macro="" textlink="">
      <xdr:nvSpPr>
        <xdr:cNvPr id="113" name="フローチャート: 判断 112"/>
        <xdr:cNvSpPr/>
      </xdr:nvSpPr>
      <xdr:spPr bwMode="auto">
        <a:xfrm>
          <a:off x="4953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224782</xdr:rowOff>
    </xdr:from>
    <xdr:ext cx="736600" cy="259045"/>
    <xdr:sp macro="" textlink="">
      <xdr:nvSpPr>
        <xdr:cNvPr id="114" name="テキスト ボックス 113"/>
        <xdr:cNvSpPr txBox="1"/>
      </xdr:nvSpPr>
      <xdr:spPr>
        <a:xfrm>
          <a:off x="4622800" y="649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126505</xdr:rowOff>
    </xdr:from>
    <xdr:to>
      <xdr:col>22</xdr:col>
      <xdr:colOff>114300</xdr:colOff>
      <xdr:row>37</xdr:row>
      <xdr:rowOff>146393</xdr:rowOff>
    </xdr:to>
    <xdr:cxnSp macro="">
      <xdr:nvCxnSpPr>
        <xdr:cNvPr id="115" name="直線コネクタ 114"/>
        <xdr:cNvCxnSpPr/>
      </xdr:nvCxnSpPr>
      <xdr:spPr bwMode="auto">
        <a:xfrm>
          <a:off x="3606800" y="7251205"/>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107976</xdr:rowOff>
    </xdr:from>
    <xdr:to>
      <xdr:col>22</xdr:col>
      <xdr:colOff>165100</xdr:colOff>
      <xdr:row>35</xdr:row>
      <xdr:rowOff>209576</xdr:rowOff>
    </xdr:to>
    <xdr:sp macro="" textlink="">
      <xdr:nvSpPr>
        <xdr:cNvPr id="116" name="フローチャート: 判断 115"/>
        <xdr:cNvSpPr/>
      </xdr:nvSpPr>
      <xdr:spPr bwMode="auto">
        <a:xfrm>
          <a:off x="4254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219753</xdr:rowOff>
    </xdr:from>
    <xdr:ext cx="762000" cy="259045"/>
    <xdr:sp macro="" textlink="">
      <xdr:nvSpPr>
        <xdr:cNvPr id="117" name="テキスト ボックス 116"/>
        <xdr:cNvSpPr txBox="1"/>
      </xdr:nvSpPr>
      <xdr:spPr>
        <a:xfrm>
          <a:off x="3924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124752</xdr:rowOff>
    </xdr:from>
    <xdr:to>
      <xdr:col>18</xdr:col>
      <xdr:colOff>177800</xdr:colOff>
      <xdr:row>37</xdr:row>
      <xdr:rowOff>126505</xdr:rowOff>
    </xdr:to>
    <xdr:cxnSp macro="">
      <xdr:nvCxnSpPr>
        <xdr:cNvPr id="118" name="直線コネクタ 117"/>
        <xdr:cNvCxnSpPr/>
      </xdr:nvCxnSpPr>
      <xdr:spPr bwMode="auto">
        <a:xfrm>
          <a:off x="2908300" y="7249452"/>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76848</xdr:rowOff>
    </xdr:from>
    <xdr:to>
      <xdr:col>19</xdr:col>
      <xdr:colOff>38100</xdr:colOff>
      <xdr:row>35</xdr:row>
      <xdr:rowOff>178448</xdr:rowOff>
    </xdr:to>
    <xdr:sp macro="" textlink="">
      <xdr:nvSpPr>
        <xdr:cNvPr id="119" name="フローチャート: 判断 118"/>
        <xdr:cNvSpPr/>
      </xdr:nvSpPr>
      <xdr:spPr bwMode="auto">
        <a:xfrm>
          <a:off x="3556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188625</xdr:rowOff>
    </xdr:from>
    <xdr:ext cx="762000" cy="259045"/>
    <xdr:sp macro="" textlink="">
      <xdr:nvSpPr>
        <xdr:cNvPr id="120" name="テキスト ボックス 119"/>
        <xdr:cNvSpPr txBox="1"/>
      </xdr:nvSpPr>
      <xdr:spPr>
        <a:xfrm>
          <a:off x="32258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58217</xdr:rowOff>
    </xdr:from>
    <xdr:to>
      <xdr:col>15</xdr:col>
      <xdr:colOff>101600</xdr:colOff>
      <xdr:row>35</xdr:row>
      <xdr:rowOff>159817</xdr:rowOff>
    </xdr:to>
    <xdr:sp macro="" textlink="">
      <xdr:nvSpPr>
        <xdr:cNvPr id="121" name="フローチャート: 判断 120"/>
        <xdr:cNvSpPr/>
      </xdr:nvSpPr>
      <xdr:spPr bwMode="auto">
        <a:xfrm>
          <a:off x="2857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169994</xdr:rowOff>
    </xdr:from>
    <xdr:ext cx="762000" cy="259045"/>
    <xdr:sp macro="" textlink="">
      <xdr:nvSpPr>
        <xdr:cNvPr id="122" name="テキスト ボックス 121"/>
        <xdr:cNvSpPr txBox="1"/>
      </xdr:nvSpPr>
      <xdr:spPr>
        <a:xfrm>
          <a:off x="2527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35738</xdr:rowOff>
    </xdr:from>
    <xdr:to>
      <xdr:col>29</xdr:col>
      <xdr:colOff>177800</xdr:colOff>
      <xdr:row>37</xdr:row>
      <xdr:rowOff>137338</xdr:rowOff>
    </xdr:to>
    <xdr:sp macro="" textlink="">
      <xdr:nvSpPr>
        <xdr:cNvPr id="128" name="楕円 127"/>
        <xdr:cNvSpPr/>
      </xdr:nvSpPr>
      <xdr:spPr bwMode="auto">
        <a:xfrm>
          <a:off x="56007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115765</xdr:rowOff>
    </xdr:from>
    <xdr:ext cx="762000" cy="259045"/>
    <xdr:sp macro="" textlink="">
      <xdr:nvSpPr>
        <xdr:cNvPr id="129" name="人口1人当たり決算額の推移該当値テキスト445"/>
        <xdr:cNvSpPr txBox="1"/>
      </xdr:nvSpPr>
      <xdr:spPr>
        <a:xfrm>
          <a:off x="5740400" y="70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85077</xdr:rowOff>
    </xdr:from>
    <xdr:to>
      <xdr:col>26</xdr:col>
      <xdr:colOff>101600</xdr:colOff>
      <xdr:row>37</xdr:row>
      <xdr:rowOff>186677</xdr:rowOff>
    </xdr:to>
    <xdr:sp macro="" textlink="">
      <xdr:nvSpPr>
        <xdr:cNvPr id="130" name="楕円 129"/>
        <xdr:cNvSpPr/>
      </xdr:nvSpPr>
      <xdr:spPr bwMode="auto">
        <a:xfrm>
          <a:off x="49530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171454</xdr:rowOff>
    </xdr:from>
    <xdr:ext cx="736600" cy="259045"/>
    <xdr:sp macro="" textlink="">
      <xdr:nvSpPr>
        <xdr:cNvPr id="131" name="テキスト ボックス 130"/>
        <xdr:cNvSpPr txBox="1"/>
      </xdr:nvSpPr>
      <xdr:spPr>
        <a:xfrm>
          <a:off x="4622800" y="729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95593</xdr:rowOff>
    </xdr:from>
    <xdr:to>
      <xdr:col>22</xdr:col>
      <xdr:colOff>165100</xdr:colOff>
      <xdr:row>37</xdr:row>
      <xdr:rowOff>197193</xdr:rowOff>
    </xdr:to>
    <xdr:sp macro="" textlink="">
      <xdr:nvSpPr>
        <xdr:cNvPr id="132" name="楕円 131"/>
        <xdr:cNvSpPr/>
      </xdr:nvSpPr>
      <xdr:spPr bwMode="auto">
        <a:xfrm>
          <a:off x="4254500" y="722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181970</xdr:rowOff>
    </xdr:from>
    <xdr:ext cx="762000" cy="259045"/>
    <xdr:sp macro="" textlink="">
      <xdr:nvSpPr>
        <xdr:cNvPr id="133" name="テキスト ボックス 132"/>
        <xdr:cNvSpPr txBox="1"/>
      </xdr:nvSpPr>
      <xdr:spPr>
        <a:xfrm>
          <a:off x="3924300" y="730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75705</xdr:rowOff>
    </xdr:from>
    <xdr:to>
      <xdr:col>19</xdr:col>
      <xdr:colOff>38100</xdr:colOff>
      <xdr:row>37</xdr:row>
      <xdr:rowOff>177305</xdr:rowOff>
    </xdr:to>
    <xdr:sp macro="" textlink="">
      <xdr:nvSpPr>
        <xdr:cNvPr id="134" name="楕円 133"/>
        <xdr:cNvSpPr/>
      </xdr:nvSpPr>
      <xdr:spPr bwMode="auto">
        <a:xfrm>
          <a:off x="3556000" y="720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162082</xdr:rowOff>
    </xdr:from>
    <xdr:ext cx="762000" cy="259045"/>
    <xdr:sp macro="" textlink="">
      <xdr:nvSpPr>
        <xdr:cNvPr id="135" name="テキスト ボックス 134"/>
        <xdr:cNvSpPr txBox="1"/>
      </xdr:nvSpPr>
      <xdr:spPr>
        <a:xfrm>
          <a:off x="3225800" y="72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73952</xdr:rowOff>
    </xdr:from>
    <xdr:to>
      <xdr:col>15</xdr:col>
      <xdr:colOff>101600</xdr:colOff>
      <xdr:row>37</xdr:row>
      <xdr:rowOff>175552</xdr:rowOff>
    </xdr:to>
    <xdr:sp macro="" textlink="">
      <xdr:nvSpPr>
        <xdr:cNvPr id="136" name="楕円 135"/>
        <xdr:cNvSpPr/>
      </xdr:nvSpPr>
      <xdr:spPr bwMode="auto">
        <a:xfrm>
          <a:off x="28575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160329</xdr:rowOff>
    </xdr:from>
    <xdr:ext cx="762000" cy="259045"/>
    <xdr:sp macro="" textlink="">
      <xdr:nvSpPr>
        <xdr:cNvPr id="137" name="テキスト ボックス 136"/>
        <xdr:cNvSpPr txBox="1"/>
      </xdr:nvSpPr>
      <xdr:spPr>
        <a:xfrm>
          <a:off x="2527300" y="728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91542</xdr:rowOff>
    </xdr:from>
    <xdr:to>
      <xdr:col>24</xdr:col>
      <xdr:colOff>63500</xdr:colOff>
      <xdr:row>36</xdr:row>
      <xdr:rowOff>91961</xdr:rowOff>
    </xdr:to>
    <xdr:cxnSp macro="">
      <xdr:nvCxnSpPr>
        <xdr:cNvPr id="61" name="直線コネクタ 60"/>
        <xdr:cNvCxnSpPr/>
      </xdr:nvCxnSpPr>
      <xdr:spPr>
        <a:xfrm>
          <a:off x="3797300" y="6263742"/>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91542</xdr:rowOff>
    </xdr:from>
    <xdr:to>
      <xdr:col>19</xdr:col>
      <xdr:colOff>177800</xdr:colOff>
      <xdr:row>36</xdr:row>
      <xdr:rowOff>111620</xdr:rowOff>
    </xdr:to>
    <xdr:cxnSp macro="">
      <xdr:nvCxnSpPr>
        <xdr:cNvPr id="64" name="直線コネクタ 63"/>
        <xdr:cNvCxnSpPr/>
      </xdr:nvCxnSpPr>
      <xdr:spPr>
        <a:xfrm flipV="1">
          <a:off x="2908300" y="626374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111620</xdr:rowOff>
    </xdr:from>
    <xdr:to>
      <xdr:col>15</xdr:col>
      <xdr:colOff>50800</xdr:colOff>
      <xdr:row>36</xdr:row>
      <xdr:rowOff>128575</xdr:rowOff>
    </xdr:to>
    <xdr:cxnSp macro="">
      <xdr:nvCxnSpPr>
        <xdr:cNvPr id="67" name="直線コネクタ 66"/>
        <xdr:cNvCxnSpPr/>
      </xdr:nvCxnSpPr>
      <xdr:spPr>
        <a:xfrm flipV="1">
          <a:off x="2019300" y="628382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128575</xdr:rowOff>
    </xdr:from>
    <xdr:to>
      <xdr:col>10</xdr:col>
      <xdr:colOff>114300</xdr:colOff>
      <xdr:row>36</xdr:row>
      <xdr:rowOff>139090</xdr:rowOff>
    </xdr:to>
    <xdr:cxnSp macro="">
      <xdr:nvCxnSpPr>
        <xdr:cNvPr id="70" name="直線コネクタ 69"/>
        <xdr:cNvCxnSpPr/>
      </xdr:nvCxnSpPr>
      <xdr:spPr>
        <a:xfrm flipV="1">
          <a:off x="1130300" y="630077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41161</xdr:rowOff>
    </xdr:from>
    <xdr:to>
      <xdr:col>24</xdr:col>
      <xdr:colOff>114300</xdr:colOff>
      <xdr:row>36</xdr:row>
      <xdr:rowOff>142761</xdr:rowOff>
    </xdr:to>
    <xdr:sp macro="" textlink="">
      <xdr:nvSpPr>
        <xdr:cNvPr id="80" name="楕円 79"/>
        <xdr:cNvSpPr/>
      </xdr:nvSpPr>
      <xdr:spPr>
        <a:xfrm>
          <a:off x="4584700" y="62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19588</xdr:rowOff>
    </xdr:from>
    <xdr:ext cx="534377" cy="259045"/>
    <xdr:sp macro="" textlink="">
      <xdr:nvSpPr>
        <xdr:cNvPr id="81" name="人件費該当値テキスト"/>
        <xdr:cNvSpPr txBox="1"/>
      </xdr:nvSpPr>
      <xdr:spPr>
        <a:xfrm>
          <a:off x="4686300" y="61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40742</xdr:rowOff>
    </xdr:from>
    <xdr:to>
      <xdr:col>20</xdr:col>
      <xdr:colOff>38100</xdr:colOff>
      <xdr:row>36</xdr:row>
      <xdr:rowOff>142342</xdr:rowOff>
    </xdr:to>
    <xdr:sp macro="" textlink="">
      <xdr:nvSpPr>
        <xdr:cNvPr id="82" name="楕円 81"/>
        <xdr:cNvSpPr/>
      </xdr:nvSpPr>
      <xdr:spPr>
        <a:xfrm>
          <a:off x="3746500" y="6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133469</xdr:rowOff>
    </xdr:from>
    <xdr:ext cx="534377" cy="259045"/>
    <xdr:sp macro="" textlink="">
      <xdr:nvSpPr>
        <xdr:cNvPr id="83" name="テキスト ボックス 82"/>
        <xdr:cNvSpPr txBox="1"/>
      </xdr:nvSpPr>
      <xdr:spPr>
        <a:xfrm>
          <a:off x="3530111" y="63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60820</xdr:rowOff>
    </xdr:from>
    <xdr:to>
      <xdr:col>15</xdr:col>
      <xdr:colOff>101600</xdr:colOff>
      <xdr:row>36</xdr:row>
      <xdr:rowOff>162420</xdr:rowOff>
    </xdr:to>
    <xdr:sp macro="" textlink="">
      <xdr:nvSpPr>
        <xdr:cNvPr id="84" name="楕円 83"/>
        <xdr:cNvSpPr/>
      </xdr:nvSpPr>
      <xdr:spPr>
        <a:xfrm>
          <a:off x="28575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153547</xdr:rowOff>
    </xdr:from>
    <xdr:ext cx="534377" cy="259045"/>
    <xdr:sp macro="" textlink="">
      <xdr:nvSpPr>
        <xdr:cNvPr id="85" name="テキスト ボックス 84"/>
        <xdr:cNvSpPr txBox="1"/>
      </xdr:nvSpPr>
      <xdr:spPr>
        <a:xfrm>
          <a:off x="2641111" y="63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77775</xdr:rowOff>
    </xdr:from>
    <xdr:to>
      <xdr:col>10</xdr:col>
      <xdr:colOff>165100</xdr:colOff>
      <xdr:row>37</xdr:row>
      <xdr:rowOff>7925</xdr:rowOff>
    </xdr:to>
    <xdr:sp macro="" textlink="">
      <xdr:nvSpPr>
        <xdr:cNvPr id="86" name="楕円 85"/>
        <xdr:cNvSpPr/>
      </xdr:nvSpPr>
      <xdr:spPr>
        <a:xfrm>
          <a:off x="19685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170502</xdr:rowOff>
    </xdr:from>
    <xdr:ext cx="534377" cy="259045"/>
    <xdr:sp macro="" textlink="">
      <xdr:nvSpPr>
        <xdr:cNvPr id="87" name="テキスト ボックス 86"/>
        <xdr:cNvSpPr txBox="1"/>
      </xdr:nvSpPr>
      <xdr:spPr>
        <a:xfrm>
          <a:off x="175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88290</xdr:rowOff>
    </xdr:from>
    <xdr:to>
      <xdr:col>6</xdr:col>
      <xdr:colOff>38100</xdr:colOff>
      <xdr:row>37</xdr:row>
      <xdr:rowOff>18440</xdr:rowOff>
    </xdr:to>
    <xdr:sp macro="" textlink="">
      <xdr:nvSpPr>
        <xdr:cNvPr id="88" name="楕円 87"/>
        <xdr:cNvSpPr/>
      </xdr:nvSpPr>
      <xdr:spPr>
        <a:xfrm>
          <a:off x="1079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9567</xdr:rowOff>
    </xdr:from>
    <xdr:ext cx="534377" cy="259045"/>
    <xdr:sp macro="" textlink="">
      <xdr:nvSpPr>
        <xdr:cNvPr id="89" name="テキスト ボックス 88"/>
        <xdr:cNvSpPr txBox="1"/>
      </xdr:nvSpPr>
      <xdr:spPr>
        <a:xfrm>
          <a:off x="863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54032</xdr:rowOff>
    </xdr:from>
    <xdr:to>
      <xdr:col>24</xdr:col>
      <xdr:colOff>63500</xdr:colOff>
      <xdr:row>55</xdr:row>
      <xdr:rowOff>78474</xdr:rowOff>
    </xdr:to>
    <xdr:cxnSp macro="">
      <xdr:nvCxnSpPr>
        <xdr:cNvPr id="119" name="直線コネクタ 118"/>
        <xdr:cNvCxnSpPr/>
      </xdr:nvCxnSpPr>
      <xdr:spPr>
        <a:xfrm flipV="1">
          <a:off x="3797300" y="9483782"/>
          <a:ext cx="8382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78474</xdr:rowOff>
    </xdr:from>
    <xdr:to>
      <xdr:col>19</xdr:col>
      <xdr:colOff>177800</xdr:colOff>
      <xdr:row>55</xdr:row>
      <xdr:rowOff>89427</xdr:rowOff>
    </xdr:to>
    <xdr:cxnSp macro="">
      <xdr:nvCxnSpPr>
        <xdr:cNvPr id="122" name="直線コネクタ 121"/>
        <xdr:cNvCxnSpPr/>
      </xdr:nvCxnSpPr>
      <xdr:spPr>
        <a:xfrm flipV="1">
          <a:off x="2908300" y="9508224"/>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89427</xdr:rowOff>
    </xdr:from>
    <xdr:to>
      <xdr:col>15</xdr:col>
      <xdr:colOff>50800</xdr:colOff>
      <xdr:row>55</xdr:row>
      <xdr:rowOff>106038</xdr:rowOff>
    </xdr:to>
    <xdr:cxnSp macro="">
      <xdr:nvCxnSpPr>
        <xdr:cNvPr id="125" name="直線コネクタ 124"/>
        <xdr:cNvCxnSpPr/>
      </xdr:nvCxnSpPr>
      <xdr:spPr>
        <a:xfrm flipV="1">
          <a:off x="2019300" y="9519177"/>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106038</xdr:rowOff>
    </xdr:from>
    <xdr:to>
      <xdr:col>10</xdr:col>
      <xdr:colOff>114300</xdr:colOff>
      <xdr:row>55</xdr:row>
      <xdr:rowOff>153835</xdr:rowOff>
    </xdr:to>
    <xdr:cxnSp macro="">
      <xdr:nvCxnSpPr>
        <xdr:cNvPr id="128" name="直線コネクタ 127"/>
        <xdr:cNvCxnSpPr/>
      </xdr:nvCxnSpPr>
      <xdr:spPr>
        <a:xfrm flipV="1">
          <a:off x="1130300" y="9535788"/>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3232</xdr:rowOff>
    </xdr:from>
    <xdr:to>
      <xdr:col>24</xdr:col>
      <xdr:colOff>114300</xdr:colOff>
      <xdr:row>55</xdr:row>
      <xdr:rowOff>104832</xdr:rowOff>
    </xdr:to>
    <xdr:sp macro="" textlink="">
      <xdr:nvSpPr>
        <xdr:cNvPr id="138" name="楕円 137"/>
        <xdr:cNvSpPr/>
      </xdr:nvSpPr>
      <xdr:spPr>
        <a:xfrm>
          <a:off x="4584700" y="94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26109</xdr:rowOff>
    </xdr:from>
    <xdr:ext cx="534377" cy="259045"/>
    <xdr:sp macro="" textlink="">
      <xdr:nvSpPr>
        <xdr:cNvPr id="139" name="物件費該当値テキスト"/>
        <xdr:cNvSpPr txBox="1"/>
      </xdr:nvSpPr>
      <xdr:spPr>
        <a:xfrm>
          <a:off x="4686300" y="92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27674</xdr:rowOff>
    </xdr:from>
    <xdr:to>
      <xdr:col>20</xdr:col>
      <xdr:colOff>38100</xdr:colOff>
      <xdr:row>55</xdr:row>
      <xdr:rowOff>129274</xdr:rowOff>
    </xdr:to>
    <xdr:sp macro="" textlink="">
      <xdr:nvSpPr>
        <xdr:cNvPr id="140" name="楕円 139"/>
        <xdr:cNvSpPr/>
      </xdr:nvSpPr>
      <xdr:spPr>
        <a:xfrm>
          <a:off x="3746500" y="94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145801</xdr:rowOff>
    </xdr:from>
    <xdr:ext cx="534377" cy="259045"/>
    <xdr:sp macro="" textlink="">
      <xdr:nvSpPr>
        <xdr:cNvPr id="141" name="テキスト ボックス 140"/>
        <xdr:cNvSpPr txBox="1"/>
      </xdr:nvSpPr>
      <xdr:spPr>
        <a:xfrm>
          <a:off x="3530111" y="92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38627</xdr:rowOff>
    </xdr:from>
    <xdr:to>
      <xdr:col>15</xdr:col>
      <xdr:colOff>101600</xdr:colOff>
      <xdr:row>55</xdr:row>
      <xdr:rowOff>140227</xdr:rowOff>
    </xdr:to>
    <xdr:sp macro="" textlink="">
      <xdr:nvSpPr>
        <xdr:cNvPr id="142" name="楕円 141"/>
        <xdr:cNvSpPr/>
      </xdr:nvSpPr>
      <xdr:spPr>
        <a:xfrm>
          <a:off x="2857500" y="94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156754</xdr:rowOff>
    </xdr:from>
    <xdr:ext cx="534377" cy="259045"/>
    <xdr:sp macro="" textlink="">
      <xdr:nvSpPr>
        <xdr:cNvPr id="143" name="テキスト ボックス 142"/>
        <xdr:cNvSpPr txBox="1"/>
      </xdr:nvSpPr>
      <xdr:spPr>
        <a:xfrm>
          <a:off x="2641111" y="92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55238</xdr:rowOff>
    </xdr:from>
    <xdr:to>
      <xdr:col>10</xdr:col>
      <xdr:colOff>165100</xdr:colOff>
      <xdr:row>55</xdr:row>
      <xdr:rowOff>156838</xdr:rowOff>
    </xdr:to>
    <xdr:sp macro="" textlink="">
      <xdr:nvSpPr>
        <xdr:cNvPr id="144" name="楕円 143"/>
        <xdr:cNvSpPr/>
      </xdr:nvSpPr>
      <xdr:spPr>
        <a:xfrm>
          <a:off x="1968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1915</xdr:rowOff>
    </xdr:from>
    <xdr:ext cx="534377" cy="259045"/>
    <xdr:sp macro="" textlink="">
      <xdr:nvSpPr>
        <xdr:cNvPr id="145" name="テキスト ボックス 144"/>
        <xdr:cNvSpPr txBox="1"/>
      </xdr:nvSpPr>
      <xdr:spPr>
        <a:xfrm>
          <a:off x="1752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103035</xdr:rowOff>
    </xdr:from>
    <xdr:to>
      <xdr:col>6</xdr:col>
      <xdr:colOff>38100</xdr:colOff>
      <xdr:row>56</xdr:row>
      <xdr:rowOff>33185</xdr:rowOff>
    </xdr:to>
    <xdr:sp macro="" textlink="">
      <xdr:nvSpPr>
        <xdr:cNvPr id="146" name="楕円 145"/>
        <xdr:cNvSpPr/>
      </xdr:nvSpPr>
      <xdr:spPr>
        <a:xfrm>
          <a:off x="1079500" y="95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49712</xdr:rowOff>
    </xdr:from>
    <xdr:ext cx="534377" cy="259045"/>
    <xdr:sp macro="" textlink="">
      <xdr:nvSpPr>
        <xdr:cNvPr id="147" name="テキスト ボックス 146"/>
        <xdr:cNvSpPr txBox="1"/>
      </xdr:nvSpPr>
      <xdr:spPr>
        <a:xfrm>
          <a:off x="863111" y="93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65912</xdr:rowOff>
    </xdr:from>
    <xdr:to>
      <xdr:col>24</xdr:col>
      <xdr:colOff>63500</xdr:colOff>
      <xdr:row>77</xdr:row>
      <xdr:rowOff>81662</xdr:rowOff>
    </xdr:to>
    <xdr:cxnSp macro="">
      <xdr:nvCxnSpPr>
        <xdr:cNvPr id="176" name="直線コネクタ 175"/>
        <xdr:cNvCxnSpPr/>
      </xdr:nvCxnSpPr>
      <xdr:spPr>
        <a:xfrm flipV="1">
          <a:off x="3797300" y="13267562"/>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80899</xdr:rowOff>
    </xdr:from>
    <xdr:to>
      <xdr:col>19</xdr:col>
      <xdr:colOff>177800</xdr:colOff>
      <xdr:row>77</xdr:row>
      <xdr:rowOff>81662</xdr:rowOff>
    </xdr:to>
    <xdr:cxnSp macro="">
      <xdr:nvCxnSpPr>
        <xdr:cNvPr id="179" name="直線コネクタ 178"/>
        <xdr:cNvCxnSpPr/>
      </xdr:nvCxnSpPr>
      <xdr:spPr>
        <a:xfrm>
          <a:off x="2908300" y="132825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26797</xdr:rowOff>
    </xdr:from>
    <xdr:to>
      <xdr:col>15</xdr:col>
      <xdr:colOff>50800</xdr:colOff>
      <xdr:row>77</xdr:row>
      <xdr:rowOff>80899</xdr:rowOff>
    </xdr:to>
    <xdr:cxnSp macro="">
      <xdr:nvCxnSpPr>
        <xdr:cNvPr id="182" name="直線コネクタ 181"/>
        <xdr:cNvCxnSpPr/>
      </xdr:nvCxnSpPr>
      <xdr:spPr>
        <a:xfrm>
          <a:off x="2019300" y="1322844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26797</xdr:rowOff>
    </xdr:from>
    <xdr:to>
      <xdr:col>10</xdr:col>
      <xdr:colOff>114300</xdr:colOff>
      <xdr:row>77</xdr:row>
      <xdr:rowOff>44323</xdr:rowOff>
    </xdr:to>
    <xdr:cxnSp macro="">
      <xdr:nvCxnSpPr>
        <xdr:cNvPr id="185" name="直線コネクタ 184"/>
        <xdr:cNvCxnSpPr/>
      </xdr:nvCxnSpPr>
      <xdr:spPr>
        <a:xfrm flipV="1">
          <a:off x="1130300" y="1322844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15112</xdr:rowOff>
    </xdr:from>
    <xdr:to>
      <xdr:col>24</xdr:col>
      <xdr:colOff>114300</xdr:colOff>
      <xdr:row>77</xdr:row>
      <xdr:rowOff>116712</xdr:rowOff>
    </xdr:to>
    <xdr:sp macro="" textlink="">
      <xdr:nvSpPr>
        <xdr:cNvPr id="195" name="楕円 194"/>
        <xdr:cNvSpPr/>
      </xdr:nvSpPr>
      <xdr:spPr>
        <a:xfrm>
          <a:off x="4584700" y="132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164989</xdr:rowOff>
    </xdr:from>
    <xdr:ext cx="469744" cy="259045"/>
    <xdr:sp macro="" textlink="">
      <xdr:nvSpPr>
        <xdr:cNvPr id="196" name="維持補修費該当値テキスト"/>
        <xdr:cNvSpPr txBox="1"/>
      </xdr:nvSpPr>
      <xdr:spPr>
        <a:xfrm>
          <a:off x="4686300" y="13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30862</xdr:rowOff>
    </xdr:from>
    <xdr:to>
      <xdr:col>20</xdr:col>
      <xdr:colOff>38100</xdr:colOff>
      <xdr:row>77</xdr:row>
      <xdr:rowOff>132462</xdr:rowOff>
    </xdr:to>
    <xdr:sp macro="" textlink="">
      <xdr:nvSpPr>
        <xdr:cNvPr id="197" name="楕円 196"/>
        <xdr:cNvSpPr/>
      </xdr:nvSpPr>
      <xdr:spPr>
        <a:xfrm>
          <a:off x="3746500" y="132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123589</xdr:rowOff>
    </xdr:from>
    <xdr:ext cx="469744" cy="259045"/>
    <xdr:sp macro="" textlink="">
      <xdr:nvSpPr>
        <xdr:cNvPr id="198" name="テキスト ボックス 197"/>
        <xdr:cNvSpPr txBox="1"/>
      </xdr:nvSpPr>
      <xdr:spPr>
        <a:xfrm>
          <a:off x="3562428" y="1332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30099</xdr:rowOff>
    </xdr:from>
    <xdr:to>
      <xdr:col>15</xdr:col>
      <xdr:colOff>101600</xdr:colOff>
      <xdr:row>77</xdr:row>
      <xdr:rowOff>131699</xdr:rowOff>
    </xdr:to>
    <xdr:sp macro="" textlink="">
      <xdr:nvSpPr>
        <xdr:cNvPr id="199" name="楕円 198"/>
        <xdr:cNvSpPr/>
      </xdr:nvSpPr>
      <xdr:spPr>
        <a:xfrm>
          <a:off x="2857500" y="132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122826</xdr:rowOff>
    </xdr:from>
    <xdr:ext cx="469744" cy="259045"/>
    <xdr:sp macro="" textlink="">
      <xdr:nvSpPr>
        <xdr:cNvPr id="200" name="テキスト ボックス 199"/>
        <xdr:cNvSpPr txBox="1"/>
      </xdr:nvSpPr>
      <xdr:spPr>
        <a:xfrm>
          <a:off x="2673428" y="133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147447</xdr:rowOff>
    </xdr:from>
    <xdr:to>
      <xdr:col>10</xdr:col>
      <xdr:colOff>165100</xdr:colOff>
      <xdr:row>77</xdr:row>
      <xdr:rowOff>77597</xdr:rowOff>
    </xdr:to>
    <xdr:sp macro="" textlink="">
      <xdr:nvSpPr>
        <xdr:cNvPr id="201" name="楕円 200"/>
        <xdr:cNvSpPr/>
      </xdr:nvSpPr>
      <xdr:spPr>
        <a:xfrm>
          <a:off x="1968500" y="131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68724</xdr:rowOff>
    </xdr:from>
    <xdr:ext cx="469744" cy="259045"/>
    <xdr:sp macro="" textlink="">
      <xdr:nvSpPr>
        <xdr:cNvPr id="202" name="テキスト ボックス 201"/>
        <xdr:cNvSpPr txBox="1"/>
      </xdr:nvSpPr>
      <xdr:spPr>
        <a:xfrm>
          <a:off x="1784428" y="132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164973</xdr:rowOff>
    </xdr:from>
    <xdr:to>
      <xdr:col>6</xdr:col>
      <xdr:colOff>38100</xdr:colOff>
      <xdr:row>77</xdr:row>
      <xdr:rowOff>95123</xdr:rowOff>
    </xdr:to>
    <xdr:sp macro="" textlink="">
      <xdr:nvSpPr>
        <xdr:cNvPr id="203" name="楕円 202"/>
        <xdr:cNvSpPr/>
      </xdr:nvSpPr>
      <xdr:spPr>
        <a:xfrm>
          <a:off x="1079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86250</xdr:rowOff>
    </xdr:from>
    <xdr:ext cx="469744" cy="259045"/>
    <xdr:sp macro="" textlink="">
      <xdr:nvSpPr>
        <xdr:cNvPr id="204" name="テキスト ボックス 203"/>
        <xdr:cNvSpPr txBox="1"/>
      </xdr:nvSpPr>
      <xdr:spPr>
        <a:xfrm>
          <a:off x="895428"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24892</xdr:rowOff>
    </xdr:from>
    <xdr:to>
      <xdr:col>24</xdr:col>
      <xdr:colOff>63500</xdr:colOff>
      <xdr:row>98</xdr:row>
      <xdr:rowOff>62230</xdr:rowOff>
    </xdr:to>
    <xdr:cxnSp macro="">
      <xdr:nvCxnSpPr>
        <xdr:cNvPr id="234" name="直線コネクタ 233"/>
        <xdr:cNvCxnSpPr/>
      </xdr:nvCxnSpPr>
      <xdr:spPr>
        <a:xfrm flipV="1">
          <a:off x="3797300" y="16826992"/>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49912</xdr:rowOff>
    </xdr:from>
    <xdr:to>
      <xdr:col>19</xdr:col>
      <xdr:colOff>177800</xdr:colOff>
      <xdr:row>98</xdr:row>
      <xdr:rowOff>62230</xdr:rowOff>
    </xdr:to>
    <xdr:cxnSp macro="">
      <xdr:nvCxnSpPr>
        <xdr:cNvPr id="237" name="直線コネクタ 236"/>
        <xdr:cNvCxnSpPr/>
      </xdr:nvCxnSpPr>
      <xdr:spPr>
        <a:xfrm>
          <a:off x="2908300" y="16852012"/>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49912</xdr:rowOff>
    </xdr:from>
    <xdr:to>
      <xdr:col>15</xdr:col>
      <xdr:colOff>50800</xdr:colOff>
      <xdr:row>98</xdr:row>
      <xdr:rowOff>61443</xdr:rowOff>
    </xdr:to>
    <xdr:cxnSp macro="">
      <xdr:nvCxnSpPr>
        <xdr:cNvPr id="240" name="直線コネクタ 239"/>
        <xdr:cNvCxnSpPr/>
      </xdr:nvCxnSpPr>
      <xdr:spPr>
        <a:xfrm flipV="1">
          <a:off x="2019300" y="1685201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61443</xdr:rowOff>
    </xdr:from>
    <xdr:to>
      <xdr:col>10</xdr:col>
      <xdr:colOff>114300</xdr:colOff>
      <xdr:row>98</xdr:row>
      <xdr:rowOff>96304</xdr:rowOff>
    </xdr:to>
    <xdr:cxnSp macro="">
      <xdr:nvCxnSpPr>
        <xdr:cNvPr id="243" name="直線コネクタ 242"/>
        <xdr:cNvCxnSpPr/>
      </xdr:nvCxnSpPr>
      <xdr:spPr>
        <a:xfrm flipV="1">
          <a:off x="1130300" y="1686354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145542</xdr:rowOff>
    </xdr:from>
    <xdr:to>
      <xdr:col>24</xdr:col>
      <xdr:colOff>114300</xdr:colOff>
      <xdr:row>98</xdr:row>
      <xdr:rowOff>75692</xdr:rowOff>
    </xdr:to>
    <xdr:sp macro="" textlink="">
      <xdr:nvSpPr>
        <xdr:cNvPr id="253" name="楕円 252"/>
        <xdr:cNvSpPr/>
      </xdr:nvSpPr>
      <xdr:spPr>
        <a:xfrm>
          <a:off x="4584700" y="167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60469</xdr:rowOff>
    </xdr:from>
    <xdr:ext cx="534377" cy="259045"/>
    <xdr:sp macro="" textlink="">
      <xdr:nvSpPr>
        <xdr:cNvPr id="254" name="扶助費該当値テキスト"/>
        <xdr:cNvSpPr txBox="1"/>
      </xdr:nvSpPr>
      <xdr:spPr>
        <a:xfrm>
          <a:off x="4686300"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11430</xdr:rowOff>
    </xdr:from>
    <xdr:to>
      <xdr:col>20</xdr:col>
      <xdr:colOff>38100</xdr:colOff>
      <xdr:row>98</xdr:row>
      <xdr:rowOff>113030</xdr:rowOff>
    </xdr:to>
    <xdr:sp macro="" textlink="">
      <xdr:nvSpPr>
        <xdr:cNvPr id="255" name="楕円 254"/>
        <xdr:cNvSpPr/>
      </xdr:nvSpPr>
      <xdr:spPr>
        <a:xfrm>
          <a:off x="3746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104157</xdr:rowOff>
    </xdr:from>
    <xdr:ext cx="534377" cy="259045"/>
    <xdr:sp macro="" textlink="">
      <xdr:nvSpPr>
        <xdr:cNvPr id="256" name="テキスト ボックス 255"/>
        <xdr:cNvSpPr txBox="1"/>
      </xdr:nvSpPr>
      <xdr:spPr>
        <a:xfrm>
          <a:off x="3530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170562</xdr:rowOff>
    </xdr:from>
    <xdr:to>
      <xdr:col>15</xdr:col>
      <xdr:colOff>101600</xdr:colOff>
      <xdr:row>98</xdr:row>
      <xdr:rowOff>100712</xdr:rowOff>
    </xdr:to>
    <xdr:sp macro="" textlink="">
      <xdr:nvSpPr>
        <xdr:cNvPr id="257" name="楕円 256"/>
        <xdr:cNvSpPr/>
      </xdr:nvSpPr>
      <xdr:spPr>
        <a:xfrm>
          <a:off x="2857500" y="16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91839</xdr:rowOff>
    </xdr:from>
    <xdr:ext cx="534377" cy="259045"/>
    <xdr:sp macro="" textlink="">
      <xdr:nvSpPr>
        <xdr:cNvPr id="258" name="テキスト ボックス 257"/>
        <xdr:cNvSpPr txBox="1"/>
      </xdr:nvSpPr>
      <xdr:spPr>
        <a:xfrm>
          <a:off x="2641111" y="16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10643</xdr:rowOff>
    </xdr:from>
    <xdr:to>
      <xdr:col>10</xdr:col>
      <xdr:colOff>165100</xdr:colOff>
      <xdr:row>98</xdr:row>
      <xdr:rowOff>112243</xdr:rowOff>
    </xdr:to>
    <xdr:sp macro="" textlink="">
      <xdr:nvSpPr>
        <xdr:cNvPr id="259" name="楕円 258"/>
        <xdr:cNvSpPr/>
      </xdr:nvSpPr>
      <xdr:spPr>
        <a:xfrm>
          <a:off x="1968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103370</xdr:rowOff>
    </xdr:from>
    <xdr:ext cx="534377" cy="259045"/>
    <xdr:sp macro="" textlink="">
      <xdr:nvSpPr>
        <xdr:cNvPr id="260" name="テキスト ボックス 259"/>
        <xdr:cNvSpPr txBox="1"/>
      </xdr:nvSpPr>
      <xdr:spPr>
        <a:xfrm>
          <a:off x="1752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45504</xdr:rowOff>
    </xdr:from>
    <xdr:to>
      <xdr:col>6</xdr:col>
      <xdr:colOff>38100</xdr:colOff>
      <xdr:row>98</xdr:row>
      <xdr:rowOff>147104</xdr:rowOff>
    </xdr:to>
    <xdr:sp macro="" textlink="">
      <xdr:nvSpPr>
        <xdr:cNvPr id="261" name="楕円 260"/>
        <xdr:cNvSpPr/>
      </xdr:nvSpPr>
      <xdr:spPr>
        <a:xfrm>
          <a:off x="1079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138231</xdr:rowOff>
    </xdr:from>
    <xdr:ext cx="534377" cy="259045"/>
    <xdr:sp macro="" textlink="">
      <xdr:nvSpPr>
        <xdr:cNvPr id="262" name="テキスト ボックス 261"/>
        <xdr:cNvSpPr txBox="1"/>
      </xdr:nvSpPr>
      <xdr:spPr>
        <a:xfrm>
          <a:off x="863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96792</xdr:rowOff>
    </xdr:from>
    <xdr:to>
      <xdr:col>55</xdr:col>
      <xdr:colOff>0</xdr:colOff>
      <xdr:row>37</xdr:row>
      <xdr:rowOff>129230</xdr:rowOff>
    </xdr:to>
    <xdr:cxnSp macro="">
      <xdr:nvCxnSpPr>
        <xdr:cNvPr id="290" name="直線コネクタ 289"/>
        <xdr:cNvCxnSpPr/>
      </xdr:nvCxnSpPr>
      <xdr:spPr>
        <a:xfrm flipV="1">
          <a:off x="9639300" y="6440442"/>
          <a:ext cx="8382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122669</xdr:rowOff>
    </xdr:from>
    <xdr:to>
      <xdr:col>50</xdr:col>
      <xdr:colOff>114300</xdr:colOff>
      <xdr:row>37</xdr:row>
      <xdr:rowOff>129230</xdr:rowOff>
    </xdr:to>
    <xdr:cxnSp macro="">
      <xdr:nvCxnSpPr>
        <xdr:cNvPr id="293" name="直線コネクタ 292"/>
        <xdr:cNvCxnSpPr/>
      </xdr:nvCxnSpPr>
      <xdr:spPr>
        <a:xfrm>
          <a:off x="8750300" y="6466319"/>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113297</xdr:rowOff>
    </xdr:from>
    <xdr:to>
      <xdr:col>45</xdr:col>
      <xdr:colOff>177800</xdr:colOff>
      <xdr:row>37</xdr:row>
      <xdr:rowOff>122669</xdr:rowOff>
    </xdr:to>
    <xdr:cxnSp macro="">
      <xdr:nvCxnSpPr>
        <xdr:cNvPr id="296" name="直線コネクタ 295"/>
        <xdr:cNvCxnSpPr/>
      </xdr:nvCxnSpPr>
      <xdr:spPr>
        <a:xfrm>
          <a:off x="7861300" y="645694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105570</xdr:rowOff>
    </xdr:from>
    <xdr:to>
      <xdr:col>41</xdr:col>
      <xdr:colOff>50800</xdr:colOff>
      <xdr:row>37</xdr:row>
      <xdr:rowOff>113297</xdr:rowOff>
    </xdr:to>
    <xdr:cxnSp macro="">
      <xdr:nvCxnSpPr>
        <xdr:cNvPr id="299" name="直線コネクタ 298"/>
        <xdr:cNvCxnSpPr/>
      </xdr:nvCxnSpPr>
      <xdr:spPr>
        <a:xfrm>
          <a:off x="6972300" y="644922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45992</xdr:rowOff>
    </xdr:from>
    <xdr:to>
      <xdr:col>55</xdr:col>
      <xdr:colOff>50800</xdr:colOff>
      <xdr:row>37</xdr:row>
      <xdr:rowOff>147592</xdr:rowOff>
    </xdr:to>
    <xdr:sp macro="" textlink="">
      <xdr:nvSpPr>
        <xdr:cNvPr id="309" name="楕円 308"/>
        <xdr:cNvSpPr/>
      </xdr:nvSpPr>
      <xdr:spPr>
        <a:xfrm>
          <a:off x="10426700" y="63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24419</xdr:rowOff>
    </xdr:from>
    <xdr:ext cx="534377" cy="259045"/>
    <xdr:sp macro="" textlink="">
      <xdr:nvSpPr>
        <xdr:cNvPr id="310" name="補助費等該当値テキスト"/>
        <xdr:cNvSpPr txBox="1"/>
      </xdr:nvSpPr>
      <xdr:spPr>
        <a:xfrm>
          <a:off x="10528300" y="6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78430</xdr:rowOff>
    </xdr:from>
    <xdr:to>
      <xdr:col>50</xdr:col>
      <xdr:colOff>165100</xdr:colOff>
      <xdr:row>38</xdr:row>
      <xdr:rowOff>8580</xdr:rowOff>
    </xdr:to>
    <xdr:sp macro="" textlink="">
      <xdr:nvSpPr>
        <xdr:cNvPr id="311" name="楕円 310"/>
        <xdr:cNvSpPr/>
      </xdr:nvSpPr>
      <xdr:spPr>
        <a:xfrm>
          <a:off x="9588500" y="64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171157</xdr:rowOff>
    </xdr:from>
    <xdr:ext cx="534377" cy="259045"/>
    <xdr:sp macro="" textlink="">
      <xdr:nvSpPr>
        <xdr:cNvPr id="312" name="テキスト ボックス 311"/>
        <xdr:cNvSpPr txBox="1"/>
      </xdr:nvSpPr>
      <xdr:spPr>
        <a:xfrm>
          <a:off x="9372111" y="65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71869</xdr:rowOff>
    </xdr:from>
    <xdr:to>
      <xdr:col>46</xdr:col>
      <xdr:colOff>38100</xdr:colOff>
      <xdr:row>38</xdr:row>
      <xdr:rowOff>2019</xdr:rowOff>
    </xdr:to>
    <xdr:sp macro="" textlink="">
      <xdr:nvSpPr>
        <xdr:cNvPr id="313" name="楕円 312"/>
        <xdr:cNvSpPr/>
      </xdr:nvSpPr>
      <xdr:spPr>
        <a:xfrm>
          <a:off x="8699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18546</xdr:rowOff>
    </xdr:from>
    <xdr:ext cx="534377" cy="259045"/>
    <xdr:sp macro="" textlink="">
      <xdr:nvSpPr>
        <xdr:cNvPr id="314" name="テキスト ボックス 313"/>
        <xdr:cNvSpPr txBox="1"/>
      </xdr:nvSpPr>
      <xdr:spPr>
        <a:xfrm>
          <a:off x="8483111" y="6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62497</xdr:rowOff>
    </xdr:from>
    <xdr:to>
      <xdr:col>41</xdr:col>
      <xdr:colOff>101600</xdr:colOff>
      <xdr:row>37</xdr:row>
      <xdr:rowOff>164097</xdr:rowOff>
    </xdr:to>
    <xdr:sp macro="" textlink="">
      <xdr:nvSpPr>
        <xdr:cNvPr id="315" name="楕円 314"/>
        <xdr:cNvSpPr/>
      </xdr:nvSpPr>
      <xdr:spPr>
        <a:xfrm>
          <a:off x="7810500" y="64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155224</xdr:rowOff>
    </xdr:from>
    <xdr:ext cx="534377" cy="259045"/>
    <xdr:sp macro="" textlink="">
      <xdr:nvSpPr>
        <xdr:cNvPr id="316" name="テキスト ボックス 315"/>
        <xdr:cNvSpPr txBox="1"/>
      </xdr:nvSpPr>
      <xdr:spPr>
        <a:xfrm>
          <a:off x="7594111" y="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54770</xdr:rowOff>
    </xdr:from>
    <xdr:to>
      <xdr:col>36</xdr:col>
      <xdr:colOff>165100</xdr:colOff>
      <xdr:row>37</xdr:row>
      <xdr:rowOff>156370</xdr:rowOff>
    </xdr:to>
    <xdr:sp macro="" textlink="">
      <xdr:nvSpPr>
        <xdr:cNvPr id="317" name="楕円 316"/>
        <xdr:cNvSpPr/>
      </xdr:nvSpPr>
      <xdr:spPr>
        <a:xfrm>
          <a:off x="6921500" y="63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1447</xdr:rowOff>
    </xdr:from>
    <xdr:ext cx="534377" cy="259045"/>
    <xdr:sp macro="" textlink="">
      <xdr:nvSpPr>
        <xdr:cNvPr id="318" name="テキスト ボックス 317"/>
        <xdr:cNvSpPr txBox="1"/>
      </xdr:nvSpPr>
      <xdr:spPr>
        <a:xfrm>
          <a:off x="6705111" y="61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82942</xdr:rowOff>
    </xdr:from>
    <xdr:to>
      <xdr:col>55</xdr:col>
      <xdr:colOff>0</xdr:colOff>
      <xdr:row>56</xdr:row>
      <xdr:rowOff>106831</xdr:rowOff>
    </xdr:to>
    <xdr:cxnSp macro="">
      <xdr:nvCxnSpPr>
        <xdr:cNvPr id="350" name="直線コネクタ 349"/>
        <xdr:cNvCxnSpPr/>
      </xdr:nvCxnSpPr>
      <xdr:spPr>
        <a:xfrm flipV="1">
          <a:off x="9639300" y="9341242"/>
          <a:ext cx="838200" cy="3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106831</xdr:rowOff>
    </xdr:from>
    <xdr:to>
      <xdr:col>50</xdr:col>
      <xdr:colOff>114300</xdr:colOff>
      <xdr:row>56</xdr:row>
      <xdr:rowOff>109525</xdr:rowOff>
    </xdr:to>
    <xdr:cxnSp macro="">
      <xdr:nvCxnSpPr>
        <xdr:cNvPr id="353" name="直線コネクタ 352"/>
        <xdr:cNvCxnSpPr/>
      </xdr:nvCxnSpPr>
      <xdr:spPr>
        <a:xfrm flipV="1">
          <a:off x="8750300" y="970803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109525</xdr:rowOff>
    </xdr:from>
    <xdr:to>
      <xdr:col>45</xdr:col>
      <xdr:colOff>177800</xdr:colOff>
      <xdr:row>56</xdr:row>
      <xdr:rowOff>159931</xdr:rowOff>
    </xdr:to>
    <xdr:cxnSp macro="">
      <xdr:nvCxnSpPr>
        <xdr:cNvPr id="356" name="直線コネクタ 355"/>
        <xdr:cNvCxnSpPr/>
      </xdr:nvCxnSpPr>
      <xdr:spPr>
        <a:xfrm flipV="1">
          <a:off x="7861300" y="9710725"/>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159931</xdr:rowOff>
    </xdr:from>
    <xdr:to>
      <xdr:col>41</xdr:col>
      <xdr:colOff>50800</xdr:colOff>
      <xdr:row>56</xdr:row>
      <xdr:rowOff>160895</xdr:rowOff>
    </xdr:to>
    <xdr:cxnSp macro="">
      <xdr:nvCxnSpPr>
        <xdr:cNvPr id="359" name="直線コネクタ 358"/>
        <xdr:cNvCxnSpPr/>
      </xdr:nvCxnSpPr>
      <xdr:spPr>
        <a:xfrm flipV="1">
          <a:off x="6972300" y="9761131"/>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32142</xdr:rowOff>
    </xdr:from>
    <xdr:to>
      <xdr:col>55</xdr:col>
      <xdr:colOff>50800</xdr:colOff>
      <xdr:row>54</xdr:row>
      <xdr:rowOff>133742</xdr:rowOff>
    </xdr:to>
    <xdr:sp macro="" textlink="">
      <xdr:nvSpPr>
        <xdr:cNvPr id="369" name="楕円 368"/>
        <xdr:cNvSpPr/>
      </xdr:nvSpPr>
      <xdr:spPr>
        <a:xfrm>
          <a:off x="104267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55019</xdr:rowOff>
    </xdr:from>
    <xdr:ext cx="534377" cy="259045"/>
    <xdr:sp macro="" textlink="">
      <xdr:nvSpPr>
        <xdr:cNvPr id="370" name="普通建設事業費該当値テキスト"/>
        <xdr:cNvSpPr txBox="1"/>
      </xdr:nvSpPr>
      <xdr:spPr>
        <a:xfrm>
          <a:off x="10528300" y="91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56031</xdr:rowOff>
    </xdr:from>
    <xdr:to>
      <xdr:col>50</xdr:col>
      <xdr:colOff>165100</xdr:colOff>
      <xdr:row>56</xdr:row>
      <xdr:rowOff>157631</xdr:rowOff>
    </xdr:to>
    <xdr:sp macro="" textlink="">
      <xdr:nvSpPr>
        <xdr:cNvPr id="371" name="楕円 370"/>
        <xdr:cNvSpPr/>
      </xdr:nvSpPr>
      <xdr:spPr>
        <a:xfrm>
          <a:off x="9588500" y="9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2708</xdr:rowOff>
    </xdr:from>
    <xdr:ext cx="534377" cy="259045"/>
    <xdr:sp macro="" textlink="">
      <xdr:nvSpPr>
        <xdr:cNvPr id="372" name="テキスト ボックス 371"/>
        <xdr:cNvSpPr txBox="1"/>
      </xdr:nvSpPr>
      <xdr:spPr>
        <a:xfrm>
          <a:off x="9372111" y="9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58725</xdr:rowOff>
    </xdr:from>
    <xdr:to>
      <xdr:col>46</xdr:col>
      <xdr:colOff>38100</xdr:colOff>
      <xdr:row>56</xdr:row>
      <xdr:rowOff>160325</xdr:rowOff>
    </xdr:to>
    <xdr:sp macro="" textlink="">
      <xdr:nvSpPr>
        <xdr:cNvPr id="373" name="楕円 372"/>
        <xdr:cNvSpPr/>
      </xdr:nvSpPr>
      <xdr:spPr>
        <a:xfrm>
          <a:off x="8699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5402</xdr:rowOff>
    </xdr:from>
    <xdr:ext cx="534377" cy="259045"/>
    <xdr:sp macro="" textlink="">
      <xdr:nvSpPr>
        <xdr:cNvPr id="374" name="テキスト ボックス 373"/>
        <xdr:cNvSpPr txBox="1"/>
      </xdr:nvSpPr>
      <xdr:spPr>
        <a:xfrm>
          <a:off x="8483111" y="94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109131</xdr:rowOff>
    </xdr:from>
    <xdr:to>
      <xdr:col>41</xdr:col>
      <xdr:colOff>101600</xdr:colOff>
      <xdr:row>57</xdr:row>
      <xdr:rowOff>39281</xdr:rowOff>
    </xdr:to>
    <xdr:sp macro="" textlink="">
      <xdr:nvSpPr>
        <xdr:cNvPr id="375" name="楕円 374"/>
        <xdr:cNvSpPr/>
      </xdr:nvSpPr>
      <xdr:spPr>
        <a:xfrm>
          <a:off x="7810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55808</xdr:rowOff>
    </xdr:from>
    <xdr:ext cx="534377" cy="259045"/>
    <xdr:sp macro="" textlink="">
      <xdr:nvSpPr>
        <xdr:cNvPr id="376" name="テキスト ボックス 375"/>
        <xdr:cNvSpPr txBox="1"/>
      </xdr:nvSpPr>
      <xdr:spPr>
        <a:xfrm>
          <a:off x="7594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110095</xdr:rowOff>
    </xdr:from>
    <xdr:to>
      <xdr:col>36</xdr:col>
      <xdr:colOff>165100</xdr:colOff>
      <xdr:row>57</xdr:row>
      <xdr:rowOff>40245</xdr:rowOff>
    </xdr:to>
    <xdr:sp macro="" textlink="">
      <xdr:nvSpPr>
        <xdr:cNvPr id="377" name="楕円 376"/>
        <xdr:cNvSpPr/>
      </xdr:nvSpPr>
      <xdr:spPr>
        <a:xfrm>
          <a:off x="6921500" y="9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31372</xdr:rowOff>
    </xdr:from>
    <xdr:ext cx="534377" cy="259045"/>
    <xdr:sp macro="" textlink="">
      <xdr:nvSpPr>
        <xdr:cNvPr id="378" name="テキスト ボックス 377"/>
        <xdr:cNvSpPr txBox="1"/>
      </xdr:nvSpPr>
      <xdr:spPr>
        <a:xfrm>
          <a:off x="6705111" y="98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141333</xdr:rowOff>
    </xdr:from>
    <xdr:to>
      <xdr:col>55</xdr:col>
      <xdr:colOff>0</xdr:colOff>
      <xdr:row>76</xdr:row>
      <xdr:rowOff>75954</xdr:rowOff>
    </xdr:to>
    <xdr:cxnSp macro="">
      <xdr:nvCxnSpPr>
        <xdr:cNvPr id="409" name="直線コネクタ 408"/>
        <xdr:cNvCxnSpPr/>
      </xdr:nvCxnSpPr>
      <xdr:spPr>
        <a:xfrm flipV="1">
          <a:off x="9639300" y="13000083"/>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28502</xdr:rowOff>
    </xdr:from>
    <xdr:to>
      <xdr:col>50</xdr:col>
      <xdr:colOff>114300</xdr:colOff>
      <xdr:row>76</xdr:row>
      <xdr:rowOff>75954</xdr:rowOff>
    </xdr:to>
    <xdr:cxnSp macro="">
      <xdr:nvCxnSpPr>
        <xdr:cNvPr id="412" name="直線コネクタ 411"/>
        <xdr:cNvCxnSpPr/>
      </xdr:nvCxnSpPr>
      <xdr:spPr>
        <a:xfrm>
          <a:off x="8750300" y="13058702"/>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28502</xdr:rowOff>
    </xdr:from>
    <xdr:to>
      <xdr:col>45</xdr:col>
      <xdr:colOff>177800</xdr:colOff>
      <xdr:row>77</xdr:row>
      <xdr:rowOff>45059</xdr:rowOff>
    </xdr:to>
    <xdr:cxnSp macro="">
      <xdr:nvCxnSpPr>
        <xdr:cNvPr id="415" name="直線コネクタ 414"/>
        <xdr:cNvCxnSpPr/>
      </xdr:nvCxnSpPr>
      <xdr:spPr>
        <a:xfrm flipV="1">
          <a:off x="7861300" y="13058702"/>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119354</xdr:rowOff>
    </xdr:from>
    <xdr:to>
      <xdr:col>41</xdr:col>
      <xdr:colOff>50800</xdr:colOff>
      <xdr:row>77</xdr:row>
      <xdr:rowOff>45059</xdr:rowOff>
    </xdr:to>
    <xdr:cxnSp macro="">
      <xdr:nvCxnSpPr>
        <xdr:cNvPr id="418" name="直線コネクタ 417"/>
        <xdr:cNvCxnSpPr/>
      </xdr:nvCxnSpPr>
      <xdr:spPr>
        <a:xfrm>
          <a:off x="6972300" y="13149554"/>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90533</xdr:rowOff>
    </xdr:from>
    <xdr:to>
      <xdr:col>55</xdr:col>
      <xdr:colOff>50800</xdr:colOff>
      <xdr:row>76</xdr:row>
      <xdr:rowOff>20684</xdr:rowOff>
    </xdr:to>
    <xdr:sp macro="" textlink="">
      <xdr:nvSpPr>
        <xdr:cNvPr id="428" name="楕円 427"/>
        <xdr:cNvSpPr/>
      </xdr:nvSpPr>
      <xdr:spPr>
        <a:xfrm>
          <a:off x="10426700" y="12949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113410</xdr:rowOff>
    </xdr:from>
    <xdr:ext cx="534377" cy="259045"/>
    <xdr:sp macro="" textlink="">
      <xdr:nvSpPr>
        <xdr:cNvPr id="429" name="普通建設事業費 （ うち新規整備　）該当値テキスト"/>
        <xdr:cNvSpPr txBox="1"/>
      </xdr:nvSpPr>
      <xdr:spPr>
        <a:xfrm>
          <a:off x="10528300" y="128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25154</xdr:rowOff>
    </xdr:from>
    <xdr:to>
      <xdr:col>50</xdr:col>
      <xdr:colOff>165100</xdr:colOff>
      <xdr:row>76</xdr:row>
      <xdr:rowOff>126754</xdr:rowOff>
    </xdr:to>
    <xdr:sp macro="" textlink="">
      <xdr:nvSpPr>
        <xdr:cNvPr id="430" name="楕円 429"/>
        <xdr:cNvSpPr/>
      </xdr:nvSpPr>
      <xdr:spPr>
        <a:xfrm>
          <a:off x="9588500" y="130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143281</xdr:rowOff>
    </xdr:from>
    <xdr:ext cx="534377" cy="259045"/>
    <xdr:sp macro="" textlink="">
      <xdr:nvSpPr>
        <xdr:cNvPr id="431" name="テキスト ボックス 430"/>
        <xdr:cNvSpPr txBox="1"/>
      </xdr:nvSpPr>
      <xdr:spPr>
        <a:xfrm>
          <a:off x="9372111" y="12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149152</xdr:rowOff>
    </xdr:from>
    <xdr:to>
      <xdr:col>46</xdr:col>
      <xdr:colOff>38100</xdr:colOff>
      <xdr:row>76</xdr:row>
      <xdr:rowOff>79302</xdr:rowOff>
    </xdr:to>
    <xdr:sp macro="" textlink="">
      <xdr:nvSpPr>
        <xdr:cNvPr id="432" name="楕円 431"/>
        <xdr:cNvSpPr/>
      </xdr:nvSpPr>
      <xdr:spPr>
        <a:xfrm>
          <a:off x="8699500" y="130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95829</xdr:rowOff>
    </xdr:from>
    <xdr:ext cx="534377" cy="259045"/>
    <xdr:sp macro="" textlink="">
      <xdr:nvSpPr>
        <xdr:cNvPr id="433" name="テキスト ボックス 432"/>
        <xdr:cNvSpPr txBox="1"/>
      </xdr:nvSpPr>
      <xdr:spPr>
        <a:xfrm>
          <a:off x="8483111" y="127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165709</xdr:rowOff>
    </xdr:from>
    <xdr:to>
      <xdr:col>41</xdr:col>
      <xdr:colOff>101600</xdr:colOff>
      <xdr:row>77</xdr:row>
      <xdr:rowOff>95859</xdr:rowOff>
    </xdr:to>
    <xdr:sp macro="" textlink="">
      <xdr:nvSpPr>
        <xdr:cNvPr id="434" name="楕円 433"/>
        <xdr:cNvSpPr/>
      </xdr:nvSpPr>
      <xdr:spPr>
        <a:xfrm>
          <a:off x="7810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86986</xdr:rowOff>
    </xdr:from>
    <xdr:ext cx="534377" cy="259045"/>
    <xdr:sp macro="" textlink="">
      <xdr:nvSpPr>
        <xdr:cNvPr id="435" name="テキスト ボックス 434"/>
        <xdr:cNvSpPr txBox="1"/>
      </xdr:nvSpPr>
      <xdr:spPr>
        <a:xfrm>
          <a:off x="7594111" y="132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68554</xdr:rowOff>
    </xdr:from>
    <xdr:to>
      <xdr:col>36</xdr:col>
      <xdr:colOff>165100</xdr:colOff>
      <xdr:row>76</xdr:row>
      <xdr:rowOff>170154</xdr:rowOff>
    </xdr:to>
    <xdr:sp macro="" textlink="">
      <xdr:nvSpPr>
        <xdr:cNvPr id="436" name="楕円 435"/>
        <xdr:cNvSpPr/>
      </xdr:nvSpPr>
      <xdr:spPr>
        <a:xfrm>
          <a:off x="6921500" y="130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161281</xdr:rowOff>
    </xdr:from>
    <xdr:ext cx="534377" cy="259045"/>
    <xdr:sp macro="" textlink="">
      <xdr:nvSpPr>
        <xdr:cNvPr id="437" name="テキスト ボックス 436"/>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66396</xdr:rowOff>
    </xdr:from>
    <xdr:to>
      <xdr:col>55</xdr:col>
      <xdr:colOff>0</xdr:colOff>
      <xdr:row>96</xdr:row>
      <xdr:rowOff>150234</xdr:rowOff>
    </xdr:to>
    <xdr:cxnSp macro="">
      <xdr:nvCxnSpPr>
        <xdr:cNvPr id="466" name="直線コネクタ 465"/>
        <xdr:cNvCxnSpPr/>
      </xdr:nvCxnSpPr>
      <xdr:spPr>
        <a:xfrm flipV="1">
          <a:off x="9639300" y="16354146"/>
          <a:ext cx="838200" cy="2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150234</xdr:rowOff>
    </xdr:from>
    <xdr:to>
      <xdr:col>50</xdr:col>
      <xdr:colOff>114300</xdr:colOff>
      <xdr:row>97</xdr:row>
      <xdr:rowOff>2102</xdr:rowOff>
    </xdr:to>
    <xdr:cxnSp macro="">
      <xdr:nvCxnSpPr>
        <xdr:cNvPr id="469" name="直線コネクタ 468"/>
        <xdr:cNvCxnSpPr/>
      </xdr:nvCxnSpPr>
      <xdr:spPr>
        <a:xfrm flipV="1">
          <a:off x="8750300" y="1660943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49061</xdr:rowOff>
    </xdr:from>
    <xdr:to>
      <xdr:col>45</xdr:col>
      <xdr:colOff>177800</xdr:colOff>
      <xdr:row>97</xdr:row>
      <xdr:rowOff>2102</xdr:rowOff>
    </xdr:to>
    <xdr:cxnSp macro="">
      <xdr:nvCxnSpPr>
        <xdr:cNvPr id="472" name="直線コネクタ 471"/>
        <xdr:cNvCxnSpPr/>
      </xdr:nvCxnSpPr>
      <xdr:spPr>
        <a:xfrm>
          <a:off x="7861300" y="16508261"/>
          <a:ext cx="889000" cy="1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49061</xdr:rowOff>
    </xdr:from>
    <xdr:to>
      <xdr:col>41</xdr:col>
      <xdr:colOff>50800</xdr:colOff>
      <xdr:row>96</xdr:row>
      <xdr:rowOff>98056</xdr:rowOff>
    </xdr:to>
    <xdr:cxnSp macro="">
      <xdr:nvCxnSpPr>
        <xdr:cNvPr id="475" name="直線コネクタ 474"/>
        <xdr:cNvCxnSpPr/>
      </xdr:nvCxnSpPr>
      <xdr:spPr>
        <a:xfrm flipV="1">
          <a:off x="6972300" y="16508261"/>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15596</xdr:rowOff>
    </xdr:from>
    <xdr:to>
      <xdr:col>55</xdr:col>
      <xdr:colOff>50800</xdr:colOff>
      <xdr:row>95</xdr:row>
      <xdr:rowOff>117196</xdr:rowOff>
    </xdr:to>
    <xdr:sp macro="" textlink="">
      <xdr:nvSpPr>
        <xdr:cNvPr id="485" name="楕円 484"/>
        <xdr:cNvSpPr/>
      </xdr:nvSpPr>
      <xdr:spPr>
        <a:xfrm>
          <a:off x="104267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38473</xdr:rowOff>
    </xdr:from>
    <xdr:ext cx="534377" cy="259045"/>
    <xdr:sp macro="" textlink="">
      <xdr:nvSpPr>
        <xdr:cNvPr id="486" name="普通建設事業費 （ うち更新整備　）該当値テキスト"/>
        <xdr:cNvSpPr txBox="1"/>
      </xdr:nvSpPr>
      <xdr:spPr>
        <a:xfrm>
          <a:off x="10528300"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99434</xdr:rowOff>
    </xdr:from>
    <xdr:to>
      <xdr:col>50</xdr:col>
      <xdr:colOff>165100</xdr:colOff>
      <xdr:row>97</xdr:row>
      <xdr:rowOff>29584</xdr:rowOff>
    </xdr:to>
    <xdr:sp macro="" textlink="">
      <xdr:nvSpPr>
        <xdr:cNvPr id="487" name="楕円 486"/>
        <xdr:cNvSpPr/>
      </xdr:nvSpPr>
      <xdr:spPr>
        <a:xfrm>
          <a:off x="9588500" y="165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88" name="テキスト ボックス 48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122752</xdr:rowOff>
    </xdr:from>
    <xdr:to>
      <xdr:col>46</xdr:col>
      <xdr:colOff>38100</xdr:colOff>
      <xdr:row>97</xdr:row>
      <xdr:rowOff>52902</xdr:rowOff>
    </xdr:to>
    <xdr:sp macro="" textlink="">
      <xdr:nvSpPr>
        <xdr:cNvPr id="489" name="楕円 488"/>
        <xdr:cNvSpPr/>
      </xdr:nvSpPr>
      <xdr:spPr>
        <a:xfrm>
          <a:off x="8699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44029</xdr:rowOff>
    </xdr:from>
    <xdr:ext cx="534377" cy="259045"/>
    <xdr:sp macro="" textlink="">
      <xdr:nvSpPr>
        <xdr:cNvPr id="490" name="テキスト ボックス 489"/>
        <xdr:cNvSpPr txBox="1"/>
      </xdr:nvSpPr>
      <xdr:spPr>
        <a:xfrm>
          <a:off x="8483111" y="166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169711</xdr:rowOff>
    </xdr:from>
    <xdr:to>
      <xdr:col>41</xdr:col>
      <xdr:colOff>101600</xdr:colOff>
      <xdr:row>96</xdr:row>
      <xdr:rowOff>99861</xdr:rowOff>
    </xdr:to>
    <xdr:sp macro="" textlink="">
      <xdr:nvSpPr>
        <xdr:cNvPr id="491" name="楕円 490"/>
        <xdr:cNvSpPr/>
      </xdr:nvSpPr>
      <xdr:spPr>
        <a:xfrm>
          <a:off x="7810500" y="16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116388</xdr:rowOff>
    </xdr:from>
    <xdr:ext cx="534377" cy="259045"/>
    <xdr:sp macro="" textlink="">
      <xdr:nvSpPr>
        <xdr:cNvPr id="492" name="テキスト ボックス 491"/>
        <xdr:cNvSpPr txBox="1"/>
      </xdr:nvSpPr>
      <xdr:spPr>
        <a:xfrm>
          <a:off x="7594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47256</xdr:rowOff>
    </xdr:from>
    <xdr:to>
      <xdr:col>36</xdr:col>
      <xdr:colOff>165100</xdr:colOff>
      <xdr:row>96</xdr:row>
      <xdr:rowOff>148856</xdr:rowOff>
    </xdr:to>
    <xdr:sp macro="" textlink="">
      <xdr:nvSpPr>
        <xdr:cNvPr id="493" name="楕円 492"/>
        <xdr:cNvSpPr/>
      </xdr:nvSpPr>
      <xdr:spPr>
        <a:xfrm>
          <a:off x="6921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165383</xdr:rowOff>
    </xdr:from>
    <xdr:ext cx="534377" cy="259045"/>
    <xdr:sp macro="" textlink="">
      <xdr:nvSpPr>
        <xdr:cNvPr id="494" name="テキスト ボックス 493"/>
        <xdr:cNvSpPr txBox="1"/>
      </xdr:nvSpPr>
      <xdr:spPr>
        <a:xfrm>
          <a:off x="6705111" y="162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91498</xdr:rowOff>
    </xdr:from>
    <xdr:to>
      <xdr:col>85</xdr:col>
      <xdr:colOff>127000</xdr:colOff>
      <xdr:row>39</xdr:row>
      <xdr:rowOff>98226</xdr:rowOff>
    </xdr:to>
    <xdr:cxnSp macro="">
      <xdr:nvCxnSpPr>
        <xdr:cNvPr id="525" name="直線コネクタ 524"/>
        <xdr:cNvCxnSpPr/>
      </xdr:nvCxnSpPr>
      <xdr:spPr>
        <a:xfrm>
          <a:off x="15481300" y="6778048"/>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91498</xdr:rowOff>
    </xdr:from>
    <xdr:to>
      <xdr:col>81</xdr:col>
      <xdr:colOff>50800</xdr:colOff>
      <xdr:row>39</xdr:row>
      <xdr:rowOff>97540</xdr:rowOff>
    </xdr:to>
    <xdr:cxnSp macro="">
      <xdr:nvCxnSpPr>
        <xdr:cNvPr id="528" name="直線コネクタ 527"/>
        <xdr:cNvCxnSpPr/>
      </xdr:nvCxnSpPr>
      <xdr:spPr>
        <a:xfrm flipV="1">
          <a:off x="14592300" y="67780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96690</xdr:rowOff>
    </xdr:from>
    <xdr:to>
      <xdr:col>76</xdr:col>
      <xdr:colOff>114300</xdr:colOff>
      <xdr:row>39</xdr:row>
      <xdr:rowOff>97540</xdr:rowOff>
    </xdr:to>
    <xdr:cxnSp macro="">
      <xdr:nvCxnSpPr>
        <xdr:cNvPr id="531" name="直線コネクタ 530"/>
        <xdr:cNvCxnSpPr/>
      </xdr:nvCxnSpPr>
      <xdr:spPr>
        <a:xfrm>
          <a:off x="13703300" y="678324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96690</xdr:rowOff>
    </xdr:from>
    <xdr:to>
      <xdr:col>71</xdr:col>
      <xdr:colOff>177800</xdr:colOff>
      <xdr:row>39</xdr:row>
      <xdr:rowOff>98552</xdr:rowOff>
    </xdr:to>
    <xdr:cxnSp macro="">
      <xdr:nvCxnSpPr>
        <xdr:cNvPr id="534" name="直線コネクタ 533"/>
        <xdr:cNvCxnSpPr/>
      </xdr:nvCxnSpPr>
      <xdr:spPr>
        <a:xfrm flipV="1">
          <a:off x="12814300" y="6783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4" name="楕円 543"/>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313932" cy="259045"/>
    <xdr:sp macro="" textlink="">
      <xdr:nvSpPr>
        <xdr:cNvPr id="545" name="災害復旧事業費該当値テキスト"/>
        <xdr:cNvSpPr txBox="1"/>
      </xdr:nvSpPr>
      <xdr:spPr>
        <a:xfrm>
          <a:off x="16370300" y="664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40698</xdr:rowOff>
    </xdr:from>
    <xdr:to>
      <xdr:col>81</xdr:col>
      <xdr:colOff>101600</xdr:colOff>
      <xdr:row>39</xdr:row>
      <xdr:rowOff>142298</xdr:rowOff>
    </xdr:to>
    <xdr:sp macro="" textlink="">
      <xdr:nvSpPr>
        <xdr:cNvPr id="546" name="楕円 545"/>
        <xdr:cNvSpPr/>
      </xdr:nvSpPr>
      <xdr:spPr>
        <a:xfrm>
          <a:off x="15430500" y="67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133425</xdr:rowOff>
    </xdr:from>
    <xdr:ext cx="378565" cy="259045"/>
    <xdr:sp macro="" textlink="">
      <xdr:nvSpPr>
        <xdr:cNvPr id="547" name="テキスト ボックス 546"/>
        <xdr:cNvSpPr txBox="1"/>
      </xdr:nvSpPr>
      <xdr:spPr>
        <a:xfrm>
          <a:off x="15292017" y="681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46740</xdr:rowOff>
    </xdr:from>
    <xdr:to>
      <xdr:col>76</xdr:col>
      <xdr:colOff>165100</xdr:colOff>
      <xdr:row>39</xdr:row>
      <xdr:rowOff>148340</xdr:rowOff>
    </xdr:to>
    <xdr:sp macro="" textlink="">
      <xdr:nvSpPr>
        <xdr:cNvPr id="548" name="楕円 547"/>
        <xdr:cNvSpPr/>
      </xdr:nvSpPr>
      <xdr:spPr>
        <a:xfrm>
          <a:off x="14541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139467</xdr:rowOff>
    </xdr:from>
    <xdr:ext cx="313932" cy="259045"/>
    <xdr:sp macro="" textlink="">
      <xdr:nvSpPr>
        <xdr:cNvPr id="549" name="テキスト ボックス 548"/>
        <xdr:cNvSpPr txBox="1"/>
      </xdr:nvSpPr>
      <xdr:spPr>
        <a:xfrm>
          <a:off x="14435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45890</xdr:rowOff>
    </xdr:from>
    <xdr:to>
      <xdr:col>72</xdr:col>
      <xdr:colOff>38100</xdr:colOff>
      <xdr:row>39</xdr:row>
      <xdr:rowOff>147490</xdr:rowOff>
    </xdr:to>
    <xdr:sp macro="" textlink="">
      <xdr:nvSpPr>
        <xdr:cNvPr id="550" name="楕円 549"/>
        <xdr:cNvSpPr/>
      </xdr:nvSpPr>
      <xdr:spPr>
        <a:xfrm>
          <a:off x="136525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138617</xdr:rowOff>
    </xdr:from>
    <xdr:ext cx="313932" cy="259045"/>
    <xdr:sp macro="" textlink="">
      <xdr:nvSpPr>
        <xdr:cNvPr id="551" name="テキスト ボックス 550"/>
        <xdr:cNvSpPr txBox="1"/>
      </xdr:nvSpPr>
      <xdr:spPr>
        <a:xfrm>
          <a:off x="13546333" y="6825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52" name="楕円 551"/>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53" name="テキスト ボックス 552"/>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129099</xdr:rowOff>
    </xdr:from>
    <xdr:to>
      <xdr:col>85</xdr:col>
      <xdr:colOff>127000</xdr:colOff>
      <xdr:row>78</xdr:row>
      <xdr:rowOff>143387</xdr:rowOff>
    </xdr:to>
    <xdr:cxnSp macro="">
      <xdr:nvCxnSpPr>
        <xdr:cNvPr id="636" name="直線コネクタ 635"/>
        <xdr:cNvCxnSpPr/>
      </xdr:nvCxnSpPr>
      <xdr:spPr>
        <a:xfrm flipV="1">
          <a:off x="15481300" y="1350219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132499</xdr:rowOff>
    </xdr:from>
    <xdr:to>
      <xdr:col>81</xdr:col>
      <xdr:colOff>50800</xdr:colOff>
      <xdr:row>78</xdr:row>
      <xdr:rowOff>143387</xdr:rowOff>
    </xdr:to>
    <xdr:cxnSp macro="">
      <xdr:nvCxnSpPr>
        <xdr:cNvPr id="639" name="直線コネクタ 638"/>
        <xdr:cNvCxnSpPr/>
      </xdr:nvCxnSpPr>
      <xdr:spPr>
        <a:xfrm>
          <a:off x="14592300" y="13505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112610</xdr:rowOff>
    </xdr:from>
    <xdr:to>
      <xdr:col>76</xdr:col>
      <xdr:colOff>114300</xdr:colOff>
      <xdr:row>78</xdr:row>
      <xdr:rowOff>132499</xdr:rowOff>
    </xdr:to>
    <xdr:cxnSp macro="">
      <xdr:nvCxnSpPr>
        <xdr:cNvPr id="642" name="直線コネクタ 641"/>
        <xdr:cNvCxnSpPr/>
      </xdr:nvCxnSpPr>
      <xdr:spPr>
        <a:xfrm>
          <a:off x="13703300" y="13485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112610</xdr:rowOff>
    </xdr:from>
    <xdr:to>
      <xdr:col>71</xdr:col>
      <xdr:colOff>177800</xdr:colOff>
      <xdr:row>78</xdr:row>
      <xdr:rowOff>122413</xdr:rowOff>
    </xdr:to>
    <xdr:cxnSp macro="">
      <xdr:nvCxnSpPr>
        <xdr:cNvPr id="645" name="直線コネクタ 644"/>
        <xdr:cNvCxnSpPr/>
      </xdr:nvCxnSpPr>
      <xdr:spPr>
        <a:xfrm flipV="1">
          <a:off x="12814300" y="13485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78299</xdr:rowOff>
    </xdr:from>
    <xdr:to>
      <xdr:col>85</xdr:col>
      <xdr:colOff>177800</xdr:colOff>
      <xdr:row>79</xdr:row>
      <xdr:rowOff>8449</xdr:rowOff>
    </xdr:to>
    <xdr:sp macro="" textlink="">
      <xdr:nvSpPr>
        <xdr:cNvPr id="655" name="楕円 654"/>
        <xdr:cNvSpPr/>
      </xdr:nvSpPr>
      <xdr:spPr>
        <a:xfrm>
          <a:off x="16268700" y="13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164676</xdr:rowOff>
    </xdr:from>
    <xdr:ext cx="534377" cy="259045"/>
    <xdr:sp macro="" textlink="">
      <xdr:nvSpPr>
        <xdr:cNvPr id="656" name="公債費該当値テキスト"/>
        <xdr:cNvSpPr txBox="1"/>
      </xdr:nvSpPr>
      <xdr:spPr>
        <a:xfrm>
          <a:off x="16370300" y="133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92587</xdr:rowOff>
    </xdr:from>
    <xdr:to>
      <xdr:col>81</xdr:col>
      <xdr:colOff>101600</xdr:colOff>
      <xdr:row>79</xdr:row>
      <xdr:rowOff>22737</xdr:rowOff>
    </xdr:to>
    <xdr:sp macro="" textlink="">
      <xdr:nvSpPr>
        <xdr:cNvPr id="657" name="楕円 656"/>
        <xdr:cNvSpPr/>
      </xdr:nvSpPr>
      <xdr:spPr>
        <a:xfrm>
          <a:off x="15430500" y="13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13864</xdr:rowOff>
    </xdr:from>
    <xdr:ext cx="534377" cy="259045"/>
    <xdr:sp macro="" textlink="">
      <xdr:nvSpPr>
        <xdr:cNvPr id="658" name="テキスト ボックス 657"/>
        <xdr:cNvSpPr txBox="1"/>
      </xdr:nvSpPr>
      <xdr:spPr>
        <a:xfrm>
          <a:off x="15214111" y="135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81699</xdr:rowOff>
    </xdr:from>
    <xdr:to>
      <xdr:col>76</xdr:col>
      <xdr:colOff>165100</xdr:colOff>
      <xdr:row>79</xdr:row>
      <xdr:rowOff>11849</xdr:rowOff>
    </xdr:to>
    <xdr:sp macro="" textlink="">
      <xdr:nvSpPr>
        <xdr:cNvPr id="659" name="楕円 658"/>
        <xdr:cNvSpPr/>
      </xdr:nvSpPr>
      <xdr:spPr>
        <a:xfrm>
          <a:off x="145415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2976</xdr:rowOff>
    </xdr:from>
    <xdr:ext cx="534377" cy="259045"/>
    <xdr:sp macro="" textlink="">
      <xdr:nvSpPr>
        <xdr:cNvPr id="660" name="テキスト ボックス 659"/>
        <xdr:cNvSpPr txBox="1"/>
      </xdr:nvSpPr>
      <xdr:spPr>
        <a:xfrm>
          <a:off x="14325111" y="13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61810</xdr:rowOff>
    </xdr:from>
    <xdr:to>
      <xdr:col>72</xdr:col>
      <xdr:colOff>38100</xdr:colOff>
      <xdr:row>78</xdr:row>
      <xdr:rowOff>163410</xdr:rowOff>
    </xdr:to>
    <xdr:sp macro="" textlink="">
      <xdr:nvSpPr>
        <xdr:cNvPr id="661" name="楕円 660"/>
        <xdr:cNvSpPr/>
      </xdr:nvSpPr>
      <xdr:spPr>
        <a:xfrm>
          <a:off x="13652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154537</xdr:rowOff>
    </xdr:from>
    <xdr:ext cx="534377" cy="259045"/>
    <xdr:sp macro="" textlink="">
      <xdr:nvSpPr>
        <xdr:cNvPr id="662" name="テキスト ボックス 661"/>
        <xdr:cNvSpPr txBox="1"/>
      </xdr:nvSpPr>
      <xdr:spPr>
        <a:xfrm>
          <a:off x="13436111" y="135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71613</xdr:rowOff>
    </xdr:from>
    <xdr:to>
      <xdr:col>67</xdr:col>
      <xdr:colOff>101600</xdr:colOff>
      <xdr:row>79</xdr:row>
      <xdr:rowOff>1763</xdr:rowOff>
    </xdr:to>
    <xdr:sp macro="" textlink="">
      <xdr:nvSpPr>
        <xdr:cNvPr id="663" name="楕円 662"/>
        <xdr:cNvSpPr/>
      </xdr:nvSpPr>
      <xdr:spPr>
        <a:xfrm>
          <a:off x="12763500" y="134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164340</xdr:rowOff>
    </xdr:from>
    <xdr:ext cx="534377" cy="259045"/>
    <xdr:sp macro="" textlink="">
      <xdr:nvSpPr>
        <xdr:cNvPr id="664" name="テキスト ボックス 663"/>
        <xdr:cNvSpPr txBox="1"/>
      </xdr:nvSpPr>
      <xdr:spPr>
        <a:xfrm>
          <a:off x="12547111" y="135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161920</xdr:rowOff>
    </xdr:from>
    <xdr:to>
      <xdr:col>85</xdr:col>
      <xdr:colOff>127000</xdr:colOff>
      <xdr:row>97</xdr:row>
      <xdr:rowOff>129367</xdr:rowOff>
    </xdr:to>
    <xdr:cxnSp macro="">
      <xdr:nvCxnSpPr>
        <xdr:cNvPr id="691" name="直線コネクタ 690"/>
        <xdr:cNvCxnSpPr/>
      </xdr:nvCxnSpPr>
      <xdr:spPr>
        <a:xfrm>
          <a:off x="15481300" y="16621120"/>
          <a:ext cx="838200" cy="1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62799</xdr:rowOff>
    </xdr:from>
    <xdr:to>
      <xdr:col>81</xdr:col>
      <xdr:colOff>50800</xdr:colOff>
      <xdr:row>96</xdr:row>
      <xdr:rowOff>161920</xdr:rowOff>
    </xdr:to>
    <xdr:cxnSp macro="">
      <xdr:nvCxnSpPr>
        <xdr:cNvPr id="694" name="直線コネクタ 693"/>
        <xdr:cNvCxnSpPr/>
      </xdr:nvCxnSpPr>
      <xdr:spPr>
        <a:xfrm>
          <a:off x="14592300" y="1652199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74549</xdr:rowOff>
    </xdr:from>
    <xdr:to>
      <xdr:col>76</xdr:col>
      <xdr:colOff>114300</xdr:colOff>
      <xdr:row>96</xdr:row>
      <xdr:rowOff>62799</xdr:rowOff>
    </xdr:to>
    <xdr:cxnSp macro="">
      <xdr:nvCxnSpPr>
        <xdr:cNvPr id="697" name="直線コネクタ 696"/>
        <xdr:cNvCxnSpPr/>
      </xdr:nvCxnSpPr>
      <xdr:spPr>
        <a:xfrm>
          <a:off x="13703300" y="16362299"/>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74549</xdr:rowOff>
    </xdr:from>
    <xdr:to>
      <xdr:col>71</xdr:col>
      <xdr:colOff>177800</xdr:colOff>
      <xdr:row>95</xdr:row>
      <xdr:rowOff>79395</xdr:rowOff>
    </xdr:to>
    <xdr:cxnSp macro="">
      <xdr:nvCxnSpPr>
        <xdr:cNvPr id="700" name="直線コネクタ 699"/>
        <xdr:cNvCxnSpPr/>
      </xdr:nvCxnSpPr>
      <xdr:spPr>
        <a:xfrm flipV="1">
          <a:off x="12814300" y="163622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78567</xdr:rowOff>
    </xdr:from>
    <xdr:to>
      <xdr:col>85</xdr:col>
      <xdr:colOff>177800</xdr:colOff>
      <xdr:row>98</xdr:row>
      <xdr:rowOff>8717</xdr:rowOff>
    </xdr:to>
    <xdr:sp macro="" textlink="">
      <xdr:nvSpPr>
        <xdr:cNvPr id="710" name="楕円 709"/>
        <xdr:cNvSpPr/>
      </xdr:nvSpPr>
      <xdr:spPr>
        <a:xfrm>
          <a:off x="16268700" y="167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56994</xdr:rowOff>
    </xdr:from>
    <xdr:ext cx="469744" cy="259045"/>
    <xdr:sp macro="" textlink="">
      <xdr:nvSpPr>
        <xdr:cNvPr id="711" name="積立金該当値テキスト"/>
        <xdr:cNvSpPr txBox="1"/>
      </xdr:nvSpPr>
      <xdr:spPr>
        <a:xfrm>
          <a:off x="16370300" y="166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111120</xdr:rowOff>
    </xdr:from>
    <xdr:to>
      <xdr:col>81</xdr:col>
      <xdr:colOff>101600</xdr:colOff>
      <xdr:row>97</xdr:row>
      <xdr:rowOff>41270</xdr:rowOff>
    </xdr:to>
    <xdr:sp macro="" textlink="">
      <xdr:nvSpPr>
        <xdr:cNvPr id="712" name="楕円 711"/>
        <xdr:cNvSpPr/>
      </xdr:nvSpPr>
      <xdr:spPr>
        <a:xfrm>
          <a:off x="15430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57797</xdr:rowOff>
    </xdr:from>
    <xdr:ext cx="469744" cy="259045"/>
    <xdr:sp macro="" textlink="">
      <xdr:nvSpPr>
        <xdr:cNvPr id="713" name="テキスト ボックス 712"/>
        <xdr:cNvSpPr txBox="1"/>
      </xdr:nvSpPr>
      <xdr:spPr>
        <a:xfrm>
          <a:off x="15246428" y="163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11999</xdr:rowOff>
    </xdr:from>
    <xdr:to>
      <xdr:col>76</xdr:col>
      <xdr:colOff>165100</xdr:colOff>
      <xdr:row>96</xdr:row>
      <xdr:rowOff>113599</xdr:rowOff>
    </xdr:to>
    <xdr:sp macro="" textlink="">
      <xdr:nvSpPr>
        <xdr:cNvPr id="714" name="楕円 713"/>
        <xdr:cNvSpPr/>
      </xdr:nvSpPr>
      <xdr:spPr>
        <a:xfrm>
          <a:off x="14541500" y="16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130126</xdr:rowOff>
    </xdr:from>
    <xdr:ext cx="469744" cy="259045"/>
    <xdr:sp macro="" textlink="">
      <xdr:nvSpPr>
        <xdr:cNvPr id="715" name="テキスト ボックス 714"/>
        <xdr:cNvSpPr txBox="1"/>
      </xdr:nvSpPr>
      <xdr:spPr>
        <a:xfrm>
          <a:off x="14357428" y="162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23749</xdr:rowOff>
    </xdr:from>
    <xdr:to>
      <xdr:col>72</xdr:col>
      <xdr:colOff>38100</xdr:colOff>
      <xdr:row>95</xdr:row>
      <xdr:rowOff>125349</xdr:rowOff>
    </xdr:to>
    <xdr:sp macro="" textlink="">
      <xdr:nvSpPr>
        <xdr:cNvPr id="716" name="楕円 715"/>
        <xdr:cNvSpPr/>
      </xdr:nvSpPr>
      <xdr:spPr>
        <a:xfrm>
          <a:off x="13652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141876</xdr:rowOff>
    </xdr:from>
    <xdr:ext cx="534377" cy="259045"/>
    <xdr:sp macro="" textlink="">
      <xdr:nvSpPr>
        <xdr:cNvPr id="717" name="テキスト ボックス 716"/>
        <xdr:cNvSpPr txBox="1"/>
      </xdr:nvSpPr>
      <xdr:spPr>
        <a:xfrm>
          <a:off x="13436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28595</xdr:rowOff>
    </xdr:from>
    <xdr:to>
      <xdr:col>67</xdr:col>
      <xdr:colOff>101600</xdr:colOff>
      <xdr:row>95</xdr:row>
      <xdr:rowOff>130195</xdr:rowOff>
    </xdr:to>
    <xdr:sp macro="" textlink="">
      <xdr:nvSpPr>
        <xdr:cNvPr id="718" name="楕円 717"/>
        <xdr:cNvSpPr/>
      </xdr:nvSpPr>
      <xdr:spPr>
        <a:xfrm>
          <a:off x="12763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146722</xdr:rowOff>
    </xdr:from>
    <xdr:ext cx="534377" cy="259045"/>
    <xdr:sp macro="" textlink="">
      <xdr:nvSpPr>
        <xdr:cNvPr id="719" name="テキスト ボックス 718"/>
        <xdr:cNvSpPr txBox="1"/>
      </xdr:nvSpPr>
      <xdr:spPr>
        <a:xfrm>
          <a:off x="12547111" y="1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17399</xdr:rowOff>
    </xdr:from>
    <xdr:to>
      <xdr:col>116</xdr:col>
      <xdr:colOff>63500</xdr:colOff>
      <xdr:row>38</xdr:row>
      <xdr:rowOff>46101</xdr:rowOff>
    </xdr:to>
    <xdr:cxnSp macro="">
      <xdr:nvCxnSpPr>
        <xdr:cNvPr id="748" name="直線コネクタ 747"/>
        <xdr:cNvCxnSpPr/>
      </xdr:nvCxnSpPr>
      <xdr:spPr>
        <a:xfrm>
          <a:off x="21323300" y="6532499"/>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17399</xdr:rowOff>
    </xdr:from>
    <xdr:to>
      <xdr:col>111</xdr:col>
      <xdr:colOff>177800</xdr:colOff>
      <xdr:row>38</xdr:row>
      <xdr:rowOff>110871</xdr:rowOff>
    </xdr:to>
    <xdr:cxnSp macro="">
      <xdr:nvCxnSpPr>
        <xdr:cNvPr id="751" name="直線コネクタ 750"/>
        <xdr:cNvCxnSpPr/>
      </xdr:nvCxnSpPr>
      <xdr:spPr>
        <a:xfrm flipV="1">
          <a:off x="20434300" y="6532499"/>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77470</xdr:rowOff>
    </xdr:from>
    <xdr:to>
      <xdr:col>107</xdr:col>
      <xdr:colOff>50800</xdr:colOff>
      <xdr:row>38</xdr:row>
      <xdr:rowOff>110871</xdr:rowOff>
    </xdr:to>
    <xdr:cxnSp macro="">
      <xdr:nvCxnSpPr>
        <xdr:cNvPr id="754" name="直線コネクタ 753"/>
        <xdr:cNvCxnSpPr/>
      </xdr:nvCxnSpPr>
      <xdr:spPr>
        <a:xfrm>
          <a:off x="19545300" y="6592570"/>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164211</xdr:rowOff>
    </xdr:from>
    <xdr:to>
      <xdr:col>102</xdr:col>
      <xdr:colOff>114300</xdr:colOff>
      <xdr:row>38</xdr:row>
      <xdr:rowOff>77470</xdr:rowOff>
    </xdr:to>
    <xdr:cxnSp macro="">
      <xdr:nvCxnSpPr>
        <xdr:cNvPr id="757" name="直線コネクタ 756"/>
        <xdr:cNvCxnSpPr/>
      </xdr:nvCxnSpPr>
      <xdr:spPr>
        <a:xfrm>
          <a:off x="18656300" y="6507861"/>
          <a:ext cx="889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166751</xdr:rowOff>
    </xdr:from>
    <xdr:to>
      <xdr:col>116</xdr:col>
      <xdr:colOff>114300</xdr:colOff>
      <xdr:row>38</xdr:row>
      <xdr:rowOff>96901</xdr:rowOff>
    </xdr:to>
    <xdr:sp macro="" textlink="">
      <xdr:nvSpPr>
        <xdr:cNvPr id="767" name="楕円 766"/>
        <xdr:cNvSpPr/>
      </xdr:nvSpPr>
      <xdr:spPr>
        <a:xfrm>
          <a:off x="22110700" y="65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145178</xdr:rowOff>
    </xdr:from>
    <xdr:ext cx="469744" cy="259045"/>
    <xdr:sp macro="" textlink="">
      <xdr:nvSpPr>
        <xdr:cNvPr id="768" name="投資及び出資金該当値テキスト"/>
        <xdr:cNvSpPr txBox="1"/>
      </xdr:nvSpPr>
      <xdr:spPr>
        <a:xfrm>
          <a:off x="22212300" y="64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138049</xdr:rowOff>
    </xdr:from>
    <xdr:to>
      <xdr:col>112</xdr:col>
      <xdr:colOff>38100</xdr:colOff>
      <xdr:row>38</xdr:row>
      <xdr:rowOff>68199</xdr:rowOff>
    </xdr:to>
    <xdr:sp macro="" textlink="">
      <xdr:nvSpPr>
        <xdr:cNvPr id="769" name="楕円 768"/>
        <xdr:cNvSpPr/>
      </xdr:nvSpPr>
      <xdr:spPr>
        <a:xfrm>
          <a:off x="21272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59326</xdr:rowOff>
    </xdr:from>
    <xdr:ext cx="469744" cy="259045"/>
    <xdr:sp macro="" textlink="">
      <xdr:nvSpPr>
        <xdr:cNvPr id="770" name="テキスト ボックス 769"/>
        <xdr:cNvSpPr txBox="1"/>
      </xdr:nvSpPr>
      <xdr:spPr>
        <a:xfrm>
          <a:off x="21088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60071</xdr:rowOff>
    </xdr:from>
    <xdr:to>
      <xdr:col>107</xdr:col>
      <xdr:colOff>101600</xdr:colOff>
      <xdr:row>38</xdr:row>
      <xdr:rowOff>161671</xdr:rowOff>
    </xdr:to>
    <xdr:sp macro="" textlink="">
      <xdr:nvSpPr>
        <xdr:cNvPr id="771" name="楕円 770"/>
        <xdr:cNvSpPr/>
      </xdr:nvSpPr>
      <xdr:spPr>
        <a:xfrm>
          <a:off x="20383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152798</xdr:rowOff>
    </xdr:from>
    <xdr:ext cx="378565" cy="259045"/>
    <xdr:sp macro="" textlink="">
      <xdr:nvSpPr>
        <xdr:cNvPr id="772" name="テキスト ボックス 771"/>
        <xdr:cNvSpPr txBox="1"/>
      </xdr:nvSpPr>
      <xdr:spPr>
        <a:xfrm>
          <a:off x="20245017" y="66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26670</xdr:rowOff>
    </xdr:from>
    <xdr:to>
      <xdr:col>102</xdr:col>
      <xdr:colOff>165100</xdr:colOff>
      <xdr:row>38</xdr:row>
      <xdr:rowOff>128270</xdr:rowOff>
    </xdr:to>
    <xdr:sp macro="" textlink="">
      <xdr:nvSpPr>
        <xdr:cNvPr id="773" name="楕円 772"/>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119397</xdr:rowOff>
    </xdr:from>
    <xdr:ext cx="469744" cy="259045"/>
    <xdr:sp macro="" textlink="">
      <xdr:nvSpPr>
        <xdr:cNvPr id="774" name="テキスト ボックス 773"/>
        <xdr:cNvSpPr txBox="1"/>
      </xdr:nvSpPr>
      <xdr:spPr>
        <a:xfrm>
          <a:off x="19310428"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113411</xdr:rowOff>
    </xdr:from>
    <xdr:to>
      <xdr:col>98</xdr:col>
      <xdr:colOff>38100</xdr:colOff>
      <xdr:row>38</xdr:row>
      <xdr:rowOff>43561</xdr:rowOff>
    </xdr:to>
    <xdr:sp macro="" textlink="">
      <xdr:nvSpPr>
        <xdr:cNvPr id="775" name="楕円 774"/>
        <xdr:cNvSpPr/>
      </xdr:nvSpPr>
      <xdr:spPr>
        <a:xfrm>
          <a:off x="18605500" y="6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34688</xdr:rowOff>
    </xdr:from>
    <xdr:ext cx="469744" cy="259045"/>
    <xdr:sp macro="" textlink="">
      <xdr:nvSpPr>
        <xdr:cNvPr id="776" name="テキスト ボックス 775"/>
        <xdr:cNvSpPr txBox="1"/>
      </xdr:nvSpPr>
      <xdr:spPr>
        <a:xfrm>
          <a:off x="18421428" y="65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124346</xdr:rowOff>
    </xdr:from>
    <xdr:to>
      <xdr:col>116</xdr:col>
      <xdr:colOff>63500</xdr:colOff>
      <xdr:row>58</xdr:row>
      <xdr:rowOff>124651</xdr:rowOff>
    </xdr:to>
    <xdr:cxnSp macro="">
      <xdr:nvCxnSpPr>
        <xdr:cNvPr id="805" name="直線コネクタ 804"/>
        <xdr:cNvCxnSpPr/>
      </xdr:nvCxnSpPr>
      <xdr:spPr>
        <a:xfrm>
          <a:off x="21323300" y="1006844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123622</xdr:rowOff>
    </xdr:from>
    <xdr:to>
      <xdr:col>111</xdr:col>
      <xdr:colOff>177800</xdr:colOff>
      <xdr:row>58</xdr:row>
      <xdr:rowOff>124346</xdr:rowOff>
    </xdr:to>
    <xdr:cxnSp macro="">
      <xdr:nvCxnSpPr>
        <xdr:cNvPr id="808" name="直線コネクタ 807"/>
        <xdr:cNvCxnSpPr/>
      </xdr:nvCxnSpPr>
      <xdr:spPr>
        <a:xfrm>
          <a:off x="20434300" y="1006772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122593</xdr:rowOff>
    </xdr:from>
    <xdr:to>
      <xdr:col>107</xdr:col>
      <xdr:colOff>50800</xdr:colOff>
      <xdr:row>58</xdr:row>
      <xdr:rowOff>123622</xdr:rowOff>
    </xdr:to>
    <xdr:cxnSp macro="">
      <xdr:nvCxnSpPr>
        <xdr:cNvPr id="811" name="直線コネクタ 810"/>
        <xdr:cNvCxnSpPr/>
      </xdr:nvCxnSpPr>
      <xdr:spPr>
        <a:xfrm>
          <a:off x="19545300" y="10066693"/>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106820</xdr:rowOff>
    </xdr:from>
    <xdr:to>
      <xdr:col>102</xdr:col>
      <xdr:colOff>114300</xdr:colOff>
      <xdr:row>58</xdr:row>
      <xdr:rowOff>122593</xdr:rowOff>
    </xdr:to>
    <xdr:cxnSp macro="">
      <xdr:nvCxnSpPr>
        <xdr:cNvPr id="814" name="直線コネクタ 813"/>
        <xdr:cNvCxnSpPr/>
      </xdr:nvCxnSpPr>
      <xdr:spPr>
        <a:xfrm>
          <a:off x="18656300" y="10050920"/>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73851</xdr:rowOff>
    </xdr:from>
    <xdr:to>
      <xdr:col>116</xdr:col>
      <xdr:colOff>114300</xdr:colOff>
      <xdr:row>59</xdr:row>
      <xdr:rowOff>4001</xdr:rowOff>
    </xdr:to>
    <xdr:sp macro="" textlink="">
      <xdr:nvSpPr>
        <xdr:cNvPr id="824" name="楕円 823"/>
        <xdr:cNvSpPr/>
      </xdr:nvSpPr>
      <xdr:spPr>
        <a:xfrm>
          <a:off x="221107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160228</xdr:rowOff>
    </xdr:from>
    <xdr:ext cx="469744" cy="259045"/>
    <xdr:sp macro="" textlink="">
      <xdr:nvSpPr>
        <xdr:cNvPr id="825" name="貸付金該当値テキスト"/>
        <xdr:cNvSpPr txBox="1"/>
      </xdr:nvSpPr>
      <xdr:spPr>
        <a:xfrm>
          <a:off x="22212300" y="993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73546</xdr:rowOff>
    </xdr:from>
    <xdr:to>
      <xdr:col>112</xdr:col>
      <xdr:colOff>38100</xdr:colOff>
      <xdr:row>59</xdr:row>
      <xdr:rowOff>3696</xdr:rowOff>
    </xdr:to>
    <xdr:sp macro="" textlink="">
      <xdr:nvSpPr>
        <xdr:cNvPr id="826" name="楕円 825"/>
        <xdr:cNvSpPr/>
      </xdr:nvSpPr>
      <xdr:spPr>
        <a:xfrm>
          <a:off x="21272500" y="100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166273</xdr:rowOff>
    </xdr:from>
    <xdr:ext cx="469744" cy="259045"/>
    <xdr:sp macro="" textlink="">
      <xdr:nvSpPr>
        <xdr:cNvPr id="827" name="テキスト ボックス 826"/>
        <xdr:cNvSpPr txBox="1"/>
      </xdr:nvSpPr>
      <xdr:spPr>
        <a:xfrm>
          <a:off x="21088428" y="101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72822</xdr:rowOff>
    </xdr:from>
    <xdr:to>
      <xdr:col>107</xdr:col>
      <xdr:colOff>101600</xdr:colOff>
      <xdr:row>59</xdr:row>
      <xdr:rowOff>2972</xdr:rowOff>
    </xdr:to>
    <xdr:sp macro="" textlink="">
      <xdr:nvSpPr>
        <xdr:cNvPr id="828" name="楕円 827"/>
        <xdr:cNvSpPr/>
      </xdr:nvSpPr>
      <xdr:spPr>
        <a:xfrm>
          <a:off x="20383500" y="10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165549</xdr:rowOff>
    </xdr:from>
    <xdr:ext cx="469744" cy="259045"/>
    <xdr:sp macro="" textlink="">
      <xdr:nvSpPr>
        <xdr:cNvPr id="829" name="テキスト ボックス 828"/>
        <xdr:cNvSpPr txBox="1"/>
      </xdr:nvSpPr>
      <xdr:spPr>
        <a:xfrm>
          <a:off x="20199428" y="1010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71793</xdr:rowOff>
    </xdr:from>
    <xdr:to>
      <xdr:col>102</xdr:col>
      <xdr:colOff>165100</xdr:colOff>
      <xdr:row>59</xdr:row>
      <xdr:rowOff>1943</xdr:rowOff>
    </xdr:to>
    <xdr:sp macro="" textlink="">
      <xdr:nvSpPr>
        <xdr:cNvPr id="830" name="楕円 829"/>
        <xdr:cNvSpPr/>
      </xdr:nvSpPr>
      <xdr:spPr>
        <a:xfrm>
          <a:off x="19494500" y="100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164520</xdr:rowOff>
    </xdr:from>
    <xdr:ext cx="469744" cy="259045"/>
    <xdr:sp macro="" textlink="">
      <xdr:nvSpPr>
        <xdr:cNvPr id="831" name="テキスト ボックス 830"/>
        <xdr:cNvSpPr txBox="1"/>
      </xdr:nvSpPr>
      <xdr:spPr>
        <a:xfrm>
          <a:off x="19310428" y="101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56020</xdr:rowOff>
    </xdr:from>
    <xdr:to>
      <xdr:col>98</xdr:col>
      <xdr:colOff>38100</xdr:colOff>
      <xdr:row>58</xdr:row>
      <xdr:rowOff>157620</xdr:rowOff>
    </xdr:to>
    <xdr:sp macro="" textlink="">
      <xdr:nvSpPr>
        <xdr:cNvPr id="832" name="楕円 831"/>
        <xdr:cNvSpPr/>
      </xdr:nvSpPr>
      <xdr:spPr>
        <a:xfrm>
          <a:off x="18605500" y="100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148747</xdr:rowOff>
    </xdr:from>
    <xdr:ext cx="469744" cy="259045"/>
    <xdr:sp macro="" textlink="">
      <xdr:nvSpPr>
        <xdr:cNvPr id="833" name="テキスト ボックス 832"/>
        <xdr:cNvSpPr txBox="1"/>
      </xdr:nvSpPr>
      <xdr:spPr>
        <a:xfrm>
          <a:off x="18421428" y="100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5511</xdr:rowOff>
    </xdr:from>
    <xdr:to>
      <xdr:col>116</xdr:col>
      <xdr:colOff>63500</xdr:colOff>
      <xdr:row>77</xdr:row>
      <xdr:rowOff>45563</xdr:rowOff>
    </xdr:to>
    <xdr:cxnSp macro="">
      <xdr:nvCxnSpPr>
        <xdr:cNvPr id="861" name="直線コネクタ 860"/>
        <xdr:cNvCxnSpPr/>
      </xdr:nvCxnSpPr>
      <xdr:spPr>
        <a:xfrm flipV="1">
          <a:off x="21323300" y="13207161"/>
          <a:ext cx="8382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45563</xdr:rowOff>
    </xdr:from>
    <xdr:to>
      <xdr:col>111</xdr:col>
      <xdr:colOff>177800</xdr:colOff>
      <xdr:row>77</xdr:row>
      <xdr:rowOff>67416</xdr:rowOff>
    </xdr:to>
    <xdr:cxnSp macro="">
      <xdr:nvCxnSpPr>
        <xdr:cNvPr id="864" name="直線コネクタ 863"/>
        <xdr:cNvCxnSpPr/>
      </xdr:nvCxnSpPr>
      <xdr:spPr>
        <a:xfrm flipV="1">
          <a:off x="20434300" y="1324721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67416</xdr:rowOff>
    </xdr:from>
    <xdr:to>
      <xdr:col>107</xdr:col>
      <xdr:colOff>50800</xdr:colOff>
      <xdr:row>77</xdr:row>
      <xdr:rowOff>87260</xdr:rowOff>
    </xdr:to>
    <xdr:cxnSp macro="">
      <xdr:nvCxnSpPr>
        <xdr:cNvPr id="867" name="直線コネクタ 866"/>
        <xdr:cNvCxnSpPr/>
      </xdr:nvCxnSpPr>
      <xdr:spPr>
        <a:xfrm flipV="1">
          <a:off x="19545300" y="13269066"/>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59370</xdr:rowOff>
    </xdr:from>
    <xdr:to>
      <xdr:col>102</xdr:col>
      <xdr:colOff>114300</xdr:colOff>
      <xdr:row>77</xdr:row>
      <xdr:rowOff>87260</xdr:rowOff>
    </xdr:to>
    <xdr:cxnSp macro="">
      <xdr:nvCxnSpPr>
        <xdr:cNvPr id="870" name="直線コネクタ 869"/>
        <xdr:cNvCxnSpPr/>
      </xdr:nvCxnSpPr>
      <xdr:spPr>
        <a:xfrm>
          <a:off x="18656300" y="1326102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126161</xdr:rowOff>
    </xdr:from>
    <xdr:to>
      <xdr:col>116</xdr:col>
      <xdr:colOff>114300</xdr:colOff>
      <xdr:row>77</xdr:row>
      <xdr:rowOff>56311</xdr:rowOff>
    </xdr:to>
    <xdr:sp macro="" textlink="">
      <xdr:nvSpPr>
        <xdr:cNvPr id="880" name="楕円 879"/>
        <xdr:cNvSpPr/>
      </xdr:nvSpPr>
      <xdr:spPr>
        <a:xfrm>
          <a:off x="221107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104588</xdr:rowOff>
    </xdr:from>
    <xdr:ext cx="534377" cy="259045"/>
    <xdr:sp macro="" textlink="">
      <xdr:nvSpPr>
        <xdr:cNvPr id="881" name="繰出金該当値テキスト"/>
        <xdr:cNvSpPr txBox="1"/>
      </xdr:nvSpPr>
      <xdr:spPr>
        <a:xfrm>
          <a:off x="22212300" y="131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166213</xdr:rowOff>
    </xdr:from>
    <xdr:to>
      <xdr:col>112</xdr:col>
      <xdr:colOff>38100</xdr:colOff>
      <xdr:row>77</xdr:row>
      <xdr:rowOff>96363</xdr:rowOff>
    </xdr:to>
    <xdr:sp macro="" textlink="">
      <xdr:nvSpPr>
        <xdr:cNvPr id="882" name="楕円 881"/>
        <xdr:cNvSpPr/>
      </xdr:nvSpPr>
      <xdr:spPr>
        <a:xfrm>
          <a:off x="21272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87490</xdr:rowOff>
    </xdr:from>
    <xdr:ext cx="534377" cy="259045"/>
    <xdr:sp macro="" textlink="">
      <xdr:nvSpPr>
        <xdr:cNvPr id="883" name="テキスト ボックス 882"/>
        <xdr:cNvSpPr txBox="1"/>
      </xdr:nvSpPr>
      <xdr:spPr>
        <a:xfrm>
          <a:off x="21056111" y="132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16616</xdr:rowOff>
    </xdr:from>
    <xdr:to>
      <xdr:col>107</xdr:col>
      <xdr:colOff>101600</xdr:colOff>
      <xdr:row>77</xdr:row>
      <xdr:rowOff>118216</xdr:rowOff>
    </xdr:to>
    <xdr:sp macro="" textlink="">
      <xdr:nvSpPr>
        <xdr:cNvPr id="884" name="楕円 883"/>
        <xdr:cNvSpPr/>
      </xdr:nvSpPr>
      <xdr:spPr>
        <a:xfrm>
          <a:off x="20383500" y="132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109343</xdr:rowOff>
    </xdr:from>
    <xdr:ext cx="534377" cy="259045"/>
    <xdr:sp macro="" textlink="">
      <xdr:nvSpPr>
        <xdr:cNvPr id="885" name="テキスト ボックス 884"/>
        <xdr:cNvSpPr txBox="1"/>
      </xdr:nvSpPr>
      <xdr:spPr>
        <a:xfrm>
          <a:off x="20167111" y="133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36460</xdr:rowOff>
    </xdr:from>
    <xdr:to>
      <xdr:col>102</xdr:col>
      <xdr:colOff>165100</xdr:colOff>
      <xdr:row>77</xdr:row>
      <xdr:rowOff>138060</xdr:rowOff>
    </xdr:to>
    <xdr:sp macro="" textlink="">
      <xdr:nvSpPr>
        <xdr:cNvPr id="886" name="楕円 885"/>
        <xdr:cNvSpPr/>
      </xdr:nvSpPr>
      <xdr:spPr>
        <a:xfrm>
          <a:off x="19494500" y="132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129187</xdr:rowOff>
    </xdr:from>
    <xdr:ext cx="534377" cy="259045"/>
    <xdr:sp macro="" textlink="">
      <xdr:nvSpPr>
        <xdr:cNvPr id="887" name="テキスト ボックス 886"/>
        <xdr:cNvSpPr txBox="1"/>
      </xdr:nvSpPr>
      <xdr:spPr>
        <a:xfrm>
          <a:off x="19278111" y="133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8570</xdr:rowOff>
    </xdr:from>
    <xdr:to>
      <xdr:col>98</xdr:col>
      <xdr:colOff>38100</xdr:colOff>
      <xdr:row>77</xdr:row>
      <xdr:rowOff>110170</xdr:rowOff>
    </xdr:to>
    <xdr:sp macro="" textlink="">
      <xdr:nvSpPr>
        <xdr:cNvPr id="888" name="楕円 887"/>
        <xdr:cNvSpPr/>
      </xdr:nvSpPr>
      <xdr:spPr>
        <a:xfrm>
          <a:off x="18605500" y="13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101297</xdr:rowOff>
    </xdr:from>
    <xdr:ext cx="534377" cy="259045"/>
    <xdr:sp macro="" textlink="">
      <xdr:nvSpPr>
        <xdr:cNvPr id="889" name="テキスト ボックス 888"/>
        <xdr:cNvSpPr txBox="1"/>
      </xdr:nvSpPr>
      <xdr:spPr>
        <a:xfrm>
          <a:off x="18389111" y="133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338,958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円となっている。主な構成項目である扶助費は、住民一人当たりコストが</a:t>
          </a:r>
          <a:r>
            <a:rPr kumimoji="1" lang="en-US" altLang="ja-JP" sz="1300">
              <a:latin typeface="ＭＳ Ｐゴシック" panose="020B0600070205080204" pitchFamily="50" charset="-128"/>
              <a:ea typeface="ＭＳ Ｐゴシック" panose="020B0600070205080204" pitchFamily="50" charset="-128"/>
            </a:rPr>
            <a:t>75,040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これは幼児教育・保育無償化の影響に伴う子育て支援施設等利用給付費の増、利用者数の増等に伴う障がい福祉サービス費及び障がい児通所給付費の増等により、扶助費が増となったため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73,476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％の大幅増となっている。これは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事業で実施した小中学校空調整備事業の増、令和２年４月に開院した藤田医科大学岡崎医療センターに対する施設整備費補助金の支出に伴う救急医療拠点施設整備支援事業の増及び築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老朽化が進んでいる市営住宅平地荘の建替えに伴う平地荘整備事業の増等が主な要因となっている。大規模事業の実施により普通建設事業費は大幅な増加となったが、特定財源として、特定目的基金、国庫支出金及び地方債を活用したことから、単年度の財政負担は過大なものとなっていない。普通建設事業については、今後も事業の必要性を十分精査し、後年度の財政負担が過大とならないよう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159512</xdr:rowOff>
    </xdr:to>
    <xdr:cxnSp macro="">
      <xdr:nvCxnSpPr>
        <xdr:cNvPr id="61" name="直線コネクタ 60"/>
        <xdr:cNvCxnSpPr/>
      </xdr:nvCxnSpPr>
      <xdr:spPr>
        <a:xfrm>
          <a:off x="3797300" y="614426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143510</xdr:rowOff>
    </xdr:to>
    <xdr:cxnSp macro="">
      <xdr:nvCxnSpPr>
        <xdr:cNvPr id="64" name="直線コネクタ 63"/>
        <xdr:cNvCxnSpPr/>
      </xdr:nvCxnSpPr>
      <xdr:spPr>
        <a:xfrm>
          <a:off x="2908300" y="6109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109220</xdr:rowOff>
    </xdr:from>
    <xdr:to>
      <xdr:col>15</xdr:col>
      <xdr:colOff>50800</xdr:colOff>
      <xdr:row>36</xdr:row>
      <xdr:rowOff>36068</xdr:rowOff>
    </xdr:to>
    <xdr:cxnSp macro="">
      <xdr:nvCxnSpPr>
        <xdr:cNvPr id="67" name="直線コネクタ 66"/>
        <xdr:cNvCxnSpPr/>
      </xdr:nvCxnSpPr>
      <xdr:spPr>
        <a:xfrm flipV="1">
          <a:off x="2019300" y="610997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70358</xdr:rowOff>
    </xdr:from>
    <xdr:to>
      <xdr:col>10</xdr:col>
      <xdr:colOff>114300</xdr:colOff>
      <xdr:row>36</xdr:row>
      <xdr:rowOff>36068</xdr:rowOff>
    </xdr:to>
    <xdr:cxnSp macro="">
      <xdr:nvCxnSpPr>
        <xdr:cNvPr id="70" name="直線コネクタ 69"/>
        <xdr:cNvCxnSpPr/>
      </xdr:nvCxnSpPr>
      <xdr:spPr>
        <a:xfrm>
          <a:off x="1130300" y="6071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108712</xdr:rowOff>
    </xdr:from>
    <xdr:to>
      <xdr:col>24</xdr:col>
      <xdr:colOff>114300</xdr:colOff>
      <xdr:row>36</xdr:row>
      <xdr:rowOff>38862</xdr:rowOff>
    </xdr:to>
    <xdr:sp macro="" textlink="">
      <xdr:nvSpPr>
        <xdr:cNvPr id="80" name="楕円 79"/>
        <xdr:cNvSpPr/>
      </xdr:nvSpPr>
      <xdr:spPr>
        <a:xfrm>
          <a:off x="45847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87139</xdr:rowOff>
    </xdr:from>
    <xdr:ext cx="469744" cy="259045"/>
    <xdr:sp macro="" textlink="">
      <xdr:nvSpPr>
        <xdr:cNvPr id="81" name="議会費該当値テキスト"/>
        <xdr:cNvSpPr txBox="1"/>
      </xdr:nvSpPr>
      <xdr:spPr>
        <a:xfrm>
          <a:off x="4686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92710</xdr:rowOff>
    </xdr:from>
    <xdr:to>
      <xdr:col>20</xdr:col>
      <xdr:colOff>38100</xdr:colOff>
      <xdr:row>36</xdr:row>
      <xdr:rowOff>22860</xdr:rowOff>
    </xdr:to>
    <xdr:sp macro="" textlink="">
      <xdr:nvSpPr>
        <xdr:cNvPr id="82" name="楕円 81"/>
        <xdr:cNvSpPr/>
      </xdr:nvSpPr>
      <xdr:spPr>
        <a:xfrm>
          <a:off x="3746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13987</xdr:rowOff>
    </xdr:from>
    <xdr:ext cx="469744" cy="259045"/>
    <xdr:sp macro="" textlink="">
      <xdr:nvSpPr>
        <xdr:cNvPr id="83" name="テキスト ボックス 82"/>
        <xdr:cNvSpPr txBox="1"/>
      </xdr:nvSpPr>
      <xdr:spPr>
        <a:xfrm>
          <a:off x="3562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58420</xdr:rowOff>
    </xdr:from>
    <xdr:to>
      <xdr:col>15</xdr:col>
      <xdr:colOff>101600</xdr:colOff>
      <xdr:row>35</xdr:row>
      <xdr:rowOff>160020</xdr:rowOff>
    </xdr:to>
    <xdr:sp macro="" textlink="">
      <xdr:nvSpPr>
        <xdr:cNvPr id="84" name="楕円 83"/>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85" name="テキスト ボックス 84"/>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19558</xdr:rowOff>
    </xdr:from>
    <xdr:to>
      <xdr:col>6</xdr:col>
      <xdr:colOff>38100</xdr:colOff>
      <xdr:row>35</xdr:row>
      <xdr:rowOff>121158</xdr:rowOff>
    </xdr:to>
    <xdr:sp macro="" textlink="">
      <xdr:nvSpPr>
        <xdr:cNvPr id="88" name="楕円 87"/>
        <xdr:cNvSpPr/>
      </xdr:nvSpPr>
      <xdr:spPr>
        <a:xfrm>
          <a:off x="1079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112285</xdr:rowOff>
    </xdr:from>
    <xdr:ext cx="469744" cy="259045"/>
    <xdr:sp macro="" textlink="">
      <xdr:nvSpPr>
        <xdr:cNvPr id="89" name="テキスト ボックス 88"/>
        <xdr:cNvSpPr txBox="1"/>
      </xdr:nvSpPr>
      <xdr:spPr>
        <a:xfrm>
          <a:off x="895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10503</xdr:rowOff>
    </xdr:from>
    <xdr:to>
      <xdr:col>24</xdr:col>
      <xdr:colOff>63500</xdr:colOff>
      <xdr:row>58</xdr:row>
      <xdr:rowOff>40831</xdr:rowOff>
    </xdr:to>
    <xdr:cxnSp macro="">
      <xdr:nvCxnSpPr>
        <xdr:cNvPr id="119" name="直線コネクタ 118"/>
        <xdr:cNvCxnSpPr/>
      </xdr:nvCxnSpPr>
      <xdr:spPr>
        <a:xfrm>
          <a:off x="3797300" y="9954603"/>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129604</xdr:rowOff>
    </xdr:from>
    <xdr:to>
      <xdr:col>19</xdr:col>
      <xdr:colOff>177800</xdr:colOff>
      <xdr:row>58</xdr:row>
      <xdr:rowOff>10503</xdr:rowOff>
    </xdr:to>
    <xdr:cxnSp macro="">
      <xdr:nvCxnSpPr>
        <xdr:cNvPr id="122" name="直線コネクタ 121"/>
        <xdr:cNvCxnSpPr/>
      </xdr:nvCxnSpPr>
      <xdr:spPr>
        <a:xfrm>
          <a:off x="2908300" y="990225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125908</xdr:rowOff>
    </xdr:from>
    <xdr:to>
      <xdr:col>15</xdr:col>
      <xdr:colOff>50800</xdr:colOff>
      <xdr:row>57</xdr:row>
      <xdr:rowOff>129604</xdr:rowOff>
    </xdr:to>
    <xdr:cxnSp macro="">
      <xdr:nvCxnSpPr>
        <xdr:cNvPr id="125" name="直線コネクタ 124"/>
        <xdr:cNvCxnSpPr/>
      </xdr:nvCxnSpPr>
      <xdr:spPr>
        <a:xfrm>
          <a:off x="2019300" y="9727108"/>
          <a:ext cx="889000" cy="1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125908</xdr:rowOff>
    </xdr:from>
    <xdr:to>
      <xdr:col>10</xdr:col>
      <xdr:colOff>114300</xdr:colOff>
      <xdr:row>57</xdr:row>
      <xdr:rowOff>87199</xdr:rowOff>
    </xdr:to>
    <xdr:cxnSp macro="">
      <xdr:nvCxnSpPr>
        <xdr:cNvPr id="128" name="直線コネクタ 127"/>
        <xdr:cNvCxnSpPr/>
      </xdr:nvCxnSpPr>
      <xdr:spPr>
        <a:xfrm flipV="1">
          <a:off x="1130300" y="9727108"/>
          <a:ext cx="8890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161481</xdr:rowOff>
    </xdr:from>
    <xdr:to>
      <xdr:col>24</xdr:col>
      <xdr:colOff>114300</xdr:colOff>
      <xdr:row>58</xdr:row>
      <xdr:rowOff>91631</xdr:rowOff>
    </xdr:to>
    <xdr:sp macro="" textlink="">
      <xdr:nvSpPr>
        <xdr:cNvPr id="138" name="楕円 137"/>
        <xdr:cNvSpPr/>
      </xdr:nvSpPr>
      <xdr:spPr>
        <a:xfrm>
          <a:off x="4584700" y="99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139908</xdr:rowOff>
    </xdr:from>
    <xdr:ext cx="534377" cy="259045"/>
    <xdr:sp macro="" textlink="">
      <xdr:nvSpPr>
        <xdr:cNvPr id="139" name="総務費該当値テキスト"/>
        <xdr:cNvSpPr txBox="1"/>
      </xdr:nvSpPr>
      <xdr:spPr>
        <a:xfrm>
          <a:off x="4686300" y="99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131153</xdr:rowOff>
    </xdr:from>
    <xdr:to>
      <xdr:col>20</xdr:col>
      <xdr:colOff>38100</xdr:colOff>
      <xdr:row>58</xdr:row>
      <xdr:rowOff>61303</xdr:rowOff>
    </xdr:to>
    <xdr:sp macro="" textlink="">
      <xdr:nvSpPr>
        <xdr:cNvPr id="140" name="楕円 139"/>
        <xdr:cNvSpPr/>
      </xdr:nvSpPr>
      <xdr:spPr>
        <a:xfrm>
          <a:off x="3746500" y="9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52430</xdr:rowOff>
    </xdr:from>
    <xdr:ext cx="534377" cy="259045"/>
    <xdr:sp macro="" textlink="">
      <xdr:nvSpPr>
        <xdr:cNvPr id="141" name="テキスト ボックス 140"/>
        <xdr:cNvSpPr txBox="1"/>
      </xdr:nvSpPr>
      <xdr:spPr>
        <a:xfrm>
          <a:off x="3530111" y="9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78804</xdr:rowOff>
    </xdr:from>
    <xdr:to>
      <xdr:col>15</xdr:col>
      <xdr:colOff>101600</xdr:colOff>
      <xdr:row>58</xdr:row>
      <xdr:rowOff>8954</xdr:rowOff>
    </xdr:to>
    <xdr:sp macro="" textlink="">
      <xdr:nvSpPr>
        <xdr:cNvPr id="142" name="楕円 141"/>
        <xdr:cNvSpPr/>
      </xdr:nvSpPr>
      <xdr:spPr>
        <a:xfrm>
          <a:off x="2857500" y="98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xdr:rowOff>
    </xdr:from>
    <xdr:ext cx="534377" cy="259045"/>
    <xdr:sp macro="" textlink="">
      <xdr:nvSpPr>
        <xdr:cNvPr id="143" name="テキスト ボックス 142"/>
        <xdr:cNvSpPr txBox="1"/>
      </xdr:nvSpPr>
      <xdr:spPr>
        <a:xfrm>
          <a:off x="2641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75108</xdr:rowOff>
    </xdr:from>
    <xdr:to>
      <xdr:col>10</xdr:col>
      <xdr:colOff>165100</xdr:colOff>
      <xdr:row>57</xdr:row>
      <xdr:rowOff>5258</xdr:rowOff>
    </xdr:to>
    <xdr:sp macro="" textlink="">
      <xdr:nvSpPr>
        <xdr:cNvPr id="144" name="楕円 143"/>
        <xdr:cNvSpPr/>
      </xdr:nvSpPr>
      <xdr:spPr>
        <a:xfrm>
          <a:off x="1968500" y="96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21785</xdr:rowOff>
    </xdr:from>
    <xdr:ext cx="534377" cy="259045"/>
    <xdr:sp macro="" textlink="">
      <xdr:nvSpPr>
        <xdr:cNvPr id="145" name="テキスト ボックス 144"/>
        <xdr:cNvSpPr txBox="1"/>
      </xdr:nvSpPr>
      <xdr:spPr>
        <a:xfrm>
          <a:off x="1752111" y="94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36399</xdr:rowOff>
    </xdr:from>
    <xdr:to>
      <xdr:col>6</xdr:col>
      <xdr:colOff>38100</xdr:colOff>
      <xdr:row>57</xdr:row>
      <xdr:rowOff>137999</xdr:rowOff>
    </xdr:to>
    <xdr:sp macro="" textlink="">
      <xdr:nvSpPr>
        <xdr:cNvPr id="146" name="楕円 145"/>
        <xdr:cNvSpPr/>
      </xdr:nvSpPr>
      <xdr:spPr>
        <a:xfrm>
          <a:off x="1079500" y="98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129126</xdr:rowOff>
    </xdr:from>
    <xdr:ext cx="534377" cy="259045"/>
    <xdr:sp macro="" textlink="">
      <xdr:nvSpPr>
        <xdr:cNvPr id="147" name="テキスト ボックス 146"/>
        <xdr:cNvSpPr txBox="1"/>
      </xdr:nvSpPr>
      <xdr:spPr>
        <a:xfrm>
          <a:off x="863111" y="99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128161</xdr:rowOff>
    </xdr:from>
    <xdr:to>
      <xdr:col>24</xdr:col>
      <xdr:colOff>62865</xdr:colOff>
      <xdr:row>77</xdr:row>
      <xdr:rowOff>138426</xdr:rowOff>
    </xdr:to>
    <xdr:cxnSp macro="">
      <xdr:nvCxnSpPr>
        <xdr:cNvPr id="174" name="直線コネクタ 173"/>
        <xdr:cNvCxnSpPr/>
      </xdr:nvCxnSpPr>
      <xdr:spPr>
        <a:xfrm flipV="1">
          <a:off x="4633595" y="11958211"/>
          <a:ext cx="1270" cy="138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142253</xdr:rowOff>
    </xdr:from>
    <xdr:ext cx="599010" cy="259045"/>
    <xdr:sp macro="" textlink="">
      <xdr:nvSpPr>
        <xdr:cNvPr id="175" name="民生費最小値テキスト"/>
        <xdr:cNvSpPr txBox="1"/>
      </xdr:nvSpPr>
      <xdr:spPr>
        <a:xfrm>
          <a:off x="4686300" y="1334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138426</xdr:rowOff>
    </xdr:from>
    <xdr:to>
      <xdr:col>24</xdr:col>
      <xdr:colOff>152400</xdr:colOff>
      <xdr:row>77</xdr:row>
      <xdr:rowOff>138426</xdr:rowOff>
    </xdr:to>
    <xdr:cxnSp macro="">
      <xdr:nvCxnSpPr>
        <xdr:cNvPr id="176" name="直線コネクタ 175"/>
        <xdr:cNvCxnSpPr/>
      </xdr:nvCxnSpPr>
      <xdr:spPr>
        <a:xfrm>
          <a:off x="4546600" y="133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74838</xdr:rowOff>
    </xdr:from>
    <xdr:ext cx="599010" cy="259045"/>
    <xdr:sp macro="" textlink="">
      <xdr:nvSpPr>
        <xdr:cNvPr id="177" name="民生費最大値テキスト"/>
        <xdr:cNvSpPr txBox="1"/>
      </xdr:nvSpPr>
      <xdr:spPr>
        <a:xfrm>
          <a:off x="4686300" y="117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128161</xdr:rowOff>
    </xdr:from>
    <xdr:to>
      <xdr:col>24</xdr:col>
      <xdr:colOff>152400</xdr:colOff>
      <xdr:row>69</xdr:row>
      <xdr:rowOff>128161</xdr:rowOff>
    </xdr:to>
    <xdr:cxnSp macro="">
      <xdr:nvCxnSpPr>
        <xdr:cNvPr id="178" name="直線コネクタ 177"/>
        <xdr:cNvCxnSpPr/>
      </xdr:nvCxnSpPr>
      <xdr:spPr>
        <a:xfrm>
          <a:off x="4546600" y="119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138426</xdr:rowOff>
    </xdr:from>
    <xdr:to>
      <xdr:col>24</xdr:col>
      <xdr:colOff>63500</xdr:colOff>
      <xdr:row>77</xdr:row>
      <xdr:rowOff>163985</xdr:rowOff>
    </xdr:to>
    <xdr:cxnSp macro="">
      <xdr:nvCxnSpPr>
        <xdr:cNvPr id="179" name="直線コネクタ 178"/>
        <xdr:cNvCxnSpPr/>
      </xdr:nvCxnSpPr>
      <xdr:spPr>
        <a:xfrm flipV="1">
          <a:off x="3797300" y="13340076"/>
          <a:ext cx="8382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72469</xdr:rowOff>
    </xdr:from>
    <xdr:ext cx="599010" cy="259045"/>
    <xdr:sp macro="" textlink="">
      <xdr:nvSpPr>
        <xdr:cNvPr id="180" name="民生費平均値テキスト"/>
        <xdr:cNvSpPr txBox="1"/>
      </xdr:nvSpPr>
      <xdr:spPr>
        <a:xfrm>
          <a:off x="4686300" y="12588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49592</xdr:rowOff>
    </xdr:from>
    <xdr:to>
      <xdr:col>24</xdr:col>
      <xdr:colOff>114300</xdr:colOff>
      <xdr:row>74</xdr:row>
      <xdr:rowOff>151192</xdr:rowOff>
    </xdr:to>
    <xdr:sp macro="" textlink="">
      <xdr:nvSpPr>
        <xdr:cNvPr id="181" name="フローチャート: 判断 180"/>
        <xdr:cNvSpPr/>
      </xdr:nvSpPr>
      <xdr:spPr>
        <a:xfrm>
          <a:off x="4584700" y="127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138579</xdr:rowOff>
    </xdr:from>
    <xdr:to>
      <xdr:col>19</xdr:col>
      <xdr:colOff>177800</xdr:colOff>
      <xdr:row>77</xdr:row>
      <xdr:rowOff>163985</xdr:rowOff>
    </xdr:to>
    <xdr:cxnSp macro="">
      <xdr:nvCxnSpPr>
        <xdr:cNvPr id="182" name="直線コネクタ 181"/>
        <xdr:cNvCxnSpPr/>
      </xdr:nvCxnSpPr>
      <xdr:spPr>
        <a:xfrm>
          <a:off x="2908300" y="13340229"/>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107155</xdr:rowOff>
    </xdr:from>
    <xdr:to>
      <xdr:col>20</xdr:col>
      <xdr:colOff>38100</xdr:colOff>
      <xdr:row>75</xdr:row>
      <xdr:rowOff>37305</xdr:rowOff>
    </xdr:to>
    <xdr:sp macro="" textlink="">
      <xdr:nvSpPr>
        <xdr:cNvPr id="183" name="フローチャート: 判断 182"/>
        <xdr:cNvSpPr/>
      </xdr:nvSpPr>
      <xdr:spPr>
        <a:xfrm>
          <a:off x="3746500" y="127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53832</xdr:rowOff>
    </xdr:from>
    <xdr:ext cx="599010" cy="259045"/>
    <xdr:sp macro="" textlink="">
      <xdr:nvSpPr>
        <xdr:cNvPr id="184" name="テキスト ボックス 183"/>
        <xdr:cNvSpPr txBox="1"/>
      </xdr:nvSpPr>
      <xdr:spPr>
        <a:xfrm>
          <a:off x="3497795" y="1256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138579</xdr:rowOff>
    </xdr:from>
    <xdr:to>
      <xdr:col>15</xdr:col>
      <xdr:colOff>50800</xdr:colOff>
      <xdr:row>78</xdr:row>
      <xdr:rowOff>22623</xdr:rowOff>
    </xdr:to>
    <xdr:cxnSp macro="">
      <xdr:nvCxnSpPr>
        <xdr:cNvPr id="185" name="直線コネクタ 184"/>
        <xdr:cNvCxnSpPr/>
      </xdr:nvCxnSpPr>
      <xdr:spPr>
        <a:xfrm flipV="1">
          <a:off x="2019300" y="13340229"/>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116354</xdr:rowOff>
    </xdr:from>
    <xdr:to>
      <xdr:col>15</xdr:col>
      <xdr:colOff>101600</xdr:colOff>
      <xdr:row>75</xdr:row>
      <xdr:rowOff>46504</xdr:rowOff>
    </xdr:to>
    <xdr:sp macro="" textlink="">
      <xdr:nvSpPr>
        <xdr:cNvPr id="186" name="フローチャート: 判断 185"/>
        <xdr:cNvSpPr/>
      </xdr:nvSpPr>
      <xdr:spPr>
        <a:xfrm>
          <a:off x="28575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63031</xdr:rowOff>
    </xdr:from>
    <xdr:ext cx="599010" cy="259045"/>
    <xdr:sp macro="" textlink="">
      <xdr:nvSpPr>
        <xdr:cNvPr id="187" name="テキスト ボックス 186"/>
        <xdr:cNvSpPr txBox="1"/>
      </xdr:nvSpPr>
      <xdr:spPr>
        <a:xfrm>
          <a:off x="2608795" y="125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22623</xdr:rowOff>
    </xdr:from>
    <xdr:to>
      <xdr:col>10</xdr:col>
      <xdr:colOff>114300</xdr:colOff>
      <xdr:row>78</xdr:row>
      <xdr:rowOff>42230</xdr:rowOff>
    </xdr:to>
    <xdr:cxnSp macro="">
      <xdr:nvCxnSpPr>
        <xdr:cNvPr id="188" name="直線コネクタ 187"/>
        <xdr:cNvCxnSpPr/>
      </xdr:nvCxnSpPr>
      <xdr:spPr>
        <a:xfrm flipV="1">
          <a:off x="1130300" y="13395723"/>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127414</xdr:rowOff>
    </xdr:from>
    <xdr:to>
      <xdr:col>10</xdr:col>
      <xdr:colOff>165100</xdr:colOff>
      <xdr:row>75</xdr:row>
      <xdr:rowOff>57564</xdr:rowOff>
    </xdr:to>
    <xdr:sp macro="" textlink="">
      <xdr:nvSpPr>
        <xdr:cNvPr id="189" name="フローチャート: 判断 188"/>
        <xdr:cNvSpPr/>
      </xdr:nvSpPr>
      <xdr:spPr>
        <a:xfrm>
          <a:off x="1968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74091</xdr:rowOff>
    </xdr:from>
    <xdr:ext cx="599010" cy="259045"/>
    <xdr:sp macro="" textlink="">
      <xdr:nvSpPr>
        <xdr:cNvPr id="190" name="テキスト ボックス 189"/>
        <xdr:cNvSpPr txBox="1"/>
      </xdr:nvSpPr>
      <xdr:spPr>
        <a:xfrm>
          <a:off x="1719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26035</xdr:rowOff>
    </xdr:from>
    <xdr:to>
      <xdr:col>6</xdr:col>
      <xdr:colOff>38100</xdr:colOff>
      <xdr:row>75</xdr:row>
      <xdr:rowOff>127635</xdr:rowOff>
    </xdr:to>
    <xdr:sp macro="" textlink="">
      <xdr:nvSpPr>
        <xdr:cNvPr id="191" name="フローチャート: 判断 190"/>
        <xdr:cNvSpPr/>
      </xdr:nvSpPr>
      <xdr:spPr>
        <a:xfrm>
          <a:off x="1079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144162</xdr:rowOff>
    </xdr:from>
    <xdr:ext cx="599010" cy="259045"/>
    <xdr:sp macro="" textlink="">
      <xdr:nvSpPr>
        <xdr:cNvPr id="192" name="テキスト ボックス 191"/>
        <xdr:cNvSpPr txBox="1"/>
      </xdr:nvSpPr>
      <xdr:spPr>
        <a:xfrm>
          <a:off x="830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87626</xdr:rowOff>
    </xdr:from>
    <xdr:to>
      <xdr:col>24</xdr:col>
      <xdr:colOff>114300</xdr:colOff>
      <xdr:row>78</xdr:row>
      <xdr:rowOff>17776</xdr:rowOff>
    </xdr:to>
    <xdr:sp macro="" textlink="">
      <xdr:nvSpPr>
        <xdr:cNvPr id="198" name="楕円 197"/>
        <xdr:cNvSpPr/>
      </xdr:nvSpPr>
      <xdr:spPr>
        <a:xfrm>
          <a:off x="4584700" y="132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2553</xdr:rowOff>
    </xdr:from>
    <xdr:ext cx="599010" cy="259045"/>
    <xdr:sp macro="" textlink="">
      <xdr:nvSpPr>
        <xdr:cNvPr id="199" name="民生費該当値テキスト"/>
        <xdr:cNvSpPr txBox="1"/>
      </xdr:nvSpPr>
      <xdr:spPr>
        <a:xfrm>
          <a:off x="4686300" y="1320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113185</xdr:rowOff>
    </xdr:from>
    <xdr:to>
      <xdr:col>20</xdr:col>
      <xdr:colOff>38100</xdr:colOff>
      <xdr:row>78</xdr:row>
      <xdr:rowOff>43335</xdr:rowOff>
    </xdr:to>
    <xdr:sp macro="" textlink="">
      <xdr:nvSpPr>
        <xdr:cNvPr id="200" name="楕円 199"/>
        <xdr:cNvSpPr/>
      </xdr:nvSpPr>
      <xdr:spPr>
        <a:xfrm>
          <a:off x="3746500" y="133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34462</xdr:rowOff>
    </xdr:from>
    <xdr:ext cx="599010" cy="259045"/>
    <xdr:sp macro="" textlink="">
      <xdr:nvSpPr>
        <xdr:cNvPr id="201" name="テキスト ボックス 200"/>
        <xdr:cNvSpPr txBox="1"/>
      </xdr:nvSpPr>
      <xdr:spPr>
        <a:xfrm>
          <a:off x="3497795" y="13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87779</xdr:rowOff>
    </xdr:from>
    <xdr:to>
      <xdr:col>15</xdr:col>
      <xdr:colOff>101600</xdr:colOff>
      <xdr:row>78</xdr:row>
      <xdr:rowOff>17929</xdr:rowOff>
    </xdr:to>
    <xdr:sp macro="" textlink="">
      <xdr:nvSpPr>
        <xdr:cNvPr id="202" name="楕円 201"/>
        <xdr:cNvSpPr/>
      </xdr:nvSpPr>
      <xdr:spPr>
        <a:xfrm>
          <a:off x="2857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9056</xdr:rowOff>
    </xdr:from>
    <xdr:ext cx="599010" cy="259045"/>
    <xdr:sp macro="" textlink="">
      <xdr:nvSpPr>
        <xdr:cNvPr id="203" name="テキスト ボックス 202"/>
        <xdr:cNvSpPr txBox="1"/>
      </xdr:nvSpPr>
      <xdr:spPr>
        <a:xfrm>
          <a:off x="2608795" y="1338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143273</xdr:rowOff>
    </xdr:from>
    <xdr:to>
      <xdr:col>10</xdr:col>
      <xdr:colOff>165100</xdr:colOff>
      <xdr:row>78</xdr:row>
      <xdr:rowOff>73423</xdr:rowOff>
    </xdr:to>
    <xdr:sp macro="" textlink="">
      <xdr:nvSpPr>
        <xdr:cNvPr id="204" name="楕円 203"/>
        <xdr:cNvSpPr/>
      </xdr:nvSpPr>
      <xdr:spPr>
        <a:xfrm>
          <a:off x="1968500" y="13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64550</xdr:rowOff>
    </xdr:from>
    <xdr:ext cx="599010" cy="259045"/>
    <xdr:sp macro="" textlink="">
      <xdr:nvSpPr>
        <xdr:cNvPr id="205" name="テキスト ボックス 204"/>
        <xdr:cNvSpPr txBox="1"/>
      </xdr:nvSpPr>
      <xdr:spPr>
        <a:xfrm>
          <a:off x="1719795" y="1343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162880</xdr:rowOff>
    </xdr:from>
    <xdr:to>
      <xdr:col>6</xdr:col>
      <xdr:colOff>38100</xdr:colOff>
      <xdr:row>78</xdr:row>
      <xdr:rowOff>93030</xdr:rowOff>
    </xdr:to>
    <xdr:sp macro="" textlink="">
      <xdr:nvSpPr>
        <xdr:cNvPr id="206" name="楕円 205"/>
        <xdr:cNvSpPr/>
      </xdr:nvSpPr>
      <xdr:spPr>
        <a:xfrm>
          <a:off x="1079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84157</xdr:rowOff>
    </xdr:from>
    <xdr:ext cx="599010" cy="259045"/>
    <xdr:sp macro="" textlink="">
      <xdr:nvSpPr>
        <xdr:cNvPr id="207" name="テキスト ボックス 206"/>
        <xdr:cNvSpPr txBox="1"/>
      </xdr:nvSpPr>
      <xdr:spPr>
        <a:xfrm>
          <a:off x="830795" y="134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30" name="直線コネクタ 229"/>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31"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2" name="直線コネクタ 231"/>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3"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4" name="直線コネクタ 233"/>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150009</xdr:rowOff>
    </xdr:from>
    <xdr:to>
      <xdr:col>24</xdr:col>
      <xdr:colOff>63500</xdr:colOff>
      <xdr:row>96</xdr:row>
      <xdr:rowOff>65701</xdr:rowOff>
    </xdr:to>
    <xdr:cxnSp macro="">
      <xdr:nvCxnSpPr>
        <xdr:cNvPr id="235" name="直線コネクタ 234"/>
        <xdr:cNvCxnSpPr/>
      </xdr:nvCxnSpPr>
      <xdr:spPr>
        <a:xfrm flipV="1">
          <a:off x="3797300" y="16266309"/>
          <a:ext cx="838200" cy="25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6"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7" name="フローチャート: 判断 236"/>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65701</xdr:rowOff>
    </xdr:from>
    <xdr:to>
      <xdr:col>19</xdr:col>
      <xdr:colOff>177800</xdr:colOff>
      <xdr:row>96</xdr:row>
      <xdr:rowOff>78572</xdr:rowOff>
    </xdr:to>
    <xdr:cxnSp macro="">
      <xdr:nvCxnSpPr>
        <xdr:cNvPr id="238" name="直線コネクタ 237"/>
        <xdr:cNvCxnSpPr/>
      </xdr:nvCxnSpPr>
      <xdr:spPr>
        <a:xfrm flipV="1">
          <a:off x="2908300" y="1652490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9" name="フローチャート: 判断 238"/>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40" name="テキスト ボックス 239"/>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135311</xdr:rowOff>
    </xdr:from>
    <xdr:to>
      <xdr:col>15</xdr:col>
      <xdr:colOff>50800</xdr:colOff>
      <xdr:row>96</xdr:row>
      <xdr:rowOff>78572</xdr:rowOff>
    </xdr:to>
    <xdr:cxnSp macro="">
      <xdr:nvCxnSpPr>
        <xdr:cNvPr id="241" name="直線コネクタ 240"/>
        <xdr:cNvCxnSpPr/>
      </xdr:nvCxnSpPr>
      <xdr:spPr>
        <a:xfrm>
          <a:off x="2019300" y="16423061"/>
          <a:ext cx="8890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2" name="フローチャート: 判断 241"/>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3" name="テキスト ボックス 242"/>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135311</xdr:rowOff>
    </xdr:from>
    <xdr:to>
      <xdr:col>10</xdr:col>
      <xdr:colOff>114300</xdr:colOff>
      <xdr:row>96</xdr:row>
      <xdr:rowOff>85065</xdr:rowOff>
    </xdr:to>
    <xdr:cxnSp macro="">
      <xdr:nvCxnSpPr>
        <xdr:cNvPr id="244" name="直線コネクタ 243"/>
        <xdr:cNvCxnSpPr/>
      </xdr:nvCxnSpPr>
      <xdr:spPr>
        <a:xfrm flipV="1">
          <a:off x="1130300" y="16423061"/>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5" name="フローチャート: 判断 244"/>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6" name="テキスト ボックス 245"/>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7" name="フローチャート: 判断 246"/>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8" name="テキスト ボックス 247"/>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99209</xdr:rowOff>
    </xdr:from>
    <xdr:to>
      <xdr:col>24</xdr:col>
      <xdr:colOff>114300</xdr:colOff>
      <xdr:row>95</xdr:row>
      <xdr:rowOff>29359</xdr:rowOff>
    </xdr:to>
    <xdr:sp macro="" textlink="">
      <xdr:nvSpPr>
        <xdr:cNvPr id="254" name="楕円 253"/>
        <xdr:cNvSpPr/>
      </xdr:nvSpPr>
      <xdr:spPr>
        <a:xfrm>
          <a:off x="4584700" y="162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122086</xdr:rowOff>
    </xdr:from>
    <xdr:ext cx="534377" cy="259045"/>
    <xdr:sp macro="" textlink="">
      <xdr:nvSpPr>
        <xdr:cNvPr id="255" name="衛生費該当値テキスト"/>
        <xdr:cNvSpPr txBox="1"/>
      </xdr:nvSpPr>
      <xdr:spPr>
        <a:xfrm>
          <a:off x="4686300" y="160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14901</xdr:rowOff>
    </xdr:from>
    <xdr:to>
      <xdr:col>20</xdr:col>
      <xdr:colOff>38100</xdr:colOff>
      <xdr:row>96</xdr:row>
      <xdr:rowOff>116501</xdr:rowOff>
    </xdr:to>
    <xdr:sp macro="" textlink="">
      <xdr:nvSpPr>
        <xdr:cNvPr id="256" name="楕円 255"/>
        <xdr:cNvSpPr/>
      </xdr:nvSpPr>
      <xdr:spPr>
        <a:xfrm>
          <a:off x="37465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133028</xdr:rowOff>
    </xdr:from>
    <xdr:ext cx="534377" cy="259045"/>
    <xdr:sp macro="" textlink="">
      <xdr:nvSpPr>
        <xdr:cNvPr id="257" name="テキスト ボックス 256"/>
        <xdr:cNvSpPr txBox="1"/>
      </xdr:nvSpPr>
      <xdr:spPr>
        <a:xfrm>
          <a:off x="3530111" y="1624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27772</xdr:rowOff>
    </xdr:from>
    <xdr:to>
      <xdr:col>15</xdr:col>
      <xdr:colOff>101600</xdr:colOff>
      <xdr:row>96</xdr:row>
      <xdr:rowOff>129372</xdr:rowOff>
    </xdr:to>
    <xdr:sp macro="" textlink="">
      <xdr:nvSpPr>
        <xdr:cNvPr id="258" name="楕円 257"/>
        <xdr:cNvSpPr/>
      </xdr:nvSpPr>
      <xdr:spPr>
        <a:xfrm>
          <a:off x="28575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145899</xdr:rowOff>
    </xdr:from>
    <xdr:ext cx="534377" cy="259045"/>
    <xdr:sp macro="" textlink="">
      <xdr:nvSpPr>
        <xdr:cNvPr id="259" name="テキスト ボックス 258"/>
        <xdr:cNvSpPr txBox="1"/>
      </xdr:nvSpPr>
      <xdr:spPr>
        <a:xfrm>
          <a:off x="2641111" y="162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84511</xdr:rowOff>
    </xdr:from>
    <xdr:to>
      <xdr:col>10</xdr:col>
      <xdr:colOff>165100</xdr:colOff>
      <xdr:row>96</xdr:row>
      <xdr:rowOff>14661</xdr:rowOff>
    </xdr:to>
    <xdr:sp macro="" textlink="">
      <xdr:nvSpPr>
        <xdr:cNvPr id="260" name="楕円 259"/>
        <xdr:cNvSpPr/>
      </xdr:nvSpPr>
      <xdr:spPr>
        <a:xfrm>
          <a:off x="1968500" y="1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31188</xdr:rowOff>
    </xdr:from>
    <xdr:ext cx="534377" cy="259045"/>
    <xdr:sp macro="" textlink="">
      <xdr:nvSpPr>
        <xdr:cNvPr id="261" name="テキスト ボックス 260"/>
        <xdr:cNvSpPr txBox="1"/>
      </xdr:nvSpPr>
      <xdr:spPr>
        <a:xfrm>
          <a:off x="1752111" y="161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34265</xdr:rowOff>
    </xdr:from>
    <xdr:to>
      <xdr:col>6</xdr:col>
      <xdr:colOff>38100</xdr:colOff>
      <xdr:row>96</xdr:row>
      <xdr:rowOff>135865</xdr:rowOff>
    </xdr:to>
    <xdr:sp macro="" textlink="">
      <xdr:nvSpPr>
        <xdr:cNvPr id="262" name="楕円 261"/>
        <xdr:cNvSpPr/>
      </xdr:nvSpPr>
      <xdr:spPr>
        <a:xfrm>
          <a:off x="1079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152392</xdr:rowOff>
    </xdr:from>
    <xdr:ext cx="534377" cy="259045"/>
    <xdr:sp macro="" textlink="">
      <xdr:nvSpPr>
        <xdr:cNvPr id="263" name="テキスト ボックス 262"/>
        <xdr:cNvSpPr txBox="1"/>
      </xdr:nvSpPr>
      <xdr:spPr>
        <a:xfrm>
          <a:off x="863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5" name="直線コネクタ 284"/>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8"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9" name="直線コネクタ 288"/>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13513</xdr:rowOff>
    </xdr:to>
    <xdr:cxnSp macro="">
      <xdr:nvCxnSpPr>
        <xdr:cNvPr id="290" name="直線コネクタ 289"/>
        <xdr:cNvCxnSpPr/>
      </xdr:nvCxnSpPr>
      <xdr:spPr>
        <a:xfrm>
          <a:off x="9639300" y="651992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91"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2" name="フローチャート: 判断 291"/>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38</xdr:row>
      <xdr:rowOff>4826</xdr:rowOff>
    </xdr:to>
    <xdr:cxnSp macro="">
      <xdr:nvCxnSpPr>
        <xdr:cNvPr id="293" name="直線コネクタ 292"/>
        <xdr:cNvCxnSpPr/>
      </xdr:nvCxnSpPr>
      <xdr:spPr>
        <a:xfrm>
          <a:off x="8750300" y="651123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4" name="フローチャート: 判断 293"/>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5" name="テキスト ボックス 294"/>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147930</xdr:rowOff>
    </xdr:from>
    <xdr:to>
      <xdr:col>45</xdr:col>
      <xdr:colOff>177800</xdr:colOff>
      <xdr:row>37</xdr:row>
      <xdr:rowOff>167589</xdr:rowOff>
    </xdr:to>
    <xdr:cxnSp macro="">
      <xdr:nvCxnSpPr>
        <xdr:cNvPr id="296" name="直線コネクタ 295"/>
        <xdr:cNvCxnSpPr/>
      </xdr:nvCxnSpPr>
      <xdr:spPr>
        <a:xfrm>
          <a:off x="7861300" y="64915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7" name="フローチャート: 判断 296"/>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8" name="テキスト ボックス 297"/>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134671</xdr:rowOff>
    </xdr:from>
    <xdr:to>
      <xdr:col>41</xdr:col>
      <xdr:colOff>50800</xdr:colOff>
      <xdr:row>37</xdr:row>
      <xdr:rowOff>147930</xdr:rowOff>
    </xdr:to>
    <xdr:cxnSp macro="">
      <xdr:nvCxnSpPr>
        <xdr:cNvPr id="299" name="直線コネクタ 298"/>
        <xdr:cNvCxnSpPr/>
      </xdr:nvCxnSpPr>
      <xdr:spPr>
        <a:xfrm>
          <a:off x="6972300" y="64783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300" name="フローチャート: 判断 299"/>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301" name="テキスト ボックス 300"/>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2" name="フローチャート: 判断 301"/>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3" name="テキスト ボックス 302"/>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134163</xdr:rowOff>
    </xdr:from>
    <xdr:to>
      <xdr:col>55</xdr:col>
      <xdr:colOff>50800</xdr:colOff>
      <xdr:row>38</xdr:row>
      <xdr:rowOff>64312</xdr:rowOff>
    </xdr:to>
    <xdr:sp macro="" textlink="">
      <xdr:nvSpPr>
        <xdr:cNvPr id="309" name="楕円 308"/>
        <xdr:cNvSpPr/>
      </xdr:nvSpPr>
      <xdr:spPr>
        <a:xfrm>
          <a:off x="10426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49090</xdr:rowOff>
    </xdr:from>
    <xdr:ext cx="378565" cy="259045"/>
    <xdr:sp macro="" textlink="">
      <xdr:nvSpPr>
        <xdr:cNvPr id="310" name="労働費該当値テキスト"/>
        <xdr:cNvSpPr txBox="1"/>
      </xdr:nvSpPr>
      <xdr:spPr>
        <a:xfrm>
          <a:off x="10528300" y="6392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11" name="楕円 310"/>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46753</xdr:rowOff>
    </xdr:from>
    <xdr:ext cx="378565" cy="259045"/>
    <xdr:sp macro="" textlink="">
      <xdr:nvSpPr>
        <xdr:cNvPr id="312" name="テキスト ボックス 311"/>
        <xdr:cNvSpPr txBox="1"/>
      </xdr:nvSpPr>
      <xdr:spPr>
        <a:xfrm>
          <a:off x="9450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116789</xdr:rowOff>
    </xdr:from>
    <xdr:to>
      <xdr:col>46</xdr:col>
      <xdr:colOff>38100</xdr:colOff>
      <xdr:row>38</xdr:row>
      <xdr:rowOff>46940</xdr:rowOff>
    </xdr:to>
    <xdr:sp macro="" textlink="">
      <xdr:nvSpPr>
        <xdr:cNvPr id="313" name="楕円 312"/>
        <xdr:cNvSpPr/>
      </xdr:nvSpPr>
      <xdr:spPr>
        <a:xfrm>
          <a:off x="8699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38066</xdr:rowOff>
    </xdr:from>
    <xdr:ext cx="378565" cy="259045"/>
    <xdr:sp macro="" textlink="">
      <xdr:nvSpPr>
        <xdr:cNvPr id="314" name="テキスト ボックス 313"/>
        <xdr:cNvSpPr txBox="1"/>
      </xdr:nvSpPr>
      <xdr:spPr>
        <a:xfrm>
          <a:off x="8561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5" name="楕円 314"/>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6" name="テキスト ボックス 315"/>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17" name="楕円 316"/>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5148</xdr:rowOff>
    </xdr:from>
    <xdr:ext cx="378565" cy="259045"/>
    <xdr:sp macro="" textlink="">
      <xdr:nvSpPr>
        <xdr:cNvPr id="318" name="テキスト ボックス 317"/>
        <xdr:cNvSpPr txBox="1"/>
      </xdr:nvSpPr>
      <xdr:spPr>
        <a:xfrm>
          <a:off x="6783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73178</xdr:rowOff>
    </xdr:from>
    <xdr:to>
      <xdr:col>55</xdr:col>
      <xdr:colOff>0</xdr:colOff>
      <xdr:row>57</xdr:row>
      <xdr:rowOff>84760</xdr:rowOff>
    </xdr:to>
    <xdr:cxnSp macro="">
      <xdr:nvCxnSpPr>
        <xdr:cNvPr id="347" name="直線コネクタ 346"/>
        <xdr:cNvCxnSpPr/>
      </xdr:nvCxnSpPr>
      <xdr:spPr>
        <a:xfrm flipV="1">
          <a:off x="9639300" y="984582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8"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84760</xdr:rowOff>
    </xdr:from>
    <xdr:to>
      <xdr:col>50</xdr:col>
      <xdr:colOff>114300</xdr:colOff>
      <xdr:row>57</xdr:row>
      <xdr:rowOff>94437</xdr:rowOff>
    </xdr:to>
    <xdr:cxnSp macro="">
      <xdr:nvCxnSpPr>
        <xdr:cNvPr id="350" name="直線コネクタ 349"/>
        <xdr:cNvCxnSpPr/>
      </xdr:nvCxnSpPr>
      <xdr:spPr>
        <a:xfrm flipV="1">
          <a:off x="8750300" y="985741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2" name="テキスト ボックス 351"/>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94437</xdr:rowOff>
    </xdr:from>
    <xdr:to>
      <xdr:col>45</xdr:col>
      <xdr:colOff>177800</xdr:colOff>
      <xdr:row>57</xdr:row>
      <xdr:rowOff>95885</xdr:rowOff>
    </xdr:to>
    <xdr:cxnSp macro="">
      <xdr:nvCxnSpPr>
        <xdr:cNvPr id="353" name="直線コネクタ 352"/>
        <xdr:cNvCxnSpPr/>
      </xdr:nvCxnSpPr>
      <xdr:spPr>
        <a:xfrm flipV="1">
          <a:off x="7861300" y="98670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4" name="フローチャート: 判断 353"/>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5" name="テキスト ボックス 354"/>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95885</xdr:rowOff>
    </xdr:from>
    <xdr:to>
      <xdr:col>41</xdr:col>
      <xdr:colOff>50800</xdr:colOff>
      <xdr:row>57</xdr:row>
      <xdr:rowOff>97866</xdr:rowOff>
    </xdr:to>
    <xdr:cxnSp macro="">
      <xdr:nvCxnSpPr>
        <xdr:cNvPr id="356" name="直線コネクタ 355"/>
        <xdr:cNvCxnSpPr/>
      </xdr:nvCxnSpPr>
      <xdr:spPr>
        <a:xfrm flipV="1">
          <a:off x="6972300" y="986853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7" name="フローチャート: 判断 356"/>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8" name="テキスト ボックス 357"/>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9" name="フローチャート: 判断 358"/>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60" name="テキスト ボックス 359"/>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22378</xdr:rowOff>
    </xdr:from>
    <xdr:to>
      <xdr:col>55</xdr:col>
      <xdr:colOff>50800</xdr:colOff>
      <xdr:row>57</xdr:row>
      <xdr:rowOff>123978</xdr:rowOff>
    </xdr:to>
    <xdr:sp macro="" textlink="">
      <xdr:nvSpPr>
        <xdr:cNvPr id="366" name="楕円 365"/>
        <xdr:cNvSpPr/>
      </xdr:nvSpPr>
      <xdr:spPr>
        <a:xfrm>
          <a:off x="10426700" y="9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805</xdr:rowOff>
    </xdr:from>
    <xdr:ext cx="469744" cy="259045"/>
    <xdr:sp macro="" textlink="">
      <xdr:nvSpPr>
        <xdr:cNvPr id="367" name="農林水産業費該当値テキスト"/>
        <xdr:cNvSpPr txBox="1"/>
      </xdr:nvSpPr>
      <xdr:spPr>
        <a:xfrm>
          <a:off x="10528300" y="97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33960</xdr:rowOff>
    </xdr:from>
    <xdr:to>
      <xdr:col>50</xdr:col>
      <xdr:colOff>165100</xdr:colOff>
      <xdr:row>57</xdr:row>
      <xdr:rowOff>135560</xdr:rowOff>
    </xdr:to>
    <xdr:sp macro="" textlink="">
      <xdr:nvSpPr>
        <xdr:cNvPr id="368" name="楕円 367"/>
        <xdr:cNvSpPr/>
      </xdr:nvSpPr>
      <xdr:spPr>
        <a:xfrm>
          <a:off x="9588500" y="98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126687</xdr:rowOff>
    </xdr:from>
    <xdr:ext cx="469744" cy="259045"/>
    <xdr:sp macro="" textlink="">
      <xdr:nvSpPr>
        <xdr:cNvPr id="369" name="テキスト ボックス 368"/>
        <xdr:cNvSpPr txBox="1"/>
      </xdr:nvSpPr>
      <xdr:spPr>
        <a:xfrm>
          <a:off x="9404428" y="98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43637</xdr:rowOff>
    </xdr:from>
    <xdr:to>
      <xdr:col>46</xdr:col>
      <xdr:colOff>38100</xdr:colOff>
      <xdr:row>57</xdr:row>
      <xdr:rowOff>145237</xdr:rowOff>
    </xdr:to>
    <xdr:sp macro="" textlink="">
      <xdr:nvSpPr>
        <xdr:cNvPr id="370" name="楕円 369"/>
        <xdr:cNvSpPr/>
      </xdr:nvSpPr>
      <xdr:spPr>
        <a:xfrm>
          <a:off x="8699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136364</xdr:rowOff>
    </xdr:from>
    <xdr:ext cx="469744" cy="259045"/>
    <xdr:sp macro="" textlink="">
      <xdr:nvSpPr>
        <xdr:cNvPr id="371" name="テキスト ボックス 370"/>
        <xdr:cNvSpPr txBox="1"/>
      </xdr:nvSpPr>
      <xdr:spPr>
        <a:xfrm>
          <a:off x="8515428" y="99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45085</xdr:rowOff>
    </xdr:from>
    <xdr:to>
      <xdr:col>41</xdr:col>
      <xdr:colOff>101600</xdr:colOff>
      <xdr:row>57</xdr:row>
      <xdr:rowOff>146685</xdr:rowOff>
    </xdr:to>
    <xdr:sp macro="" textlink="">
      <xdr:nvSpPr>
        <xdr:cNvPr id="372" name="楕円 371"/>
        <xdr:cNvSpPr/>
      </xdr:nvSpPr>
      <xdr:spPr>
        <a:xfrm>
          <a:off x="781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137812</xdr:rowOff>
    </xdr:from>
    <xdr:ext cx="469744" cy="259045"/>
    <xdr:sp macro="" textlink="">
      <xdr:nvSpPr>
        <xdr:cNvPr id="373" name="テキスト ボックス 372"/>
        <xdr:cNvSpPr txBox="1"/>
      </xdr:nvSpPr>
      <xdr:spPr>
        <a:xfrm>
          <a:off x="7626428"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47066</xdr:rowOff>
    </xdr:from>
    <xdr:to>
      <xdr:col>36</xdr:col>
      <xdr:colOff>165100</xdr:colOff>
      <xdr:row>57</xdr:row>
      <xdr:rowOff>148666</xdr:rowOff>
    </xdr:to>
    <xdr:sp macro="" textlink="">
      <xdr:nvSpPr>
        <xdr:cNvPr id="374" name="楕円 373"/>
        <xdr:cNvSpPr/>
      </xdr:nvSpPr>
      <xdr:spPr>
        <a:xfrm>
          <a:off x="6921500" y="9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139793</xdr:rowOff>
    </xdr:from>
    <xdr:ext cx="469744" cy="259045"/>
    <xdr:sp macro="" textlink="">
      <xdr:nvSpPr>
        <xdr:cNvPr id="375" name="テキスト ボックス 374"/>
        <xdr:cNvSpPr txBox="1"/>
      </xdr:nvSpPr>
      <xdr:spPr>
        <a:xfrm>
          <a:off x="6737428"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34675</xdr:rowOff>
    </xdr:from>
    <xdr:to>
      <xdr:col>55</xdr:col>
      <xdr:colOff>0</xdr:colOff>
      <xdr:row>78</xdr:row>
      <xdr:rowOff>49011</xdr:rowOff>
    </xdr:to>
    <xdr:cxnSp macro="">
      <xdr:nvCxnSpPr>
        <xdr:cNvPr id="406" name="直線コネクタ 405"/>
        <xdr:cNvCxnSpPr/>
      </xdr:nvCxnSpPr>
      <xdr:spPr>
        <a:xfrm flipV="1">
          <a:off x="9639300" y="13407775"/>
          <a:ext cx="8382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7"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49011</xdr:rowOff>
    </xdr:from>
    <xdr:to>
      <xdr:col>50</xdr:col>
      <xdr:colOff>114300</xdr:colOff>
      <xdr:row>78</xdr:row>
      <xdr:rowOff>49566</xdr:rowOff>
    </xdr:to>
    <xdr:cxnSp macro="">
      <xdr:nvCxnSpPr>
        <xdr:cNvPr id="409" name="直線コネクタ 408"/>
        <xdr:cNvCxnSpPr/>
      </xdr:nvCxnSpPr>
      <xdr:spPr>
        <a:xfrm flipV="1">
          <a:off x="8750300" y="1342211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11" name="テキスト ボックス 410"/>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49566</xdr:rowOff>
    </xdr:from>
    <xdr:to>
      <xdr:col>45</xdr:col>
      <xdr:colOff>177800</xdr:colOff>
      <xdr:row>78</xdr:row>
      <xdr:rowOff>60669</xdr:rowOff>
    </xdr:to>
    <xdr:cxnSp macro="">
      <xdr:nvCxnSpPr>
        <xdr:cNvPr id="412" name="直線コネクタ 411"/>
        <xdr:cNvCxnSpPr/>
      </xdr:nvCxnSpPr>
      <xdr:spPr>
        <a:xfrm flipV="1">
          <a:off x="7861300" y="1342266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3" name="フローチャート: 判断 412"/>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4" name="テキスト ボックス 413"/>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33564</xdr:rowOff>
    </xdr:from>
    <xdr:to>
      <xdr:col>41</xdr:col>
      <xdr:colOff>50800</xdr:colOff>
      <xdr:row>78</xdr:row>
      <xdr:rowOff>60669</xdr:rowOff>
    </xdr:to>
    <xdr:cxnSp macro="">
      <xdr:nvCxnSpPr>
        <xdr:cNvPr id="415" name="直線コネクタ 414"/>
        <xdr:cNvCxnSpPr/>
      </xdr:nvCxnSpPr>
      <xdr:spPr>
        <a:xfrm>
          <a:off x="6972300" y="1340666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6" name="フローチャート: 判断 415"/>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7" name="テキスト ボックス 416"/>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8" name="フローチャート: 判断 417"/>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9" name="テキスト ボックス 418"/>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155325</xdr:rowOff>
    </xdr:from>
    <xdr:to>
      <xdr:col>55</xdr:col>
      <xdr:colOff>50800</xdr:colOff>
      <xdr:row>78</xdr:row>
      <xdr:rowOff>85475</xdr:rowOff>
    </xdr:to>
    <xdr:sp macro="" textlink="">
      <xdr:nvSpPr>
        <xdr:cNvPr id="425" name="楕円 424"/>
        <xdr:cNvSpPr/>
      </xdr:nvSpPr>
      <xdr:spPr>
        <a:xfrm>
          <a:off x="10426700" y="13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133752</xdr:rowOff>
    </xdr:from>
    <xdr:ext cx="469744" cy="259045"/>
    <xdr:sp macro="" textlink="">
      <xdr:nvSpPr>
        <xdr:cNvPr id="426" name="商工費該当値テキスト"/>
        <xdr:cNvSpPr txBox="1"/>
      </xdr:nvSpPr>
      <xdr:spPr>
        <a:xfrm>
          <a:off x="10528300" y="1333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169661</xdr:rowOff>
    </xdr:from>
    <xdr:to>
      <xdr:col>50</xdr:col>
      <xdr:colOff>165100</xdr:colOff>
      <xdr:row>78</xdr:row>
      <xdr:rowOff>99811</xdr:rowOff>
    </xdr:to>
    <xdr:sp macro="" textlink="">
      <xdr:nvSpPr>
        <xdr:cNvPr id="427" name="楕円 426"/>
        <xdr:cNvSpPr/>
      </xdr:nvSpPr>
      <xdr:spPr>
        <a:xfrm>
          <a:off x="9588500" y="133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90938</xdr:rowOff>
    </xdr:from>
    <xdr:ext cx="469744" cy="259045"/>
    <xdr:sp macro="" textlink="">
      <xdr:nvSpPr>
        <xdr:cNvPr id="428" name="テキスト ボックス 427"/>
        <xdr:cNvSpPr txBox="1"/>
      </xdr:nvSpPr>
      <xdr:spPr>
        <a:xfrm>
          <a:off x="9404428" y="134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170216</xdr:rowOff>
    </xdr:from>
    <xdr:to>
      <xdr:col>46</xdr:col>
      <xdr:colOff>38100</xdr:colOff>
      <xdr:row>78</xdr:row>
      <xdr:rowOff>100366</xdr:rowOff>
    </xdr:to>
    <xdr:sp macro="" textlink="">
      <xdr:nvSpPr>
        <xdr:cNvPr id="429" name="楕円 428"/>
        <xdr:cNvSpPr/>
      </xdr:nvSpPr>
      <xdr:spPr>
        <a:xfrm>
          <a:off x="8699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91493</xdr:rowOff>
    </xdr:from>
    <xdr:ext cx="469744" cy="259045"/>
    <xdr:sp macro="" textlink="">
      <xdr:nvSpPr>
        <xdr:cNvPr id="430" name="テキスト ボックス 429"/>
        <xdr:cNvSpPr txBox="1"/>
      </xdr:nvSpPr>
      <xdr:spPr>
        <a:xfrm>
          <a:off x="8515428"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9869</xdr:rowOff>
    </xdr:from>
    <xdr:to>
      <xdr:col>41</xdr:col>
      <xdr:colOff>101600</xdr:colOff>
      <xdr:row>78</xdr:row>
      <xdr:rowOff>111469</xdr:rowOff>
    </xdr:to>
    <xdr:sp macro="" textlink="">
      <xdr:nvSpPr>
        <xdr:cNvPr id="431" name="楕円 430"/>
        <xdr:cNvSpPr/>
      </xdr:nvSpPr>
      <xdr:spPr>
        <a:xfrm>
          <a:off x="7810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102596</xdr:rowOff>
    </xdr:from>
    <xdr:ext cx="469744" cy="259045"/>
    <xdr:sp macro="" textlink="">
      <xdr:nvSpPr>
        <xdr:cNvPr id="432" name="テキスト ボックス 431"/>
        <xdr:cNvSpPr txBox="1"/>
      </xdr:nvSpPr>
      <xdr:spPr>
        <a:xfrm>
          <a:off x="7626428" y="134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154214</xdr:rowOff>
    </xdr:from>
    <xdr:to>
      <xdr:col>36</xdr:col>
      <xdr:colOff>165100</xdr:colOff>
      <xdr:row>78</xdr:row>
      <xdr:rowOff>84364</xdr:rowOff>
    </xdr:to>
    <xdr:sp macro="" textlink="">
      <xdr:nvSpPr>
        <xdr:cNvPr id="433" name="楕円 432"/>
        <xdr:cNvSpPr/>
      </xdr:nvSpPr>
      <xdr:spPr>
        <a:xfrm>
          <a:off x="6921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75491</xdr:rowOff>
    </xdr:from>
    <xdr:ext cx="469744" cy="259045"/>
    <xdr:sp macro="" textlink="">
      <xdr:nvSpPr>
        <xdr:cNvPr id="434" name="テキスト ボックス 433"/>
        <xdr:cNvSpPr txBox="1"/>
      </xdr:nvSpPr>
      <xdr:spPr>
        <a:xfrm>
          <a:off x="6737428"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26360</xdr:rowOff>
    </xdr:from>
    <xdr:to>
      <xdr:col>55</xdr:col>
      <xdr:colOff>0</xdr:colOff>
      <xdr:row>94</xdr:row>
      <xdr:rowOff>64765</xdr:rowOff>
    </xdr:to>
    <xdr:cxnSp macro="">
      <xdr:nvCxnSpPr>
        <xdr:cNvPr id="462" name="直線コネクタ 461"/>
        <xdr:cNvCxnSpPr/>
      </xdr:nvCxnSpPr>
      <xdr:spPr>
        <a:xfrm flipV="1">
          <a:off x="9639300" y="1614266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3"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64765</xdr:rowOff>
    </xdr:from>
    <xdr:to>
      <xdr:col>50</xdr:col>
      <xdr:colOff>114300</xdr:colOff>
      <xdr:row>94</xdr:row>
      <xdr:rowOff>138649</xdr:rowOff>
    </xdr:to>
    <xdr:cxnSp macro="">
      <xdr:nvCxnSpPr>
        <xdr:cNvPr id="465" name="直線コネクタ 464"/>
        <xdr:cNvCxnSpPr/>
      </xdr:nvCxnSpPr>
      <xdr:spPr>
        <a:xfrm flipV="1">
          <a:off x="8750300" y="16181065"/>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138649</xdr:rowOff>
    </xdr:from>
    <xdr:to>
      <xdr:col>45</xdr:col>
      <xdr:colOff>177800</xdr:colOff>
      <xdr:row>95</xdr:row>
      <xdr:rowOff>115469</xdr:rowOff>
    </xdr:to>
    <xdr:cxnSp macro="">
      <xdr:nvCxnSpPr>
        <xdr:cNvPr id="468" name="直線コネクタ 467"/>
        <xdr:cNvCxnSpPr/>
      </xdr:nvCxnSpPr>
      <xdr:spPr>
        <a:xfrm flipV="1">
          <a:off x="7861300" y="16254949"/>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9" name="フローチャート: 判断 468"/>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70" name="テキスト ボックス 469"/>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115469</xdr:rowOff>
    </xdr:from>
    <xdr:to>
      <xdr:col>41</xdr:col>
      <xdr:colOff>50800</xdr:colOff>
      <xdr:row>95</xdr:row>
      <xdr:rowOff>117366</xdr:rowOff>
    </xdr:to>
    <xdr:cxnSp macro="">
      <xdr:nvCxnSpPr>
        <xdr:cNvPr id="471" name="直線コネクタ 470"/>
        <xdr:cNvCxnSpPr/>
      </xdr:nvCxnSpPr>
      <xdr:spPr>
        <a:xfrm flipV="1">
          <a:off x="6972300" y="16403219"/>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2" name="フローチャート: 判断 471"/>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3" name="テキスト ボックス 472"/>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4" name="フローチャート: 判断 473"/>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5" name="テキスト ボックス 474"/>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147010</xdr:rowOff>
    </xdr:from>
    <xdr:to>
      <xdr:col>55</xdr:col>
      <xdr:colOff>50800</xdr:colOff>
      <xdr:row>94</xdr:row>
      <xdr:rowOff>77160</xdr:rowOff>
    </xdr:to>
    <xdr:sp macro="" textlink="">
      <xdr:nvSpPr>
        <xdr:cNvPr id="481" name="楕円 480"/>
        <xdr:cNvSpPr/>
      </xdr:nvSpPr>
      <xdr:spPr>
        <a:xfrm>
          <a:off x="104267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169887</xdr:rowOff>
    </xdr:from>
    <xdr:ext cx="534377" cy="259045"/>
    <xdr:sp macro="" textlink="">
      <xdr:nvSpPr>
        <xdr:cNvPr id="482" name="土木費該当値テキスト"/>
        <xdr:cNvSpPr txBox="1"/>
      </xdr:nvSpPr>
      <xdr:spPr>
        <a:xfrm>
          <a:off x="10528300" y="159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13965</xdr:rowOff>
    </xdr:from>
    <xdr:to>
      <xdr:col>50</xdr:col>
      <xdr:colOff>165100</xdr:colOff>
      <xdr:row>94</xdr:row>
      <xdr:rowOff>115565</xdr:rowOff>
    </xdr:to>
    <xdr:sp macro="" textlink="">
      <xdr:nvSpPr>
        <xdr:cNvPr id="483" name="楕円 482"/>
        <xdr:cNvSpPr/>
      </xdr:nvSpPr>
      <xdr:spPr>
        <a:xfrm>
          <a:off x="9588500" y="1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132092</xdr:rowOff>
    </xdr:from>
    <xdr:ext cx="534377" cy="259045"/>
    <xdr:sp macro="" textlink="">
      <xdr:nvSpPr>
        <xdr:cNvPr id="484" name="テキスト ボックス 483"/>
        <xdr:cNvSpPr txBox="1"/>
      </xdr:nvSpPr>
      <xdr:spPr>
        <a:xfrm>
          <a:off x="9372111" y="159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87849</xdr:rowOff>
    </xdr:from>
    <xdr:to>
      <xdr:col>46</xdr:col>
      <xdr:colOff>38100</xdr:colOff>
      <xdr:row>95</xdr:row>
      <xdr:rowOff>17999</xdr:rowOff>
    </xdr:to>
    <xdr:sp macro="" textlink="">
      <xdr:nvSpPr>
        <xdr:cNvPr id="485" name="楕円 484"/>
        <xdr:cNvSpPr/>
      </xdr:nvSpPr>
      <xdr:spPr>
        <a:xfrm>
          <a:off x="8699500" y="16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34526</xdr:rowOff>
    </xdr:from>
    <xdr:ext cx="534377" cy="259045"/>
    <xdr:sp macro="" textlink="">
      <xdr:nvSpPr>
        <xdr:cNvPr id="486" name="テキスト ボックス 485"/>
        <xdr:cNvSpPr txBox="1"/>
      </xdr:nvSpPr>
      <xdr:spPr>
        <a:xfrm>
          <a:off x="8483111" y="15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64669</xdr:rowOff>
    </xdr:from>
    <xdr:to>
      <xdr:col>41</xdr:col>
      <xdr:colOff>101600</xdr:colOff>
      <xdr:row>95</xdr:row>
      <xdr:rowOff>166269</xdr:rowOff>
    </xdr:to>
    <xdr:sp macro="" textlink="">
      <xdr:nvSpPr>
        <xdr:cNvPr id="487" name="楕円 486"/>
        <xdr:cNvSpPr/>
      </xdr:nvSpPr>
      <xdr:spPr>
        <a:xfrm>
          <a:off x="7810500" y="163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11346</xdr:rowOff>
    </xdr:from>
    <xdr:ext cx="534377" cy="259045"/>
    <xdr:sp macro="" textlink="">
      <xdr:nvSpPr>
        <xdr:cNvPr id="488" name="テキスト ボックス 487"/>
        <xdr:cNvSpPr txBox="1"/>
      </xdr:nvSpPr>
      <xdr:spPr>
        <a:xfrm>
          <a:off x="7594111" y="161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66566</xdr:rowOff>
    </xdr:from>
    <xdr:to>
      <xdr:col>36</xdr:col>
      <xdr:colOff>165100</xdr:colOff>
      <xdr:row>95</xdr:row>
      <xdr:rowOff>168166</xdr:rowOff>
    </xdr:to>
    <xdr:sp macro="" textlink="">
      <xdr:nvSpPr>
        <xdr:cNvPr id="489" name="楕円 488"/>
        <xdr:cNvSpPr/>
      </xdr:nvSpPr>
      <xdr:spPr>
        <a:xfrm>
          <a:off x="6921500" y="163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13243</xdr:rowOff>
    </xdr:from>
    <xdr:ext cx="534377" cy="259045"/>
    <xdr:sp macro="" textlink="">
      <xdr:nvSpPr>
        <xdr:cNvPr id="490" name="テキスト ボックス 489"/>
        <xdr:cNvSpPr txBox="1"/>
      </xdr:nvSpPr>
      <xdr:spPr>
        <a:xfrm>
          <a:off x="6705111" y="161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116949</xdr:rowOff>
    </xdr:from>
    <xdr:to>
      <xdr:col>85</xdr:col>
      <xdr:colOff>127000</xdr:colOff>
      <xdr:row>39</xdr:row>
      <xdr:rowOff>23114</xdr:rowOff>
    </xdr:to>
    <xdr:cxnSp macro="">
      <xdr:nvCxnSpPr>
        <xdr:cNvPr id="522" name="直線コネクタ 521"/>
        <xdr:cNvCxnSpPr/>
      </xdr:nvCxnSpPr>
      <xdr:spPr>
        <a:xfrm flipV="1">
          <a:off x="15481300" y="6632049"/>
          <a:ext cx="8382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3"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81135</xdr:rowOff>
    </xdr:from>
    <xdr:to>
      <xdr:col>81</xdr:col>
      <xdr:colOff>50800</xdr:colOff>
      <xdr:row>39</xdr:row>
      <xdr:rowOff>23114</xdr:rowOff>
    </xdr:to>
    <xdr:cxnSp macro="">
      <xdr:nvCxnSpPr>
        <xdr:cNvPr id="525" name="直線コネクタ 524"/>
        <xdr:cNvCxnSpPr/>
      </xdr:nvCxnSpPr>
      <xdr:spPr>
        <a:xfrm>
          <a:off x="14592300" y="6424785"/>
          <a:ext cx="889000" cy="2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7" name="テキスト ボックス 526"/>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81135</xdr:rowOff>
    </xdr:from>
    <xdr:to>
      <xdr:col>76</xdr:col>
      <xdr:colOff>114300</xdr:colOff>
      <xdr:row>39</xdr:row>
      <xdr:rowOff>33891</xdr:rowOff>
    </xdr:to>
    <xdr:cxnSp macro="">
      <xdr:nvCxnSpPr>
        <xdr:cNvPr id="528" name="直線コネクタ 527"/>
        <xdr:cNvCxnSpPr/>
      </xdr:nvCxnSpPr>
      <xdr:spPr>
        <a:xfrm flipV="1">
          <a:off x="13703300" y="6424785"/>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30" name="テキスト ボックス 529"/>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113357</xdr:rowOff>
    </xdr:from>
    <xdr:to>
      <xdr:col>71</xdr:col>
      <xdr:colOff>177800</xdr:colOff>
      <xdr:row>39</xdr:row>
      <xdr:rowOff>33891</xdr:rowOff>
    </xdr:to>
    <xdr:cxnSp macro="">
      <xdr:nvCxnSpPr>
        <xdr:cNvPr id="531" name="直線コネクタ 530"/>
        <xdr:cNvCxnSpPr/>
      </xdr:nvCxnSpPr>
      <xdr:spPr>
        <a:xfrm>
          <a:off x="12814300" y="6457007"/>
          <a:ext cx="88900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3" name="テキスト ボックス 532"/>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5" name="テキスト ボックス 534"/>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66149</xdr:rowOff>
    </xdr:from>
    <xdr:to>
      <xdr:col>85</xdr:col>
      <xdr:colOff>177800</xdr:colOff>
      <xdr:row>38</xdr:row>
      <xdr:rowOff>167749</xdr:rowOff>
    </xdr:to>
    <xdr:sp macro="" textlink="">
      <xdr:nvSpPr>
        <xdr:cNvPr id="541" name="楕円 540"/>
        <xdr:cNvSpPr/>
      </xdr:nvSpPr>
      <xdr:spPr>
        <a:xfrm>
          <a:off x="16268700" y="6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152526</xdr:rowOff>
    </xdr:from>
    <xdr:ext cx="534377" cy="259045"/>
    <xdr:sp macro="" textlink="">
      <xdr:nvSpPr>
        <xdr:cNvPr id="542" name="消防費該当値テキスト"/>
        <xdr:cNvSpPr txBox="1"/>
      </xdr:nvSpPr>
      <xdr:spPr>
        <a:xfrm>
          <a:off x="16370300" y="64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143764</xdr:rowOff>
    </xdr:from>
    <xdr:to>
      <xdr:col>81</xdr:col>
      <xdr:colOff>101600</xdr:colOff>
      <xdr:row>39</xdr:row>
      <xdr:rowOff>73914</xdr:rowOff>
    </xdr:to>
    <xdr:sp macro="" textlink="">
      <xdr:nvSpPr>
        <xdr:cNvPr id="543" name="楕円 542"/>
        <xdr:cNvSpPr/>
      </xdr:nvSpPr>
      <xdr:spPr>
        <a:xfrm>
          <a:off x="1543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65041</xdr:rowOff>
    </xdr:from>
    <xdr:ext cx="469744" cy="259045"/>
    <xdr:sp macro="" textlink="">
      <xdr:nvSpPr>
        <xdr:cNvPr id="544" name="テキスト ボックス 543"/>
        <xdr:cNvSpPr txBox="1"/>
      </xdr:nvSpPr>
      <xdr:spPr>
        <a:xfrm>
          <a:off x="15246428" y="67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30335</xdr:rowOff>
    </xdr:from>
    <xdr:to>
      <xdr:col>76</xdr:col>
      <xdr:colOff>165100</xdr:colOff>
      <xdr:row>37</xdr:row>
      <xdr:rowOff>131935</xdr:rowOff>
    </xdr:to>
    <xdr:sp macro="" textlink="">
      <xdr:nvSpPr>
        <xdr:cNvPr id="545" name="楕円 544"/>
        <xdr:cNvSpPr/>
      </xdr:nvSpPr>
      <xdr:spPr>
        <a:xfrm>
          <a:off x="14541500" y="63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148462</xdr:rowOff>
    </xdr:from>
    <xdr:ext cx="534377" cy="259045"/>
    <xdr:sp macro="" textlink="">
      <xdr:nvSpPr>
        <xdr:cNvPr id="546" name="テキスト ボックス 545"/>
        <xdr:cNvSpPr txBox="1"/>
      </xdr:nvSpPr>
      <xdr:spPr>
        <a:xfrm>
          <a:off x="14325111" y="61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154541</xdr:rowOff>
    </xdr:from>
    <xdr:to>
      <xdr:col>72</xdr:col>
      <xdr:colOff>38100</xdr:colOff>
      <xdr:row>39</xdr:row>
      <xdr:rowOff>84691</xdr:rowOff>
    </xdr:to>
    <xdr:sp macro="" textlink="">
      <xdr:nvSpPr>
        <xdr:cNvPr id="547" name="楕円 546"/>
        <xdr:cNvSpPr/>
      </xdr:nvSpPr>
      <xdr:spPr>
        <a:xfrm>
          <a:off x="1365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75818</xdr:rowOff>
    </xdr:from>
    <xdr:ext cx="469744" cy="259045"/>
    <xdr:sp macro="" textlink="">
      <xdr:nvSpPr>
        <xdr:cNvPr id="548" name="テキスト ボックス 547"/>
        <xdr:cNvSpPr txBox="1"/>
      </xdr:nvSpPr>
      <xdr:spPr>
        <a:xfrm>
          <a:off x="13468428" y="67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62557</xdr:rowOff>
    </xdr:from>
    <xdr:to>
      <xdr:col>67</xdr:col>
      <xdr:colOff>101600</xdr:colOff>
      <xdr:row>37</xdr:row>
      <xdr:rowOff>164157</xdr:rowOff>
    </xdr:to>
    <xdr:sp macro="" textlink="">
      <xdr:nvSpPr>
        <xdr:cNvPr id="549" name="楕円 548"/>
        <xdr:cNvSpPr/>
      </xdr:nvSpPr>
      <xdr:spPr>
        <a:xfrm>
          <a:off x="12763500" y="64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9234</xdr:rowOff>
    </xdr:from>
    <xdr:ext cx="534377" cy="259045"/>
    <xdr:sp macro="" textlink="">
      <xdr:nvSpPr>
        <xdr:cNvPr id="550" name="テキスト ボックス 549"/>
        <xdr:cNvSpPr txBox="1"/>
      </xdr:nvSpPr>
      <xdr:spPr>
        <a:xfrm>
          <a:off x="12547111" y="618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31595</xdr:rowOff>
    </xdr:from>
    <xdr:to>
      <xdr:col>85</xdr:col>
      <xdr:colOff>127000</xdr:colOff>
      <xdr:row>56</xdr:row>
      <xdr:rowOff>107262</xdr:rowOff>
    </xdr:to>
    <xdr:cxnSp macro="">
      <xdr:nvCxnSpPr>
        <xdr:cNvPr id="578" name="直線コネクタ 577"/>
        <xdr:cNvCxnSpPr/>
      </xdr:nvCxnSpPr>
      <xdr:spPr>
        <a:xfrm flipV="1">
          <a:off x="15481300" y="9461345"/>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107262</xdr:rowOff>
    </xdr:from>
    <xdr:to>
      <xdr:col>81</xdr:col>
      <xdr:colOff>50800</xdr:colOff>
      <xdr:row>57</xdr:row>
      <xdr:rowOff>963</xdr:rowOff>
    </xdr:to>
    <xdr:cxnSp macro="">
      <xdr:nvCxnSpPr>
        <xdr:cNvPr id="581" name="直線コネクタ 580"/>
        <xdr:cNvCxnSpPr/>
      </xdr:nvCxnSpPr>
      <xdr:spPr>
        <a:xfrm flipV="1">
          <a:off x="14592300" y="97084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3" name="テキスト ボックス 582"/>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963</xdr:rowOff>
    </xdr:from>
    <xdr:to>
      <xdr:col>76</xdr:col>
      <xdr:colOff>114300</xdr:colOff>
      <xdr:row>57</xdr:row>
      <xdr:rowOff>14610</xdr:rowOff>
    </xdr:to>
    <xdr:cxnSp macro="">
      <xdr:nvCxnSpPr>
        <xdr:cNvPr id="584" name="直線コネクタ 583"/>
        <xdr:cNvCxnSpPr/>
      </xdr:nvCxnSpPr>
      <xdr:spPr>
        <a:xfrm flipV="1">
          <a:off x="13703300" y="9773613"/>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6" name="テキスト ボックス 585"/>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27960</xdr:rowOff>
    </xdr:from>
    <xdr:to>
      <xdr:col>71</xdr:col>
      <xdr:colOff>177800</xdr:colOff>
      <xdr:row>57</xdr:row>
      <xdr:rowOff>14610</xdr:rowOff>
    </xdr:to>
    <xdr:cxnSp macro="">
      <xdr:nvCxnSpPr>
        <xdr:cNvPr id="587" name="直線コネクタ 586"/>
        <xdr:cNvCxnSpPr/>
      </xdr:nvCxnSpPr>
      <xdr:spPr>
        <a:xfrm>
          <a:off x="12814300" y="9629160"/>
          <a:ext cx="8890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9" name="テキスト ボックス 588"/>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91" name="テキスト ボックス 590"/>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152245</xdr:rowOff>
    </xdr:from>
    <xdr:to>
      <xdr:col>85</xdr:col>
      <xdr:colOff>177800</xdr:colOff>
      <xdr:row>55</xdr:row>
      <xdr:rowOff>82395</xdr:rowOff>
    </xdr:to>
    <xdr:sp macro="" textlink="">
      <xdr:nvSpPr>
        <xdr:cNvPr id="597" name="楕円 596"/>
        <xdr:cNvSpPr/>
      </xdr:nvSpPr>
      <xdr:spPr>
        <a:xfrm>
          <a:off x="16268700" y="9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3672</xdr:rowOff>
    </xdr:from>
    <xdr:ext cx="534377" cy="259045"/>
    <xdr:sp macro="" textlink="">
      <xdr:nvSpPr>
        <xdr:cNvPr id="598" name="教育費該当値テキスト"/>
        <xdr:cNvSpPr txBox="1"/>
      </xdr:nvSpPr>
      <xdr:spPr>
        <a:xfrm>
          <a:off x="16370300" y="92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56462</xdr:rowOff>
    </xdr:from>
    <xdr:to>
      <xdr:col>81</xdr:col>
      <xdr:colOff>101600</xdr:colOff>
      <xdr:row>56</xdr:row>
      <xdr:rowOff>158062</xdr:rowOff>
    </xdr:to>
    <xdr:sp macro="" textlink="">
      <xdr:nvSpPr>
        <xdr:cNvPr id="599" name="楕円 598"/>
        <xdr:cNvSpPr/>
      </xdr:nvSpPr>
      <xdr:spPr>
        <a:xfrm>
          <a:off x="15430500" y="9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149189</xdr:rowOff>
    </xdr:from>
    <xdr:ext cx="534377" cy="259045"/>
    <xdr:sp macro="" textlink="">
      <xdr:nvSpPr>
        <xdr:cNvPr id="600" name="テキスト ボックス 599"/>
        <xdr:cNvSpPr txBox="1"/>
      </xdr:nvSpPr>
      <xdr:spPr>
        <a:xfrm>
          <a:off x="15214111" y="9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121613</xdr:rowOff>
    </xdr:from>
    <xdr:to>
      <xdr:col>76</xdr:col>
      <xdr:colOff>165100</xdr:colOff>
      <xdr:row>57</xdr:row>
      <xdr:rowOff>51763</xdr:rowOff>
    </xdr:to>
    <xdr:sp macro="" textlink="">
      <xdr:nvSpPr>
        <xdr:cNvPr id="601" name="楕円 600"/>
        <xdr:cNvSpPr/>
      </xdr:nvSpPr>
      <xdr:spPr>
        <a:xfrm>
          <a:off x="14541500" y="9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42890</xdr:rowOff>
    </xdr:from>
    <xdr:ext cx="534377" cy="259045"/>
    <xdr:sp macro="" textlink="">
      <xdr:nvSpPr>
        <xdr:cNvPr id="602" name="テキスト ボックス 601"/>
        <xdr:cNvSpPr txBox="1"/>
      </xdr:nvSpPr>
      <xdr:spPr>
        <a:xfrm>
          <a:off x="14325111" y="9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135260</xdr:rowOff>
    </xdr:from>
    <xdr:to>
      <xdr:col>72</xdr:col>
      <xdr:colOff>38100</xdr:colOff>
      <xdr:row>57</xdr:row>
      <xdr:rowOff>65410</xdr:rowOff>
    </xdr:to>
    <xdr:sp macro="" textlink="">
      <xdr:nvSpPr>
        <xdr:cNvPr id="603" name="楕円 602"/>
        <xdr:cNvSpPr/>
      </xdr:nvSpPr>
      <xdr:spPr>
        <a:xfrm>
          <a:off x="13652500" y="9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56537</xdr:rowOff>
    </xdr:from>
    <xdr:ext cx="534377" cy="259045"/>
    <xdr:sp macro="" textlink="">
      <xdr:nvSpPr>
        <xdr:cNvPr id="604" name="テキスト ボックス 603"/>
        <xdr:cNvSpPr txBox="1"/>
      </xdr:nvSpPr>
      <xdr:spPr>
        <a:xfrm>
          <a:off x="13436111" y="98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148610</xdr:rowOff>
    </xdr:from>
    <xdr:to>
      <xdr:col>67</xdr:col>
      <xdr:colOff>101600</xdr:colOff>
      <xdr:row>56</xdr:row>
      <xdr:rowOff>78760</xdr:rowOff>
    </xdr:to>
    <xdr:sp macro="" textlink="">
      <xdr:nvSpPr>
        <xdr:cNvPr id="605" name="楕円 604"/>
        <xdr:cNvSpPr/>
      </xdr:nvSpPr>
      <xdr:spPr>
        <a:xfrm>
          <a:off x="12763500" y="95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69887</xdr:rowOff>
    </xdr:from>
    <xdr:ext cx="534377" cy="259045"/>
    <xdr:sp macro="" textlink="">
      <xdr:nvSpPr>
        <xdr:cNvPr id="606" name="テキスト ボックス 605"/>
        <xdr:cNvSpPr txBox="1"/>
      </xdr:nvSpPr>
      <xdr:spPr>
        <a:xfrm>
          <a:off x="12547111" y="96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91498</xdr:rowOff>
    </xdr:from>
    <xdr:to>
      <xdr:col>85</xdr:col>
      <xdr:colOff>127000</xdr:colOff>
      <xdr:row>79</xdr:row>
      <xdr:rowOff>98225</xdr:rowOff>
    </xdr:to>
    <xdr:cxnSp macro="">
      <xdr:nvCxnSpPr>
        <xdr:cNvPr id="637" name="直線コネクタ 636"/>
        <xdr:cNvCxnSpPr/>
      </xdr:nvCxnSpPr>
      <xdr:spPr>
        <a:xfrm>
          <a:off x="15481300" y="13636048"/>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91498</xdr:rowOff>
    </xdr:from>
    <xdr:to>
      <xdr:col>81</xdr:col>
      <xdr:colOff>50800</xdr:colOff>
      <xdr:row>79</xdr:row>
      <xdr:rowOff>97540</xdr:rowOff>
    </xdr:to>
    <xdr:cxnSp macro="">
      <xdr:nvCxnSpPr>
        <xdr:cNvPr id="640" name="直線コネクタ 639"/>
        <xdr:cNvCxnSpPr/>
      </xdr:nvCxnSpPr>
      <xdr:spPr>
        <a:xfrm flipV="1">
          <a:off x="14592300" y="136360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96690</xdr:rowOff>
    </xdr:from>
    <xdr:to>
      <xdr:col>76</xdr:col>
      <xdr:colOff>114300</xdr:colOff>
      <xdr:row>79</xdr:row>
      <xdr:rowOff>97540</xdr:rowOff>
    </xdr:to>
    <xdr:cxnSp macro="">
      <xdr:nvCxnSpPr>
        <xdr:cNvPr id="643" name="直線コネクタ 642"/>
        <xdr:cNvCxnSpPr/>
      </xdr:nvCxnSpPr>
      <xdr:spPr>
        <a:xfrm>
          <a:off x="13703300" y="1364124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96690</xdr:rowOff>
    </xdr:from>
    <xdr:to>
      <xdr:col>71</xdr:col>
      <xdr:colOff>177800</xdr:colOff>
      <xdr:row>79</xdr:row>
      <xdr:rowOff>98552</xdr:rowOff>
    </xdr:to>
    <xdr:cxnSp macro="">
      <xdr:nvCxnSpPr>
        <xdr:cNvPr id="646" name="直線コネクタ 645"/>
        <xdr:cNvCxnSpPr/>
      </xdr:nvCxnSpPr>
      <xdr:spPr>
        <a:xfrm flipV="1">
          <a:off x="12814300" y="1364124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56" name="楕円 655"/>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313932" cy="259045"/>
    <xdr:sp macro="" textlink="">
      <xdr:nvSpPr>
        <xdr:cNvPr id="657" name="災害復旧費該当値テキスト"/>
        <xdr:cNvSpPr txBox="1"/>
      </xdr:nvSpPr>
      <xdr:spPr>
        <a:xfrm>
          <a:off x="16370300" y="13506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40698</xdr:rowOff>
    </xdr:from>
    <xdr:to>
      <xdr:col>81</xdr:col>
      <xdr:colOff>101600</xdr:colOff>
      <xdr:row>79</xdr:row>
      <xdr:rowOff>142298</xdr:rowOff>
    </xdr:to>
    <xdr:sp macro="" textlink="">
      <xdr:nvSpPr>
        <xdr:cNvPr id="658" name="楕円 657"/>
        <xdr:cNvSpPr/>
      </xdr:nvSpPr>
      <xdr:spPr>
        <a:xfrm>
          <a:off x="15430500" y="13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133425</xdr:rowOff>
    </xdr:from>
    <xdr:ext cx="378565" cy="259045"/>
    <xdr:sp macro="" textlink="">
      <xdr:nvSpPr>
        <xdr:cNvPr id="659" name="テキスト ボックス 658"/>
        <xdr:cNvSpPr txBox="1"/>
      </xdr:nvSpPr>
      <xdr:spPr>
        <a:xfrm>
          <a:off x="15292017" y="1367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46740</xdr:rowOff>
    </xdr:from>
    <xdr:to>
      <xdr:col>76</xdr:col>
      <xdr:colOff>165100</xdr:colOff>
      <xdr:row>79</xdr:row>
      <xdr:rowOff>148340</xdr:rowOff>
    </xdr:to>
    <xdr:sp macro="" textlink="">
      <xdr:nvSpPr>
        <xdr:cNvPr id="660" name="楕円 659"/>
        <xdr:cNvSpPr/>
      </xdr:nvSpPr>
      <xdr:spPr>
        <a:xfrm>
          <a:off x="145415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139467</xdr:rowOff>
    </xdr:from>
    <xdr:ext cx="313932" cy="259045"/>
    <xdr:sp macro="" textlink="">
      <xdr:nvSpPr>
        <xdr:cNvPr id="661" name="テキスト ボックス 660"/>
        <xdr:cNvSpPr txBox="1"/>
      </xdr:nvSpPr>
      <xdr:spPr>
        <a:xfrm>
          <a:off x="14435333" y="13684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45890</xdr:rowOff>
    </xdr:from>
    <xdr:to>
      <xdr:col>72</xdr:col>
      <xdr:colOff>38100</xdr:colOff>
      <xdr:row>79</xdr:row>
      <xdr:rowOff>147490</xdr:rowOff>
    </xdr:to>
    <xdr:sp macro="" textlink="">
      <xdr:nvSpPr>
        <xdr:cNvPr id="662" name="楕円 661"/>
        <xdr:cNvSpPr/>
      </xdr:nvSpPr>
      <xdr:spPr>
        <a:xfrm>
          <a:off x="13652500" y="13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138617</xdr:rowOff>
    </xdr:from>
    <xdr:ext cx="313932" cy="259045"/>
    <xdr:sp macro="" textlink="">
      <xdr:nvSpPr>
        <xdr:cNvPr id="663" name="テキスト ボックス 662"/>
        <xdr:cNvSpPr txBox="1"/>
      </xdr:nvSpPr>
      <xdr:spPr>
        <a:xfrm>
          <a:off x="13546333" y="1368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4" name="楕円 663"/>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5" name="テキスト ボックス 664"/>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129099</xdr:rowOff>
    </xdr:from>
    <xdr:to>
      <xdr:col>85</xdr:col>
      <xdr:colOff>127000</xdr:colOff>
      <xdr:row>98</xdr:row>
      <xdr:rowOff>143387</xdr:rowOff>
    </xdr:to>
    <xdr:cxnSp macro="">
      <xdr:nvCxnSpPr>
        <xdr:cNvPr id="699" name="直線コネクタ 698"/>
        <xdr:cNvCxnSpPr/>
      </xdr:nvCxnSpPr>
      <xdr:spPr>
        <a:xfrm flipV="1">
          <a:off x="15481300" y="1693119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700"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132499</xdr:rowOff>
    </xdr:from>
    <xdr:to>
      <xdr:col>81</xdr:col>
      <xdr:colOff>50800</xdr:colOff>
      <xdr:row>98</xdr:row>
      <xdr:rowOff>143387</xdr:rowOff>
    </xdr:to>
    <xdr:cxnSp macro="">
      <xdr:nvCxnSpPr>
        <xdr:cNvPr id="702" name="直線コネクタ 701"/>
        <xdr:cNvCxnSpPr/>
      </xdr:nvCxnSpPr>
      <xdr:spPr>
        <a:xfrm>
          <a:off x="14592300" y="16934599"/>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4" name="テキスト ボックス 703"/>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112610</xdr:rowOff>
    </xdr:from>
    <xdr:to>
      <xdr:col>76</xdr:col>
      <xdr:colOff>114300</xdr:colOff>
      <xdr:row>98</xdr:row>
      <xdr:rowOff>132499</xdr:rowOff>
    </xdr:to>
    <xdr:cxnSp macro="">
      <xdr:nvCxnSpPr>
        <xdr:cNvPr id="705" name="直線コネクタ 704"/>
        <xdr:cNvCxnSpPr/>
      </xdr:nvCxnSpPr>
      <xdr:spPr>
        <a:xfrm>
          <a:off x="13703300" y="1691471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7" name="テキスト ボックス 706"/>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112610</xdr:rowOff>
    </xdr:from>
    <xdr:to>
      <xdr:col>71</xdr:col>
      <xdr:colOff>177800</xdr:colOff>
      <xdr:row>98</xdr:row>
      <xdr:rowOff>122413</xdr:rowOff>
    </xdr:to>
    <xdr:cxnSp macro="">
      <xdr:nvCxnSpPr>
        <xdr:cNvPr id="708" name="直線コネクタ 707"/>
        <xdr:cNvCxnSpPr/>
      </xdr:nvCxnSpPr>
      <xdr:spPr>
        <a:xfrm flipV="1">
          <a:off x="12814300" y="16914710"/>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10" name="テキスト ボックス 709"/>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2" name="テキスト ボックス 711"/>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78299</xdr:rowOff>
    </xdr:from>
    <xdr:to>
      <xdr:col>85</xdr:col>
      <xdr:colOff>177800</xdr:colOff>
      <xdr:row>99</xdr:row>
      <xdr:rowOff>8449</xdr:rowOff>
    </xdr:to>
    <xdr:sp macro="" textlink="">
      <xdr:nvSpPr>
        <xdr:cNvPr id="718" name="楕円 717"/>
        <xdr:cNvSpPr/>
      </xdr:nvSpPr>
      <xdr:spPr>
        <a:xfrm>
          <a:off x="16268700" y="16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164676</xdr:rowOff>
    </xdr:from>
    <xdr:ext cx="534377" cy="259045"/>
    <xdr:sp macro="" textlink="">
      <xdr:nvSpPr>
        <xdr:cNvPr id="719" name="公債費該当値テキスト"/>
        <xdr:cNvSpPr txBox="1"/>
      </xdr:nvSpPr>
      <xdr:spPr>
        <a:xfrm>
          <a:off x="16370300" y="167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92587</xdr:rowOff>
    </xdr:from>
    <xdr:to>
      <xdr:col>81</xdr:col>
      <xdr:colOff>101600</xdr:colOff>
      <xdr:row>99</xdr:row>
      <xdr:rowOff>22737</xdr:rowOff>
    </xdr:to>
    <xdr:sp macro="" textlink="">
      <xdr:nvSpPr>
        <xdr:cNvPr id="720" name="楕円 719"/>
        <xdr:cNvSpPr/>
      </xdr:nvSpPr>
      <xdr:spPr>
        <a:xfrm>
          <a:off x="15430500" y="16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13864</xdr:rowOff>
    </xdr:from>
    <xdr:ext cx="534377" cy="259045"/>
    <xdr:sp macro="" textlink="">
      <xdr:nvSpPr>
        <xdr:cNvPr id="721" name="テキスト ボックス 720"/>
        <xdr:cNvSpPr txBox="1"/>
      </xdr:nvSpPr>
      <xdr:spPr>
        <a:xfrm>
          <a:off x="15214111" y="169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81699</xdr:rowOff>
    </xdr:from>
    <xdr:to>
      <xdr:col>76</xdr:col>
      <xdr:colOff>165100</xdr:colOff>
      <xdr:row>99</xdr:row>
      <xdr:rowOff>11849</xdr:rowOff>
    </xdr:to>
    <xdr:sp macro="" textlink="">
      <xdr:nvSpPr>
        <xdr:cNvPr id="722" name="楕円 721"/>
        <xdr:cNvSpPr/>
      </xdr:nvSpPr>
      <xdr:spPr>
        <a:xfrm>
          <a:off x="14541500" y="168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2976</xdr:rowOff>
    </xdr:from>
    <xdr:ext cx="534377" cy="259045"/>
    <xdr:sp macro="" textlink="">
      <xdr:nvSpPr>
        <xdr:cNvPr id="723" name="テキスト ボックス 722"/>
        <xdr:cNvSpPr txBox="1"/>
      </xdr:nvSpPr>
      <xdr:spPr>
        <a:xfrm>
          <a:off x="14325111" y="169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61810</xdr:rowOff>
    </xdr:from>
    <xdr:to>
      <xdr:col>72</xdr:col>
      <xdr:colOff>38100</xdr:colOff>
      <xdr:row>98</xdr:row>
      <xdr:rowOff>163410</xdr:rowOff>
    </xdr:to>
    <xdr:sp macro="" textlink="">
      <xdr:nvSpPr>
        <xdr:cNvPr id="724" name="楕円 723"/>
        <xdr:cNvSpPr/>
      </xdr:nvSpPr>
      <xdr:spPr>
        <a:xfrm>
          <a:off x="13652500" y="168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154537</xdr:rowOff>
    </xdr:from>
    <xdr:ext cx="534377" cy="259045"/>
    <xdr:sp macro="" textlink="">
      <xdr:nvSpPr>
        <xdr:cNvPr id="725" name="テキスト ボックス 724"/>
        <xdr:cNvSpPr txBox="1"/>
      </xdr:nvSpPr>
      <xdr:spPr>
        <a:xfrm>
          <a:off x="13436111" y="169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71613</xdr:rowOff>
    </xdr:from>
    <xdr:to>
      <xdr:col>67</xdr:col>
      <xdr:colOff>101600</xdr:colOff>
      <xdr:row>99</xdr:row>
      <xdr:rowOff>1763</xdr:rowOff>
    </xdr:to>
    <xdr:sp macro="" textlink="">
      <xdr:nvSpPr>
        <xdr:cNvPr id="726" name="楕円 725"/>
        <xdr:cNvSpPr/>
      </xdr:nvSpPr>
      <xdr:spPr>
        <a:xfrm>
          <a:off x="12763500" y="16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164340</xdr:rowOff>
    </xdr:from>
    <xdr:ext cx="534377" cy="259045"/>
    <xdr:sp macro="" textlink="">
      <xdr:nvSpPr>
        <xdr:cNvPr id="727" name="テキスト ボックス 726"/>
        <xdr:cNvSpPr txBox="1"/>
      </xdr:nvSpPr>
      <xdr:spPr>
        <a:xfrm>
          <a:off x="12547111" y="169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5"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9" name="テキスト ボックス 758"/>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2" name="テキスト ボックス 761"/>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5" name="テキスト ボックス 764"/>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7" name="テキスト ボックス 766"/>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117,867</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元年度は新設保育園整備費の増及び児童扶養手当の増等により、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％の増となっている。扶助費等の社会保障関連経費が多い民生費は今後も増加が見込まれるため、比率の推移は注視していく必要がある。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49,549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％の増となっている。これは、令和２年４月に開院した藤田医科大学岡崎医療センターに対する施設整備費補助金の増が主な要因となっている。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54,958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％の増となっている。これは、築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年を超え老朽化が進んでいる市営住宅平地荘の建替えに伴う平地荘整備事業費の増並びに名鉄東岡崎駅前及び</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岡崎駅前のペデストリアンデッキ整備費の増等に伴う東岡崎駅周辺地区整備事業費及びシビックコア地区整備事業費の増などが主な要因となっている。普通建設事業費が多くを占める土木費は平成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年度から増加傾向であり、これは第６次総合計画の後期計画に基づく大規模事業の実施に伴う普通建設事業費の増が主な要因となっている。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令和元年度末残高については、前年度の剰余金等により積立てを行ったが、大型事業による普通建設事業費の増等による財源不足に対応するため、多額の取崩しを行ったことにより前年度と比較して減となり、標準財政規模比では</a:t>
          </a:r>
          <a:r>
            <a:rPr kumimoji="1" lang="en-US" altLang="ja-JP" sz="1100">
              <a:latin typeface="ＭＳ ゴシック" pitchFamily="49" charset="-128"/>
              <a:ea typeface="ＭＳ ゴシック" pitchFamily="49" charset="-128"/>
            </a:rPr>
            <a:t>0.50</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実質収支額については、国の補正予算に基づく事業等の繰越が多かったことにより前年度と比較して減となり、標準財政規模比では</a:t>
          </a:r>
          <a:r>
            <a:rPr kumimoji="1" lang="en-US" altLang="ja-JP" sz="1100">
              <a:latin typeface="ＭＳ ゴシック" pitchFamily="49" charset="-128"/>
              <a:ea typeface="ＭＳ ゴシック" pitchFamily="49" charset="-128"/>
            </a:rPr>
            <a:t>0.44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いずれの会計においても赤字額はなく、健全な財政運営を維持できているものと捉えている。</a:t>
          </a:r>
        </a:p>
        <a:p>
          <a:r>
            <a:rPr kumimoji="1" lang="ja-JP" altLang="en-US" sz="1300">
              <a:latin typeface="ＭＳ ゴシック" pitchFamily="49" charset="-128"/>
              <a:ea typeface="ＭＳ ゴシック" pitchFamily="49" charset="-128"/>
            </a:rPr>
            <a:t>　令和元年度については、「流動資産－流動負債」で表される法適用企業の資金不足額（赤字額）について、病院事業においては、現金預金の減により流動資産が減となったこと及び未払金の増により流動負債が増となったことにより、比率は低下した。今後は収支改善のため、愛知病院の県への再移管を機に、紹介患者及び新入院患者増加施策や、診療報酬増加及び費用削減施策のさらなる改善に取り組んでいく。</a:t>
          </a:r>
        </a:p>
        <a:p>
          <a:r>
            <a:rPr kumimoji="1" lang="ja-JP" altLang="en-US" sz="1300">
              <a:latin typeface="ＭＳ ゴシック" pitchFamily="49" charset="-128"/>
              <a:ea typeface="ＭＳ ゴシック" pitchFamily="49" charset="-128"/>
            </a:rPr>
            <a:t>　水道事業においては、現金預金の増により流動資産が増となったこと及び未払金の減により流動負債が減となったことにより、比率は上昇した。また、下水道事業においては、現金預金の減により流動資産が減となったものの、それ以上に未払金の減により流動負債が減となったため、比率は上昇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3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おいては、一般単独事業債等が増となったことなどから元利償還金等は増となった。また、臨時財政対策債償還費の減等に伴い、算入公債費等が減となったため、前年度と比較し悪化することとなったが、前年度以前に引き続き、分子は負数となった。</a:t>
          </a:r>
        </a:p>
        <a:p>
          <a:r>
            <a:rPr kumimoji="1" lang="ja-JP" altLang="en-US" sz="1300">
              <a:latin typeface="ＭＳ ゴシック" pitchFamily="49" charset="-128"/>
              <a:ea typeface="ＭＳ ゴシック" pitchFamily="49" charset="-128"/>
            </a:rPr>
            <a:t>　これは、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過去の償還が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病院事業における地方債残高の増等に伴う公営企業債等繰入見込額の増、学校教育施設等整備事業債をはじめとする地方債残高の増により、将来負担額は前年度と比較し増加となった。</a:t>
          </a:r>
        </a:p>
        <a:p>
          <a:r>
            <a:rPr kumimoji="1" lang="ja-JP" altLang="en-US" sz="1200">
              <a:latin typeface="ＭＳ ゴシック" pitchFamily="49" charset="-128"/>
              <a:ea typeface="ＭＳ ゴシック" pitchFamily="49" charset="-128"/>
            </a:rPr>
            <a:t>　充当可能財源については、都市計画事業に係る地方債現在高が増加したこと等に伴い充当可能な都市計画税が増となったものの、事業完了に伴う救急医療拠点施設整備支援基金の廃止等により充当可能基金が減となったことや、算入対象となる過去の市債借入分の償還が順次終了することに伴い基準財政需要額算入見込額が減となったことにより、前年度と比較し減少した。依然として充当可能財源が将来負担額を上回っているため、今年度も比率は算定されていない。</a:t>
          </a:r>
        </a:p>
        <a:p>
          <a:r>
            <a:rPr kumimoji="1" lang="ja-JP" altLang="en-US" sz="1200">
              <a:latin typeface="ＭＳ ゴシック" pitchFamily="49" charset="-128"/>
              <a:ea typeface="ＭＳ ゴシック" pitchFamily="49" charset="-128"/>
            </a:rPr>
            <a:t>　今後の見通しとしては、本市の近年の地方債残高は他の類似団体と比較して低い水準を維持し続けている一方で、今後は第７次総合計画（令和３年度～）に基づく事業の実施を予定しているが、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年度決算に係る純剰余金及び令和元年度中の予算積立等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百万円を積み立てた一方、大型事業による普通建設事業費の増等による財源不足に対応するため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百万円を取り崩したこと、特定目的基金について、救急医療拠点施設整備支援基金から藤田医科大学岡崎医療センターの建設補助事業へ充当するため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中長期財政計画や実施計画における財源分析を行い、予算編成において基金の活用による財源調整を行うとともに、将来の事業に向けた特定目的基金への積み増しを検討していく。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・公共施設保全整備基金：令和元年度中の予算積立により５億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百万円を積み立てた一方、公共施設の長寿命化を図るための計画的保全整備のため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億円の取崩しを行ったことにより６億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・福祉基金：社会福祉センター整備事業（既存施設の転用・改修）に充てるため、令和２年度に約１億円を取崩す予定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第６次総合計画の後期計画（平成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年度～令和２年度）に基づく重点プロジェクトに対応したため（普通建設事業費の増）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％となっている。本市の令和元年度の標準財政規模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指標値は</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％を超えており、資産の老朽化が進みつつあるが、類似団体と比較して若干低い水準にある。減価償却累計額が</a:t>
          </a:r>
          <a:r>
            <a:rPr kumimoji="1" lang="en-US" altLang="ja-JP" sz="1100" baseline="0">
              <a:latin typeface="ＭＳ Ｐゴシック" panose="020B0600070205080204" pitchFamily="50" charset="-128"/>
              <a:ea typeface="ＭＳ Ｐゴシック" panose="020B0600070205080204" pitchFamily="50" charset="-128"/>
            </a:rPr>
            <a:t>124</a:t>
          </a:r>
          <a:r>
            <a:rPr kumimoji="1" lang="ja-JP" altLang="en-US" sz="1100" baseline="0">
              <a:latin typeface="ＭＳ Ｐゴシック" panose="020B0600070205080204" pitchFamily="50" charset="-128"/>
              <a:ea typeface="ＭＳ Ｐゴシック" panose="020B0600070205080204" pitchFamily="50" charset="-128"/>
            </a:rPr>
            <a:t>億円の増（＋</a:t>
          </a:r>
          <a:r>
            <a:rPr kumimoji="1" lang="en-US" altLang="ja-JP" sz="1100" baseline="0">
              <a:latin typeface="ＭＳ Ｐゴシック" panose="020B0600070205080204" pitchFamily="50" charset="-128"/>
              <a:ea typeface="ＭＳ Ｐゴシック" panose="020B0600070205080204" pitchFamily="50" charset="-128"/>
            </a:rPr>
            <a:t>3.49</a:t>
          </a:r>
          <a:r>
            <a:rPr kumimoji="1" lang="ja-JP" altLang="en-US" sz="1100" baseline="0">
              <a:latin typeface="ＭＳ Ｐゴシック" panose="020B0600070205080204" pitchFamily="50" charset="-128"/>
              <a:ea typeface="ＭＳ Ｐゴシック" panose="020B0600070205080204" pitchFamily="50" charset="-128"/>
            </a:rPr>
            <a:t>％）となったのに対し、償却対象資産が</a:t>
          </a:r>
          <a:r>
            <a:rPr kumimoji="1" lang="en-US" altLang="ja-JP" sz="1100" baseline="0">
              <a:latin typeface="ＭＳ Ｐゴシック" panose="020B0600070205080204" pitchFamily="50" charset="-128"/>
              <a:ea typeface="ＭＳ Ｐゴシック" panose="020B0600070205080204" pitchFamily="50" charset="-128"/>
            </a:rPr>
            <a:t>197</a:t>
          </a:r>
          <a:r>
            <a:rPr kumimoji="1" lang="ja-JP" altLang="en-US" sz="1100" baseline="0">
              <a:latin typeface="ＭＳ Ｐゴシック" panose="020B0600070205080204" pitchFamily="50" charset="-128"/>
              <a:ea typeface="ＭＳ Ｐゴシック" panose="020B0600070205080204" pitchFamily="50" charset="-128"/>
            </a:rPr>
            <a:t>億円の増（＋</a:t>
          </a:r>
          <a:r>
            <a:rPr kumimoji="1" lang="en-US" altLang="ja-JP" sz="1100" baseline="0">
              <a:latin typeface="ＭＳ Ｐゴシック" panose="020B0600070205080204" pitchFamily="50" charset="-128"/>
              <a:ea typeface="ＭＳ Ｐゴシック" panose="020B0600070205080204" pitchFamily="50" charset="-128"/>
            </a:rPr>
            <a:t>3.33</a:t>
          </a:r>
          <a:r>
            <a:rPr kumimoji="1" lang="ja-JP" altLang="en-US" sz="1100" baseline="0">
              <a:latin typeface="ＭＳ Ｐゴシック" panose="020B0600070205080204" pitchFamily="50" charset="-128"/>
              <a:ea typeface="ＭＳ Ｐゴシック" panose="020B0600070205080204" pitchFamily="50" charset="-128"/>
            </a:rPr>
            <a:t>％）であったため、指標は前年度対比で増減なしとなった。また、指標値は上昇傾向にあることから、指標値を注視しながら岡崎市公共施設等総合管理計画に沿った点検等により施設の実態に合った老朽化対策を検討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4" name="直線コネクタ 73"/>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5"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6" name="直線コネクタ 75"/>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7"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8" name="直線コネクタ 77"/>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0" name="フローチャート: 判断 7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0" name="楕円 89"/>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1" name="有形固定資産減価償却率該当値テキスト"/>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2" name="楕円 91"/>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124672</xdr:rowOff>
    </xdr:to>
    <xdr:cxnSp macro="">
      <xdr:nvCxnSpPr>
        <xdr:cNvPr id="93" name="直線コネクタ 92"/>
        <xdr:cNvCxnSpPr/>
      </xdr:nvCxnSpPr>
      <xdr:spPr>
        <a:xfrm>
          <a:off x="4051300" y="603969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4" name="楕円 93"/>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124672</xdr:rowOff>
    </xdr:to>
    <xdr:cxnSp macro="">
      <xdr:nvCxnSpPr>
        <xdr:cNvPr id="95" name="直線コネクタ 94"/>
        <xdr:cNvCxnSpPr/>
      </xdr:nvCxnSpPr>
      <xdr:spPr>
        <a:xfrm>
          <a:off x="3289300" y="600011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96" name="楕円 95"/>
        <xdr:cNvSpPr/>
      </xdr:nvSpPr>
      <xdr:spPr>
        <a:xfrm>
          <a:off x="2476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85090</xdr:rowOff>
    </xdr:to>
    <xdr:cxnSp macro="">
      <xdr:nvCxnSpPr>
        <xdr:cNvPr id="97" name="直線コネクタ 96"/>
        <xdr:cNvCxnSpPr/>
      </xdr:nvCxnSpPr>
      <xdr:spPr>
        <a:xfrm>
          <a:off x="2527300" y="59641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8"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9"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2"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3"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104" name="n_3mainValue有形固定資産減価償却率"/>
        <xdr:cNvSpPr txBox="1"/>
      </xdr:nvSpPr>
      <xdr:spPr>
        <a:xfrm>
          <a:off x="2324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額は病院事業に対する公営企業債等繰入見込額の増等により前年度と比較し増加したが、充当可能財源は救急医療拠点施設整備支援基金の廃止による充当可能基金の減等により、前年度と比較し減少したため、前年度比＋</a:t>
          </a:r>
          <a:r>
            <a:rPr kumimoji="1" lang="en-US" altLang="ja-JP" sz="1050">
              <a:latin typeface="ＭＳ Ｐゴシック" panose="020B0600070205080204" pitchFamily="50" charset="-128"/>
              <a:ea typeface="ＭＳ Ｐゴシック" panose="020B0600070205080204" pitchFamily="50" charset="-128"/>
            </a:rPr>
            <a:t>29.4</a:t>
          </a:r>
          <a:r>
            <a:rPr kumimoji="1" lang="ja-JP" altLang="en-US" sz="1050">
              <a:latin typeface="ＭＳ Ｐゴシック" panose="020B0600070205080204" pitchFamily="50" charset="-128"/>
              <a:ea typeface="ＭＳ Ｐゴシック" panose="020B0600070205080204" pitchFamily="50" charset="-128"/>
            </a:rPr>
            <a:t>％となったと考えられる。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債務償還比率は類似団体と比較して低い水準だが、今後は第７次総合計画（令和３年度～）に基づく事業を予定しているが、社会情勢の先行きは不透明であり、基金取崩しの増等も予想され将来負担が生ずる可能性もあるため、指標値を注視しつつ世代間の不公平のない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3" name="直線コネクタ 132"/>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4"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5" name="直線コネクタ 134"/>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8"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9" name="フローチャート: 判断 138"/>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1" name="フローチャート: 判断 140"/>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2" name="フローチャート: 判断 141"/>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3" name="フローチャート: 判断 142"/>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47223</xdr:rowOff>
    </xdr:from>
    <xdr:to>
      <xdr:col>76</xdr:col>
      <xdr:colOff>73025</xdr:colOff>
      <xdr:row>28</xdr:row>
      <xdr:rowOff>148823</xdr:rowOff>
    </xdr:to>
    <xdr:sp macro="" textlink="">
      <xdr:nvSpPr>
        <xdr:cNvPr id="149" name="楕円 148"/>
        <xdr:cNvSpPr/>
      </xdr:nvSpPr>
      <xdr:spPr>
        <a:xfrm>
          <a:off x="14744700" y="56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70100</xdr:rowOff>
    </xdr:from>
    <xdr:ext cx="469744" cy="259045"/>
    <xdr:sp macro="" textlink="">
      <xdr:nvSpPr>
        <xdr:cNvPr id="150" name="債務償還比率該当値テキスト"/>
        <xdr:cNvSpPr txBox="1"/>
      </xdr:nvSpPr>
      <xdr:spPr>
        <a:xfrm>
          <a:off x="14846300" y="547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11959</xdr:rowOff>
    </xdr:from>
    <xdr:to>
      <xdr:col>72</xdr:col>
      <xdr:colOff>123825</xdr:colOff>
      <xdr:row>28</xdr:row>
      <xdr:rowOff>113559</xdr:rowOff>
    </xdr:to>
    <xdr:sp macro="" textlink="">
      <xdr:nvSpPr>
        <xdr:cNvPr id="151" name="楕円 150"/>
        <xdr:cNvSpPr/>
      </xdr:nvSpPr>
      <xdr:spPr>
        <a:xfrm>
          <a:off x="14033500" y="55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62759</xdr:rowOff>
    </xdr:from>
    <xdr:to>
      <xdr:col>76</xdr:col>
      <xdr:colOff>22225</xdr:colOff>
      <xdr:row>28</xdr:row>
      <xdr:rowOff>98023</xdr:rowOff>
    </xdr:to>
    <xdr:cxnSp macro="">
      <xdr:nvCxnSpPr>
        <xdr:cNvPr id="152" name="直線コネクタ 151"/>
        <xdr:cNvCxnSpPr/>
      </xdr:nvCxnSpPr>
      <xdr:spPr>
        <a:xfrm>
          <a:off x="14084300" y="5634884"/>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30911</xdr:rowOff>
    </xdr:from>
    <xdr:to>
      <xdr:col>68</xdr:col>
      <xdr:colOff>123825</xdr:colOff>
      <xdr:row>28</xdr:row>
      <xdr:rowOff>132511</xdr:rowOff>
    </xdr:to>
    <xdr:sp macro="" textlink="">
      <xdr:nvSpPr>
        <xdr:cNvPr id="153" name="楕円 152"/>
        <xdr:cNvSpPr/>
      </xdr:nvSpPr>
      <xdr:spPr>
        <a:xfrm>
          <a:off x="13271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62759</xdr:rowOff>
    </xdr:from>
    <xdr:to>
      <xdr:col>72</xdr:col>
      <xdr:colOff>73025</xdr:colOff>
      <xdr:row>28</xdr:row>
      <xdr:rowOff>81711</xdr:rowOff>
    </xdr:to>
    <xdr:cxnSp macro="">
      <xdr:nvCxnSpPr>
        <xdr:cNvPr id="154" name="直線コネクタ 153"/>
        <xdr:cNvCxnSpPr/>
      </xdr:nvCxnSpPr>
      <xdr:spPr>
        <a:xfrm flipV="1">
          <a:off x="13322300" y="5634884"/>
          <a:ext cx="762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68693</xdr:rowOff>
    </xdr:from>
    <xdr:to>
      <xdr:col>64</xdr:col>
      <xdr:colOff>123825</xdr:colOff>
      <xdr:row>28</xdr:row>
      <xdr:rowOff>170293</xdr:rowOff>
    </xdr:to>
    <xdr:sp macro="" textlink="">
      <xdr:nvSpPr>
        <xdr:cNvPr id="155" name="楕円 154"/>
        <xdr:cNvSpPr/>
      </xdr:nvSpPr>
      <xdr:spPr>
        <a:xfrm>
          <a:off x="12509500" y="56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81711</xdr:rowOff>
    </xdr:from>
    <xdr:to>
      <xdr:col>68</xdr:col>
      <xdr:colOff>73025</xdr:colOff>
      <xdr:row>28</xdr:row>
      <xdr:rowOff>119493</xdr:rowOff>
    </xdr:to>
    <xdr:cxnSp macro="">
      <xdr:nvCxnSpPr>
        <xdr:cNvPr id="156" name="直線コネクタ 155"/>
        <xdr:cNvCxnSpPr/>
      </xdr:nvCxnSpPr>
      <xdr:spPr>
        <a:xfrm flipV="1">
          <a:off x="12560300" y="5653836"/>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49262</xdr:rowOff>
    </xdr:from>
    <xdr:to>
      <xdr:col>60</xdr:col>
      <xdr:colOff>123825</xdr:colOff>
      <xdr:row>28</xdr:row>
      <xdr:rowOff>150862</xdr:rowOff>
    </xdr:to>
    <xdr:sp macro="" textlink="">
      <xdr:nvSpPr>
        <xdr:cNvPr id="157" name="楕円 156"/>
        <xdr:cNvSpPr/>
      </xdr:nvSpPr>
      <xdr:spPr>
        <a:xfrm>
          <a:off x="11747500" y="56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100062</xdr:rowOff>
    </xdr:from>
    <xdr:to>
      <xdr:col>64</xdr:col>
      <xdr:colOff>73025</xdr:colOff>
      <xdr:row>28</xdr:row>
      <xdr:rowOff>119493</xdr:rowOff>
    </xdr:to>
    <xdr:cxnSp macro="">
      <xdr:nvCxnSpPr>
        <xdr:cNvPr id="158" name="直線コネクタ 157"/>
        <xdr:cNvCxnSpPr/>
      </xdr:nvCxnSpPr>
      <xdr:spPr>
        <a:xfrm>
          <a:off x="11798300" y="567218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0"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1"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2"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130086</xdr:rowOff>
    </xdr:from>
    <xdr:ext cx="469744" cy="259045"/>
    <xdr:sp macro="" textlink="">
      <xdr:nvSpPr>
        <xdr:cNvPr id="163" name="n_1mainValue債務償還比率"/>
        <xdr:cNvSpPr txBox="1"/>
      </xdr:nvSpPr>
      <xdr:spPr>
        <a:xfrm>
          <a:off x="13836727" y="53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149038</xdr:rowOff>
    </xdr:from>
    <xdr:ext cx="469744" cy="259045"/>
    <xdr:sp macro="" textlink="">
      <xdr:nvSpPr>
        <xdr:cNvPr id="164" name="n_2mainValue債務償還比率"/>
        <xdr:cNvSpPr txBox="1"/>
      </xdr:nvSpPr>
      <xdr:spPr>
        <a:xfrm>
          <a:off x="130874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15370</xdr:rowOff>
    </xdr:from>
    <xdr:ext cx="469744" cy="259045"/>
    <xdr:sp macro="" textlink="">
      <xdr:nvSpPr>
        <xdr:cNvPr id="165" name="n_3mainValue債務償還比率"/>
        <xdr:cNvSpPr txBox="1"/>
      </xdr:nvSpPr>
      <xdr:spPr>
        <a:xfrm>
          <a:off x="12325427" y="54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167389</xdr:rowOff>
    </xdr:from>
    <xdr:ext cx="469744" cy="259045"/>
    <xdr:sp macro="" textlink="">
      <xdr:nvSpPr>
        <xdr:cNvPr id="166" name="n_4mainValue債務償還比率"/>
        <xdr:cNvSpPr txBox="1"/>
      </xdr:nvSpPr>
      <xdr:spPr>
        <a:xfrm>
          <a:off x="11563427" y="53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135255</xdr:rowOff>
    </xdr:to>
    <xdr:cxnSp macro="">
      <xdr:nvCxnSpPr>
        <xdr:cNvPr id="76" name="直線コネクタ 75"/>
        <xdr:cNvCxnSpPr/>
      </xdr:nvCxnSpPr>
      <xdr:spPr>
        <a:xfrm>
          <a:off x="3797300" y="645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106680</xdr:rowOff>
    </xdr:to>
    <xdr:cxnSp macro="">
      <xdr:nvCxnSpPr>
        <xdr:cNvPr id="78" name="直線コネクタ 77"/>
        <xdr:cNvCxnSpPr/>
      </xdr:nvCxnSpPr>
      <xdr:spPr>
        <a:xfrm>
          <a:off x="2908300" y="6425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81915</xdr:rowOff>
    </xdr:to>
    <xdr:cxnSp macro="">
      <xdr:nvCxnSpPr>
        <xdr:cNvPr id="80" name="直線コネクタ 79"/>
        <xdr:cNvCxnSpPr/>
      </xdr:nvCxnSpPr>
      <xdr:spPr>
        <a:xfrm>
          <a:off x="2019300" y="64065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5"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6"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7"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128750</xdr:rowOff>
    </xdr:from>
    <xdr:to>
      <xdr:col>55</xdr:col>
      <xdr:colOff>50800</xdr:colOff>
      <xdr:row>41</xdr:row>
      <xdr:rowOff>58900</xdr:rowOff>
    </xdr:to>
    <xdr:sp macro="" textlink="">
      <xdr:nvSpPr>
        <xdr:cNvPr id="125" name="楕円 124"/>
        <xdr:cNvSpPr/>
      </xdr:nvSpPr>
      <xdr:spPr>
        <a:xfrm>
          <a:off x="10426700" y="6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128750</xdr:rowOff>
    </xdr:from>
    <xdr:to>
      <xdr:col>50</xdr:col>
      <xdr:colOff>165100</xdr:colOff>
      <xdr:row>41</xdr:row>
      <xdr:rowOff>58900</xdr:rowOff>
    </xdr:to>
    <xdr:sp macro="" textlink="">
      <xdr:nvSpPr>
        <xdr:cNvPr id="127" name="楕円 126"/>
        <xdr:cNvSpPr/>
      </xdr:nvSpPr>
      <xdr:spPr>
        <a:xfrm>
          <a:off x="9588500" y="6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8100</xdr:rowOff>
    </xdr:from>
    <xdr:to>
      <xdr:col>55</xdr:col>
      <xdr:colOff>0</xdr:colOff>
      <xdr:row>41</xdr:row>
      <xdr:rowOff>8100</xdr:rowOff>
    </xdr:to>
    <xdr:cxnSp macro="">
      <xdr:nvCxnSpPr>
        <xdr:cNvPr id="128" name="直線コネクタ 127"/>
        <xdr:cNvCxnSpPr/>
      </xdr:nvCxnSpPr>
      <xdr:spPr>
        <a:xfrm>
          <a:off x="9639300" y="703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128659</xdr:rowOff>
    </xdr:from>
    <xdr:to>
      <xdr:col>46</xdr:col>
      <xdr:colOff>38100</xdr:colOff>
      <xdr:row>41</xdr:row>
      <xdr:rowOff>58809</xdr:rowOff>
    </xdr:to>
    <xdr:sp macro="" textlink="">
      <xdr:nvSpPr>
        <xdr:cNvPr id="129" name="楕円 128"/>
        <xdr:cNvSpPr/>
      </xdr:nvSpPr>
      <xdr:spPr>
        <a:xfrm>
          <a:off x="8699500" y="6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8009</xdr:rowOff>
    </xdr:from>
    <xdr:to>
      <xdr:col>50</xdr:col>
      <xdr:colOff>114300</xdr:colOff>
      <xdr:row>41</xdr:row>
      <xdr:rowOff>8100</xdr:rowOff>
    </xdr:to>
    <xdr:cxnSp macro="">
      <xdr:nvCxnSpPr>
        <xdr:cNvPr id="130" name="直線コネクタ 129"/>
        <xdr:cNvCxnSpPr/>
      </xdr:nvCxnSpPr>
      <xdr:spPr>
        <a:xfrm>
          <a:off x="8750300" y="70374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127996</xdr:rowOff>
    </xdr:from>
    <xdr:to>
      <xdr:col>41</xdr:col>
      <xdr:colOff>101600</xdr:colOff>
      <xdr:row>41</xdr:row>
      <xdr:rowOff>58146</xdr:rowOff>
    </xdr:to>
    <xdr:sp macro="" textlink="">
      <xdr:nvSpPr>
        <xdr:cNvPr id="131" name="楕円 130"/>
        <xdr:cNvSpPr/>
      </xdr:nvSpPr>
      <xdr:spPr>
        <a:xfrm>
          <a:off x="7810500" y="6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7346</xdr:rowOff>
    </xdr:from>
    <xdr:to>
      <xdr:col>45</xdr:col>
      <xdr:colOff>177800</xdr:colOff>
      <xdr:row>41</xdr:row>
      <xdr:rowOff>8009</xdr:rowOff>
    </xdr:to>
    <xdr:cxnSp macro="">
      <xdr:nvCxnSpPr>
        <xdr:cNvPr id="132" name="直線コネクタ 131"/>
        <xdr:cNvCxnSpPr/>
      </xdr:nvCxnSpPr>
      <xdr:spPr>
        <a:xfrm>
          <a:off x="7861300" y="703679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50027</xdr:rowOff>
    </xdr:from>
    <xdr:ext cx="469744" cy="259045"/>
    <xdr:sp macro="" textlink="">
      <xdr:nvSpPr>
        <xdr:cNvPr id="137" name="n_1mainValue【道路】&#10;一人当たり延長"/>
        <xdr:cNvSpPr txBox="1"/>
      </xdr:nvSpPr>
      <xdr:spPr>
        <a:xfrm>
          <a:off x="9391727" y="707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49936</xdr:rowOff>
    </xdr:from>
    <xdr:ext cx="469744" cy="259045"/>
    <xdr:sp macro="" textlink="">
      <xdr:nvSpPr>
        <xdr:cNvPr id="138" name="n_2mainValue【道路】&#10;一人当たり延長"/>
        <xdr:cNvSpPr txBox="1"/>
      </xdr:nvSpPr>
      <xdr:spPr>
        <a:xfrm>
          <a:off x="8515427" y="707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49273</xdr:rowOff>
    </xdr:from>
    <xdr:ext cx="469744" cy="259045"/>
    <xdr:sp macro="" textlink="">
      <xdr:nvSpPr>
        <xdr:cNvPr id="139" name="n_3mainValue【道路】&#10;一人当たり延長"/>
        <xdr:cNvSpPr txBox="1"/>
      </xdr:nvSpPr>
      <xdr:spPr>
        <a:xfrm>
          <a:off x="7626427" y="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1" name="楕円 180"/>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2" name="【橋りょう・トンネ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3" name="楕円 182"/>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37556</xdr:rowOff>
    </xdr:to>
    <xdr:cxnSp macro="">
      <xdr:nvCxnSpPr>
        <xdr:cNvPr id="184" name="直線コネクタ 183"/>
        <xdr:cNvCxnSpPr/>
      </xdr:nvCxnSpPr>
      <xdr:spPr>
        <a:xfrm flipV="1">
          <a:off x="3797300" y="104698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5" name="楕円 184"/>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37556</xdr:rowOff>
    </xdr:to>
    <xdr:cxnSp macro="">
      <xdr:nvCxnSpPr>
        <xdr:cNvPr id="186" name="直線コネクタ 185"/>
        <xdr:cNvCxnSpPr/>
      </xdr:nvCxnSpPr>
      <xdr:spPr>
        <a:xfrm>
          <a:off x="2908300" y="104764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7" name="楕円 186"/>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17962</xdr:rowOff>
    </xdr:to>
    <xdr:cxnSp macro="">
      <xdr:nvCxnSpPr>
        <xdr:cNvPr id="188" name="直線コネクタ 187"/>
        <xdr:cNvCxnSpPr/>
      </xdr:nvCxnSpPr>
      <xdr:spPr>
        <a:xfrm>
          <a:off x="2019300" y="104617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3"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194"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5" name="n_3main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71200</xdr:rowOff>
    </xdr:from>
    <xdr:to>
      <xdr:col>55</xdr:col>
      <xdr:colOff>50800</xdr:colOff>
      <xdr:row>62</xdr:row>
      <xdr:rowOff>1350</xdr:rowOff>
    </xdr:to>
    <xdr:sp macro="" textlink="">
      <xdr:nvSpPr>
        <xdr:cNvPr id="235" name="楕円 234"/>
        <xdr:cNvSpPr/>
      </xdr:nvSpPr>
      <xdr:spPr>
        <a:xfrm>
          <a:off x="10426700" y="10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94077</xdr:rowOff>
    </xdr:from>
    <xdr:ext cx="599010" cy="259045"/>
    <xdr:sp macro="" textlink="">
      <xdr:nvSpPr>
        <xdr:cNvPr id="236" name="【橋りょう・トンネル】&#10;一人当たり有形固定資産（償却資産）額該当値テキスト"/>
        <xdr:cNvSpPr txBox="1"/>
      </xdr:nvSpPr>
      <xdr:spPr>
        <a:xfrm>
          <a:off x="10515600" y="103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95135</xdr:rowOff>
    </xdr:from>
    <xdr:to>
      <xdr:col>50</xdr:col>
      <xdr:colOff>165100</xdr:colOff>
      <xdr:row>62</xdr:row>
      <xdr:rowOff>25285</xdr:rowOff>
    </xdr:to>
    <xdr:sp macro="" textlink="">
      <xdr:nvSpPr>
        <xdr:cNvPr id="237" name="楕円 236"/>
        <xdr:cNvSpPr/>
      </xdr:nvSpPr>
      <xdr:spPr>
        <a:xfrm>
          <a:off x="9588500" y="105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122000</xdr:rowOff>
    </xdr:from>
    <xdr:to>
      <xdr:col>55</xdr:col>
      <xdr:colOff>0</xdr:colOff>
      <xdr:row>61</xdr:row>
      <xdr:rowOff>145935</xdr:rowOff>
    </xdr:to>
    <xdr:cxnSp macro="">
      <xdr:nvCxnSpPr>
        <xdr:cNvPr id="238" name="直線コネクタ 237"/>
        <xdr:cNvCxnSpPr/>
      </xdr:nvCxnSpPr>
      <xdr:spPr>
        <a:xfrm flipV="1">
          <a:off x="9639300" y="10580450"/>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96700</xdr:rowOff>
    </xdr:from>
    <xdr:to>
      <xdr:col>46</xdr:col>
      <xdr:colOff>38100</xdr:colOff>
      <xdr:row>62</xdr:row>
      <xdr:rowOff>26850</xdr:rowOff>
    </xdr:to>
    <xdr:sp macro="" textlink="">
      <xdr:nvSpPr>
        <xdr:cNvPr id="239" name="楕円 238"/>
        <xdr:cNvSpPr/>
      </xdr:nvSpPr>
      <xdr:spPr>
        <a:xfrm>
          <a:off x="8699500" y="10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145935</xdr:rowOff>
    </xdr:from>
    <xdr:to>
      <xdr:col>50</xdr:col>
      <xdr:colOff>114300</xdr:colOff>
      <xdr:row>61</xdr:row>
      <xdr:rowOff>147500</xdr:rowOff>
    </xdr:to>
    <xdr:cxnSp macro="">
      <xdr:nvCxnSpPr>
        <xdr:cNvPr id="240" name="直線コネクタ 239"/>
        <xdr:cNvCxnSpPr/>
      </xdr:nvCxnSpPr>
      <xdr:spPr>
        <a:xfrm flipV="1">
          <a:off x="8750300" y="10604385"/>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99817</xdr:rowOff>
    </xdr:from>
    <xdr:to>
      <xdr:col>41</xdr:col>
      <xdr:colOff>101600</xdr:colOff>
      <xdr:row>62</xdr:row>
      <xdr:rowOff>29967</xdr:rowOff>
    </xdr:to>
    <xdr:sp macro="" textlink="">
      <xdr:nvSpPr>
        <xdr:cNvPr id="241" name="楕円 240"/>
        <xdr:cNvSpPr/>
      </xdr:nvSpPr>
      <xdr:spPr>
        <a:xfrm>
          <a:off x="7810500" y="105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147500</xdr:rowOff>
    </xdr:from>
    <xdr:to>
      <xdr:col>45</xdr:col>
      <xdr:colOff>177800</xdr:colOff>
      <xdr:row>61</xdr:row>
      <xdr:rowOff>150617</xdr:rowOff>
    </xdr:to>
    <xdr:cxnSp macro="">
      <xdr:nvCxnSpPr>
        <xdr:cNvPr id="242" name="直線コネクタ 241"/>
        <xdr:cNvCxnSpPr/>
      </xdr:nvCxnSpPr>
      <xdr:spPr>
        <a:xfrm flipV="1">
          <a:off x="7861300" y="1060595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41812</xdr:rowOff>
    </xdr:from>
    <xdr:ext cx="599010" cy="259045"/>
    <xdr:sp macro="" textlink="">
      <xdr:nvSpPr>
        <xdr:cNvPr id="247" name="n_1mainValue【橋りょう・トンネル】&#10;一人当たり有形固定資産（償却資産）額"/>
        <xdr:cNvSpPr txBox="1"/>
      </xdr:nvSpPr>
      <xdr:spPr>
        <a:xfrm>
          <a:off x="9327095" y="103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43377</xdr:rowOff>
    </xdr:from>
    <xdr:ext cx="599010" cy="259045"/>
    <xdr:sp macro="" textlink="">
      <xdr:nvSpPr>
        <xdr:cNvPr id="248" name="n_2mainValue【橋りょう・トンネル】&#10;一人当たり有形固定資産（償却資産）額"/>
        <xdr:cNvSpPr txBox="1"/>
      </xdr:nvSpPr>
      <xdr:spPr>
        <a:xfrm>
          <a:off x="8450795" y="103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46494</xdr:rowOff>
    </xdr:from>
    <xdr:ext cx="599010" cy="259045"/>
    <xdr:sp macro="" textlink="">
      <xdr:nvSpPr>
        <xdr:cNvPr id="249" name="n_3mainValue【橋りょう・トンネル】&#10;一人当たり有形固定資産（償却資産）額"/>
        <xdr:cNvSpPr txBox="1"/>
      </xdr:nvSpPr>
      <xdr:spPr>
        <a:xfrm>
          <a:off x="7561795" y="103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90" name="楕円 289"/>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291" name="【公営住宅】&#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2" name="楕円 291"/>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57150</xdr:rowOff>
    </xdr:to>
    <xdr:cxnSp macro="">
      <xdr:nvCxnSpPr>
        <xdr:cNvPr id="293" name="直線コネクタ 292"/>
        <xdr:cNvCxnSpPr/>
      </xdr:nvCxnSpPr>
      <xdr:spPr>
        <a:xfrm>
          <a:off x="3797300" y="1421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4" name="楕円 29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152400</xdr:rowOff>
    </xdr:to>
    <xdr:cxnSp macro="">
      <xdr:nvCxnSpPr>
        <xdr:cNvPr id="295" name="直線コネクタ 294"/>
        <xdr:cNvCxnSpPr/>
      </xdr:nvCxnSpPr>
      <xdr:spPr>
        <a:xfrm>
          <a:off x="2908300" y="14131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6" name="楕円 295"/>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72389</xdr:rowOff>
    </xdr:to>
    <xdr:cxnSp macro="">
      <xdr:nvCxnSpPr>
        <xdr:cNvPr id="297" name="直線コネクタ 296"/>
        <xdr:cNvCxnSpPr/>
      </xdr:nvCxnSpPr>
      <xdr:spPr>
        <a:xfrm>
          <a:off x="2019300" y="14074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02" name="n_1main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3"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4" name="n_3main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44" name="楕円 343"/>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345" name="【公営住宅】&#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46" name="楕円 345"/>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122682</xdr:rowOff>
    </xdr:to>
    <xdr:cxnSp macro="">
      <xdr:nvCxnSpPr>
        <xdr:cNvPr id="347" name="直線コネクタ 346"/>
        <xdr:cNvCxnSpPr/>
      </xdr:nvCxnSpPr>
      <xdr:spPr>
        <a:xfrm>
          <a:off x="9639300" y="14524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48" name="楕円 347"/>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122682</xdr:rowOff>
    </xdr:to>
    <xdr:cxnSp macro="">
      <xdr:nvCxnSpPr>
        <xdr:cNvPr id="349" name="直線コネクタ 348"/>
        <xdr:cNvCxnSpPr/>
      </xdr:nvCxnSpPr>
      <xdr:spPr>
        <a:xfrm>
          <a:off x="8750300" y="145237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50" name="楕円 349"/>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121920</xdr:rowOff>
    </xdr:to>
    <xdr:cxnSp macro="">
      <xdr:nvCxnSpPr>
        <xdr:cNvPr id="351" name="直線コネクタ 350"/>
        <xdr:cNvCxnSpPr/>
      </xdr:nvCxnSpPr>
      <xdr:spPr>
        <a:xfrm>
          <a:off x="7861300" y="14522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56" name="n_1main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57" name="n_2mainValue【公営住宅】&#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58" name="n_3mainValue【公営住宅】&#10;一人当たり面積"/>
        <xdr:cNvSpPr txBox="1"/>
      </xdr:nvSpPr>
      <xdr:spPr>
        <a:xfrm>
          <a:off x="7626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15" name="楕円 414"/>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16" name="【認定こども園・幼稚園・保育所】&#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417" name="楕円 416"/>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36</xdr:row>
      <xdr:rowOff>123825</xdr:rowOff>
    </xdr:to>
    <xdr:cxnSp macro="">
      <xdr:nvCxnSpPr>
        <xdr:cNvPr id="418" name="直線コネクタ 417"/>
        <xdr:cNvCxnSpPr/>
      </xdr:nvCxnSpPr>
      <xdr:spPr>
        <a:xfrm>
          <a:off x="15481300" y="6276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19" name="楕円 418"/>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104775</xdr:rowOff>
    </xdr:to>
    <xdr:cxnSp macro="">
      <xdr:nvCxnSpPr>
        <xdr:cNvPr id="420" name="直線コネクタ 419"/>
        <xdr:cNvCxnSpPr/>
      </xdr:nvCxnSpPr>
      <xdr:spPr>
        <a:xfrm>
          <a:off x="14592300" y="624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1" name="楕円 420"/>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156210</xdr:rowOff>
    </xdr:to>
    <xdr:cxnSp macro="">
      <xdr:nvCxnSpPr>
        <xdr:cNvPr id="422" name="直線コネクタ 421"/>
        <xdr:cNvCxnSpPr/>
      </xdr:nvCxnSpPr>
      <xdr:spPr>
        <a:xfrm flipV="1">
          <a:off x="13703300" y="6248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427" name="n_1mainValue【認定こども園・幼稚園・保育所】&#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28" name="n_2main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29" name="n_3main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58"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69" name="楕円 468"/>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70" name="【認定こども園・幼稚園・保育所】&#10;一人当たり面積該当値テキスト"/>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71" name="楕円 470"/>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118110</xdr:rowOff>
    </xdr:to>
    <xdr:cxnSp macro="">
      <xdr:nvCxnSpPr>
        <xdr:cNvPr id="472" name="直線コネクタ 471"/>
        <xdr:cNvCxnSpPr/>
      </xdr:nvCxnSpPr>
      <xdr:spPr>
        <a:xfrm flipV="1">
          <a:off x="21323300" y="6431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473" name="楕円 472"/>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118110</xdr:rowOff>
    </xdr:to>
    <xdr:cxnSp macro="">
      <xdr:nvCxnSpPr>
        <xdr:cNvPr id="474" name="直線コネクタ 473"/>
        <xdr:cNvCxnSpPr/>
      </xdr:nvCxnSpPr>
      <xdr:spPr>
        <a:xfrm>
          <a:off x="204343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475" name="楕円 474"/>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118110</xdr:rowOff>
    </xdr:to>
    <xdr:cxnSp macro="">
      <xdr:nvCxnSpPr>
        <xdr:cNvPr id="476" name="直線コネクタ 475"/>
        <xdr:cNvCxnSpPr/>
      </xdr:nvCxnSpPr>
      <xdr:spPr>
        <a:xfrm>
          <a:off x="19545300" y="646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477"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79"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481"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macro="" textlink="">
      <xdr:nvSpPr>
        <xdr:cNvPr id="482" name="n_2mainValue【認定こども園・幼稚園・保育所】&#10;一人当たり面積"/>
        <xdr:cNvSpPr txBox="1"/>
      </xdr:nvSpPr>
      <xdr:spPr>
        <a:xfrm>
          <a:off x="20199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483" name="n_3mainValue【認定こども園・幼稚園・保育所】&#10;一人当たり面積"/>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24" name="楕円 52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25"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26" name="楕円 525"/>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60</xdr:row>
      <xdr:rowOff>11430</xdr:rowOff>
    </xdr:to>
    <xdr:cxnSp macro="">
      <xdr:nvCxnSpPr>
        <xdr:cNvPr id="527" name="直線コネクタ 526"/>
        <xdr:cNvCxnSpPr/>
      </xdr:nvCxnSpPr>
      <xdr:spPr>
        <a:xfrm flipV="1">
          <a:off x="15481300" y="101612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28" name="楕円 527"/>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11430</xdr:rowOff>
    </xdr:to>
    <xdr:cxnSp macro="">
      <xdr:nvCxnSpPr>
        <xdr:cNvPr id="529" name="直線コネクタ 528"/>
        <xdr:cNvCxnSpPr/>
      </xdr:nvCxnSpPr>
      <xdr:spPr>
        <a:xfrm>
          <a:off x="14592300" y="1028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0" name="楕円 529"/>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0</xdr:rowOff>
    </xdr:to>
    <xdr:cxnSp macro="">
      <xdr:nvCxnSpPr>
        <xdr:cNvPr id="531" name="直線コネクタ 530"/>
        <xdr:cNvCxnSpPr/>
      </xdr:nvCxnSpPr>
      <xdr:spPr>
        <a:xfrm>
          <a:off x="13703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36" name="n_1main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37"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38"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133713</xdr:rowOff>
    </xdr:from>
    <xdr:to>
      <xdr:col>116</xdr:col>
      <xdr:colOff>114300</xdr:colOff>
      <xdr:row>61</xdr:row>
      <xdr:rowOff>63863</xdr:rowOff>
    </xdr:to>
    <xdr:sp macro="" textlink="">
      <xdr:nvSpPr>
        <xdr:cNvPr id="581" name="楕円 580"/>
        <xdr:cNvSpPr/>
      </xdr:nvSpPr>
      <xdr:spPr>
        <a:xfrm>
          <a:off x="22110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112140</xdr:rowOff>
    </xdr:from>
    <xdr:ext cx="469744" cy="259045"/>
    <xdr:sp macro="" textlink="">
      <xdr:nvSpPr>
        <xdr:cNvPr id="582" name="【学校施設】&#10;一人当たり面積該当値テキスト"/>
        <xdr:cNvSpPr txBox="1"/>
      </xdr:nvSpPr>
      <xdr:spPr>
        <a:xfrm>
          <a:off x="22199600"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133713</xdr:rowOff>
    </xdr:from>
    <xdr:to>
      <xdr:col>112</xdr:col>
      <xdr:colOff>38100</xdr:colOff>
      <xdr:row>61</xdr:row>
      <xdr:rowOff>63863</xdr:rowOff>
    </xdr:to>
    <xdr:sp macro="" textlink="">
      <xdr:nvSpPr>
        <xdr:cNvPr id="583" name="楕円 582"/>
        <xdr:cNvSpPr/>
      </xdr:nvSpPr>
      <xdr:spPr>
        <a:xfrm>
          <a:off x="2127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13063</xdr:rowOff>
    </xdr:from>
    <xdr:to>
      <xdr:col>116</xdr:col>
      <xdr:colOff>63500</xdr:colOff>
      <xdr:row>61</xdr:row>
      <xdr:rowOff>13063</xdr:rowOff>
    </xdr:to>
    <xdr:cxnSp macro="">
      <xdr:nvCxnSpPr>
        <xdr:cNvPr id="584" name="直線コネクタ 583"/>
        <xdr:cNvCxnSpPr/>
      </xdr:nvCxnSpPr>
      <xdr:spPr>
        <a:xfrm>
          <a:off x="21323300" y="104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585" name="楕円 584"/>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13063</xdr:rowOff>
    </xdr:to>
    <xdr:cxnSp macro="">
      <xdr:nvCxnSpPr>
        <xdr:cNvPr id="586" name="直線コネクタ 585"/>
        <xdr:cNvCxnSpPr/>
      </xdr:nvCxnSpPr>
      <xdr:spPr>
        <a:xfrm>
          <a:off x="20434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117384</xdr:rowOff>
    </xdr:from>
    <xdr:to>
      <xdr:col>102</xdr:col>
      <xdr:colOff>165100</xdr:colOff>
      <xdr:row>61</xdr:row>
      <xdr:rowOff>47534</xdr:rowOff>
    </xdr:to>
    <xdr:sp macro="" textlink="">
      <xdr:nvSpPr>
        <xdr:cNvPr id="587" name="楕円 586"/>
        <xdr:cNvSpPr/>
      </xdr:nvSpPr>
      <xdr:spPr>
        <a:xfrm>
          <a:off x="19494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168184</xdr:rowOff>
    </xdr:from>
    <xdr:to>
      <xdr:col>107</xdr:col>
      <xdr:colOff>50800</xdr:colOff>
      <xdr:row>61</xdr:row>
      <xdr:rowOff>8165</xdr:rowOff>
    </xdr:to>
    <xdr:cxnSp macro="">
      <xdr:nvCxnSpPr>
        <xdr:cNvPr id="588" name="直線コネクタ 587"/>
        <xdr:cNvCxnSpPr/>
      </xdr:nvCxnSpPr>
      <xdr:spPr>
        <a:xfrm>
          <a:off x="19545300" y="104551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54990</xdr:rowOff>
    </xdr:from>
    <xdr:ext cx="469744" cy="259045"/>
    <xdr:sp macro="" textlink="">
      <xdr:nvSpPr>
        <xdr:cNvPr id="593" name="n_1mainValue【学校施設】&#10;一人当たり面積"/>
        <xdr:cNvSpPr txBox="1"/>
      </xdr:nvSpPr>
      <xdr:spPr>
        <a:xfrm>
          <a:off x="21075727" y="105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50092</xdr:rowOff>
    </xdr:from>
    <xdr:ext cx="469744" cy="259045"/>
    <xdr:sp macro="" textlink="">
      <xdr:nvSpPr>
        <xdr:cNvPr id="594" name="n_2mainValue【学校施設】&#10;一人当たり面積"/>
        <xdr:cNvSpPr txBox="1"/>
      </xdr:nvSpPr>
      <xdr:spPr>
        <a:xfrm>
          <a:off x="201994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38661</xdr:rowOff>
    </xdr:from>
    <xdr:ext cx="469744" cy="259045"/>
    <xdr:sp macro="" textlink="">
      <xdr:nvSpPr>
        <xdr:cNvPr id="595" name="n_3mainValue【学校施設】&#10;一人当たり面積"/>
        <xdr:cNvSpPr txBox="1"/>
      </xdr:nvSpPr>
      <xdr:spPr>
        <a:xfrm>
          <a:off x="19310427" y="104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4" name="テキスト ボックス 62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2" name="テキスト ボックス 6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34" name="直線コネクタ 633"/>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6" name="直線コネクタ 63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37"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38" name="直線コネクタ 637"/>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639"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40" name="フローチャート: 判断 639"/>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41" name="フローチャート: 判断 640"/>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42" name="フローチャート: 判断 641"/>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43" name="フローチャート: 判断 642"/>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44" name="フローチャート: 判断 643"/>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107696</xdr:rowOff>
    </xdr:from>
    <xdr:to>
      <xdr:col>85</xdr:col>
      <xdr:colOff>177800</xdr:colOff>
      <xdr:row>105</xdr:row>
      <xdr:rowOff>37846</xdr:rowOff>
    </xdr:to>
    <xdr:sp macro="" textlink="">
      <xdr:nvSpPr>
        <xdr:cNvPr id="650" name="楕円 649"/>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86123</xdr:rowOff>
    </xdr:from>
    <xdr:ext cx="405111" cy="259045"/>
    <xdr:sp macro="" textlink="">
      <xdr:nvSpPr>
        <xdr:cNvPr id="651" name="【公民館】&#10;有形固定資産減価償却率該当値テキスト"/>
        <xdr:cNvSpPr txBox="1"/>
      </xdr:nvSpPr>
      <xdr:spPr>
        <a:xfrm>
          <a:off x="163576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652" name="楕円 651"/>
        <xdr:cNvSpPr/>
      </xdr:nvSpPr>
      <xdr:spPr>
        <a:xfrm>
          <a:off x="15430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158496</xdr:rowOff>
    </xdr:from>
    <xdr:to>
      <xdr:col>85</xdr:col>
      <xdr:colOff>127000</xdr:colOff>
      <xdr:row>104</xdr:row>
      <xdr:rowOff>163068</xdr:rowOff>
    </xdr:to>
    <xdr:cxnSp macro="">
      <xdr:nvCxnSpPr>
        <xdr:cNvPr id="653" name="直線コネクタ 652"/>
        <xdr:cNvCxnSpPr/>
      </xdr:nvCxnSpPr>
      <xdr:spPr>
        <a:xfrm flipV="1">
          <a:off x="15481300" y="1798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654" name="楕円 653"/>
        <xdr:cNvSpPr/>
      </xdr:nvSpPr>
      <xdr:spPr>
        <a:xfrm>
          <a:off x="1454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163068</xdr:rowOff>
    </xdr:to>
    <xdr:cxnSp macro="">
      <xdr:nvCxnSpPr>
        <xdr:cNvPr id="655" name="直線コネクタ 654"/>
        <xdr:cNvCxnSpPr/>
      </xdr:nvCxnSpPr>
      <xdr:spPr>
        <a:xfrm>
          <a:off x="14592300" y="179435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656" name="楕円 655"/>
        <xdr:cNvSpPr/>
      </xdr:nvSpPr>
      <xdr:spPr>
        <a:xfrm>
          <a:off x="1365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80772</xdr:rowOff>
    </xdr:from>
    <xdr:to>
      <xdr:col>76</xdr:col>
      <xdr:colOff>114300</xdr:colOff>
      <xdr:row>104</xdr:row>
      <xdr:rowOff>112776</xdr:rowOff>
    </xdr:to>
    <xdr:cxnSp macro="">
      <xdr:nvCxnSpPr>
        <xdr:cNvPr id="657" name="直線コネクタ 656"/>
        <xdr:cNvCxnSpPr/>
      </xdr:nvCxnSpPr>
      <xdr:spPr>
        <a:xfrm>
          <a:off x="13703300" y="1791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658"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659"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660"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661"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33545</xdr:rowOff>
    </xdr:from>
    <xdr:ext cx="405111" cy="259045"/>
    <xdr:sp macro="" textlink="">
      <xdr:nvSpPr>
        <xdr:cNvPr id="662" name="n_1mainValue【公民館】&#10;有形固定資産減価償却率"/>
        <xdr:cNvSpPr txBox="1"/>
      </xdr:nvSpPr>
      <xdr:spPr>
        <a:xfrm>
          <a:off x="15266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663" name="n_2mainValue【公民館】&#10;有形固定資産減価償却率"/>
        <xdr:cNvSpPr txBox="1"/>
      </xdr:nvSpPr>
      <xdr:spPr>
        <a:xfrm>
          <a:off x="14389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122699</xdr:rowOff>
    </xdr:from>
    <xdr:ext cx="405111" cy="259045"/>
    <xdr:sp macro="" textlink="">
      <xdr:nvSpPr>
        <xdr:cNvPr id="664" name="n_3mainValue【公民館】&#10;有形固定資産減価償却率"/>
        <xdr:cNvSpPr txBox="1"/>
      </xdr:nvSpPr>
      <xdr:spPr>
        <a:xfrm>
          <a:off x="13500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688" name="直線コネクタ 68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8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90" name="直線コネクタ 68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69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692" name="直線コネクタ 69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4" name="フローチャート: 判断 69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5" name="フローチャート: 判断 69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6" name="フローチャート: 判断 69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97" name="フローチャート: 判断 69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8" name="フローチャート: 判断 69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04" name="楕円 703"/>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705" name="【公民館】&#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706" name="楕円 705"/>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140970</xdr:rowOff>
    </xdr:to>
    <xdr:cxnSp macro="">
      <xdr:nvCxnSpPr>
        <xdr:cNvPr id="707" name="直線コネクタ 706"/>
        <xdr:cNvCxnSpPr/>
      </xdr:nvCxnSpPr>
      <xdr:spPr>
        <a:xfrm>
          <a:off x="21323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708" name="楕円 707"/>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709" name="直線コネクタ 708"/>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10" name="楕円 709"/>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711" name="直線コネクタ 710"/>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12"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13"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14"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15"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716"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717"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18" name="n_3mainValue【公民館】&#10;一人当たり面積"/>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ほとんどの類型において、有形固定資産減価償却率は類似団体平均を下回っているものの、全体的に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資産の老朽化が進みつつあることが分かる。類似団体と比較して特に有形固定資産減価償却率が高くなっている施設は、公民館、体育館・プールであり、特に低くなっている施設は図書館、市民会館である。</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年代に集中して建設され既に築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つつあり、大規模改修期を迎えているため有形固定資産減価償却率が類似団体平均を大きく上回っており、一人当たりの面積が低いことから、将来負担は比較的低いが施設の老朽化対策を急ぐ必要がある。今後の方針として、周辺施設との機能複合化等により総延床面積の縮減を目指すため、老朽化対策と合わせて各施設の利用状況等を総合的に勘案し検討していく必要がある。体育館・プールについては、最も大規模改修費がかかる岡崎市体育館の保全工事は完了したものの、施設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年を迎えている施設が多く、継続的、計画的に老朽化対策を進めていく必要があるため、維持管理費用の増加を見込んでいる。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年度に額田図書館の供用を開始したため比較的新しいが、築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年を超えていることから維持管理費用の増加を見込んでいる。また、複合施設として整備された図書館であるため、若干ではあるが一人当たりの面積は類似団体平均を下回って</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387,791
375,289
387.20
137,759,349
131,444,936
4,252,567
76,355,730
62,546,319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4" name="楕円 73"/>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5" name="【図書館】&#10;有形固定資産減価償却率該当値テキスト"/>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6" name="楕円 75"/>
        <xdr:cNvSpPr/>
      </xdr:nvSpPr>
      <xdr:spPr>
        <a:xfrm>
          <a:off x="3746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41910</xdr:rowOff>
    </xdr:to>
    <xdr:cxnSp macro="">
      <xdr:nvCxnSpPr>
        <xdr:cNvPr id="77" name="直線コネクタ 76"/>
        <xdr:cNvCxnSpPr/>
      </xdr:nvCxnSpPr>
      <xdr:spPr>
        <a:xfrm>
          <a:off x="3797300" y="60100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97246</xdr:rowOff>
    </xdr:from>
    <xdr:to>
      <xdr:col>15</xdr:col>
      <xdr:colOff>101600</xdr:colOff>
      <xdr:row>35</xdr:row>
      <xdr:rowOff>27396</xdr:rowOff>
    </xdr:to>
    <xdr:sp macro="" textlink="">
      <xdr:nvSpPr>
        <xdr:cNvPr id="78" name="楕円 77"/>
        <xdr:cNvSpPr/>
      </xdr:nvSpPr>
      <xdr:spPr>
        <a:xfrm>
          <a:off x="2857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148046</xdr:rowOff>
    </xdr:from>
    <xdr:to>
      <xdr:col>19</xdr:col>
      <xdr:colOff>177800</xdr:colOff>
      <xdr:row>35</xdr:row>
      <xdr:rowOff>9253</xdr:rowOff>
    </xdr:to>
    <xdr:cxnSp macro="">
      <xdr:nvCxnSpPr>
        <xdr:cNvPr id="79" name="直線コネクタ 78"/>
        <xdr:cNvCxnSpPr/>
      </xdr:nvCxnSpPr>
      <xdr:spPr>
        <a:xfrm>
          <a:off x="2908300" y="5977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80" name="楕円 79"/>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34</xdr:row>
      <xdr:rowOff>148046</xdr:rowOff>
    </xdr:to>
    <xdr:cxnSp macro="">
      <xdr:nvCxnSpPr>
        <xdr:cNvPr id="81" name="直線コネクタ 80"/>
        <xdr:cNvCxnSpPr/>
      </xdr:nvCxnSpPr>
      <xdr:spPr>
        <a:xfrm>
          <a:off x="2019300" y="5975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6" name="n_1mainValue【図書館】&#10;有形固定資産減価償却率"/>
        <xdr:cNvSpPr txBox="1"/>
      </xdr:nvSpPr>
      <xdr:spPr>
        <a:xfrm>
          <a:off x="3582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43923</xdr:rowOff>
    </xdr:from>
    <xdr:ext cx="405111" cy="259045"/>
    <xdr:sp macro="" textlink="">
      <xdr:nvSpPr>
        <xdr:cNvPr id="87" name="n_2mainValue【図書館】&#10;有形固定資産減価償却率"/>
        <xdr:cNvSpPr txBox="1"/>
      </xdr:nvSpPr>
      <xdr:spPr>
        <a:xfrm>
          <a:off x="2705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8" name="n_3mainValue【図書館】&#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6" name="楕円 125"/>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7"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8" name="楕円 127"/>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29" name="直線コネクタ 128"/>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0" name="楕円 12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1" name="直線コネクタ 130"/>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2" name="楕円 131"/>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167640</xdr:rowOff>
    </xdr:to>
    <xdr:cxnSp macro="">
      <xdr:nvCxnSpPr>
        <xdr:cNvPr id="133" name="直線コネクタ 132"/>
        <xdr:cNvCxnSpPr/>
      </xdr:nvCxnSpPr>
      <xdr:spPr>
        <a:xfrm>
          <a:off x="7861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8"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9"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0" name="n_3mainValue【図書館】&#10;一人当たり面積"/>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1" name="楕円 180"/>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2"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83" name="楕円 182"/>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30480</xdr:rowOff>
    </xdr:to>
    <xdr:cxnSp macro="">
      <xdr:nvCxnSpPr>
        <xdr:cNvPr id="184" name="直線コネクタ 183"/>
        <xdr:cNvCxnSpPr/>
      </xdr:nvCxnSpPr>
      <xdr:spPr>
        <a:xfrm flipV="1">
          <a:off x="3797300" y="1048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5" name="楕円 184"/>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30480</xdr:rowOff>
    </xdr:to>
    <xdr:cxnSp macro="">
      <xdr:nvCxnSpPr>
        <xdr:cNvPr id="186" name="直線コネクタ 185"/>
        <xdr:cNvCxnSpPr/>
      </xdr:nvCxnSpPr>
      <xdr:spPr>
        <a:xfrm>
          <a:off x="2908300" y="1044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7" name="楕円 186"/>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22860</xdr:rowOff>
    </xdr:to>
    <xdr:cxnSp macro="">
      <xdr:nvCxnSpPr>
        <xdr:cNvPr id="188" name="直線コネクタ 187"/>
        <xdr:cNvCxnSpPr/>
      </xdr:nvCxnSpPr>
      <xdr:spPr>
        <a:xfrm flipV="1">
          <a:off x="2019300" y="1044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93"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4"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95"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33" name="楕円 232"/>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34"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35" name="楕円 234"/>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36" name="直線コネクタ 235"/>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37" name="楕円 236"/>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38" name="直線コネクタ 237"/>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39" name="楕円 238"/>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0" name="直線コネクタ 239"/>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45"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46"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7"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286" name="楕円 285"/>
        <xdr:cNvSpPr/>
      </xdr:nvSpPr>
      <xdr:spPr>
        <a:xfrm>
          <a:off x="45847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287" name="【福祉施設】&#10;有形固定資産減価償却率該当値テキスト"/>
        <xdr:cNvSpPr txBox="1"/>
      </xdr:nvSpPr>
      <xdr:spPr>
        <a:xfrm>
          <a:off x="4673600" y="134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51308</xdr:rowOff>
    </xdr:from>
    <xdr:to>
      <xdr:col>20</xdr:col>
      <xdr:colOff>38100</xdr:colOff>
      <xdr:row>79</xdr:row>
      <xdr:rowOff>152908</xdr:rowOff>
    </xdr:to>
    <xdr:sp macro="" textlink="">
      <xdr:nvSpPr>
        <xdr:cNvPr id="288" name="楕円 287"/>
        <xdr:cNvSpPr/>
      </xdr:nvSpPr>
      <xdr:spPr>
        <a:xfrm>
          <a:off x="3746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143256</xdr:rowOff>
    </xdr:to>
    <xdr:cxnSp macro="">
      <xdr:nvCxnSpPr>
        <xdr:cNvPr id="289" name="直線コネクタ 288"/>
        <xdr:cNvCxnSpPr/>
      </xdr:nvCxnSpPr>
      <xdr:spPr>
        <a:xfrm>
          <a:off x="3797300" y="136466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97028</xdr:rowOff>
    </xdr:from>
    <xdr:to>
      <xdr:col>15</xdr:col>
      <xdr:colOff>101600</xdr:colOff>
      <xdr:row>80</xdr:row>
      <xdr:rowOff>27178</xdr:rowOff>
    </xdr:to>
    <xdr:sp macro="" textlink="">
      <xdr:nvSpPr>
        <xdr:cNvPr id="290" name="楕円 289"/>
        <xdr:cNvSpPr/>
      </xdr:nvSpPr>
      <xdr:spPr>
        <a:xfrm>
          <a:off x="2857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102108</xdr:rowOff>
    </xdr:from>
    <xdr:to>
      <xdr:col>19</xdr:col>
      <xdr:colOff>177800</xdr:colOff>
      <xdr:row>79</xdr:row>
      <xdr:rowOff>147828</xdr:rowOff>
    </xdr:to>
    <xdr:cxnSp macro="">
      <xdr:nvCxnSpPr>
        <xdr:cNvPr id="291" name="直線コネクタ 290"/>
        <xdr:cNvCxnSpPr/>
      </xdr:nvCxnSpPr>
      <xdr:spPr>
        <a:xfrm flipV="1">
          <a:off x="2908300" y="1364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92" name="楕円 291"/>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147828</xdr:rowOff>
    </xdr:from>
    <xdr:to>
      <xdr:col>15</xdr:col>
      <xdr:colOff>50800</xdr:colOff>
      <xdr:row>80</xdr:row>
      <xdr:rowOff>118111</xdr:rowOff>
    </xdr:to>
    <xdr:cxnSp macro="">
      <xdr:nvCxnSpPr>
        <xdr:cNvPr id="293" name="直線コネクタ 292"/>
        <xdr:cNvCxnSpPr/>
      </xdr:nvCxnSpPr>
      <xdr:spPr>
        <a:xfrm flipV="1">
          <a:off x="2019300" y="1369237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169435</xdr:rowOff>
    </xdr:from>
    <xdr:ext cx="405111" cy="259045"/>
    <xdr:sp macro="" textlink="">
      <xdr:nvSpPr>
        <xdr:cNvPr id="298" name="n_1mainValue【福祉施設】&#10;有形固定資産減価償却率"/>
        <xdr:cNvSpPr txBox="1"/>
      </xdr:nvSpPr>
      <xdr:spPr>
        <a:xfrm>
          <a:off x="3582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18305</xdr:rowOff>
    </xdr:from>
    <xdr:ext cx="405111" cy="259045"/>
    <xdr:sp macro="" textlink="">
      <xdr:nvSpPr>
        <xdr:cNvPr id="299" name="n_2mainValue【福祉施設】&#10;有形固定資産減価償却率"/>
        <xdr:cNvSpPr txBox="1"/>
      </xdr:nvSpPr>
      <xdr:spPr>
        <a:xfrm>
          <a:off x="2705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160038</xdr:rowOff>
    </xdr:from>
    <xdr:ext cx="405111" cy="259045"/>
    <xdr:sp macro="" textlink="">
      <xdr:nvSpPr>
        <xdr:cNvPr id="300" name="n_3mainValue【福祉施設】&#10;有形固定資産減価償却率"/>
        <xdr:cNvSpPr txBox="1"/>
      </xdr:nvSpPr>
      <xdr:spPr>
        <a:xfrm>
          <a:off x="1816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104321</xdr:rowOff>
    </xdr:from>
    <xdr:to>
      <xdr:col>55</xdr:col>
      <xdr:colOff>50800</xdr:colOff>
      <xdr:row>78</xdr:row>
      <xdr:rowOff>34471</xdr:rowOff>
    </xdr:to>
    <xdr:sp macro="" textlink="">
      <xdr:nvSpPr>
        <xdr:cNvPr id="342" name="楕円 341"/>
        <xdr:cNvSpPr/>
      </xdr:nvSpPr>
      <xdr:spPr>
        <a:xfrm>
          <a:off x="104267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57348</xdr:rowOff>
    </xdr:from>
    <xdr:ext cx="469744" cy="259045"/>
    <xdr:sp macro="" textlink="">
      <xdr:nvSpPr>
        <xdr:cNvPr id="343" name="【福祉施設】&#10;一人当たり面積該当値テキスト"/>
        <xdr:cNvSpPr txBox="1"/>
      </xdr:nvSpPr>
      <xdr:spPr>
        <a:xfrm>
          <a:off x="10515600"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128814</xdr:rowOff>
    </xdr:from>
    <xdr:to>
      <xdr:col>50</xdr:col>
      <xdr:colOff>165100</xdr:colOff>
      <xdr:row>79</xdr:row>
      <xdr:rowOff>58964</xdr:rowOff>
    </xdr:to>
    <xdr:sp macro="" textlink="">
      <xdr:nvSpPr>
        <xdr:cNvPr id="344" name="楕円 343"/>
        <xdr:cNvSpPr/>
      </xdr:nvSpPr>
      <xdr:spPr>
        <a:xfrm>
          <a:off x="9588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155121</xdr:rowOff>
    </xdr:from>
    <xdr:to>
      <xdr:col>55</xdr:col>
      <xdr:colOff>0</xdr:colOff>
      <xdr:row>79</xdr:row>
      <xdr:rowOff>8164</xdr:rowOff>
    </xdr:to>
    <xdr:cxnSp macro="">
      <xdr:nvCxnSpPr>
        <xdr:cNvPr id="345" name="直線コネクタ 344"/>
        <xdr:cNvCxnSpPr/>
      </xdr:nvCxnSpPr>
      <xdr:spPr>
        <a:xfrm flipV="1">
          <a:off x="9639300" y="133567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128814</xdr:rowOff>
    </xdr:from>
    <xdr:to>
      <xdr:col>46</xdr:col>
      <xdr:colOff>38100</xdr:colOff>
      <xdr:row>79</xdr:row>
      <xdr:rowOff>58964</xdr:rowOff>
    </xdr:to>
    <xdr:sp macro="" textlink="">
      <xdr:nvSpPr>
        <xdr:cNvPr id="346" name="楕円 345"/>
        <xdr:cNvSpPr/>
      </xdr:nvSpPr>
      <xdr:spPr>
        <a:xfrm>
          <a:off x="8699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8164</xdr:rowOff>
    </xdr:from>
    <xdr:to>
      <xdr:col>50</xdr:col>
      <xdr:colOff>114300</xdr:colOff>
      <xdr:row>79</xdr:row>
      <xdr:rowOff>8164</xdr:rowOff>
    </xdr:to>
    <xdr:cxnSp macro="">
      <xdr:nvCxnSpPr>
        <xdr:cNvPr id="347" name="直線コネクタ 346"/>
        <xdr:cNvCxnSpPr/>
      </xdr:nvCxnSpPr>
      <xdr:spPr>
        <a:xfrm>
          <a:off x="8750300" y="1355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117929</xdr:rowOff>
    </xdr:from>
    <xdr:to>
      <xdr:col>41</xdr:col>
      <xdr:colOff>101600</xdr:colOff>
      <xdr:row>79</xdr:row>
      <xdr:rowOff>48079</xdr:rowOff>
    </xdr:to>
    <xdr:sp macro="" textlink="">
      <xdr:nvSpPr>
        <xdr:cNvPr id="348" name="楕円 347"/>
        <xdr:cNvSpPr/>
      </xdr:nvSpPr>
      <xdr:spPr>
        <a:xfrm>
          <a:off x="781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168729</xdr:rowOff>
    </xdr:from>
    <xdr:to>
      <xdr:col>45</xdr:col>
      <xdr:colOff>177800</xdr:colOff>
      <xdr:row>79</xdr:row>
      <xdr:rowOff>8164</xdr:rowOff>
    </xdr:to>
    <xdr:cxnSp macro="">
      <xdr:nvCxnSpPr>
        <xdr:cNvPr id="349" name="直線コネクタ 348"/>
        <xdr:cNvCxnSpPr/>
      </xdr:nvCxnSpPr>
      <xdr:spPr>
        <a:xfrm>
          <a:off x="7861300" y="13541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75491</xdr:rowOff>
    </xdr:from>
    <xdr:ext cx="469744" cy="259045"/>
    <xdr:sp macro="" textlink="">
      <xdr:nvSpPr>
        <xdr:cNvPr id="354" name="n_1mainValue【福祉施設】&#10;一人当たり面積"/>
        <xdr:cNvSpPr txBox="1"/>
      </xdr:nvSpPr>
      <xdr:spPr>
        <a:xfrm>
          <a:off x="93917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75491</xdr:rowOff>
    </xdr:from>
    <xdr:ext cx="469744" cy="259045"/>
    <xdr:sp macro="" textlink="">
      <xdr:nvSpPr>
        <xdr:cNvPr id="355" name="n_2mainValue【福祉施設】&#10;一人当たり面積"/>
        <xdr:cNvSpPr txBox="1"/>
      </xdr:nvSpPr>
      <xdr:spPr>
        <a:xfrm>
          <a:off x="8515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64606</xdr:rowOff>
    </xdr:from>
    <xdr:ext cx="469744" cy="259045"/>
    <xdr:sp macro="" textlink="">
      <xdr:nvSpPr>
        <xdr:cNvPr id="356" name="n_3mainValue【福祉施設】&#10;一人当たり面積"/>
        <xdr:cNvSpPr txBox="1"/>
      </xdr:nvSpPr>
      <xdr:spPr>
        <a:xfrm>
          <a:off x="7626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98" name="楕円 397"/>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99"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400" name="楕円 399"/>
        <xdr:cNvSpPr/>
      </xdr:nvSpPr>
      <xdr:spPr>
        <a:xfrm>
          <a:off x="3746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33745</xdr:rowOff>
    </xdr:to>
    <xdr:cxnSp macro="">
      <xdr:nvCxnSpPr>
        <xdr:cNvPr id="401" name="直線コネクタ 400"/>
        <xdr:cNvCxnSpPr/>
      </xdr:nvCxnSpPr>
      <xdr:spPr>
        <a:xfrm>
          <a:off x="3797300" y="176571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84182</xdr:rowOff>
    </xdr:from>
    <xdr:to>
      <xdr:col>15</xdr:col>
      <xdr:colOff>101600</xdr:colOff>
      <xdr:row>103</xdr:row>
      <xdr:rowOff>14332</xdr:rowOff>
    </xdr:to>
    <xdr:sp macro="" textlink="">
      <xdr:nvSpPr>
        <xdr:cNvPr id="402" name="楕円 401"/>
        <xdr:cNvSpPr/>
      </xdr:nvSpPr>
      <xdr:spPr>
        <a:xfrm>
          <a:off x="2857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134982</xdr:rowOff>
    </xdr:from>
    <xdr:to>
      <xdr:col>19</xdr:col>
      <xdr:colOff>177800</xdr:colOff>
      <xdr:row>102</xdr:row>
      <xdr:rowOff>169273</xdr:rowOff>
    </xdr:to>
    <xdr:cxnSp macro="">
      <xdr:nvCxnSpPr>
        <xdr:cNvPr id="403" name="直線コネクタ 402"/>
        <xdr:cNvCxnSpPr/>
      </xdr:nvCxnSpPr>
      <xdr:spPr>
        <a:xfrm>
          <a:off x="2908300" y="176228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04" name="楕円 403"/>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134982</xdr:rowOff>
    </xdr:to>
    <xdr:cxnSp macro="">
      <xdr:nvCxnSpPr>
        <xdr:cNvPr id="405" name="直線コネクタ 404"/>
        <xdr:cNvCxnSpPr/>
      </xdr:nvCxnSpPr>
      <xdr:spPr>
        <a:xfrm>
          <a:off x="2019300" y="1758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65150</xdr:rowOff>
    </xdr:from>
    <xdr:ext cx="405111" cy="259045"/>
    <xdr:sp macro="" textlink="">
      <xdr:nvSpPr>
        <xdr:cNvPr id="410" name="n_1mainValue【市民会館】&#10;有形固定資産減価償却率"/>
        <xdr:cNvSpPr txBox="1"/>
      </xdr:nvSpPr>
      <xdr:spPr>
        <a:xfrm>
          <a:off x="3582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30859</xdr:rowOff>
    </xdr:from>
    <xdr:ext cx="405111" cy="259045"/>
    <xdr:sp macro="" textlink="">
      <xdr:nvSpPr>
        <xdr:cNvPr id="411" name="n_2mainValue【市民会館】&#10;有形固定資産減価償却率"/>
        <xdr:cNvSpPr txBox="1"/>
      </xdr:nvSpPr>
      <xdr:spPr>
        <a:xfrm>
          <a:off x="2705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12" name="n_3mainValue【市民会館】&#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48" name="楕円 447"/>
        <xdr:cNvSpPr/>
      </xdr:nvSpPr>
      <xdr:spPr>
        <a:xfrm>
          <a:off x="10426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168291</xdr:rowOff>
    </xdr:from>
    <xdr:ext cx="469744" cy="259045"/>
    <xdr:sp macro="" textlink="">
      <xdr:nvSpPr>
        <xdr:cNvPr id="449" name="【市民会館】&#10;一人当たり面積該当値テキスト"/>
        <xdr:cNvSpPr txBox="1"/>
      </xdr:nvSpPr>
      <xdr:spPr>
        <a:xfrm>
          <a:off x="10515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145414</xdr:rowOff>
    </xdr:from>
    <xdr:to>
      <xdr:col>50</xdr:col>
      <xdr:colOff>165100</xdr:colOff>
      <xdr:row>105</xdr:row>
      <xdr:rowOff>75564</xdr:rowOff>
    </xdr:to>
    <xdr:sp macro="" textlink="">
      <xdr:nvSpPr>
        <xdr:cNvPr id="450" name="楕円 449"/>
        <xdr:cNvSpPr/>
      </xdr:nvSpPr>
      <xdr:spPr>
        <a:xfrm>
          <a:off x="9588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24764</xdr:rowOff>
    </xdr:from>
    <xdr:to>
      <xdr:col>55</xdr:col>
      <xdr:colOff>0</xdr:colOff>
      <xdr:row>105</xdr:row>
      <xdr:rowOff>24764</xdr:rowOff>
    </xdr:to>
    <xdr:cxnSp macro="">
      <xdr:nvCxnSpPr>
        <xdr:cNvPr id="451" name="直線コネクタ 450"/>
        <xdr:cNvCxnSpPr/>
      </xdr:nvCxnSpPr>
      <xdr:spPr>
        <a:xfrm>
          <a:off x="9639300" y="18027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52" name="楕円 451"/>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24764</xdr:rowOff>
    </xdr:to>
    <xdr:cxnSp macro="">
      <xdr:nvCxnSpPr>
        <xdr:cNvPr id="453" name="直線コネクタ 452"/>
        <xdr:cNvCxnSpPr/>
      </xdr:nvCxnSpPr>
      <xdr:spPr>
        <a:xfrm>
          <a:off x="8750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54" name="楕円 453"/>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55" name="直線コネクタ 454"/>
        <xdr:cNvCxnSpPr/>
      </xdr:nvCxnSpPr>
      <xdr:spPr>
        <a:xfrm>
          <a:off x="7861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92091</xdr:rowOff>
    </xdr:from>
    <xdr:ext cx="469744" cy="259045"/>
    <xdr:sp macro="" textlink="">
      <xdr:nvSpPr>
        <xdr:cNvPr id="460" name="n_1mainValue【市民会館】&#10;一人当たり面積"/>
        <xdr:cNvSpPr txBox="1"/>
      </xdr:nvSpPr>
      <xdr:spPr>
        <a:xfrm>
          <a:off x="9391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61" name="n_2main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62" name="n_3main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504" name="楕円 503"/>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505" name="【一般廃棄物処理施設】&#10;有形固定資産減価償却率該当値テキスト"/>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506" name="楕円 505"/>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38644</xdr:rowOff>
    </xdr:to>
    <xdr:cxnSp macro="">
      <xdr:nvCxnSpPr>
        <xdr:cNvPr id="507" name="直線コネクタ 506"/>
        <xdr:cNvCxnSpPr/>
      </xdr:nvCxnSpPr>
      <xdr:spPr>
        <a:xfrm>
          <a:off x="15481300" y="66892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508" name="楕円 507"/>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2722</xdr:rowOff>
    </xdr:to>
    <xdr:cxnSp macro="">
      <xdr:nvCxnSpPr>
        <xdr:cNvPr id="509" name="直線コネクタ 508"/>
        <xdr:cNvCxnSpPr/>
      </xdr:nvCxnSpPr>
      <xdr:spPr>
        <a:xfrm>
          <a:off x="14592300" y="66484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510" name="楕円 509"/>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133350</xdr:rowOff>
    </xdr:to>
    <xdr:cxnSp macro="">
      <xdr:nvCxnSpPr>
        <xdr:cNvPr id="511" name="直線コネクタ 510"/>
        <xdr:cNvCxnSpPr/>
      </xdr:nvCxnSpPr>
      <xdr:spPr>
        <a:xfrm>
          <a:off x="13703300" y="66076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516" name="n_1main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17" name="n_2mainValue【一般廃棄物処理施設】&#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518" name="n_3mainValue【一般廃棄物処理施設】&#10;有形固定資産減価償却率"/>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100457</xdr:rowOff>
    </xdr:from>
    <xdr:to>
      <xdr:col>116</xdr:col>
      <xdr:colOff>114300</xdr:colOff>
      <xdr:row>39</xdr:row>
      <xdr:rowOff>30607</xdr:rowOff>
    </xdr:to>
    <xdr:sp macro="" textlink="">
      <xdr:nvSpPr>
        <xdr:cNvPr id="558" name="楕円 557"/>
        <xdr:cNvSpPr/>
      </xdr:nvSpPr>
      <xdr:spPr>
        <a:xfrm>
          <a:off x="221107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123334</xdr:rowOff>
    </xdr:from>
    <xdr:ext cx="534377" cy="259045"/>
    <xdr:sp macro="" textlink="">
      <xdr:nvSpPr>
        <xdr:cNvPr id="559" name="【一般廃棄物処理施設】&#10;一人当たり有形固定資産（償却資産）額該当値テキスト"/>
        <xdr:cNvSpPr txBox="1"/>
      </xdr:nvSpPr>
      <xdr:spPr>
        <a:xfrm>
          <a:off x="22199600"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106218</xdr:rowOff>
    </xdr:from>
    <xdr:to>
      <xdr:col>112</xdr:col>
      <xdr:colOff>38100</xdr:colOff>
      <xdr:row>39</xdr:row>
      <xdr:rowOff>36368</xdr:rowOff>
    </xdr:to>
    <xdr:sp macro="" textlink="">
      <xdr:nvSpPr>
        <xdr:cNvPr id="560" name="楕円 559"/>
        <xdr:cNvSpPr/>
      </xdr:nvSpPr>
      <xdr:spPr>
        <a:xfrm>
          <a:off x="21272500" y="6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151257</xdr:rowOff>
    </xdr:from>
    <xdr:to>
      <xdr:col>116</xdr:col>
      <xdr:colOff>63500</xdr:colOff>
      <xdr:row>38</xdr:row>
      <xdr:rowOff>157018</xdr:rowOff>
    </xdr:to>
    <xdr:cxnSp macro="">
      <xdr:nvCxnSpPr>
        <xdr:cNvPr id="561" name="直線コネクタ 560"/>
        <xdr:cNvCxnSpPr/>
      </xdr:nvCxnSpPr>
      <xdr:spPr>
        <a:xfrm flipV="1">
          <a:off x="21323300" y="666635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107741</xdr:rowOff>
    </xdr:from>
    <xdr:to>
      <xdr:col>107</xdr:col>
      <xdr:colOff>101600</xdr:colOff>
      <xdr:row>39</xdr:row>
      <xdr:rowOff>37891</xdr:rowOff>
    </xdr:to>
    <xdr:sp macro="" textlink="">
      <xdr:nvSpPr>
        <xdr:cNvPr id="562" name="楕円 561"/>
        <xdr:cNvSpPr/>
      </xdr:nvSpPr>
      <xdr:spPr>
        <a:xfrm>
          <a:off x="20383500" y="66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157018</xdr:rowOff>
    </xdr:from>
    <xdr:to>
      <xdr:col>111</xdr:col>
      <xdr:colOff>177800</xdr:colOff>
      <xdr:row>38</xdr:row>
      <xdr:rowOff>158541</xdr:rowOff>
    </xdr:to>
    <xdr:cxnSp macro="">
      <xdr:nvCxnSpPr>
        <xdr:cNvPr id="563" name="直線コネクタ 562"/>
        <xdr:cNvCxnSpPr/>
      </xdr:nvCxnSpPr>
      <xdr:spPr>
        <a:xfrm flipV="1">
          <a:off x="20434300" y="6672118"/>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107025</xdr:rowOff>
    </xdr:from>
    <xdr:to>
      <xdr:col>102</xdr:col>
      <xdr:colOff>165100</xdr:colOff>
      <xdr:row>39</xdr:row>
      <xdr:rowOff>37175</xdr:rowOff>
    </xdr:to>
    <xdr:sp macro="" textlink="">
      <xdr:nvSpPr>
        <xdr:cNvPr id="564" name="楕円 563"/>
        <xdr:cNvSpPr/>
      </xdr:nvSpPr>
      <xdr:spPr>
        <a:xfrm>
          <a:off x="19494500" y="66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157825</xdr:rowOff>
    </xdr:from>
    <xdr:to>
      <xdr:col>107</xdr:col>
      <xdr:colOff>50800</xdr:colOff>
      <xdr:row>38</xdr:row>
      <xdr:rowOff>158541</xdr:rowOff>
    </xdr:to>
    <xdr:cxnSp macro="">
      <xdr:nvCxnSpPr>
        <xdr:cNvPr id="565" name="直線コネクタ 564"/>
        <xdr:cNvCxnSpPr/>
      </xdr:nvCxnSpPr>
      <xdr:spPr>
        <a:xfrm>
          <a:off x="19545300" y="6672925"/>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52895</xdr:rowOff>
    </xdr:from>
    <xdr:ext cx="534377" cy="259045"/>
    <xdr:sp macro="" textlink="">
      <xdr:nvSpPr>
        <xdr:cNvPr id="570" name="n_1mainValue【一般廃棄物処理施設】&#10;一人当たり有形固定資産（償却資産）額"/>
        <xdr:cNvSpPr txBox="1"/>
      </xdr:nvSpPr>
      <xdr:spPr>
        <a:xfrm>
          <a:off x="21043411" y="6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54419</xdr:rowOff>
    </xdr:from>
    <xdr:ext cx="534377" cy="259045"/>
    <xdr:sp macro="" textlink="">
      <xdr:nvSpPr>
        <xdr:cNvPr id="571" name="n_2mainValue【一般廃棄物処理施設】&#10;一人当たり有形固定資産（償却資産）額"/>
        <xdr:cNvSpPr txBox="1"/>
      </xdr:nvSpPr>
      <xdr:spPr>
        <a:xfrm>
          <a:off x="20167111" y="6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53702</xdr:rowOff>
    </xdr:from>
    <xdr:ext cx="534377" cy="259045"/>
    <xdr:sp macro="" textlink="">
      <xdr:nvSpPr>
        <xdr:cNvPr id="572" name="n_3mainValue【一般廃棄物処理施設】&#10;一人当たり有形固定資産（償却資産）額"/>
        <xdr:cNvSpPr txBox="1"/>
      </xdr:nvSpPr>
      <xdr:spPr>
        <a:xfrm>
          <a:off x="19278111" y="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164084</xdr:rowOff>
    </xdr:from>
    <xdr:to>
      <xdr:col>85</xdr:col>
      <xdr:colOff>177800</xdr:colOff>
      <xdr:row>58</xdr:row>
      <xdr:rowOff>94234</xdr:rowOff>
    </xdr:to>
    <xdr:sp macro="" textlink="">
      <xdr:nvSpPr>
        <xdr:cNvPr id="611" name="楕円 610"/>
        <xdr:cNvSpPr/>
      </xdr:nvSpPr>
      <xdr:spPr>
        <a:xfrm>
          <a:off x="16268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15511</xdr:rowOff>
    </xdr:from>
    <xdr:ext cx="405111" cy="259045"/>
    <xdr:sp macro="" textlink="">
      <xdr:nvSpPr>
        <xdr:cNvPr id="612" name="【保健センター・保健所】&#10;有形固定資産減価償却率該当値テキスト"/>
        <xdr:cNvSpPr txBox="1"/>
      </xdr:nvSpPr>
      <xdr:spPr>
        <a:xfrm>
          <a:off x="16357600"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613" name="楕円 612"/>
        <xdr:cNvSpPr/>
      </xdr:nvSpPr>
      <xdr:spPr>
        <a:xfrm>
          <a:off x="15430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43434</xdr:rowOff>
    </xdr:to>
    <xdr:cxnSp macro="">
      <xdr:nvCxnSpPr>
        <xdr:cNvPr id="614" name="直線コネクタ 613"/>
        <xdr:cNvCxnSpPr/>
      </xdr:nvCxnSpPr>
      <xdr:spPr>
        <a:xfrm>
          <a:off x="15481300" y="99509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81788</xdr:rowOff>
    </xdr:from>
    <xdr:to>
      <xdr:col>76</xdr:col>
      <xdr:colOff>165100</xdr:colOff>
      <xdr:row>58</xdr:row>
      <xdr:rowOff>11938</xdr:rowOff>
    </xdr:to>
    <xdr:sp macro="" textlink="">
      <xdr:nvSpPr>
        <xdr:cNvPr id="615" name="楕円 614"/>
        <xdr:cNvSpPr/>
      </xdr:nvSpPr>
      <xdr:spPr>
        <a:xfrm>
          <a:off x="14541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58</xdr:row>
      <xdr:rowOff>6858</xdr:rowOff>
    </xdr:to>
    <xdr:cxnSp macro="">
      <xdr:nvCxnSpPr>
        <xdr:cNvPr id="616" name="直線コネクタ 615"/>
        <xdr:cNvCxnSpPr/>
      </xdr:nvCxnSpPr>
      <xdr:spPr>
        <a:xfrm>
          <a:off x="14592300" y="99052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617" name="楕円 616"/>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132588</xdr:rowOff>
    </xdr:to>
    <xdr:cxnSp macro="">
      <xdr:nvCxnSpPr>
        <xdr:cNvPr id="618" name="直線コネクタ 617"/>
        <xdr:cNvCxnSpPr/>
      </xdr:nvCxnSpPr>
      <xdr:spPr>
        <a:xfrm>
          <a:off x="13703300" y="985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623" name="n_1mainValue【保健センター・保健所】&#10;有形固定資産減価償却率"/>
        <xdr:cNvSpPr txBox="1"/>
      </xdr:nvSpPr>
      <xdr:spPr>
        <a:xfrm>
          <a:off x="152660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28465</xdr:rowOff>
    </xdr:from>
    <xdr:ext cx="405111" cy="259045"/>
    <xdr:sp macro="" textlink="">
      <xdr:nvSpPr>
        <xdr:cNvPr id="624" name="n_2mainValue【保健センター・保健所】&#10;有形固定資産減価償却率"/>
        <xdr:cNvSpPr txBox="1"/>
      </xdr:nvSpPr>
      <xdr:spPr>
        <a:xfrm>
          <a:off x="14389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625" name="n_3mainValue【保健センター・保健所】&#10;有形固定資産減価償却率"/>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65" name="楕円 664"/>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66"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67" name="楕円 666"/>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68" name="直線コネクタ 667"/>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69" name="楕円 668"/>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70" name="直線コネクタ 669"/>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71" name="楕円 670"/>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72" name="直線コネクタ 671"/>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77"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78"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79"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720" name="楕円 719"/>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721" name="【消防施設】&#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22" name="楕円 721"/>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100964</xdr:rowOff>
    </xdr:to>
    <xdr:cxnSp macro="">
      <xdr:nvCxnSpPr>
        <xdr:cNvPr id="723" name="直線コネクタ 722"/>
        <xdr:cNvCxnSpPr/>
      </xdr:nvCxnSpPr>
      <xdr:spPr>
        <a:xfrm>
          <a:off x="15481300" y="139388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133986</xdr:rowOff>
    </xdr:from>
    <xdr:to>
      <xdr:col>76</xdr:col>
      <xdr:colOff>165100</xdr:colOff>
      <xdr:row>81</xdr:row>
      <xdr:rowOff>64136</xdr:rowOff>
    </xdr:to>
    <xdr:sp macro="" textlink="">
      <xdr:nvSpPr>
        <xdr:cNvPr id="724" name="楕円 723"/>
        <xdr:cNvSpPr/>
      </xdr:nvSpPr>
      <xdr:spPr>
        <a:xfrm>
          <a:off x="14541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13336</xdr:rowOff>
    </xdr:from>
    <xdr:to>
      <xdr:col>81</xdr:col>
      <xdr:colOff>50800</xdr:colOff>
      <xdr:row>81</xdr:row>
      <xdr:rowOff>51436</xdr:rowOff>
    </xdr:to>
    <xdr:cxnSp macro="">
      <xdr:nvCxnSpPr>
        <xdr:cNvPr id="725" name="直線コネクタ 724"/>
        <xdr:cNvCxnSpPr/>
      </xdr:nvCxnSpPr>
      <xdr:spPr>
        <a:xfrm>
          <a:off x="14592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82550</xdr:rowOff>
    </xdr:from>
    <xdr:to>
      <xdr:col>72</xdr:col>
      <xdr:colOff>38100</xdr:colOff>
      <xdr:row>81</xdr:row>
      <xdr:rowOff>12700</xdr:rowOff>
    </xdr:to>
    <xdr:sp macro="" textlink="">
      <xdr:nvSpPr>
        <xdr:cNvPr id="726" name="楕円 725"/>
        <xdr:cNvSpPr/>
      </xdr:nvSpPr>
      <xdr:spPr>
        <a:xfrm>
          <a:off x="1365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13336</xdr:rowOff>
    </xdr:to>
    <xdr:cxnSp macro="">
      <xdr:nvCxnSpPr>
        <xdr:cNvPr id="727" name="直線コネクタ 726"/>
        <xdr:cNvCxnSpPr/>
      </xdr:nvCxnSpPr>
      <xdr:spPr>
        <a:xfrm>
          <a:off x="13703300" y="13849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32"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733" name="n_2mainValue【消防施設】&#10;有形固定資産減価償却率"/>
        <xdr:cNvSpPr txBox="1"/>
      </xdr:nvSpPr>
      <xdr:spPr>
        <a:xfrm>
          <a:off x="14389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29227</xdr:rowOff>
    </xdr:from>
    <xdr:ext cx="405111" cy="259045"/>
    <xdr:sp macro="" textlink="">
      <xdr:nvSpPr>
        <xdr:cNvPr id="734" name="n_3mainValue【消防施設】&#10;有形固定資産減価償却率"/>
        <xdr:cNvSpPr txBox="1"/>
      </xdr:nvSpPr>
      <xdr:spPr>
        <a:xfrm>
          <a:off x="13500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774" name="楕円 773"/>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775" name="【消防施設】&#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776" name="楕円 775"/>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777" name="直線コネクタ 776"/>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78" name="楕円 777"/>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779" name="直線コネクタ 778"/>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80" name="楕円 779"/>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81" name="直線コネクタ 780"/>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786" name="n_1mainValue【消防施設】&#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787" name="n_2mainValue【消防施設】&#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788"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30" name="楕円 829"/>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31" name="【庁舎】&#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32" name="楕円 831"/>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7620</xdr:rowOff>
    </xdr:to>
    <xdr:cxnSp macro="">
      <xdr:nvCxnSpPr>
        <xdr:cNvPr id="833" name="直線コネクタ 832"/>
        <xdr:cNvCxnSpPr/>
      </xdr:nvCxnSpPr>
      <xdr:spPr>
        <a:xfrm>
          <a:off x="15481300" y="178024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834" name="楕円 833"/>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143148</xdr:rowOff>
    </xdr:to>
    <xdr:cxnSp macro="">
      <xdr:nvCxnSpPr>
        <xdr:cNvPr id="835" name="直線コネクタ 834"/>
        <xdr:cNvCxnSpPr/>
      </xdr:nvCxnSpPr>
      <xdr:spPr>
        <a:xfrm>
          <a:off x="14592300" y="177763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836" name="楕円 835"/>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117021</xdr:rowOff>
    </xdr:to>
    <xdr:cxnSp macro="">
      <xdr:nvCxnSpPr>
        <xdr:cNvPr id="837" name="直線コネクタ 836"/>
        <xdr:cNvCxnSpPr/>
      </xdr:nvCxnSpPr>
      <xdr:spPr>
        <a:xfrm>
          <a:off x="13703300" y="1777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42" name="n_1mainValue【庁舎】&#10;有形固定資産減価償却率"/>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843" name="n_2mainValue【庁舎】&#10;有形固定資産減価償却率"/>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844"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82" name="楕円 881"/>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83"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884" name="楕円 883"/>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21337</xdr:rowOff>
    </xdr:to>
    <xdr:cxnSp macro="">
      <xdr:nvCxnSpPr>
        <xdr:cNvPr id="885" name="直線コネクタ 884"/>
        <xdr:cNvCxnSpPr/>
      </xdr:nvCxnSpPr>
      <xdr:spPr>
        <a:xfrm>
          <a:off x="21323300" y="1785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141987</xdr:rowOff>
    </xdr:from>
    <xdr:to>
      <xdr:col>107</xdr:col>
      <xdr:colOff>101600</xdr:colOff>
      <xdr:row>104</xdr:row>
      <xdr:rowOff>72137</xdr:rowOff>
    </xdr:to>
    <xdr:sp macro="" textlink="">
      <xdr:nvSpPr>
        <xdr:cNvPr id="886" name="楕円 885"/>
        <xdr:cNvSpPr/>
      </xdr:nvSpPr>
      <xdr:spPr>
        <a:xfrm>
          <a:off x="2038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21337</xdr:rowOff>
    </xdr:to>
    <xdr:cxnSp macro="">
      <xdr:nvCxnSpPr>
        <xdr:cNvPr id="887" name="直線コネクタ 886"/>
        <xdr:cNvCxnSpPr/>
      </xdr:nvCxnSpPr>
      <xdr:spPr>
        <a:xfrm>
          <a:off x="20434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888" name="楕円 887"/>
        <xdr:cNvSpPr/>
      </xdr:nvSpPr>
      <xdr:spPr>
        <a:xfrm>
          <a:off x="19494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21337</xdr:rowOff>
    </xdr:to>
    <xdr:cxnSp macro="">
      <xdr:nvCxnSpPr>
        <xdr:cNvPr id="889" name="直線コネクタ 888"/>
        <xdr:cNvCxnSpPr/>
      </xdr:nvCxnSpPr>
      <xdr:spPr>
        <a:xfrm>
          <a:off x="19545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894"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88664</xdr:rowOff>
    </xdr:from>
    <xdr:ext cx="469744" cy="259045"/>
    <xdr:sp macro="" textlink="">
      <xdr:nvSpPr>
        <xdr:cNvPr id="895" name="n_2mainValue【庁舎】&#10;一人当たり面積"/>
        <xdr:cNvSpPr txBox="1"/>
      </xdr:nvSpPr>
      <xdr:spPr>
        <a:xfrm>
          <a:off x="20199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896" name="n_3main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いると考えられる。市民会館については、平成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岡崎市市民会館の大規模改修を行ったこともあり、類似団体と比較し大きく下回る水準となっている。学校施設については有形固定資産減価償却率が大きく減少しており、これは小中学校の空調設備整備が令和元年度に完了したことに伴うものと考えられる。福祉施設では、福祉環境の変化に伴う利用ニーズの変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年度にこども発達センターを開設、平成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年度の有形固定資産減価償却率は減少傾向となっていたが、令和元年度からはこれらの減価償却が始まったため、増加に転じたと考えられる。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65296;&#65300;&#65296;&#27770;&#31639;/&#36001;&#25919;&#29366;&#27841;&#36039;&#26009;&#38598;&#65288;&#36001;&#25919;&#27604;&#36611;&#20998;&#26512;&#65289;/R01/08_&#20844;&#20250;&#35336;&#20998;/02_&#22238;&#31572;/&#20316;&#26989;&#29992;/&#12304;&#36001;&#25919;&#29366;&#27841;&#36039;&#26009;&#38598;&#12305;_232025_&#23713;&#23822;&#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58.1</v>
          </cell>
          <cell r="CF53">
            <v>59.1</v>
          </cell>
          <cell r="CN53">
            <v>60.2</v>
          </cell>
          <cell r="CV53">
            <v>60.2</v>
          </cell>
        </row>
        <row r="55">
          <cell r="AN55" t="str">
            <v>類似団体内平均値</v>
          </cell>
          <cell r="BX55">
            <v>38.9</v>
          </cell>
          <cell r="CF55">
            <v>37.6</v>
          </cell>
          <cell r="CN55">
            <v>34</v>
          </cell>
          <cell r="CV55">
            <v>33.9</v>
          </cell>
        </row>
        <row r="57">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row>
        <row r="75">
          <cell r="BP75">
            <v>-1.5</v>
          </cell>
          <cell r="BX75">
            <v>-1.4</v>
          </cell>
          <cell r="CF75">
            <v>-1.2</v>
          </cell>
          <cell r="CN75">
            <v>-1.2</v>
          </cell>
          <cell r="CV75">
            <v>-1</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395" t="s">
        <v>80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396" t="s">
        <v>82</v>
      </c>
      <c r="C3" s="397"/>
      <c r="D3" s="397"/>
      <c r="E3" s="398"/>
      <c r="F3" s="398"/>
      <c r="G3" s="398"/>
      <c r="H3" s="398"/>
      <c r="I3" s="398"/>
      <c r="J3" s="398"/>
      <c r="K3" s="398"/>
      <c r="L3" s="398" t="s">
        <v>83</v>
      </c>
      <c r="M3" s="398"/>
      <c r="N3" s="398"/>
      <c r="O3" s="398"/>
      <c r="P3" s="398"/>
      <c r="Q3" s="398"/>
      <c r="R3" s="405"/>
      <c r="S3" s="405"/>
      <c r="T3" s="405"/>
      <c r="U3" s="405"/>
      <c r="V3" s="406"/>
      <c r="W3" s="411" t="s">
        <v>84</v>
      </c>
      <c r="X3" s="412"/>
      <c r="Y3" s="412"/>
      <c r="Z3" s="412"/>
      <c r="AA3" s="412"/>
      <c r="AB3" s="397"/>
      <c r="AC3" s="405" t="s">
        <v>85</v>
      </c>
      <c r="AD3" s="412"/>
      <c r="AE3" s="412"/>
      <c r="AF3" s="412"/>
      <c r="AG3" s="412"/>
      <c r="AH3" s="412"/>
      <c r="AI3" s="412"/>
      <c r="AJ3" s="412"/>
      <c r="AK3" s="412"/>
      <c r="AL3" s="417"/>
      <c r="AM3" s="411" t="s">
        <v>86</v>
      </c>
      <c r="AN3" s="412"/>
      <c r="AO3" s="412"/>
      <c r="AP3" s="412"/>
      <c r="AQ3" s="412"/>
      <c r="AR3" s="412"/>
      <c r="AS3" s="412"/>
      <c r="AT3" s="412"/>
      <c r="AU3" s="412"/>
      <c r="AV3" s="412"/>
      <c r="AW3" s="412"/>
      <c r="AX3" s="417"/>
      <c r="AY3" s="420" t="s">
        <v>1</v>
      </c>
      <c r="AZ3" s="421"/>
      <c r="BA3" s="421"/>
      <c r="BB3" s="421"/>
      <c r="BC3" s="421"/>
      <c r="BD3" s="421"/>
      <c r="BE3" s="421"/>
      <c r="BF3" s="421"/>
      <c r="BG3" s="421"/>
      <c r="BH3" s="421"/>
      <c r="BI3" s="421"/>
      <c r="BJ3" s="421"/>
      <c r="BK3" s="421"/>
      <c r="BL3" s="421"/>
      <c r="BM3" s="422"/>
      <c r="BN3" s="411" t="s">
        <v>87</v>
      </c>
      <c r="BO3" s="412"/>
      <c r="BP3" s="412"/>
      <c r="BQ3" s="412"/>
      <c r="BR3" s="412"/>
      <c r="BS3" s="412"/>
      <c r="BT3" s="412"/>
      <c r="BU3" s="417"/>
      <c r="BV3" s="411" t="s">
        <v>88</v>
      </c>
      <c r="BW3" s="412"/>
      <c r="BX3" s="412"/>
      <c r="BY3" s="412"/>
      <c r="BZ3" s="412"/>
      <c r="CA3" s="412"/>
      <c r="CB3" s="412"/>
      <c r="CC3" s="417"/>
      <c r="CD3" s="420" t="s">
        <v>1</v>
      </c>
      <c r="CE3" s="421"/>
      <c r="CF3" s="421"/>
      <c r="CG3" s="421"/>
      <c r="CH3" s="421"/>
      <c r="CI3" s="421"/>
      <c r="CJ3" s="421"/>
      <c r="CK3" s="421"/>
      <c r="CL3" s="421"/>
      <c r="CM3" s="421"/>
      <c r="CN3" s="421"/>
      <c r="CO3" s="421"/>
      <c r="CP3" s="421"/>
      <c r="CQ3" s="421"/>
      <c r="CR3" s="421"/>
      <c r="CS3" s="422"/>
      <c r="CT3" s="411" t="s">
        <v>89</v>
      </c>
      <c r="CU3" s="412"/>
      <c r="CV3" s="412"/>
      <c r="CW3" s="412"/>
      <c r="CX3" s="412"/>
      <c r="CY3" s="412"/>
      <c r="CZ3" s="412"/>
      <c r="DA3" s="417"/>
      <c r="DB3" s="411" t="s">
        <v>90</v>
      </c>
      <c r="DC3" s="412"/>
      <c r="DD3" s="412"/>
      <c r="DE3" s="412"/>
      <c r="DF3" s="412"/>
      <c r="DG3" s="412"/>
      <c r="DH3" s="412"/>
      <c r="DI3" s="417"/>
      <c r="DJ3" s="186"/>
      <c r="DK3" s="186"/>
      <c r="DL3" s="186"/>
      <c r="DM3" s="186"/>
      <c r="DN3" s="186"/>
      <c r="DO3" s="186"/>
    </row>
    <row r="4" spans="1:119" ht="18.75" customHeight="1" x14ac:dyDescent="0.15">
      <c r="A4" s="187"/>
      <c r="B4" s="399"/>
      <c r="C4" s="400"/>
      <c r="D4" s="400"/>
      <c r="E4" s="401"/>
      <c r="F4" s="401"/>
      <c r="G4" s="401"/>
      <c r="H4" s="401"/>
      <c r="I4" s="401"/>
      <c r="J4" s="401"/>
      <c r="K4" s="401"/>
      <c r="L4" s="401"/>
      <c r="M4" s="401"/>
      <c r="N4" s="401"/>
      <c r="O4" s="401"/>
      <c r="P4" s="401"/>
      <c r="Q4" s="401"/>
      <c r="R4" s="407"/>
      <c r="S4" s="407"/>
      <c r="T4" s="407"/>
      <c r="U4" s="407"/>
      <c r="V4" s="408"/>
      <c r="W4" s="413"/>
      <c r="X4" s="414"/>
      <c r="Y4" s="414"/>
      <c r="Z4" s="414"/>
      <c r="AA4" s="414"/>
      <c r="AB4" s="400"/>
      <c r="AC4" s="407"/>
      <c r="AD4" s="414"/>
      <c r="AE4" s="414"/>
      <c r="AF4" s="414"/>
      <c r="AG4" s="414"/>
      <c r="AH4" s="414"/>
      <c r="AI4" s="414"/>
      <c r="AJ4" s="414"/>
      <c r="AK4" s="414"/>
      <c r="AL4" s="418"/>
      <c r="AM4" s="415"/>
      <c r="AN4" s="416"/>
      <c r="AO4" s="416"/>
      <c r="AP4" s="416"/>
      <c r="AQ4" s="416"/>
      <c r="AR4" s="416"/>
      <c r="AS4" s="416"/>
      <c r="AT4" s="416"/>
      <c r="AU4" s="416"/>
      <c r="AV4" s="416"/>
      <c r="AW4" s="416"/>
      <c r="AX4" s="419"/>
      <c r="AY4" s="423" t="s">
        <v>91</v>
      </c>
      <c r="AZ4" s="424"/>
      <c r="BA4" s="424"/>
      <c r="BB4" s="424"/>
      <c r="BC4" s="424"/>
      <c r="BD4" s="424"/>
      <c r="BE4" s="424"/>
      <c r="BF4" s="424"/>
      <c r="BG4" s="424"/>
      <c r="BH4" s="424"/>
      <c r="BI4" s="424"/>
      <c r="BJ4" s="424"/>
      <c r="BK4" s="424"/>
      <c r="BL4" s="424"/>
      <c r="BM4" s="425"/>
      <c r="BN4" s="426">
        <v>137759349</v>
      </c>
      <c r="BO4" s="427"/>
      <c r="BP4" s="427"/>
      <c r="BQ4" s="427"/>
      <c r="BR4" s="427"/>
      <c r="BS4" s="427"/>
      <c r="BT4" s="427"/>
      <c r="BU4" s="428"/>
      <c r="BV4" s="426">
        <v>127072963</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5.6</v>
      </c>
      <c r="CU4" s="433"/>
      <c r="CV4" s="433"/>
      <c r="CW4" s="433"/>
      <c r="CX4" s="433"/>
      <c r="CY4" s="433"/>
      <c r="CZ4" s="433"/>
      <c r="DA4" s="434"/>
      <c r="DB4" s="432">
        <v>6</v>
      </c>
      <c r="DC4" s="433"/>
      <c r="DD4" s="433"/>
      <c r="DE4" s="433"/>
      <c r="DF4" s="433"/>
      <c r="DG4" s="433"/>
      <c r="DH4" s="433"/>
      <c r="DI4" s="434"/>
      <c r="DJ4" s="186"/>
      <c r="DK4" s="186"/>
      <c r="DL4" s="186"/>
      <c r="DM4" s="186"/>
      <c r="DN4" s="186"/>
      <c r="DO4" s="186"/>
    </row>
    <row r="5" spans="1:119" ht="18.75" customHeight="1" x14ac:dyDescent="0.15">
      <c r="A5" s="187"/>
      <c r="B5" s="402"/>
      <c r="C5" s="403"/>
      <c r="D5" s="403"/>
      <c r="E5" s="404"/>
      <c r="F5" s="404"/>
      <c r="G5" s="404"/>
      <c r="H5" s="404"/>
      <c r="I5" s="404"/>
      <c r="J5" s="404"/>
      <c r="K5" s="404"/>
      <c r="L5" s="404"/>
      <c r="M5" s="404"/>
      <c r="N5" s="404"/>
      <c r="O5" s="404"/>
      <c r="P5" s="404"/>
      <c r="Q5" s="404"/>
      <c r="R5" s="409"/>
      <c r="S5" s="409"/>
      <c r="T5" s="409"/>
      <c r="U5" s="409"/>
      <c r="V5" s="410"/>
      <c r="W5" s="415"/>
      <c r="X5" s="416"/>
      <c r="Y5" s="416"/>
      <c r="Z5" s="416"/>
      <c r="AA5" s="416"/>
      <c r="AB5" s="403"/>
      <c r="AC5" s="409"/>
      <c r="AD5" s="416"/>
      <c r="AE5" s="416"/>
      <c r="AF5" s="416"/>
      <c r="AG5" s="416"/>
      <c r="AH5" s="416"/>
      <c r="AI5" s="416"/>
      <c r="AJ5" s="416"/>
      <c r="AK5" s="416"/>
      <c r="AL5" s="419"/>
      <c r="AM5" s="435" t="s">
        <v>93</v>
      </c>
      <c r="AN5" s="436"/>
      <c r="AO5" s="436"/>
      <c r="AP5" s="436"/>
      <c r="AQ5" s="436"/>
      <c r="AR5" s="436"/>
      <c r="AS5" s="436"/>
      <c r="AT5" s="437"/>
      <c r="AU5" s="438" t="s">
        <v>94</v>
      </c>
      <c r="AV5" s="439"/>
      <c r="AW5" s="439"/>
      <c r="AX5" s="439"/>
      <c r="AY5" s="440" t="s">
        <v>95</v>
      </c>
      <c r="AZ5" s="441"/>
      <c r="BA5" s="441"/>
      <c r="BB5" s="441"/>
      <c r="BC5" s="441"/>
      <c r="BD5" s="441"/>
      <c r="BE5" s="441"/>
      <c r="BF5" s="441"/>
      <c r="BG5" s="441"/>
      <c r="BH5" s="441"/>
      <c r="BI5" s="441"/>
      <c r="BJ5" s="441"/>
      <c r="BK5" s="441"/>
      <c r="BL5" s="441"/>
      <c r="BM5" s="442"/>
      <c r="BN5" s="389">
        <v>131444936</v>
      </c>
      <c r="BO5" s="390"/>
      <c r="BP5" s="390"/>
      <c r="BQ5" s="390"/>
      <c r="BR5" s="390"/>
      <c r="BS5" s="390"/>
      <c r="BT5" s="390"/>
      <c r="BU5" s="391"/>
      <c r="BV5" s="389">
        <v>121332885</v>
      </c>
      <c r="BW5" s="390"/>
      <c r="BX5" s="390"/>
      <c r="BY5" s="390"/>
      <c r="BZ5" s="390"/>
      <c r="CA5" s="390"/>
      <c r="CB5" s="390"/>
      <c r="CC5" s="391"/>
      <c r="CD5" s="392" t="s">
        <v>96</v>
      </c>
      <c r="CE5" s="393"/>
      <c r="CF5" s="393"/>
      <c r="CG5" s="393"/>
      <c r="CH5" s="393"/>
      <c r="CI5" s="393"/>
      <c r="CJ5" s="393"/>
      <c r="CK5" s="393"/>
      <c r="CL5" s="393"/>
      <c r="CM5" s="393"/>
      <c r="CN5" s="393"/>
      <c r="CO5" s="393"/>
      <c r="CP5" s="393"/>
      <c r="CQ5" s="393"/>
      <c r="CR5" s="393"/>
      <c r="CS5" s="394"/>
      <c r="CT5" s="386">
        <v>87.7</v>
      </c>
      <c r="CU5" s="387"/>
      <c r="CV5" s="387"/>
      <c r="CW5" s="387"/>
      <c r="CX5" s="387"/>
      <c r="CY5" s="387"/>
      <c r="CZ5" s="387"/>
      <c r="DA5" s="388"/>
      <c r="DB5" s="386">
        <v>86.5</v>
      </c>
      <c r="DC5" s="387"/>
      <c r="DD5" s="387"/>
      <c r="DE5" s="387"/>
      <c r="DF5" s="387"/>
      <c r="DG5" s="387"/>
      <c r="DH5" s="387"/>
      <c r="DI5" s="388"/>
      <c r="DJ5" s="186"/>
      <c r="DK5" s="186"/>
      <c r="DL5" s="186"/>
      <c r="DM5" s="186"/>
      <c r="DN5" s="186"/>
      <c r="DO5" s="186"/>
    </row>
    <row r="6" spans="1:119" ht="18.75" customHeight="1" x14ac:dyDescent="0.15">
      <c r="A6" s="187"/>
      <c r="B6" s="443" t="s">
        <v>97</v>
      </c>
      <c r="C6" s="444"/>
      <c r="D6" s="444"/>
      <c r="E6" s="445"/>
      <c r="F6" s="445"/>
      <c r="G6" s="445"/>
      <c r="H6" s="445"/>
      <c r="I6" s="445"/>
      <c r="J6" s="445"/>
      <c r="K6" s="445"/>
      <c r="L6" s="445" t="s">
        <v>98</v>
      </c>
      <c r="M6" s="445"/>
      <c r="N6" s="445"/>
      <c r="O6" s="445"/>
      <c r="P6" s="445"/>
      <c r="Q6" s="445"/>
      <c r="R6" s="449"/>
      <c r="S6" s="449"/>
      <c r="T6" s="449"/>
      <c r="U6" s="449"/>
      <c r="V6" s="450"/>
      <c r="W6" s="453" t="s">
        <v>99</v>
      </c>
      <c r="X6" s="454"/>
      <c r="Y6" s="454"/>
      <c r="Z6" s="454"/>
      <c r="AA6" s="454"/>
      <c r="AB6" s="444"/>
      <c r="AC6" s="457" t="s">
        <v>100</v>
      </c>
      <c r="AD6" s="458"/>
      <c r="AE6" s="458"/>
      <c r="AF6" s="458"/>
      <c r="AG6" s="458"/>
      <c r="AH6" s="458"/>
      <c r="AI6" s="458"/>
      <c r="AJ6" s="458"/>
      <c r="AK6" s="458"/>
      <c r="AL6" s="459"/>
      <c r="AM6" s="435" t="s">
        <v>101</v>
      </c>
      <c r="AN6" s="436"/>
      <c r="AO6" s="436"/>
      <c r="AP6" s="436"/>
      <c r="AQ6" s="436"/>
      <c r="AR6" s="436"/>
      <c r="AS6" s="436"/>
      <c r="AT6" s="437"/>
      <c r="AU6" s="438" t="s">
        <v>102</v>
      </c>
      <c r="AV6" s="439"/>
      <c r="AW6" s="439"/>
      <c r="AX6" s="439"/>
      <c r="AY6" s="440" t="s">
        <v>103</v>
      </c>
      <c r="AZ6" s="441"/>
      <c r="BA6" s="441"/>
      <c r="BB6" s="441"/>
      <c r="BC6" s="441"/>
      <c r="BD6" s="441"/>
      <c r="BE6" s="441"/>
      <c r="BF6" s="441"/>
      <c r="BG6" s="441"/>
      <c r="BH6" s="441"/>
      <c r="BI6" s="441"/>
      <c r="BJ6" s="441"/>
      <c r="BK6" s="441"/>
      <c r="BL6" s="441"/>
      <c r="BM6" s="442"/>
      <c r="BN6" s="389">
        <v>6314413</v>
      </c>
      <c r="BO6" s="390"/>
      <c r="BP6" s="390"/>
      <c r="BQ6" s="390"/>
      <c r="BR6" s="390"/>
      <c r="BS6" s="390"/>
      <c r="BT6" s="390"/>
      <c r="BU6" s="391"/>
      <c r="BV6" s="389">
        <v>5740078</v>
      </c>
      <c r="BW6" s="390"/>
      <c r="BX6" s="390"/>
      <c r="BY6" s="390"/>
      <c r="BZ6" s="390"/>
      <c r="CA6" s="390"/>
      <c r="CB6" s="390"/>
      <c r="CC6" s="391"/>
      <c r="CD6" s="392" t="s">
        <v>104</v>
      </c>
      <c r="CE6" s="393"/>
      <c r="CF6" s="393"/>
      <c r="CG6" s="393"/>
      <c r="CH6" s="393"/>
      <c r="CI6" s="393"/>
      <c r="CJ6" s="393"/>
      <c r="CK6" s="393"/>
      <c r="CL6" s="393"/>
      <c r="CM6" s="393"/>
      <c r="CN6" s="393"/>
      <c r="CO6" s="393"/>
      <c r="CP6" s="393"/>
      <c r="CQ6" s="393"/>
      <c r="CR6" s="393"/>
      <c r="CS6" s="394"/>
      <c r="CT6" s="466">
        <v>87.7</v>
      </c>
      <c r="CU6" s="467"/>
      <c r="CV6" s="467"/>
      <c r="CW6" s="467"/>
      <c r="CX6" s="467"/>
      <c r="CY6" s="467"/>
      <c r="CZ6" s="467"/>
      <c r="DA6" s="468"/>
      <c r="DB6" s="466">
        <v>86.6</v>
      </c>
      <c r="DC6" s="467"/>
      <c r="DD6" s="467"/>
      <c r="DE6" s="467"/>
      <c r="DF6" s="467"/>
      <c r="DG6" s="467"/>
      <c r="DH6" s="467"/>
      <c r="DI6" s="468"/>
      <c r="DJ6" s="186"/>
      <c r="DK6" s="186"/>
      <c r="DL6" s="186"/>
      <c r="DM6" s="186"/>
      <c r="DN6" s="186"/>
      <c r="DO6" s="186"/>
    </row>
    <row r="7" spans="1:119" ht="18.75" customHeight="1" x14ac:dyDescent="0.15">
      <c r="A7" s="187"/>
      <c r="B7" s="399"/>
      <c r="C7" s="400"/>
      <c r="D7" s="400"/>
      <c r="E7" s="401"/>
      <c r="F7" s="401"/>
      <c r="G7" s="401"/>
      <c r="H7" s="401"/>
      <c r="I7" s="401"/>
      <c r="J7" s="401"/>
      <c r="K7" s="401"/>
      <c r="L7" s="401"/>
      <c r="M7" s="401"/>
      <c r="N7" s="401"/>
      <c r="O7" s="401"/>
      <c r="P7" s="401"/>
      <c r="Q7" s="401"/>
      <c r="R7" s="407"/>
      <c r="S7" s="407"/>
      <c r="T7" s="407"/>
      <c r="U7" s="407"/>
      <c r="V7" s="408"/>
      <c r="W7" s="413"/>
      <c r="X7" s="414"/>
      <c r="Y7" s="414"/>
      <c r="Z7" s="414"/>
      <c r="AA7" s="414"/>
      <c r="AB7" s="400"/>
      <c r="AC7" s="460"/>
      <c r="AD7" s="461"/>
      <c r="AE7" s="461"/>
      <c r="AF7" s="461"/>
      <c r="AG7" s="461"/>
      <c r="AH7" s="461"/>
      <c r="AI7" s="461"/>
      <c r="AJ7" s="461"/>
      <c r="AK7" s="461"/>
      <c r="AL7" s="462"/>
      <c r="AM7" s="435" t="s">
        <v>105</v>
      </c>
      <c r="AN7" s="436"/>
      <c r="AO7" s="436"/>
      <c r="AP7" s="436"/>
      <c r="AQ7" s="436"/>
      <c r="AR7" s="436"/>
      <c r="AS7" s="436"/>
      <c r="AT7" s="437"/>
      <c r="AU7" s="438" t="s">
        <v>94</v>
      </c>
      <c r="AV7" s="439"/>
      <c r="AW7" s="439"/>
      <c r="AX7" s="439"/>
      <c r="AY7" s="440" t="s">
        <v>106</v>
      </c>
      <c r="AZ7" s="441"/>
      <c r="BA7" s="441"/>
      <c r="BB7" s="441"/>
      <c r="BC7" s="441"/>
      <c r="BD7" s="441"/>
      <c r="BE7" s="441"/>
      <c r="BF7" s="441"/>
      <c r="BG7" s="441"/>
      <c r="BH7" s="441"/>
      <c r="BI7" s="441"/>
      <c r="BJ7" s="441"/>
      <c r="BK7" s="441"/>
      <c r="BL7" s="441"/>
      <c r="BM7" s="442"/>
      <c r="BN7" s="389">
        <v>2061846</v>
      </c>
      <c r="BO7" s="390"/>
      <c r="BP7" s="390"/>
      <c r="BQ7" s="390"/>
      <c r="BR7" s="390"/>
      <c r="BS7" s="390"/>
      <c r="BT7" s="390"/>
      <c r="BU7" s="391"/>
      <c r="BV7" s="389">
        <v>1232358</v>
      </c>
      <c r="BW7" s="390"/>
      <c r="BX7" s="390"/>
      <c r="BY7" s="390"/>
      <c r="BZ7" s="390"/>
      <c r="CA7" s="390"/>
      <c r="CB7" s="390"/>
      <c r="CC7" s="391"/>
      <c r="CD7" s="392" t="s">
        <v>107</v>
      </c>
      <c r="CE7" s="393"/>
      <c r="CF7" s="393"/>
      <c r="CG7" s="393"/>
      <c r="CH7" s="393"/>
      <c r="CI7" s="393"/>
      <c r="CJ7" s="393"/>
      <c r="CK7" s="393"/>
      <c r="CL7" s="393"/>
      <c r="CM7" s="393"/>
      <c r="CN7" s="393"/>
      <c r="CO7" s="393"/>
      <c r="CP7" s="393"/>
      <c r="CQ7" s="393"/>
      <c r="CR7" s="393"/>
      <c r="CS7" s="394"/>
      <c r="CT7" s="389">
        <v>76355730</v>
      </c>
      <c r="CU7" s="390"/>
      <c r="CV7" s="390"/>
      <c r="CW7" s="390"/>
      <c r="CX7" s="390"/>
      <c r="CY7" s="390"/>
      <c r="CZ7" s="390"/>
      <c r="DA7" s="391"/>
      <c r="DB7" s="389">
        <v>75061749</v>
      </c>
      <c r="DC7" s="390"/>
      <c r="DD7" s="390"/>
      <c r="DE7" s="390"/>
      <c r="DF7" s="390"/>
      <c r="DG7" s="390"/>
      <c r="DH7" s="390"/>
      <c r="DI7" s="391"/>
      <c r="DJ7" s="186"/>
      <c r="DK7" s="186"/>
      <c r="DL7" s="186"/>
      <c r="DM7" s="186"/>
      <c r="DN7" s="186"/>
      <c r="DO7" s="186"/>
    </row>
    <row r="8" spans="1:119" ht="18.75" customHeight="1" thickBot="1" x14ac:dyDescent="0.2">
      <c r="A8" s="187"/>
      <c r="B8" s="446"/>
      <c r="C8" s="447"/>
      <c r="D8" s="447"/>
      <c r="E8" s="448"/>
      <c r="F8" s="448"/>
      <c r="G8" s="448"/>
      <c r="H8" s="448"/>
      <c r="I8" s="448"/>
      <c r="J8" s="448"/>
      <c r="K8" s="448"/>
      <c r="L8" s="448"/>
      <c r="M8" s="448"/>
      <c r="N8" s="448"/>
      <c r="O8" s="448"/>
      <c r="P8" s="448"/>
      <c r="Q8" s="448"/>
      <c r="R8" s="451"/>
      <c r="S8" s="451"/>
      <c r="T8" s="451"/>
      <c r="U8" s="451"/>
      <c r="V8" s="452"/>
      <c r="W8" s="455"/>
      <c r="X8" s="456"/>
      <c r="Y8" s="456"/>
      <c r="Z8" s="456"/>
      <c r="AA8" s="456"/>
      <c r="AB8" s="447"/>
      <c r="AC8" s="463"/>
      <c r="AD8" s="464"/>
      <c r="AE8" s="464"/>
      <c r="AF8" s="464"/>
      <c r="AG8" s="464"/>
      <c r="AH8" s="464"/>
      <c r="AI8" s="464"/>
      <c r="AJ8" s="464"/>
      <c r="AK8" s="464"/>
      <c r="AL8" s="465"/>
      <c r="AM8" s="435" t="s">
        <v>108</v>
      </c>
      <c r="AN8" s="436"/>
      <c r="AO8" s="436"/>
      <c r="AP8" s="436"/>
      <c r="AQ8" s="436"/>
      <c r="AR8" s="436"/>
      <c r="AS8" s="436"/>
      <c r="AT8" s="437"/>
      <c r="AU8" s="438" t="s">
        <v>94</v>
      </c>
      <c r="AV8" s="439"/>
      <c r="AW8" s="439"/>
      <c r="AX8" s="439"/>
      <c r="AY8" s="440" t="s">
        <v>109</v>
      </c>
      <c r="AZ8" s="441"/>
      <c r="BA8" s="441"/>
      <c r="BB8" s="441"/>
      <c r="BC8" s="441"/>
      <c r="BD8" s="441"/>
      <c r="BE8" s="441"/>
      <c r="BF8" s="441"/>
      <c r="BG8" s="441"/>
      <c r="BH8" s="441"/>
      <c r="BI8" s="441"/>
      <c r="BJ8" s="441"/>
      <c r="BK8" s="441"/>
      <c r="BL8" s="441"/>
      <c r="BM8" s="442"/>
      <c r="BN8" s="389">
        <v>4252567</v>
      </c>
      <c r="BO8" s="390"/>
      <c r="BP8" s="390"/>
      <c r="BQ8" s="390"/>
      <c r="BR8" s="390"/>
      <c r="BS8" s="390"/>
      <c r="BT8" s="390"/>
      <c r="BU8" s="391"/>
      <c r="BV8" s="389">
        <v>4507720</v>
      </c>
      <c r="BW8" s="390"/>
      <c r="BX8" s="390"/>
      <c r="BY8" s="390"/>
      <c r="BZ8" s="390"/>
      <c r="CA8" s="390"/>
      <c r="CB8" s="390"/>
      <c r="CC8" s="391"/>
      <c r="CD8" s="392" t="s">
        <v>110</v>
      </c>
      <c r="CE8" s="393"/>
      <c r="CF8" s="393"/>
      <c r="CG8" s="393"/>
      <c r="CH8" s="393"/>
      <c r="CI8" s="393"/>
      <c r="CJ8" s="393"/>
      <c r="CK8" s="393"/>
      <c r="CL8" s="393"/>
      <c r="CM8" s="393"/>
      <c r="CN8" s="393"/>
      <c r="CO8" s="393"/>
      <c r="CP8" s="393"/>
      <c r="CQ8" s="393"/>
      <c r="CR8" s="393"/>
      <c r="CS8" s="394"/>
      <c r="CT8" s="469">
        <v>1.03</v>
      </c>
      <c r="CU8" s="470"/>
      <c r="CV8" s="470"/>
      <c r="CW8" s="470"/>
      <c r="CX8" s="470"/>
      <c r="CY8" s="470"/>
      <c r="CZ8" s="470"/>
      <c r="DA8" s="471"/>
      <c r="DB8" s="469">
        <v>1.02</v>
      </c>
      <c r="DC8" s="470"/>
      <c r="DD8" s="470"/>
      <c r="DE8" s="470"/>
      <c r="DF8" s="470"/>
      <c r="DG8" s="470"/>
      <c r="DH8" s="470"/>
      <c r="DI8" s="471"/>
      <c r="DJ8" s="186"/>
      <c r="DK8" s="186"/>
      <c r="DL8" s="186"/>
      <c r="DM8" s="186"/>
      <c r="DN8" s="186"/>
      <c r="DO8" s="186"/>
    </row>
    <row r="9" spans="1:119" ht="18.75" customHeight="1" thickBot="1" x14ac:dyDescent="0.2">
      <c r="A9" s="187"/>
      <c r="B9" s="420" t="s">
        <v>111</v>
      </c>
      <c r="C9" s="421"/>
      <c r="D9" s="421"/>
      <c r="E9" s="421"/>
      <c r="F9" s="421"/>
      <c r="G9" s="421"/>
      <c r="H9" s="421"/>
      <c r="I9" s="421"/>
      <c r="J9" s="421"/>
      <c r="K9" s="472"/>
      <c r="L9" s="473" t="s">
        <v>112</v>
      </c>
      <c r="M9" s="474"/>
      <c r="N9" s="474"/>
      <c r="O9" s="474"/>
      <c r="P9" s="474"/>
      <c r="Q9" s="475"/>
      <c r="R9" s="476">
        <v>381051</v>
      </c>
      <c r="S9" s="477"/>
      <c r="T9" s="477"/>
      <c r="U9" s="477"/>
      <c r="V9" s="478"/>
      <c r="W9" s="411" t="s">
        <v>113</v>
      </c>
      <c r="X9" s="412"/>
      <c r="Y9" s="412"/>
      <c r="Z9" s="412"/>
      <c r="AA9" s="412"/>
      <c r="AB9" s="412"/>
      <c r="AC9" s="412"/>
      <c r="AD9" s="412"/>
      <c r="AE9" s="412"/>
      <c r="AF9" s="412"/>
      <c r="AG9" s="412"/>
      <c r="AH9" s="412"/>
      <c r="AI9" s="412"/>
      <c r="AJ9" s="412"/>
      <c r="AK9" s="412"/>
      <c r="AL9" s="417"/>
      <c r="AM9" s="435" t="s">
        <v>114</v>
      </c>
      <c r="AN9" s="436"/>
      <c r="AO9" s="436"/>
      <c r="AP9" s="436"/>
      <c r="AQ9" s="436"/>
      <c r="AR9" s="436"/>
      <c r="AS9" s="436"/>
      <c r="AT9" s="437"/>
      <c r="AU9" s="438" t="s">
        <v>102</v>
      </c>
      <c r="AV9" s="439"/>
      <c r="AW9" s="439"/>
      <c r="AX9" s="439"/>
      <c r="AY9" s="440" t="s">
        <v>115</v>
      </c>
      <c r="AZ9" s="441"/>
      <c r="BA9" s="441"/>
      <c r="BB9" s="441"/>
      <c r="BC9" s="441"/>
      <c r="BD9" s="441"/>
      <c r="BE9" s="441"/>
      <c r="BF9" s="441"/>
      <c r="BG9" s="441"/>
      <c r="BH9" s="441"/>
      <c r="BI9" s="441"/>
      <c r="BJ9" s="441"/>
      <c r="BK9" s="441"/>
      <c r="BL9" s="441"/>
      <c r="BM9" s="442"/>
      <c r="BN9" s="389">
        <v>-255153</v>
      </c>
      <c r="BO9" s="390"/>
      <c r="BP9" s="390"/>
      <c r="BQ9" s="390"/>
      <c r="BR9" s="390"/>
      <c r="BS9" s="390"/>
      <c r="BT9" s="390"/>
      <c r="BU9" s="391"/>
      <c r="BV9" s="389">
        <v>-224855</v>
      </c>
      <c r="BW9" s="390"/>
      <c r="BX9" s="390"/>
      <c r="BY9" s="390"/>
      <c r="BZ9" s="390"/>
      <c r="CA9" s="390"/>
      <c r="CB9" s="390"/>
      <c r="CC9" s="391"/>
      <c r="CD9" s="392" t="s">
        <v>116</v>
      </c>
      <c r="CE9" s="393"/>
      <c r="CF9" s="393"/>
      <c r="CG9" s="393"/>
      <c r="CH9" s="393"/>
      <c r="CI9" s="393"/>
      <c r="CJ9" s="393"/>
      <c r="CK9" s="393"/>
      <c r="CL9" s="393"/>
      <c r="CM9" s="393"/>
      <c r="CN9" s="393"/>
      <c r="CO9" s="393"/>
      <c r="CP9" s="393"/>
      <c r="CQ9" s="393"/>
      <c r="CR9" s="393"/>
      <c r="CS9" s="394"/>
      <c r="CT9" s="386">
        <v>6.8</v>
      </c>
      <c r="CU9" s="387"/>
      <c r="CV9" s="387"/>
      <c r="CW9" s="387"/>
      <c r="CX9" s="387"/>
      <c r="CY9" s="387"/>
      <c r="CZ9" s="387"/>
      <c r="DA9" s="388"/>
      <c r="DB9" s="386">
        <v>6.7</v>
      </c>
      <c r="DC9" s="387"/>
      <c r="DD9" s="387"/>
      <c r="DE9" s="387"/>
      <c r="DF9" s="387"/>
      <c r="DG9" s="387"/>
      <c r="DH9" s="387"/>
      <c r="DI9" s="388"/>
      <c r="DJ9" s="186"/>
      <c r="DK9" s="186"/>
      <c r="DL9" s="186"/>
      <c r="DM9" s="186"/>
      <c r="DN9" s="186"/>
      <c r="DO9" s="186"/>
    </row>
    <row r="10" spans="1:119" ht="18.75" customHeight="1" thickBot="1" x14ac:dyDescent="0.2">
      <c r="A10" s="187"/>
      <c r="B10" s="420"/>
      <c r="C10" s="421"/>
      <c r="D10" s="421"/>
      <c r="E10" s="421"/>
      <c r="F10" s="421"/>
      <c r="G10" s="421"/>
      <c r="H10" s="421"/>
      <c r="I10" s="421"/>
      <c r="J10" s="421"/>
      <c r="K10" s="472"/>
      <c r="L10" s="479" t="s">
        <v>117</v>
      </c>
      <c r="M10" s="436"/>
      <c r="N10" s="436"/>
      <c r="O10" s="436"/>
      <c r="P10" s="436"/>
      <c r="Q10" s="437"/>
      <c r="R10" s="480">
        <v>372357</v>
      </c>
      <c r="S10" s="481"/>
      <c r="T10" s="481"/>
      <c r="U10" s="481"/>
      <c r="V10" s="482"/>
      <c r="W10" s="413"/>
      <c r="X10" s="414"/>
      <c r="Y10" s="414"/>
      <c r="Z10" s="414"/>
      <c r="AA10" s="414"/>
      <c r="AB10" s="414"/>
      <c r="AC10" s="414"/>
      <c r="AD10" s="414"/>
      <c r="AE10" s="414"/>
      <c r="AF10" s="414"/>
      <c r="AG10" s="414"/>
      <c r="AH10" s="414"/>
      <c r="AI10" s="414"/>
      <c r="AJ10" s="414"/>
      <c r="AK10" s="414"/>
      <c r="AL10" s="418"/>
      <c r="AM10" s="435" t="s">
        <v>118</v>
      </c>
      <c r="AN10" s="436"/>
      <c r="AO10" s="436"/>
      <c r="AP10" s="436"/>
      <c r="AQ10" s="436"/>
      <c r="AR10" s="436"/>
      <c r="AS10" s="436"/>
      <c r="AT10" s="437"/>
      <c r="AU10" s="438" t="s">
        <v>94</v>
      </c>
      <c r="AV10" s="439"/>
      <c r="AW10" s="439"/>
      <c r="AX10" s="439"/>
      <c r="AY10" s="440" t="s">
        <v>119</v>
      </c>
      <c r="AZ10" s="441"/>
      <c r="BA10" s="441"/>
      <c r="BB10" s="441"/>
      <c r="BC10" s="441"/>
      <c r="BD10" s="441"/>
      <c r="BE10" s="441"/>
      <c r="BF10" s="441"/>
      <c r="BG10" s="441"/>
      <c r="BH10" s="441"/>
      <c r="BI10" s="441"/>
      <c r="BJ10" s="441"/>
      <c r="BK10" s="441"/>
      <c r="BL10" s="441"/>
      <c r="BM10" s="442"/>
      <c r="BN10" s="389">
        <v>874511</v>
      </c>
      <c r="BO10" s="390"/>
      <c r="BP10" s="390"/>
      <c r="BQ10" s="390"/>
      <c r="BR10" s="390"/>
      <c r="BS10" s="390"/>
      <c r="BT10" s="390"/>
      <c r="BU10" s="391"/>
      <c r="BV10" s="389">
        <v>433584</v>
      </c>
      <c r="BW10" s="390"/>
      <c r="BX10" s="390"/>
      <c r="BY10" s="390"/>
      <c r="BZ10" s="390"/>
      <c r="CA10" s="390"/>
      <c r="CB10" s="390"/>
      <c r="CC10" s="391"/>
      <c r="CD10" s="367" t="s">
        <v>120</v>
      </c>
      <c r="CE10" s="368"/>
      <c r="CF10" s="368"/>
      <c r="CG10" s="368"/>
      <c r="CH10" s="368"/>
      <c r="CI10" s="368"/>
      <c r="CJ10" s="368"/>
      <c r="CK10" s="368"/>
      <c r="CL10" s="368"/>
      <c r="CM10" s="368"/>
      <c r="CN10" s="368"/>
      <c r="CO10" s="368"/>
      <c r="CP10" s="368"/>
      <c r="CQ10" s="368"/>
      <c r="CR10" s="368"/>
      <c r="CS10" s="369"/>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x14ac:dyDescent="0.2">
      <c r="A11" s="187"/>
      <c r="B11" s="420"/>
      <c r="C11" s="421"/>
      <c r="D11" s="421"/>
      <c r="E11" s="421"/>
      <c r="F11" s="421"/>
      <c r="G11" s="421"/>
      <c r="H11" s="421"/>
      <c r="I11" s="421"/>
      <c r="J11" s="421"/>
      <c r="K11" s="472"/>
      <c r="L11" s="483" t="s">
        <v>121</v>
      </c>
      <c r="M11" s="484"/>
      <c r="N11" s="484"/>
      <c r="O11" s="484"/>
      <c r="P11" s="484"/>
      <c r="Q11" s="485"/>
      <c r="R11" s="486" t="s">
        <v>122</v>
      </c>
      <c r="S11" s="487"/>
      <c r="T11" s="487"/>
      <c r="U11" s="487"/>
      <c r="V11" s="488"/>
      <c r="W11" s="413"/>
      <c r="X11" s="414"/>
      <c r="Y11" s="414"/>
      <c r="Z11" s="414"/>
      <c r="AA11" s="414"/>
      <c r="AB11" s="414"/>
      <c r="AC11" s="414"/>
      <c r="AD11" s="414"/>
      <c r="AE11" s="414"/>
      <c r="AF11" s="414"/>
      <c r="AG11" s="414"/>
      <c r="AH11" s="414"/>
      <c r="AI11" s="414"/>
      <c r="AJ11" s="414"/>
      <c r="AK11" s="414"/>
      <c r="AL11" s="418"/>
      <c r="AM11" s="435" t="s">
        <v>123</v>
      </c>
      <c r="AN11" s="436"/>
      <c r="AO11" s="436"/>
      <c r="AP11" s="436"/>
      <c r="AQ11" s="436"/>
      <c r="AR11" s="436"/>
      <c r="AS11" s="436"/>
      <c r="AT11" s="437"/>
      <c r="AU11" s="438" t="s">
        <v>102</v>
      </c>
      <c r="AV11" s="439"/>
      <c r="AW11" s="439"/>
      <c r="AX11" s="439"/>
      <c r="AY11" s="440" t="s">
        <v>124</v>
      </c>
      <c r="AZ11" s="441"/>
      <c r="BA11" s="441"/>
      <c r="BB11" s="441"/>
      <c r="BC11" s="441"/>
      <c r="BD11" s="441"/>
      <c r="BE11" s="441"/>
      <c r="BF11" s="441"/>
      <c r="BG11" s="441"/>
      <c r="BH11" s="441"/>
      <c r="BI11" s="441"/>
      <c r="BJ11" s="441"/>
      <c r="BK11" s="441"/>
      <c r="BL11" s="441"/>
      <c r="BM11" s="442"/>
      <c r="BN11" s="389">
        <v>0</v>
      </c>
      <c r="BO11" s="390"/>
      <c r="BP11" s="390"/>
      <c r="BQ11" s="390"/>
      <c r="BR11" s="390"/>
      <c r="BS11" s="390"/>
      <c r="BT11" s="390"/>
      <c r="BU11" s="391"/>
      <c r="BV11" s="389">
        <v>0</v>
      </c>
      <c r="BW11" s="390"/>
      <c r="BX11" s="390"/>
      <c r="BY11" s="390"/>
      <c r="BZ11" s="390"/>
      <c r="CA11" s="390"/>
      <c r="CB11" s="390"/>
      <c r="CC11" s="391"/>
      <c r="CD11" s="392" t="s">
        <v>125</v>
      </c>
      <c r="CE11" s="393"/>
      <c r="CF11" s="393"/>
      <c r="CG11" s="393"/>
      <c r="CH11" s="393"/>
      <c r="CI11" s="393"/>
      <c r="CJ11" s="393"/>
      <c r="CK11" s="393"/>
      <c r="CL11" s="393"/>
      <c r="CM11" s="393"/>
      <c r="CN11" s="393"/>
      <c r="CO11" s="393"/>
      <c r="CP11" s="393"/>
      <c r="CQ11" s="393"/>
      <c r="CR11" s="393"/>
      <c r="CS11" s="39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503" t="s">
        <v>127</v>
      </c>
      <c r="C12" s="504"/>
      <c r="D12" s="504"/>
      <c r="E12" s="504"/>
      <c r="F12" s="504"/>
      <c r="G12" s="504"/>
      <c r="H12" s="504"/>
      <c r="I12" s="504"/>
      <c r="J12" s="504"/>
      <c r="K12" s="505"/>
      <c r="L12" s="512" t="s">
        <v>128</v>
      </c>
      <c r="M12" s="513"/>
      <c r="N12" s="513"/>
      <c r="O12" s="513"/>
      <c r="P12" s="513"/>
      <c r="Q12" s="514"/>
      <c r="R12" s="515">
        <v>387791</v>
      </c>
      <c r="S12" s="516"/>
      <c r="T12" s="516"/>
      <c r="U12" s="516"/>
      <c r="V12" s="517"/>
      <c r="W12" s="518" t="s">
        <v>1</v>
      </c>
      <c r="X12" s="439"/>
      <c r="Y12" s="439"/>
      <c r="Z12" s="439"/>
      <c r="AA12" s="439"/>
      <c r="AB12" s="519"/>
      <c r="AC12" s="520" t="s">
        <v>129</v>
      </c>
      <c r="AD12" s="521"/>
      <c r="AE12" s="521"/>
      <c r="AF12" s="521"/>
      <c r="AG12" s="522"/>
      <c r="AH12" s="520" t="s">
        <v>130</v>
      </c>
      <c r="AI12" s="521"/>
      <c r="AJ12" s="521"/>
      <c r="AK12" s="521"/>
      <c r="AL12" s="523"/>
      <c r="AM12" s="435" t="s">
        <v>131</v>
      </c>
      <c r="AN12" s="436"/>
      <c r="AO12" s="436"/>
      <c r="AP12" s="436"/>
      <c r="AQ12" s="436"/>
      <c r="AR12" s="436"/>
      <c r="AS12" s="436"/>
      <c r="AT12" s="437"/>
      <c r="AU12" s="438" t="s">
        <v>94</v>
      </c>
      <c r="AV12" s="439"/>
      <c r="AW12" s="439"/>
      <c r="AX12" s="439"/>
      <c r="AY12" s="440" t="s">
        <v>132</v>
      </c>
      <c r="AZ12" s="441"/>
      <c r="BA12" s="441"/>
      <c r="BB12" s="441"/>
      <c r="BC12" s="441"/>
      <c r="BD12" s="441"/>
      <c r="BE12" s="441"/>
      <c r="BF12" s="441"/>
      <c r="BG12" s="441"/>
      <c r="BH12" s="441"/>
      <c r="BI12" s="441"/>
      <c r="BJ12" s="441"/>
      <c r="BK12" s="441"/>
      <c r="BL12" s="441"/>
      <c r="BM12" s="442"/>
      <c r="BN12" s="389">
        <v>4044451</v>
      </c>
      <c r="BO12" s="390"/>
      <c r="BP12" s="390"/>
      <c r="BQ12" s="390"/>
      <c r="BR12" s="390"/>
      <c r="BS12" s="390"/>
      <c r="BT12" s="390"/>
      <c r="BU12" s="391"/>
      <c r="BV12" s="389">
        <v>4003942</v>
      </c>
      <c r="BW12" s="390"/>
      <c r="BX12" s="390"/>
      <c r="BY12" s="390"/>
      <c r="BZ12" s="390"/>
      <c r="CA12" s="390"/>
      <c r="CB12" s="390"/>
      <c r="CC12" s="391"/>
      <c r="CD12" s="392" t="s">
        <v>133</v>
      </c>
      <c r="CE12" s="393"/>
      <c r="CF12" s="393"/>
      <c r="CG12" s="393"/>
      <c r="CH12" s="393"/>
      <c r="CI12" s="393"/>
      <c r="CJ12" s="393"/>
      <c r="CK12" s="393"/>
      <c r="CL12" s="393"/>
      <c r="CM12" s="393"/>
      <c r="CN12" s="393"/>
      <c r="CO12" s="393"/>
      <c r="CP12" s="393"/>
      <c r="CQ12" s="393"/>
      <c r="CR12" s="393"/>
      <c r="CS12" s="394"/>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506"/>
      <c r="C13" s="507"/>
      <c r="D13" s="507"/>
      <c r="E13" s="507"/>
      <c r="F13" s="507"/>
      <c r="G13" s="507"/>
      <c r="H13" s="507"/>
      <c r="I13" s="507"/>
      <c r="J13" s="507"/>
      <c r="K13" s="508"/>
      <c r="L13" s="194"/>
      <c r="M13" s="489" t="s">
        <v>134</v>
      </c>
      <c r="N13" s="490"/>
      <c r="O13" s="490"/>
      <c r="P13" s="490"/>
      <c r="Q13" s="491"/>
      <c r="R13" s="492">
        <v>375289</v>
      </c>
      <c r="S13" s="493"/>
      <c r="T13" s="493"/>
      <c r="U13" s="493"/>
      <c r="V13" s="494"/>
      <c r="W13" s="453" t="s">
        <v>135</v>
      </c>
      <c r="X13" s="454"/>
      <c r="Y13" s="454"/>
      <c r="Z13" s="454"/>
      <c r="AA13" s="454"/>
      <c r="AB13" s="444"/>
      <c r="AC13" s="480">
        <v>2752</v>
      </c>
      <c r="AD13" s="481"/>
      <c r="AE13" s="481"/>
      <c r="AF13" s="481"/>
      <c r="AG13" s="495"/>
      <c r="AH13" s="480">
        <v>2972</v>
      </c>
      <c r="AI13" s="481"/>
      <c r="AJ13" s="481"/>
      <c r="AK13" s="481"/>
      <c r="AL13" s="482"/>
      <c r="AM13" s="435" t="s">
        <v>136</v>
      </c>
      <c r="AN13" s="436"/>
      <c r="AO13" s="436"/>
      <c r="AP13" s="436"/>
      <c r="AQ13" s="436"/>
      <c r="AR13" s="436"/>
      <c r="AS13" s="436"/>
      <c r="AT13" s="437"/>
      <c r="AU13" s="438" t="s">
        <v>102</v>
      </c>
      <c r="AV13" s="439"/>
      <c r="AW13" s="439"/>
      <c r="AX13" s="439"/>
      <c r="AY13" s="440" t="s">
        <v>137</v>
      </c>
      <c r="AZ13" s="441"/>
      <c r="BA13" s="441"/>
      <c r="BB13" s="441"/>
      <c r="BC13" s="441"/>
      <c r="BD13" s="441"/>
      <c r="BE13" s="441"/>
      <c r="BF13" s="441"/>
      <c r="BG13" s="441"/>
      <c r="BH13" s="441"/>
      <c r="BI13" s="441"/>
      <c r="BJ13" s="441"/>
      <c r="BK13" s="441"/>
      <c r="BL13" s="441"/>
      <c r="BM13" s="442"/>
      <c r="BN13" s="389">
        <v>-3425093</v>
      </c>
      <c r="BO13" s="390"/>
      <c r="BP13" s="390"/>
      <c r="BQ13" s="390"/>
      <c r="BR13" s="390"/>
      <c r="BS13" s="390"/>
      <c r="BT13" s="390"/>
      <c r="BU13" s="391"/>
      <c r="BV13" s="389">
        <v>-3795213</v>
      </c>
      <c r="BW13" s="390"/>
      <c r="BX13" s="390"/>
      <c r="BY13" s="390"/>
      <c r="BZ13" s="390"/>
      <c r="CA13" s="390"/>
      <c r="CB13" s="390"/>
      <c r="CC13" s="391"/>
      <c r="CD13" s="392" t="s">
        <v>138</v>
      </c>
      <c r="CE13" s="393"/>
      <c r="CF13" s="393"/>
      <c r="CG13" s="393"/>
      <c r="CH13" s="393"/>
      <c r="CI13" s="393"/>
      <c r="CJ13" s="393"/>
      <c r="CK13" s="393"/>
      <c r="CL13" s="393"/>
      <c r="CM13" s="393"/>
      <c r="CN13" s="393"/>
      <c r="CO13" s="393"/>
      <c r="CP13" s="393"/>
      <c r="CQ13" s="393"/>
      <c r="CR13" s="393"/>
      <c r="CS13" s="394"/>
      <c r="CT13" s="386">
        <v>-1</v>
      </c>
      <c r="CU13" s="387"/>
      <c r="CV13" s="387"/>
      <c r="CW13" s="387"/>
      <c r="CX13" s="387"/>
      <c r="CY13" s="387"/>
      <c r="CZ13" s="387"/>
      <c r="DA13" s="388"/>
      <c r="DB13" s="386">
        <v>-1.2</v>
      </c>
      <c r="DC13" s="387"/>
      <c r="DD13" s="387"/>
      <c r="DE13" s="387"/>
      <c r="DF13" s="387"/>
      <c r="DG13" s="387"/>
      <c r="DH13" s="387"/>
      <c r="DI13" s="388"/>
      <c r="DJ13" s="186"/>
      <c r="DK13" s="186"/>
      <c r="DL13" s="186"/>
      <c r="DM13" s="186"/>
      <c r="DN13" s="186"/>
      <c r="DO13" s="186"/>
    </row>
    <row r="14" spans="1:119" ht="18.75" customHeight="1" thickBot="1" x14ac:dyDescent="0.2">
      <c r="A14" s="187"/>
      <c r="B14" s="506"/>
      <c r="C14" s="507"/>
      <c r="D14" s="507"/>
      <c r="E14" s="507"/>
      <c r="F14" s="507"/>
      <c r="G14" s="507"/>
      <c r="H14" s="507"/>
      <c r="I14" s="507"/>
      <c r="J14" s="507"/>
      <c r="K14" s="508"/>
      <c r="L14" s="496" t="s">
        <v>139</v>
      </c>
      <c r="M14" s="497"/>
      <c r="N14" s="497"/>
      <c r="O14" s="497"/>
      <c r="P14" s="497"/>
      <c r="Q14" s="498"/>
      <c r="R14" s="492">
        <v>387842</v>
      </c>
      <c r="S14" s="493"/>
      <c r="T14" s="493"/>
      <c r="U14" s="493"/>
      <c r="V14" s="494"/>
      <c r="W14" s="415"/>
      <c r="X14" s="416"/>
      <c r="Y14" s="416"/>
      <c r="Z14" s="416"/>
      <c r="AA14" s="416"/>
      <c r="AB14" s="403"/>
      <c r="AC14" s="499">
        <v>1.5</v>
      </c>
      <c r="AD14" s="500"/>
      <c r="AE14" s="500"/>
      <c r="AF14" s="500"/>
      <c r="AG14" s="501"/>
      <c r="AH14" s="499">
        <v>1.7</v>
      </c>
      <c r="AI14" s="500"/>
      <c r="AJ14" s="500"/>
      <c r="AK14" s="500"/>
      <c r="AL14" s="502"/>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389"/>
      <c r="BO14" s="390"/>
      <c r="BP14" s="390"/>
      <c r="BQ14" s="390"/>
      <c r="BR14" s="390"/>
      <c r="BS14" s="390"/>
      <c r="BT14" s="390"/>
      <c r="BU14" s="391"/>
      <c r="BV14" s="389"/>
      <c r="BW14" s="390"/>
      <c r="BX14" s="390"/>
      <c r="BY14" s="390"/>
      <c r="BZ14" s="390"/>
      <c r="CA14" s="390"/>
      <c r="CB14" s="390"/>
      <c r="CC14" s="391"/>
      <c r="CD14" s="524" t="s">
        <v>140</v>
      </c>
      <c r="CE14" s="525"/>
      <c r="CF14" s="525"/>
      <c r="CG14" s="525"/>
      <c r="CH14" s="525"/>
      <c r="CI14" s="525"/>
      <c r="CJ14" s="525"/>
      <c r="CK14" s="525"/>
      <c r="CL14" s="525"/>
      <c r="CM14" s="525"/>
      <c r="CN14" s="525"/>
      <c r="CO14" s="525"/>
      <c r="CP14" s="525"/>
      <c r="CQ14" s="525"/>
      <c r="CR14" s="525"/>
      <c r="CS14" s="526"/>
      <c r="CT14" s="527" t="s">
        <v>126</v>
      </c>
      <c r="CU14" s="528"/>
      <c r="CV14" s="528"/>
      <c r="CW14" s="528"/>
      <c r="CX14" s="528"/>
      <c r="CY14" s="528"/>
      <c r="CZ14" s="528"/>
      <c r="DA14" s="529"/>
      <c r="DB14" s="527" t="s">
        <v>126</v>
      </c>
      <c r="DC14" s="528"/>
      <c r="DD14" s="528"/>
      <c r="DE14" s="528"/>
      <c r="DF14" s="528"/>
      <c r="DG14" s="528"/>
      <c r="DH14" s="528"/>
      <c r="DI14" s="529"/>
      <c r="DJ14" s="186"/>
      <c r="DK14" s="186"/>
      <c r="DL14" s="186"/>
      <c r="DM14" s="186"/>
      <c r="DN14" s="186"/>
      <c r="DO14" s="186"/>
    </row>
    <row r="15" spans="1:119" ht="18.75" customHeight="1" x14ac:dyDescent="0.15">
      <c r="A15" s="187"/>
      <c r="B15" s="506"/>
      <c r="C15" s="507"/>
      <c r="D15" s="507"/>
      <c r="E15" s="507"/>
      <c r="F15" s="507"/>
      <c r="G15" s="507"/>
      <c r="H15" s="507"/>
      <c r="I15" s="507"/>
      <c r="J15" s="507"/>
      <c r="K15" s="508"/>
      <c r="L15" s="194"/>
      <c r="M15" s="489" t="s">
        <v>134</v>
      </c>
      <c r="N15" s="490"/>
      <c r="O15" s="490"/>
      <c r="P15" s="490"/>
      <c r="Q15" s="491"/>
      <c r="R15" s="492">
        <v>376121</v>
      </c>
      <c r="S15" s="493"/>
      <c r="T15" s="493"/>
      <c r="U15" s="493"/>
      <c r="V15" s="494"/>
      <c r="W15" s="453" t="s">
        <v>141</v>
      </c>
      <c r="X15" s="454"/>
      <c r="Y15" s="454"/>
      <c r="Z15" s="454"/>
      <c r="AA15" s="454"/>
      <c r="AB15" s="444"/>
      <c r="AC15" s="480">
        <v>75226</v>
      </c>
      <c r="AD15" s="481"/>
      <c r="AE15" s="481"/>
      <c r="AF15" s="481"/>
      <c r="AG15" s="495"/>
      <c r="AH15" s="480">
        <v>71978</v>
      </c>
      <c r="AI15" s="481"/>
      <c r="AJ15" s="481"/>
      <c r="AK15" s="481"/>
      <c r="AL15" s="482"/>
      <c r="AM15" s="435"/>
      <c r="AN15" s="436"/>
      <c r="AO15" s="436"/>
      <c r="AP15" s="436"/>
      <c r="AQ15" s="436"/>
      <c r="AR15" s="436"/>
      <c r="AS15" s="436"/>
      <c r="AT15" s="437"/>
      <c r="AU15" s="438"/>
      <c r="AV15" s="439"/>
      <c r="AW15" s="439"/>
      <c r="AX15" s="439"/>
      <c r="AY15" s="423" t="s">
        <v>142</v>
      </c>
      <c r="AZ15" s="424"/>
      <c r="BA15" s="424"/>
      <c r="BB15" s="424"/>
      <c r="BC15" s="424"/>
      <c r="BD15" s="424"/>
      <c r="BE15" s="424"/>
      <c r="BF15" s="424"/>
      <c r="BG15" s="424"/>
      <c r="BH15" s="424"/>
      <c r="BI15" s="424"/>
      <c r="BJ15" s="424"/>
      <c r="BK15" s="424"/>
      <c r="BL15" s="424"/>
      <c r="BM15" s="425"/>
      <c r="BN15" s="426">
        <v>58906240</v>
      </c>
      <c r="BO15" s="427"/>
      <c r="BP15" s="427"/>
      <c r="BQ15" s="427"/>
      <c r="BR15" s="427"/>
      <c r="BS15" s="427"/>
      <c r="BT15" s="427"/>
      <c r="BU15" s="428"/>
      <c r="BV15" s="426">
        <v>57719713</v>
      </c>
      <c r="BW15" s="427"/>
      <c r="BX15" s="427"/>
      <c r="BY15" s="427"/>
      <c r="BZ15" s="427"/>
      <c r="CA15" s="427"/>
      <c r="CB15" s="427"/>
      <c r="CC15" s="428"/>
      <c r="CD15" s="530" t="s">
        <v>143</v>
      </c>
      <c r="CE15" s="531"/>
      <c r="CF15" s="531"/>
      <c r="CG15" s="531"/>
      <c r="CH15" s="531"/>
      <c r="CI15" s="531"/>
      <c r="CJ15" s="531"/>
      <c r="CK15" s="531"/>
      <c r="CL15" s="531"/>
      <c r="CM15" s="531"/>
      <c r="CN15" s="531"/>
      <c r="CO15" s="531"/>
      <c r="CP15" s="531"/>
      <c r="CQ15" s="531"/>
      <c r="CR15" s="531"/>
      <c r="CS15" s="532"/>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x14ac:dyDescent="0.15">
      <c r="A16" s="187"/>
      <c r="B16" s="506"/>
      <c r="C16" s="507"/>
      <c r="D16" s="507"/>
      <c r="E16" s="507"/>
      <c r="F16" s="507"/>
      <c r="G16" s="507"/>
      <c r="H16" s="507"/>
      <c r="I16" s="507"/>
      <c r="J16" s="507"/>
      <c r="K16" s="508"/>
      <c r="L16" s="496" t="s">
        <v>144</v>
      </c>
      <c r="M16" s="533"/>
      <c r="N16" s="533"/>
      <c r="O16" s="533"/>
      <c r="P16" s="533"/>
      <c r="Q16" s="534"/>
      <c r="R16" s="535" t="s">
        <v>145</v>
      </c>
      <c r="S16" s="536"/>
      <c r="T16" s="536"/>
      <c r="U16" s="536"/>
      <c r="V16" s="537"/>
      <c r="W16" s="415"/>
      <c r="X16" s="416"/>
      <c r="Y16" s="416"/>
      <c r="Z16" s="416"/>
      <c r="AA16" s="416"/>
      <c r="AB16" s="403"/>
      <c r="AC16" s="499">
        <v>39.9</v>
      </c>
      <c r="AD16" s="500"/>
      <c r="AE16" s="500"/>
      <c r="AF16" s="500"/>
      <c r="AG16" s="501"/>
      <c r="AH16" s="499">
        <v>40.1</v>
      </c>
      <c r="AI16" s="500"/>
      <c r="AJ16" s="500"/>
      <c r="AK16" s="500"/>
      <c r="AL16" s="502"/>
      <c r="AM16" s="435"/>
      <c r="AN16" s="436"/>
      <c r="AO16" s="436"/>
      <c r="AP16" s="436"/>
      <c r="AQ16" s="436"/>
      <c r="AR16" s="436"/>
      <c r="AS16" s="436"/>
      <c r="AT16" s="437"/>
      <c r="AU16" s="438"/>
      <c r="AV16" s="439"/>
      <c r="AW16" s="439"/>
      <c r="AX16" s="439"/>
      <c r="AY16" s="440" t="s">
        <v>146</v>
      </c>
      <c r="AZ16" s="441"/>
      <c r="BA16" s="441"/>
      <c r="BB16" s="441"/>
      <c r="BC16" s="441"/>
      <c r="BD16" s="441"/>
      <c r="BE16" s="441"/>
      <c r="BF16" s="441"/>
      <c r="BG16" s="441"/>
      <c r="BH16" s="441"/>
      <c r="BI16" s="441"/>
      <c r="BJ16" s="441"/>
      <c r="BK16" s="441"/>
      <c r="BL16" s="441"/>
      <c r="BM16" s="442"/>
      <c r="BN16" s="389">
        <v>56046702</v>
      </c>
      <c r="BO16" s="390"/>
      <c r="BP16" s="390"/>
      <c r="BQ16" s="390"/>
      <c r="BR16" s="390"/>
      <c r="BS16" s="390"/>
      <c r="BT16" s="390"/>
      <c r="BU16" s="391"/>
      <c r="BV16" s="389">
        <v>56000892</v>
      </c>
      <c r="BW16" s="390"/>
      <c r="BX16" s="390"/>
      <c r="BY16" s="390"/>
      <c r="BZ16" s="390"/>
      <c r="CA16" s="390"/>
      <c r="CB16" s="390"/>
      <c r="CC16" s="391"/>
      <c r="CD16" s="373"/>
      <c r="CE16" s="538"/>
      <c r="CF16" s="538"/>
      <c r="CG16" s="538"/>
      <c r="CH16" s="538"/>
      <c r="CI16" s="538"/>
      <c r="CJ16" s="538"/>
      <c r="CK16" s="538"/>
      <c r="CL16" s="538"/>
      <c r="CM16" s="538"/>
      <c r="CN16" s="538"/>
      <c r="CO16" s="538"/>
      <c r="CP16" s="538"/>
      <c r="CQ16" s="538"/>
      <c r="CR16" s="538"/>
      <c r="CS16" s="539"/>
      <c r="CT16" s="386"/>
      <c r="CU16" s="387"/>
      <c r="CV16" s="387"/>
      <c r="CW16" s="387"/>
      <c r="CX16" s="387"/>
      <c r="CY16" s="387"/>
      <c r="CZ16" s="387"/>
      <c r="DA16" s="388"/>
      <c r="DB16" s="386"/>
      <c r="DC16" s="387"/>
      <c r="DD16" s="387"/>
      <c r="DE16" s="387"/>
      <c r="DF16" s="387"/>
      <c r="DG16" s="387"/>
      <c r="DH16" s="387"/>
      <c r="DI16" s="388"/>
      <c r="DJ16" s="186"/>
      <c r="DK16" s="186"/>
      <c r="DL16" s="186"/>
      <c r="DM16" s="186"/>
      <c r="DN16" s="186"/>
      <c r="DO16" s="186"/>
    </row>
    <row r="17" spans="1:119" ht="18.75" customHeight="1" thickBot="1" x14ac:dyDescent="0.2">
      <c r="A17" s="187"/>
      <c r="B17" s="509"/>
      <c r="C17" s="510"/>
      <c r="D17" s="510"/>
      <c r="E17" s="510"/>
      <c r="F17" s="510"/>
      <c r="G17" s="510"/>
      <c r="H17" s="510"/>
      <c r="I17" s="510"/>
      <c r="J17" s="510"/>
      <c r="K17" s="511"/>
      <c r="L17" s="198"/>
      <c r="M17" s="540" t="s">
        <v>147</v>
      </c>
      <c r="N17" s="541"/>
      <c r="O17" s="541"/>
      <c r="P17" s="541"/>
      <c r="Q17" s="542"/>
      <c r="R17" s="535" t="s">
        <v>148</v>
      </c>
      <c r="S17" s="536"/>
      <c r="T17" s="536"/>
      <c r="U17" s="536"/>
      <c r="V17" s="537"/>
      <c r="W17" s="453" t="s">
        <v>149</v>
      </c>
      <c r="X17" s="454"/>
      <c r="Y17" s="454"/>
      <c r="Z17" s="454"/>
      <c r="AA17" s="454"/>
      <c r="AB17" s="444"/>
      <c r="AC17" s="480">
        <v>110448</v>
      </c>
      <c r="AD17" s="481"/>
      <c r="AE17" s="481"/>
      <c r="AF17" s="481"/>
      <c r="AG17" s="495"/>
      <c r="AH17" s="480">
        <v>104696</v>
      </c>
      <c r="AI17" s="481"/>
      <c r="AJ17" s="481"/>
      <c r="AK17" s="481"/>
      <c r="AL17" s="482"/>
      <c r="AM17" s="435"/>
      <c r="AN17" s="436"/>
      <c r="AO17" s="436"/>
      <c r="AP17" s="436"/>
      <c r="AQ17" s="436"/>
      <c r="AR17" s="436"/>
      <c r="AS17" s="436"/>
      <c r="AT17" s="437"/>
      <c r="AU17" s="438"/>
      <c r="AV17" s="439"/>
      <c r="AW17" s="439"/>
      <c r="AX17" s="439"/>
      <c r="AY17" s="440" t="s">
        <v>150</v>
      </c>
      <c r="AZ17" s="441"/>
      <c r="BA17" s="441"/>
      <c r="BB17" s="441"/>
      <c r="BC17" s="441"/>
      <c r="BD17" s="441"/>
      <c r="BE17" s="441"/>
      <c r="BF17" s="441"/>
      <c r="BG17" s="441"/>
      <c r="BH17" s="441"/>
      <c r="BI17" s="441"/>
      <c r="BJ17" s="441"/>
      <c r="BK17" s="441"/>
      <c r="BL17" s="441"/>
      <c r="BM17" s="442"/>
      <c r="BN17" s="389">
        <v>76070218</v>
      </c>
      <c r="BO17" s="390"/>
      <c r="BP17" s="390"/>
      <c r="BQ17" s="390"/>
      <c r="BR17" s="390"/>
      <c r="BS17" s="390"/>
      <c r="BT17" s="390"/>
      <c r="BU17" s="391"/>
      <c r="BV17" s="389">
        <v>74559838</v>
      </c>
      <c r="BW17" s="390"/>
      <c r="BX17" s="390"/>
      <c r="BY17" s="390"/>
      <c r="BZ17" s="390"/>
      <c r="CA17" s="390"/>
      <c r="CB17" s="390"/>
      <c r="CC17" s="391"/>
      <c r="CD17" s="373"/>
      <c r="CE17" s="538"/>
      <c r="CF17" s="538"/>
      <c r="CG17" s="538"/>
      <c r="CH17" s="538"/>
      <c r="CI17" s="538"/>
      <c r="CJ17" s="538"/>
      <c r="CK17" s="538"/>
      <c r="CL17" s="538"/>
      <c r="CM17" s="538"/>
      <c r="CN17" s="538"/>
      <c r="CO17" s="538"/>
      <c r="CP17" s="538"/>
      <c r="CQ17" s="538"/>
      <c r="CR17" s="538"/>
      <c r="CS17" s="539"/>
      <c r="CT17" s="386"/>
      <c r="CU17" s="387"/>
      <c r="CV17" s="387"/>
      <c r="CW17" s="387"/>
      <c r="CX17" s="387"/>
      <c r="CY17" s="387"/>
      <c r="CZ17" s="387"/>
      <c r="DA17" s="388"/>
      <c r="DB17" s="386"/>
      <c r="DC17" s="387"/>
      <c r="DD17" s="387"/>
      <c r="DE17" s="387"/>
      <c r="DF17" s="387"/>
      <c r="DG17" s="387"/>
      <c r="DH17" s="387"/>
      <c r="DI17" s="388"/>
      <c r="DJ17" s="186"/>
      <c r="DK17" s="186"/>
      <c r="DL17" s="186"/>
      <c r="DM17" s="186"/>
      <c r="DN17" s="186"/>
      <c r="DO17" s="186"/>
    </row>
    <row r="18" spans="1:119" ht="18.75" customHeight="1" thickBot="1" x14ac:dyDescent="0.2">
      <c r="A18" s="187"/>
      <c r="B18" s="543" t="s">
        <v>151</v>
      </c>
      <c r="C18" s="472"/>
      <c r="D18" s="472"/>
      <c r="E18" s="544"/>
      <c r="F18" s="544"/>
      <c r="G18" s="544"/>
      <c r="H18" s="544"/>
      <c r="I18" s="544"/>
      <c r="J18" s="544"/>
      <c r="K18" s="544"/>
      <c r="L18" s="556">
        <v>387.2</v>
      </c>
      <c r="M18" s="556"/>
      <c r="N18" s="556"/>
      <c r="O18" s="556"/>
      <c r="P18" s="556"/>
      <c r="Q18" s="556"/>
      <c r="R18" s="557"/>
      <c r="S18" s="557"/>
      <c r="T18" s="557"/>
      <c r="U18" s="557"/>
      <c r="V18" s="558"/>
      <c r="W18" s="455"/>
      <c r="X18" s="456"/>
      <c r="Y18" s="456"/>
      <c r="Z18" s="456"/>
      <c r="AA18" s="456"/>
      <c r="AB18" s="447"/>
      <c r="AC18" s="559">
        <v>58.6</v>
      </c>
      <c r="AD18" s="560"/>
      <c r="AE18" s="560"/>
      <c r="AF18" s="560"/>
      <c r="AG18" s="561"/>
      <c r="AH18" s="559">
        <v>58.3</v>
      </c>
      <c r="AI18" s="560"/>
      <c r="AJ18" s="560"/>
      <c r="AK18" s="560"/>
      <c r="AL18" s="562"/>
      <c r="AM18" s="435"/>
      <c r="AN18" s="436"/>
      <c r="AO18" s="436"/>
      <c r="AP18" s="436"/>
      <c r="AQ18" s="436"/>
      <c r="AR18" s="436"/>
      <c r="AS18" s="436"/>
      <c r="AT18" s="437"/>
      <c r="AU18" s="438"/>
      <c r="AV18" s="439"/>
      <c r="AW18" s="439"/>
      <c r="AX18" s="439"/>
      <c r="AY18" s="440" t="s">
        <v>152</v>
      </c>
      <c r="AZ18" s="441"/>
      <c r="BA18" s="441"/>
      <c r="BB18" s="441"/>
      <c r="BC18" s="441"/>
      <c r="BD18" s="441"/>
      <c r="BE18" s="441"/>
      <c r="BF18" s="441"/>
      <c r="BG18" s="441"/>
      <c r="BH18" s="441"/>
      <c r="BI18" s="441"/>
      <c r="BJ18" s="441"/>
      <c r="BK18" s="441"/>
      <c r="BL18" s="441"/>
      <c r="BM18" s="442"/>
      <c r="BN18" s="389">
        <v>68050922</v>
      </c>
      <c r="BO18" s="390"/>
      <c r="BP18" s="390"/>
      <c r="BQ18" s="390"/>
      <c r="BR18" s="390"/>
      <c r="BS18" s="390"/>
      <c r="BT18" s="390"/>
      <c r="BU18" s="391"/>
      <c r="BV18" s="389">
        <v>66215636</v>
      </c>
      <c r="BW18" s="390"/>
      <c r="BX18" s="390"/>
      <c r="BY18" s="390"/>
      <c r="BZ18" s="390"/>
      <c r="CA18" s="390"/>
      <c r="CB18" s="390"/>
      <c r="CC18" s="391"/>
      <c r="CD18" s="373"/>
      <c r="CE18" s="538"/>
      <c r="CF18" s="538"/>
      <c r="CG18" s="538"/>
      <c r="CH18" s="538"/>
      <c r="CI18" s="538"/>
      <c r="CJ18" s="538"/>
      <c r="CK18" s="538"/>
      <c r="CL18" s="538"/>
      <c r="CM18" s="538"/>
      <c r="CN18" s="538"/>
      <c r="CO18" s="538"/>
      <c r="CP18" s="538"/>
      <c r="CQ18" s="538"/>
      <c r="CR18" s="538"/>
      <c r="CS18" s="539"/>
      <c r="CT18" s="386"/>
      <c r="CU18" s="387"/>
      <c r="CV18" s="387"/>
      <c r="CW18" s="387"/>
      <c r="CX18" s="387"/>
      <c r="CY18" s="387"/>
      <c r="CZ18" s="387"/>
      <c r="DA18" s="388"/>
      <c r="DB18" s="386"/>
      <c r="DC18" s="387"/>
      <c r="DD18" s="387"/>
      <c r="DE18" s="387"/>
      <c r="DF18" s="387"/>
      <c r="DG18" s="387"/>
      <c r="DH18" s="387"/>
      <c r="DI18" s="388"/>
      <c r="DJ18" s="186"/>
      <c r="DK18" s="186"/>
      <c r="DL18" s="186"/>
      <c r="DM18" s="186"/>
      <c r="DN18" s="186"/>
      <c r="DO18" s="186"/>
    </row>
    <row r="19" spans="1:119" ht="18.75" customHeight="1" thickBot="1" x14ac:dyDescent="0.2">
      <c r="A19" s="187"/>
      <c r="B19" s="543" t="s">
        <v>153</v>
      </c>
      <c r="C19" s="472"/>
      <c r="D19" s="472"/>
      <c r="E19" s="544"/>
      <c r="F19" s="544"/>
      <c r="G19" s="544"/>
      <c r="H19" s="544"/>
      <c r="I19" s="544"/>
      <c r="J19" s="544"/>
      <c r="K19" s="544"/>
      <c r="L19" s="545">
        <v>984</v>
      </c>
      <c r="M19" s="545"/>
      <c r="N19" s="545"/>
      <c r="O19" s="545"/>
      <c r="P19" s="545"/>
      <c r="Q19" s="545"/>
      <c r="R19" s="546"/>
      <c r="S19" s="546"/>
      <c r="T19" s="546"/>
      <c r="U19" s="546"/>
      <c r="V19" s="547"/>
      <c r="W19" s="411"/>
      <c r="X19" s="412"/>
      <c r="Y19" s="412"/>
      <c r="Z19" s="412"/>
      <c r="AA19" s="412"/>
      <c r="AB19" s="412"/>
      <c r="AC19" s="548"/>
      <c r="AD19" s="548"/>
      <c r="AE19" s="548"/>
      <c r="AF19" s="548"/>
      <c r="AG19" s="548"/>
      <c r="AH19" s="548"/>
      <c r="AI19" s="548"/>
      <c r="AJ19" s="548"/>
      <c r="AK19" s="548"/>
      <c r="AL19" s="549"/>
      <c r="AM19" s="435"/>
      <c r="AN19" s="436"/>
      <c r="AO19" s="436"/>
      <c r="AP19" s="436"/>
      <c r="AQ19" s="436"/>
      <c r="AR19" s="436"/>
      <c r="AS19" s="436"/>
      <c r="AT19" s="437"/>
      <c r="AU19" s="438"/>
      <c r="AV19" s="439"/>
      <c r="AW19" s="439"/>
      <c r="AX19" s="439"/>
      <c r="AY19" s="440" t="s">
        <v>154</v>
      </c>
      <c r="AZ19" s="441"/>
      <c r="BA19" s="441"/>
      <c r="BB19" s="441"/>
      <c r="BC19" s="441"/>
      <c r="BD19" s="441"/>
      <c r="BE19" s="441"/>
      <c r="BF19" s="441"/>
      <c r="BG19" s="441"/>
      <c r="BH19" s="441"/>
      <c r="BI19" s="441"/>
      <c r="BJ19" s="441"/>
      <c r="BK19" s="441"/>
      <c r="BL19" s="441"/>
      <c r="BM19" s="442"/>
      <c r="BN19" s="389">
        <v>90421948</v>
      </c>
      <c r="BO19" s="390"/>
      <c r="BP19" s="390"/>
      <c r="BQ19" s="390"/>
      <c r="BR19" s="390"/>
      <c r="BS19" s="390"/>
      <c r="BT19" s="390"/>
      <c r="BU19" s="391"/>
      <c r="BV19" s="389">
        <v>88438960</v>
      </c>
      <c r="BW19" s="390"/>
      <c r="BX19" s="390"/>
      <c r="BY19" s="390"/>
      <c r="BZ19" s="390"/>
      <c r="CA19" s="390"/>
      <c r="CB19" s="390"/>
      <c r="CC19" s="391"/>
      <c r="CD19" s="373"/>
      <c r="CE19" s="538"/>
      <c r="CF19" s="538"/>
      <c r="CG19" s="538"/>
      <c r="CH19" s="538"/>
      <c r="CI19" s="538"/>
      <c r="CJ19" s="538"/>
      <c r="CK19" s="538"/>
      <c r="CL19" s="538"/>
      <c r="CM19" s="538"/>
      <c r="CN19" s="538"/>
      <c r="CO19" s="538"/>
      <c r="CP19" s="538"/>
      <c r="CQ19" s="538"/>
      <c r="CR19" s="538"/>
      <c r="CS19" s="539"/>
      <c r="CT19" s="386"/>
      <c r="CU19" s="387"/>
      <c r="CV19" s="387"/>
      <c r="CW19" s="387"/>
      <c r="CX19" s="387"/>
      <c r="CY19" s="387"/>
      <c r="CZ19" s="387"/>
      <c r="DA19" s="388"/>
      <c r="DB19" s="386"/>
      <c r="DC19" s="387"/>
      <c r="DD19" s="387"/>
      <c r="DE19" s="387"/>
      <c r="DF19" s="387"/>
      <c r="DG19" s="387"/>
      <c r="DH19" s="387"/>
      <c r="DI19" s="388"/>
      <c r="DJ19" s="186"/>
      <c r="DK19" s="186"/>
      <c r="DL19" s="186"/>
      <c r="DM19" s="186"/>
      <c r="DN19" s="186"/>
      <c r="DO19" s="186"/>
    </row>
    <row r="20" spans="1:119" ht="18.75" customHeight="1" thickBot="1" x14ac:dyDescent="0.2">
      <c r="A20" s="187"/>
      <c r="B20" s="543" t="s">
        <v>155</v>
      </c>
      <c r="C20" s="472"/>
      <c r="D20" s="472"/>
      <c r="E20" s="544"/>
      <c r="F20" s="544"/>
      <c r="G20" s="544"/>
      <c r="H20" s="544"/>
      <c r="I20" s="544"/>
      <c r="J20" s="544"/>
      <c r="K20" s="544"/>
      <c r="L20" s="545">
        <v>147418</v>
      </c>
      <c r="M20" s="545"/>
      <c r="N20" s="545"/>
      <c r="O20" s="545"/>
      <c r="P20" s="545"/>
      <c r="Q20" s="545"/>
      <c r="R20" s="546"/>
      <c r="S20" s="546"/>
      <c r="T20" s="546"/>
      <c r="U20" s="546"/>
      <c r="V20" s="547"/>
      <c r="W20" s="455"/>
      <c r="X20" s="456"/>
      <c r="Y20" s="456"/>
      <c r="Z20" s="456"/>
      <c r="AA20" s="456"/>
      <c r="AB20" s="456"/>
      <c r="AC20" s="550"/>
      <c r="AD20" s="550"/>
      <c r="AE20" s="550"/>
      <c r="AF20" s="550"/>
      <c r="AG20" s="550"/>
      <c r="AH20" s="550"/>
      <c r="AI20" s="550"/>
      <c r="AJ20" s="550"/>
      <c r="AK20" s="550"/>
      <c r="AL20" s="551"/>
      <c r="AM20" s="552"/>
      <c r="AN20" s="484"/>
      <c r="AO20" s="484"/>
      <c r="AP20" s="484"/>
      <c r="AQ20" s="484"/>
      <c r="AR20" s="484"/>
      <c r="AS20" s="484"/>
      <c r="AT20" s="485"/>
      <c r="AU20" s="553"/>
      <c r="AV20" s="554"/>
      <c r="AW20" s="554"/>
      <c r="AX20" s="555"/>
      <c r="AY20" s="440"/>
      <c r="AZ20" s="441"/>
      <c r="BA20" s="441"/>
      <c r="BB20" s="441"/>
      <c r="BC20" s="441"/>
      <c r="BD20" s="441"/>
      <c r="BE20" s="441"/>
      <c r="BF20" s="441"/>
      <c r="BG20" s="441"/>
      <c r="BH20" s="441"/>
      <c r="BI20" s="441"/>
      <c r="BJ20" s="441"/>
      <c r="BK20" s="441"/>
      <c r="BL20" s="441"/>
      <c r="BM20" s="442"/>
      <c r="BN20" s="389"/>
      <c r="BO20" s="390"/>
      <c r="BP20" s="390"/>
      <c r="BQ20" s="390"/>
      <c r="BR20" s="390"/>
      <c r="BS20" s="390"/>
      <c r="BT20" s="390"/>
      <c r="BU20" s="391"/>
      <c r="BV20" s="389"/>
      <c r="BW20" s="390"/>
      <c r="BX20" s="390"/>
      <c r="BY20" s="390"/>
      <c r="BZ20" s="390"/>
      <c r="CA20" s="390"/>
      <c r="CB20" s="390"/>
      <c r="CC20" s="391"/>
      <c r="CD20" s="373"/>
      <c r="CE20" s="538"/>
      <c r="CF20" s="538"/>
      <c r="CG20" s="538"/>
      <c r="CH20" s="538"/>
      <c r="CI20" s="538"/>
      <c r="CJ20" s="538"/>
      <c r="CK20" s="538"/>
      <c r="CL20" s="538"/>
      <c r="CM20" s="538"/>
      <c r="CN20" s="538"/>
      <c r="CO20" s="538"/>
      <c r="CP20" s="538"/>
      <c r="CQ20" s="538"/>
      <c r="CR20" s="538"/>
      <c r="CS20" s="539"/>
      <c r="CT20" s="386"/>
      <c r="CU20" s="387"/>
      <c r="CV20" s="387"/>
      <c r="CW20" s="387"/>
      <c r="CX20" s="387"/>
      <c r="CY20" s="387"/>
      <c r="CZ20" s="387"/>
      <c r="DA20" s="388"/>
      <c r="DB20" s="386"/>
      <c r="DC20" s="387"/>
      <c r="DD20" s="387"/>
      <c r="DE20" s="387"/>
      <c r="DF20" s="387"/>
      <c r="DG20" s="387"/>
      <c r="DH20" s="387"/>
      <c r="DI20" s="388"/>
      <c r="DJ20" s="186"/>
      <c r="DK20" s="186"/>
      <c r="DL20" s="186"/>
      <c r="DM20" s="186"/>
      <c r="DN20" s="186"/>
      <c r="DO20" s="186"/>
    </row>
    <row r="21" spans="1:119" ht="18.75" customHeight="1" x14ac:dyDescent="0.15">
      <c r="A21" s="187"/>
      <c r="B21" s="563" t="s">
        <v>156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40"/>
      <c r="AZ21" s="441"/>
      <c r="BA21" s="441"/>
      <c r="BB21" s="441"/>
      <c r="BC21" s="441"/>
      <c r="BD21" s="441"/>
      <c r="BE21" s="441"/>
      <c r="BF21" s="441"/>
      <c r="BG21" s="441"/>
      <c r="BH21" s="441"/>
      <c r="BI21" s="441"/>
      <c r="BJ21" s="441"/>
      <c r="BK21" s="441"/>
      <c r="BL21" s="441"/>
      <c r="BM21" s="442"/>
      <c r="BN21" s="389"/>
      <c r="BO21" s="390"/>
      <c r="BP21" s="390"/>
      <c r="BQ21" s="390"/>
      <c r="BR21" s="390"/>
      <c r="BS21" s="390"/>
      <c r="BT21" s="390"/>
      <c r="BU21" s="391"/>
      <c r="BV21" s="389"/>
      <c r="BW21" s="390"/>
      <c r="BX21" s="390"/>
      <c r="BY21" s="390"/>
      <c r="BZ21" s="390"/>
      <c r="CA21" s="390"/>
      <c r="CB21" s="390"/>
      <c r="CC21" s="391"/>
      <c r="CD21" s="373"/>
      <c r="CE21" s="538"/>
      <c r="CF21" s="538"/>
      <c r="CG21" s="538"/>
      <c r="CH21" s="538"/>
      <c r="CI21" s="538"/>
      <c r="CJ21" s="538"/>
      <c r="CK21" s="538"/>
      <c r="CL21" s="538"/>
      <c r="CM21" s="538"/>
      <c r="CN21" s="538"/>
      <c r="CO21" s="538"/>
      <c r="CP21" s="538"/>
      <c r="CQ21" s="538"/>
      <c r="CR21" s="538"/>
      <c r="CS21" s="539"/>
      <c r="CT21" s="386"/>
      <c r="CU21" s="387"/>
      <c r="CV21" s="387"/>
      <c r="CW21" s="387"/>
      <c r="CX21" s="387"/>
      <c r="CY21" s="387"/>
      <c r="CZ21" s="387"/>
      <c r="DA21" s="388"/>
      <c r="DB21" s="386"/>
      <c r="DC21" s="387"/>
      <c r="DD21" s="387"/>
      <c r="DE21" s="387"/>
      <c r="DF21" s="387"/>
      <c r="DG21" s="387"/>
      <c r="DH21" s="387"/>
      <c r="DI21" s="388"/>
      <c r="DJ21" s="186"/>
      <c r="DK21" s="186"/>
      <c r="DL21" s="186"/>
      <c r="DM21" s="186"/>
      <c r="DN21" s="186"/>
      <c r="DO21" s="186"/>
    </row>
    <row r="22" spans="1:119" ht="18.75" customHeight="1" thickBot="1" x14ac:dyDescent="0.2">
      <c r="A22" s="187"/>
      <c r="B22" s="568" t="s">
        <v>157</v>
      </c>
      <c r="C22" s="569"/>
      <c r="D22" s="570"/>
      <c r="E22" s="449" t="s">
        <v>1</v>
      </c>
      <c r="F22" s="454"/>
      <c r="G22" s="454"/>
      <c r="H22" s="454"/>
      <c r="I22" s="454"/>
      <c r="J22" s="454"/>
      <c r="K22" s="444"/>
      <c r="L22" s="449" t="s">
        <v>158</v>
      </c>
      <c r="M22" s="454"/>
      <c r="N22" s="454"/>
      <c r="O22" s="454"/>
      <c r="P22" s="444"/>
      <c r="Q22" s="577" t="s">
        <v>159</v>
      </c>
      <c r="R22" s="578"/>
      <c r="S22" s="578"/>
      <c r="T22" s="578"/>
      <c r="U22" s="578"/>
      <c r="V22" s="579"/>
      <c r="W22" s="583" t="s">
        <v>160</v>
      </c>
      <c r="X22" s="569"/>
      <c r="Y22" s="570"/>
      <c r="Z22" s="449" t="s">
        <v>1</v>
      </c>
      <c r="AA22" s="454"/>
      <c r="AB22" s="454"/>
      <c r="AC22" s="454"/>
      <c r="AD22" s="454"/>
      <c r="AE22" s="454"/>
      <c r="AF22" s="454"/>
      <c r="AG22" s="444"/>
      <c r="AH22" s="588" t="s">
        <v>161</v>
      </c>
      <c r="AI22" s="454"/>
      <c r="AJ22" s="454"/>
      <c r="AK22" s="454"/>
      <c r="AL22" s="444"/>
      <c r="AM22" s="588" t="s">
        <v>162</v>
      </c>
      <c r="AN22" s="589"/>
      <c r="AO22" s="589"/>
      <c r="AP22" s="589"/>
      <c r="AQ22" s="589"/>
      <c r="AR22" s="590"/>
      <c r="AS22" s="577" t="s">
        <v>159</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373"/>
      <c r="CE22" s="538"/>
      <c r="CF22" s="538"/>
      <c r="CG22" s="538"/>
      <c r="CH22" s="538"/>
      <c r="CI22" s="538"/>
      <c r="CJ22" s="538"/>
      <c r="CK22" s="538"/>
      <c r="CL22" s="538"/>
      <c r="CM22" s="538"/>
      <c r="CN22" s="538"/>
      <c r="CO22" s="538"/>
      <c r="CP22" s="538"/>
      <c r="CQ22" s="538"/>
      <c r="CR22" s="538"/>
      <c r="CS22" s="539"/>
      <c r="CT22" s="386"/>
      <c r="CU22" s="387"/>
      <c r="CV22" s="387"/>
      <c r="CW22" s="387"/>
      <c r="CX22" s="387"/>
      <c r="CY22" s="387"/>
      <c r="CZ22" s="387"/>
      <c r="DA22" s="388"/>
      <c r="DB22" s="386"/>
      <c r="DC22" s="387"/>
      <c r="DD22" s="387"/>
      <c r="DE22" s="387"/>
      <c r="DF22" s="387"/>
      <c r="DG22" s="387"/>
      <c r="DH22" s="387"/>
      <c r="DI22" s="388"/>
      <c r="DJ22" s="186"/>
      <c r="DK22" s="186"/>
      <c r="DL22" s="186"/>
      <c r="DM22" s="186"/>
      <c r="DN22" s="186"/>
      <c r="DO22" s="186"/>
    </row>
    <row r="23" spans="1:119" ht="18.75" customHeight="1" x14ac:dyDescent="0.15">
      <c r="A23" s="187"/>
      <c r="B23" s="571"/>
      <c r="C23" s="572"/>
      <c r="D23" s="573"/>
      <c r="E23" s="409"/>
      <c r="F23" s="416"/>
      <c r="G23" s="416"/>
      <c r="H23" s="416"/>
      <c r="I23" s="416"/>
      <c r="J23" s="416"/>
      <c r="K23" s="403"/>
      <c r="L23" s="409"/>
      <c r="M23" s="416"/>
      <c r="N23" s="416"/>
      <c r="O23" s="416"/>
      <c r="P23" s="403"/>
      <c r="Q23" s="580"/>
      <c r="R23" s="581"/>
      <c r="S23" s="581"/>
      <c r="T23" s="581"/>
      <c r="U23" s="581"/>
      <c r="V23" s="582"/>
      <c r="W23" s="584"/>
      <c r="X23" s="572"/>
      <c r="Y23" s="573"/>
      <c r="Z23" s="409"/>
      <c r="AA23" s="416"/>
      <c r="AB23" s="416"/>
      <c r="AC23" s="416"/>
      <c r="AD23" s="416"/>
      <c r="AE23" s="416"/>
      <c r="AF23" s="416"/>
      <c r="AG23" s="403"/>
      <c r="AH23" s="409"/>
      <c r="AI23" s="416"/>
      <c r="AJ23" s="416"/>
      <c r="AK23" s="416"/>
      <c r="AL23" s="403"/>
      <c r="AM23" s="591"/>
      <c r="AN23" s="592"/>
      <c r="AO23" s="592"/>
      <c r="AP23" s="592"/>
      <c r="AQ23" s="592"/>
      <c r="AR23" s="593"/>
      <c r="AS23" s="580"/>
      <c r="AT23" s="581"/>
      <c r="AU23" s="581"/>
      <c r="AV23" s="581"/>
      <c r="AW23" s="581"/>
      <c r="AX23" s="595"/>
      <c r="AY23" s="423" t="s">
        <v>163</v>
      </c>
      <c r="AZ23" s="424"/>
      <c r="BA23" s="424"/>
      <c r="BB23" s="424"/>
      <c r="BC23" s="424"/>
      <c r="BD23" s="424"/>
      <c r="BE23" s="424"/>
      <c r="BF23" s="424"/>
      <c r="BG23" s="424"/>
      <c r="BH23" s="424"/>
      <c r="BI23" s="424"/>
      <c r="BJ23" s="424"/>
      <c r="BK23" s="424"/>
      <c r="BL23" s="424"/>
      <c r="BM23" s="425"/>
      <c r="BN23" s="389">
        <v>62546319</v>
      </c>
      <c r="BO23" s="390"/>
      <c r="BP23" s="390"/>
      <c r="BQ23" s="390"/>
      <c r="BR23" s="390"/>
      <c r="BS23" s="390"/>
      <c r="BT23" s="390"/>
      <c r="BU23" s="391"/>
      <c r="BV23" s="389">
        <v>60561806</v>
      </c>
      <c r="BW23" s="390"/>
      <c r="BX23" s="390"/>
      <c r="BY23" s="390"/>
      <c r="BZ23" s="390"/>
      <c r="CA23" s="390"/>
      <c r="CB23" s="390"/>
      <c r="CC23" s="391"/>
      <c r="CD23" s="373"/>
      <c r="CE23" s="538"/>
      <c r="CF23" s="538"/>
      <c r="CG23" s="538"/>
      <c r="CH23" s="538"/>
      <c r="CI23" s="538"/>
      <c r="CJ23" s="538"/>
      <c r="CK23" s="538"/>
      <c r="CL23" s="538"/>
      <c r="CM23" s="538"/>
      <c r="CN23" s="538"/>
      <c r="CO23" s="538"/>
      <c r="CP23" s="538"/>
      <c r="CQ23" s="538"/>
      <c r="CR23" s="538"/>
      <c r="CS23" s="539"/>
      <c r="CT23" s="386"/>
      <c r="CU23" s="387"/>
      <c r="CV23" s="387"/>
      <c r="CW23" s="387"/>
      <c r="CX23" s="387"/>
      <c r="CY23" s="387"/>
      <c r="CZ23" s="387"/>
      <c r="DA23" s="388"/>
      <c r="DB23" s="386"/>
      <c r="DC23" s="387"/>
      <c r="DD23" s="387"/>
      <c r="DE23" s="387"/>
      <c r="DF23" s="387"/>
      <c r="DG23" s="387"/>
      <c r="DH23" s="387"/>
      <c r="DI23" s="388"/>
      <c r="DJ23" s="186"/>
      <c r="DK23" s="186"/>
      <c r="DL23" s="186"/>
      <c r="DM23" s="186"/>
      <c r="DN23" s="186"/>
      <c r="DO23" s="186"/>
    </row>
    <row r="24" spans="1:119" ht="18.75" customHeight="1" thickBot="1" x14ac:dyDescent="0.2">
      <c r="A24" s="187"/>
      <c r="B24" s="571"/>
      <c r="C24" s="572"/>
      <c r="D24" s="573"/>
      <c r="E24" s="479" t="s">
        <v>164</v>
      </c>
      <c r="F24" s="436"/>
      <c r="G24" s="436"/>
      <c r="H24" s="436"/>
      <c r="I24" s="436"/>
      <c r="J24" s="436"/>
      <c r="K24" s="437"/>
      <c r="L24" s="480">
        <v>1</v>
      </c>
      <c r="M24" s="481"/>
      <c r="N24" s="481"/>
      <c r="O24" s="481"/>
      <c r="P24" s="495"/>
      <c r="Q24" s="480">
        <v>11220</v>
      </c>
      <c r="R24" s="481"/>
      <c r="S24" s="481"/>
      <c r="T24" s="481"/>
      <c r="U24" s="481"/>
      <c r="V24" s="495"/>
      <c r="W24" s="584"/>
      <c r="X24" s="572"/>
      <c r="Y24" s="573"/>
      <c r="Z24" s="479" t="s">
        <v>165</v>
      </c>
      <c r="AA24" s="436"/>
      <c r="AB24" s="436"/>
      <c r="AC24" s="436"/>
      <c r="AD24" s="436"/>
      <c r="AE24" s="436"/>
      <c r="AF24" s="436"/>
      <c r="AG24" s="437"/>
      <c r="AH24" s="480">
        <v>2453</v>
      </c>
      <c r="AI24" s="481"/>
      <c r="AJ24" s="481"/>
      <c r="AK24" s="481"/>
      <c r="AL24" s="495"/>
      <c r="AM24" s="480">
        <v>7042563</v>
      </c>
      <c r="AN24" s="481"/>
      <c r="AO24" s="481"/>
      <c r="AP24" s="481"/>
      <c r="AQ24" s="481"/>
      <c r="AR24" s="495"/>
      <c r="AS24" s="480">
        <v>2871</v>
      </c>
      <c r="AT24" s="481"/>
      <c r="AU24" s="481"/>
      <c r="AV24" s="481"/>
      <c r="AW24" s="481"/>
      <c r="AX24" s="482"/>
      <c r="AY24" s="596" t="s">
        <v>166</v>
      </c>
      <c r="AZ24" s="597"/>
      <c r="BA24" s="597"/>
      <c r="BB24" s="597"/>
      <c r="BC24" s="597"/>
      <c r="BD24" s="597"/>
      <c r="BE24" s="597"/>
      <c r="BF24" s="597"/>
      <c r="BG24" s="597"/>
      <c r="BH24" s="597"/>
      <c r="BI24" s="597"/>
      <c r="BJ24" s="597"/>
      <c r="BK24" s="597"/>
      <c r="BL24" s="597"/>
      <c r="BM24" s="598"/>
      <c r="BN24" s="389">
        <v>46145195</v>
      </c>
      <c r="BO24" s="390"/>
      <c r="BP24" s="390"/>
      <c r="BQ24" s="390"/>
      <c r="BR24" s="390"/>
      <c r="BS24" s="390"/>
      <c r="BT24" s="390"/>
      <c r="BU24" s="391"/>
      <c r="BV24" s="389">
        <v>45904151</v>
      </c>
      <c r="BW24" s="390"/>
      <c r="BX24" s="390"/>
      <c r="BY24" s="390"/>
      <c r="BZ24" s="390"/>
      <c r="CA24" s="390"/>
      <c r="CB24" s="390"/>
      <c r="CC24" s="391"/>
      <c r="CD24" s="373"/>
      <c r="CE24" s="538"/>
      <c r="CF24" s="538"/>
      <c r="CG24" s="538"/>
      <c r="CH24" s="538"/>
      <c r="CI24" s="538"/>
      <c r="CJ24" s="538"/>
      <c r="CK24" s="538"/>
      <c r="CL24" s="538"/>
      <c r="CM24" s="538"/>
      <c r="CN24" s="538"/>
      <c r="CO24" s="538"/>
      <c r="CP24" s="538"/>
      <c r="CQ24" s="538"/>
      <c r="CR24" s="538"/>
      <c r="CS24" s="539"/>
      <c r="CT24" s="386"/>
      <c r="CU24" s="387"/>
      <c r="CV24" s="387"/>
      <c r="CW24" s="387"/>
      <c r="CX24" s="387"/>
      <c r="CY24" s="387"/>
      <c r="CZ24" s="387"/>
      <c r="DA24" s="388"/>
      <c r="DB24" s="386"/>
      <c r="DC24" s="387"/>
      <c r="DD24" s="387"/>
      <c r="DE24" s="387"/>
      <c r="DF24" s="387"/>
      <c r="DG24" s="387"/>
      <c r="DH24" s="387"/>
      <c r="DI24" s="388"/>
      <c r="DJ24" s="186"/>
      <c r="DK24" s="186"/>
      <c r="DL24" s="186"/>
      <c r="DM24" s="186"/>
      <c r="DN24" s="186"/>
      <c r="DO24" s="186"/>
    </row>
    <row r="25" spans="1:119" s="186" customFormat="1" ht="18.75" customHeight="1" x14ac:dyDescent="0.15">
      <c r="A25" s="187"/>
      <c r="B25" s="571"/>
      <c r="C25" s="572"/>
      <c r="D25" s="573"/>
      <c r="E25" s="479" t="s">
        <v>167</v>
      </c>
      <c r="F25" s="436"/>
      <c r="G25" s="436"/>
      <c r="H25" s="436"/>
      <c r="I25" s="436"/>
      <c r="J25" s="436"/>
      <c r="K25" s="437"/>
      <c r="L25" s="480">
        <v>2</v>
      </c>
      <c r="M25" s="481"/>
      <c r="N25" s="481"/>
      <c r="O25" s="481"/>
      <c r="P25" s="495"/>
      <c r="Q25" s="480">
        <v>9420</v>
      </c>
      <c r="R25" s="481"/>
      <c r="S25" s="481"/>
      <c r="T25" s="481"/>
      <c r="U25" s="481"/>
      <c r="V25" s="495"/>
      <c r="W25" s="584"/>
      <c r="X25" s="572"/>
      <c r="Y25" s="573"/>
      <c r="Z25" s="479" t="s">
        <v>168</v>
      </c>
      <c r="AA25" s="436"/>
      <c r="AB25" s="436"/>
      <c r="AC25" s="436"/>
      <c r="AD25" s="436"/>
      <c r="AE25" s="436"/>
      <c r="AF25" s="436"/>
      <c r="AG25" s="437"/>
      <c r="AH25" s="480">
        <v>386</v>
      </c>
      <c r="AI25" s="481"/>
      <c r="AJ25" s="481"/>
      <c r="AK25" s="481"/>
      <c r="AL25" s="495"/>
      <c r="AM25" s="480">
        <v>1093924</v>
      </c>
      <c r="AN25" s="481"/>
      <c r="AO25" s="481"/>
      <c r="AP25" s="481"/>
      <c r="AQ25" s="481"/>
      <c r="AR25" s="495"/>
      <c r="AS25" s="480">
        <v>2834</v>
      </c>
      <c r="AT25" s="481"/>
      <c r="AU25" s="481"/>
      <c r="AV25" s="481"/>
      <c r="AW25" s="481"/>
      <c r="AX25" s="482"/>
      <c r="AY25" s="423" t="s">
        <v>169</v>
      </c>
      <c r="AZ25" s="424"/>
      <c r="BA25" s="424"/>
      <c r="BB25" s="424"/>
      <c r="BC25" s="424"/>
      <c r="BD25" s="424"/>
      <c r="BE25" s="424"/>
      <c r="BF25" s="424"/>
      <c r="BG25" s="424"/>
      <c r="BH25" s="424"/>
      <c r="BI25" s="424"/>
      <c r="BJ25" s="424"/>
      <c r="BK25" s="424"/>
      <c r="BL25" s="424"/>
      <c r="BM25" s="425"/>
      <c r="BN25" s="426">
        <v>36095516</v>
      </c>
      <c r="BO25" s="427"/>
      <c r="BP25" s="427"/>
      <c r="BQ25" s="427"/>
      <c r="BR25" s="427"/>
      <c r="BS25" s="427"/>
      <c r="BT25" s="427"/>
      <c r="BU25" s="428"/>
      <c r="BV25" s="426">
        <v>35623642</v>
      </c>
      <c r="BW25" s="427"/>
      <c r="BX25" s="427"/>
      <c r="BY25" s="427"/>
      <c r="BZ25" s="427"/>
      <c r="CA25" s="427"/>
      <c r="CB25" s="427"/>
      <c r="CC25" s="428"/>
      <c r="CD25" s="373"/>
      <c r="CE25" s="538"/>
      <c r="CF25" s="538"/>
      <c r="CG25" s="538"/>
      <c r="CH25" s="538"/>
      <c r="CI25" s="538"/>
      <c r="CJ25" s="538"/>
      <c r="CK25" s="538"/>
      <c r="CL25" s="538"/>
      <c r="CM25" s="538"/>
      <c r="CN25" s="538"/>
      <c r="CO25" s="538"/>
      <c r="CP25" s="538"/>
      <c r="CQ25" s="538"/>
      <c r="CR25" s="538"/>
      <c r="CS25" s="539"/>
      <c r="CT25" s="386"/>
      <c r="CU25" s="387"/>
      <c r="CV25" s="387"/>
      <c r="CW25" s="387"/>
      <c r="CX25" s="387"/>
      <c r="CY25" s="387"/>
      <c r="CZ25" s="387"/>
      <c r="DA25" s="388"/>
      <c r="DB25" s="386"/>
      <c r="DC25" s="387"/>
      <c r="DD25" s="387"/>
      <c r="DE25" s="387"/>
      <c r="DF25" s="387"/>
      <c r="DG25" s="387"/>
      <c r="DH25" s="387"/>
      <c r="DI25" s="388"/>
    </row>
    <row r="26" spans="1:119" s="186" customFormat="1" ht="18.75" customHeight="1" x14ac:dyDescent="0.15">
      <c r="A26" s="187"/>
      <c r="B26" s="571"/>
      <c r="C26" s="572"/>
      <c r="D26" s="573"/>
      <c r="E26" s="479" t="s">
        <v>170</v>
      </c>
      <c r="F26" s="436"/>
      <c r="G26" s="436"/>
      <c r="H26" s="436"/>
      <c r="I26" s="436"/>
      <c r="J26" s="436"/>
      <c r="K26" s="437"/>
      <c r="L26" s="480">
        <v>1</v>
      </c>
      <c r="M26" s="481"/>
      <c r="N26" s="481"/>
      <c r="O26" s="481"/>
      <c r="P26" s="495"/>
      <c r="Q26" s="480">
        <v>7460</v>
      </c>
      <c r="R26" s="481"/>
      <c r="S26" s="481"/>
      <c r="T26" s="481"/>
      <c r="U26" s="481"/>
      <c r="V26" s="495"/>
      <c r="W26" s="584"/>
      <c r="X26" s="572"/>
      <c r="Y26" s="573"/>
      <c r="Z26" s="479" t="s">
        <v>171</v>
      </c>
      <c r="AA26" s="566"/>
      <c r="AB26" s="566"/>
      <c r="AC26" s="566"/>
      <c r="AD26" s="566"/>
      <c r="AE26" s="566"/>
      <c r="AF26" s="566"/>
      <c r="AG26" s="567"/>
      <c r="AH26" s="480">
        <v>349</v>
      </c>
      <c r="AI26" s="481"/>
      <c r="AJ26" s="481"/>
      <c r="AK26" s="481"/>
      <c r="AL26" s="495"/>
      <c r="AM26" s="480">
        <v>1054329</v>
      </c>
      <c r="AN26" s="481"/>
      <c r="AO26" s="481"/>
      <c r="AP26" s="481"/>
      <c r="AQ26" s="481"/>
      <c r="AR26" s="495"/>
      <c r="AS26" s="480">
        <v>3021</v>
      </c>
      <c r="AT26" s="481"/>
      <c r="AU26" s="481"/>
      <c r="AV26" s="481"/>
      <c r="AW26" s="481"/>
      <c r="AX26" s="482"/>
      <c r="AY26" s="392" t="s">
        <v>172</v>
      </c>
      <c r="AZ26" s="393"/>
      <c r="BA26" s="393"/>
      <c r="BB26" s="393"/>
      <c r="BC26" s="393"/>
      <c r="BD26" s="393"/>
      <c r="BE26" s="393"/>
      <c r="BF26" s="393"/>
      <c r="BG26" s="393"/>
      <c r="BH26" s="393"/>
      <c r="BI26" s="393"/>
      <c r="BJ26" s="393"/>
      <c r="BK26" s="393"/>
      <c r="BL26" s="393"/>
      <c r="BM26" s="394"/>
      <c r="BN26" s="389" t="s">
        <v>126</v>
      </c>
      <c r="BO26" s="390"/>
      <c r="BP26" s="390"/>
      <c r="BQ26" s="390"/>
      <c r="BR26" s="390"/>
      <c r="BS26" s="390"/>
      <c r="BT26" s="390"/>
      <c r="BU26" s="391"/>
      <c r="BV26" s="389" t="s">
        <v>126</v>
      </c>
      <c r="BW26" s="390"/>
      <c r="BX26" s="390"/>
      <c r="BY26" s="390"/>
      <c r="BZ26" s="390"/>
      <c r="CA26" s="390"/>
      <c r="CB26" s="390"/>
      <c r="CC26" s="391"/>
      <c r="CD26" s="373"/>
      <c r="CE26" s="538"/>
      <c r="CF26" s="538"/>
      <c r="CG26" s="538"/>
      <c r="CH26" s="538"/>
      <c r="CI26" s="538"/>
      <c r="CJ26" s="538"/>
      <c r="CK26" s="538"/>
      <c r="CL26" s="538"/>
      <c r="CM26" s="538"/>
      <c r="CN26" s="538"/>
      <c r="CO26" s="538"/>
      <c r="CP26" s="538"/>
      <c r="CQ26" s="538"/>
      <c r="CR26" s="538"/>
      <c r="CS26" s="539"/>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187"/>
      <c r="B27" s="571"/>
      <c r="C27" s="572"/>
      <c r="D27" s="573"/>
      <c r="E27" s="479" t="s">
        <v>173</v>
      </c>
      <c r="F27" s="436"/>
      <c r="G27" s="436"/>
      <c r="H27" s="436"/>
      <c r="I27" s="436"/>
      <c r="J27" s="436"/>
      <c r="K27" s="437"/>
      <c r="L27" s="480">
        <v>1</v>
      </c>
      <c r="M27" s="481"/>
      <c r="N27" s="481"/>
      <c r="O27" s="481"/>
      <c r="P27" s="495"/>
      <c r="Q27" s="480">
        <v>7400</v>
      </c>
      <c r="R27" s="481"/>
      <c r="S27" s="481"/>
      <c r="T27" s="481"/>
      <c r="U27" s="481"/>
      <c r="V27" s="495"/>
      <c r="W27" s="584"/>
      <c r="X27" s="572"/>
      <c r="Y27" s="573"/>
      <c r="Z27" s="479" t="s">
        <v>174</v>
      </c>
      <c r="AA27" s="436"/>
      <c r="AB27" s="436"/>
      <c r="AC27" s="436"/>
      <c r="AD27" s="436"/>
      <c r="AE27" s="436"/>
      <c r="AF27" s="436"/>
      <c r="AG27" s="437"/>
      <c r="AH27" s="480">
        <v>68</v>
      </c>
      <c r="AI27" s="481"/>
      <c r="AJ27" s="481"/>
      <c r="AK27" s="481"/>
      <c r="AL27" s="495"/>
      <c r="AM27" s="480">
        <v>214749</v>
      </c>
      <c r="AN27" s="481"/>
      <c r="AO27" s="481"/>
      <c r="AP27" s="481"/>
      <c r="AQ27" s="481"/>
      <c r="AR27" s="495"/>
      <c r="AS27" s="480">
        <v>3158</v>
      </c>
      <c r="AT27" s="481"/>
      <c r="AU27" s="481"/>
      <c r="AV27" s="481"/>
      <c r="AW27" s="481"/>
      <c r="AX27" s="482"/>
      <c r="AY27" s="524" t="s">
        <v>175</v>
      </c>
      <c r="AZ27" s="525"/>
      <c r="BA27" s="525"/>
      <c r="BB27" s="525"/>
      <c r="BC27" s="525"/>
      <c r="BD27" s="525"/>
      <c r="BE27" s="525"/>
      <c r="BF27" s="525"/>
      <c r="BG27" s="525"/>
      <c r="BH27" s="525"/>
      <c r="BI27" s="525"/>
      <c r="BJ27" s="525"/>
      <c r="BK27" s="525"/>
      <c r="BL27" s="525"/>
      <c r="BM27" s="526"/>
      <c r="BN27" s="599">
        <v>500000</v>
      </c>
      <c r="BO27" s="600"/>
      <c r="BP27" s="600"/>
      <c r="BQ27" s="600"/>
      <c r="BR27" s="600"/>
      <c r="BS27" s="600"/>
      <c r="BT27" s="600"/>
      <c r="BU27" s="601"/>
      <c r="BV27" s="599">
        <v>500000</v>
      </c>
      <c r="BW27" s="600"/>
      <c r="BX27" s="600"/>
      <c r="BY27" s="600"/>
      <c r="BZ27" s="600"/>
      <c r="CA27" s="600"/>
      <c r="CB27" s="600"/>
      <c r="CC27" s="601"/>
      <c r="CD27" s="370"/>
      <c r="CE27" s="538"/>
      <c r="CF27" s="538"/>
      <c r="CG27" s="538"/>
      <c r="CH27" s="538"/>
      <c r="CI27" s="538"/>
      <c r="CJ27" s="538"/>
      <c r="CK27" s="538"/>
      <c r="CL27" s="538"/>
      <c r="CM27" s="538"/>
      <c r="CN27" s="538"/>
      <c r="CO27" s="538"/>
      <c r="CP27" s="538"/>
      <c r="CQ27" s="538"/>
      <c r="CR27" s="538"/>
      <c r="CS27" s="539"/>
      <c r="CT27" s="386"/>
      <c r="CU27" s="387"/>
      <c r="CV27" s="387"/>
      <c r="CW27" s="387"/>
      <c r="CX27" s="387"/>
      <c r="CY27" s="387"/>
      <c r="CZ27" s="387"/>
      <c r="DA27" s="388"/>
      <c r="DB27" s="386"/>
      <c r="DC27" s="387"/>
      <c r="DD27" s="387"/>
      <c r="DE27" s="387"/>
      <c r="DF27" s="387"/>
      <c r="DG27" s="387"/>
      <c r="DH27" s="387"/>
      <c r="DI27" s="388"/>
      <c r="DJ27" s="186"/>
      <c r="DK27" s="186"/>
      <c r="DL27" s="186"/>
      <c r="DM27" s="186"/>
      <c r="DN27" s="186"/>
      <c r="DO27" s="186"/>
    </row>
    <row r="28" spans="1:119" ht="18.75" customHeight="1" x14ac:dyDescent="0.15">
      <c r="A28" s="187"/>
      <c r="B28" s="571"/>
      <c r="C28" s="572"/>
      <c r="D28" s="573"/>
      <c r="E28" s="479" t="s">
        <v>176</v>
      </c>
      <c r="F28" s="436"/>
      <c r="G28" s="436"/>
      <c r="H28" s="436"/>
      <c r="I28" s="436"/>
      <c r="J28" s="436"/>
      <c r="K28" s="437"/>
      <c r="L28" s="480">
        <v>1</v>
      </c>
      <c r="M28" s="481"/>
      <c r="N28" s="481"/>
      <c r="O28" s="481"/>
      <c r="P28" s="495"/>
      <c r="Q28" s="480">
        <v>6720</v>
      </c>
      <c r="R28" s="481"/>
      <c r="S28" s="481"/>
      <c r="T28" s="481"/>
      <c r="U28" s="481"/>
      <c r="V28" s="495"/>
      <c r="W28" s="584"/>
      <c r="X28" s="572"/>
      <c r="Y28" s="573"/>
      <c r="Z28" s="479" t="s">
        <v>177</v>
      </c>
      <c r="AA28" s="436"/>
      <c r="AB28" s="436"/>
      <c r="AC28" s="436"/>
      <c r="AD28" s="436"/>
      <c r="AE28" s="436"/>
      <c r="AF28" s="436"/>
      <c r="AG28" s="437"/>
      <c r="AH28" s="480" t="s">
        <v>126</v>
      </c>
      <c r="AI28" s="481"/>
      <c r="AJ28" s="481"/>
      <c r="AK28" s="481"/>
      <c r="AL28" s="495"/>
      <c r="AM28" s="480" t="s">
        <v>126</v>
      </c>
      <c r="AN28" s="481"/>
      <c r="AO28" s="481"/>
      <c r="AP28" s="481"/>
      <c r="AQ28" s="481"/>
      <c r="AR28" s="495"/>
      <c r="AS28" s="480" t="s">
        <v>126</v>
      </c>
      <c r="AT28" s="481"/>
      <c r="AU28" s="481"/>
      <c r="AV28" s="481"/>
      <c r="AW28" s="481"/>
      <c r="AX28" s="482"/>
      <c r="AY28" s="610" t="s">
        <v>178</v>
      </c>
      <c r="AZ28" s="611"/>
      <c r="BA28" s="611"/>
      <c r="BB28" s="612"/>
      <c r="BC28" s="423" t="s">
        <v>48</v>
      </c>
      <c r="BD28" s="424"/>
      <c r="BE28" s="424"/>
      <c r="BF28" s="424"/>
      <c r="BG28" s="424"/>
      <c r="BH28" s="424"/>
      <c r="BI28" s="424"/>
      <c r="BJ28" s="424"/>
      <c r="BK28" s="424"/>
      <c r="BL28" s="424"/>
      <c r="BM28" s="425"/>
      <c r="BN28" s="426">
        <v>11989162</v>
      </c>
      <c r="BO28" s="427"/>
      <c r="BP28" s="427"/>
      <c r="BQ28" s="427"/>
      <c r="BR28" s="427"/>
      <c r="BS28" s="427"/>
      <c r="BT28" s="427"/>
      <c r="BU28" s="428"/>
      <c r="BV28" s="426">
        <v>12159102</v>
      </c>
      <c r="BW28" s="427"/>
      <c r="BX28" s="427"/>
      <c r="BY28" s="427"/>
      <c r="BZ28" s="427"/>
      <c r="CA28" s="427"/>
      <c r="CB28" s="427"/>
      <c r="CC28" s="428"/>
      <c r="CD28" s="373"/>
      <c r="CE28" s="538"/>
      <c r="CF28" s="538"/>
      <c r="CG28" s="538"/>
      <c r="CH28" s="538"/>
      <c r="CI28" s="538"/>
      <c r="CJ28" s="538"/>
      <c r="CK28" s="538"/>
      <c r="CL28" s="538"/>
      <c r="CM28" s="538"/>
      <c r="CN28" s="538"/>
      <c r="CO28" s="538"/>
      <c r="CP28" s="538"/>
      <c r="CQ28" s="538"/>
      <c r="CR28" s="538"/>
      <c r="CS28" s="539"/>
      <c r="CT28" s="386"/>
      <c r="CU28" s="387"/>
      <c r="CV28" s="387"/>
      <c r="CW28" s="387"/>
      <c r="CX28" s="387"/>
      <c r="CY28" s="387"/>
      <c r="CZ28" s="387"/>
      <c r="DA28" s="388"/>
      <c r="DB28" s="386"/>
      <c r="DC28" s="387"/>
      <c r="DD28" s="387"/>
      <c r="DE28" s="387"/>
      <c r="DF28" s="387"/>
      <c r="DG28" s="387"/>
      <c r="DH28" s="387"/>
      <c r="DI28" s="388"/>
      <c r="DJ28" s="186"/>
      <c r="DK28" s="186"/>
      <c r="DL28" s="186"/>
      <c r="DM28" s="186"/>
      <c r="DN28" s="186"/>
      <c r="DO28" s="186"/>
    </row>
    <row r="29" spans="1:119" ht="18.75" customHeight="1" x14ac:dyDescent="0.15">
      <c r="A29" s="187"/>
      <c r="B29" s="571"/>
      <c r="C29" s="572"/>
      <c r="D29" s="573"/>
      <c r="E29" s="479" t="s">
        <v>179</v>
      </c>
      <c r="F29" s="436"/>
      <c r="G29" s="436"/>
      <c r="H29" s="436"/>
      <c r="I29" s="436"/>
      <c r="J29" s="436"/>
      <c r="K29" s="437"/>
      <c r="L29" s="480">
        <v>35</v>
      </c>
      <c r="M29" s="481"/>
      <c r="N29" s="481"/>
      <c r="O29" s="481"/>
      <c r="P29" s="495"/>
      <c r="Q29" s="480">
        <v>6170</v>
      </c>
      <c r="R29" s="481"/>
      <c r="S29" s="481"/>
      <c r="T29" s="481"/>
      <c r="U29" s="481"/>
      <c r="V29" s="495"/>
      <c r="W29" s="585"/>
      <c r="X29" s="586"/>
      <c r="Y29" s="587"/>
      <c r="Z29" s="479" t="s">
        <v>180</v>
      </c>
      <c r="AA29" s="436"/>
      <c r="AB29" s="436"/>
      <c r="AC29" s="436"/>
      <c r="AD29" s="436"/>
      <c r="AE29" s="436"/>
      <c r="AF29" s="436"/>
      <c r="AG29" s="437"/>
      <c r="AH29" s="480">
        <v>2521</v>
      </c>
      <c r="AI29" s="481"/>
      <c r="AJ29" s="481"/>
      <c r="AK29" s="481"/>
      <c r="AL29" s="495"/>
      <c r="AM29" s="480">
        <v>7257312</v>
      </c>
      <c r="AN29" s="481"/>
      <c r="AO29" s="481"/>
      <c r="AP29" s="481"/>
      <c r="AQ29" s="481"/>
      <c r="AR29" s="495"/>
      <c r="AS29" s="480">
        <v>2879</v>
      </c>
      <c r="AT29" s="481"/>
      <c r="AU29" s="481"/>
      <c r="AV29" s="481"/>
      <c r="AW29" s="481"/>
      <c r="AX29" s="482"/>
      <c r="AY29" s="613"/>
      <c r="AZ29" s="614"/>
      <c r="BA29" s="614"/>
      <c r="BB29" s="615"/>
      <c r="BC29" s="440" t="s">
        <v>181</v>
      </c>
      <c r="BD29" s="441"/>
      <c r="BE29" s="441"/>
      <c r="BF29" s="441"/>
      <c r="BG29" s="441"/>
      <c r="BH29" s="441"/>
      <c r="BI29" s="441"/>
      <c r="BJ29" s="441"/>
      <c r="BK29" s="441"/>
      <c r="BL29" s="441"/>
      <c r="BM29" s="442"/>
      <c r="BN29" s="389" t="s">
        <v>126</v>
      </c>
      <c r="BO29" s="390"/>
      <c r="BP29" s="390"/>
      <c r="BQ29" s="390"/>
      <c r="BR29" s="390"/>
      <c r="BS29" s="390"/>
      <c r="BT29" s="390"/>
      <c r="BU29" s="391"/>
      <c r="BV29" s="389" t="s">
        <v>126</v>
      </c>
      <c r="BW29" s="390"/>
      <c r="BX29" s="390"/>
      <c r="BY29" s="390"/>
      <c r="BZ29" s="390"/>
      <c r="CA29" s="390"/>
      <c r="CB29" s="390"/>
      <c r="CC29" s="391"/>
      <c r="CD29" s="370"/>
      <c r="CE29" s="538"/>
      <c r="CF29" s="538"/>
      <c r="CG29" s="538"/>
      <c r="CH29" s="538"/>
      <c r="CI29" s="538"/>
      <c r="CJ29" s="538"/>
      <c r="CK29" s="538"/>
      <c r="CL29" s="538"/>
      <c r="CM29" s="538"/>
      <c r="CN29" s="538"/>
      <c r="CO29" s="538"/>
      <c r="CP29" s="538"/>
      <c r="CQ29" s="538"/>
      <c r="CR29" s="538"/>
      <c r="CS29" s="539"/>
      <c r="CT29" s="386"/>
      <c r="CU29" s="387"/>
      <c r="CV29" s="387"/>
      <c r="CW29" s="387"/>
      <c r="CX29" s="387"/>
      <c r="CY29" s="387"/>
      <c r="CZ29" s="387"/>
      <c r="DA29" s="388"/>
      <c r="DB29" s="386"/>
      <c r="DC29" s="387"/>
      <c r="DD29" s="387"/>
      <c r="DE29" s="387"/>
      <c r="DF29" s="387"/>
      <c r="DG29" s="387"/>
      <c r="DH29" s="387"/>
      <c r="DI29" s="388"/>
      <c r="DJ29" s="186"/>
      <c r="DK29" s="186"/>
      <c r="DL29" s="186"/>
      <c r="DM29" s="186"/>
      <c r="DN29" s="186"/>
      <c r="DO29" s="186"/>
    </row>
    <row r="30" spans="1:119" ht="18.75" customHeight="1" thickBot="1" x14ac:dyDescent="0.2">
      <c r="A30" s="187"/>
      <c r="B30" s="574"/>
      <c r="C30" s="575"/>
      <c r="D30" s="576"/>
      <c r="E30" s="483"/>
      <c r="F30" s="484"/>
      <c r="G30" s="484"/>
      <c r="H30" s="484"/>
      <c r="I30" s="484"/>
      <c r="J30" s="484"/>
      <c r="K30" s="485"/>
      <c r="L30" s="602"/>
      <c r="M30" s="603"/>
      <c r="N30" s="603"/>
      <c r="O30" s="603"/>
      <c r="P30" s="604"/>
      <c r="Q30" s="602"/>
      <c r="R30" s="603"/>
      <c r="S30" s="603"/>
      <c r="T30" s="603"/>
      <c r="U30" s="603"/>
      <c r="V30" s="604"/>
      <c r="W30" s="605" t="s">
        <v>182</v>
      </c>
      <c r="X30" s="606"/>
      <c r="Y30" s="606"/>
      <c r="Z30" s="606"/>
      <c r="AA30" s="606"/>
      <c r="AB30" s="606"/>
      <c r="AC30" s="606"/>
      <c r="AD30" s="606"/>
      <c r="AE30" s="606"/>
      <c r="AF30" s="606"/>
      <c r="AG30" s="607"/>
      <c r="AH30" s="559">
        <v>100.8</v>
      </c>
      <c r="AI30" s="560"/>
      <c r="AJ30" s="560"/>
      <c r="AK30" s="560"/>
      <c r="AL30" s="560"/>
      <c r="AM30" s="560"/>
      <c r="AN30" s="560"/>
      <c r="AO30" s="560"/>
      <c r="AP30" s="560"/>
      <c r="AQ30" s="560"/>
      <c r="AR30" s="560"/>
      <c r="AS30" s="560"/>
      <c r="AT30" s="560"/>
      <c r="AU30" s="560"/>
      <c r="AV30" s="560"/>
      <c r="AW30" s="560"/>
      <c r="AX30" s="562"/>
      <c r="AY30" s="616"/>
      <c r="AZ30" s="617"/>
      <c r="BA30" s="617"/>
      <c r="BB30" s="618"/>
      <c r="BC30" s="596" t="s">
        <v>50</v>
      </c>
      <c r="BD30" s="597"/>
      <c r="BE30" s="597"/>
      <c r="BF30" s="597"/>
      <c r="BG30" s="597"/>
      <c r="BH30" s="597"/>
      <c r="BI30" s="597"/>
      <c r="BJ30" s="597"/>
      <c r="BK30" s="597"/>
      <c r="BL30" s="597"/>
      <c r="BM30" s="598"/>
      <c r="BN30" s="599">
        <v>12877317</v>
      </c>
      <c r="BO30" s="600"/>
      <c r="BP30" s="600"/>
      <c r="BQ30" s="600"/>
      <c r="BR30" s="600"/>
      <c r="BS30" s="600"/>
      <c r="BT30" s="600"/>
      <c r="BU30" s="601"/>
      <c r="BV30" s="599">
        <v>17129927</v>
      </c>
      <c r="BW30" s="600"/>
      <c r="BX30" s="600"/>
      <c r="BY30" s="600"/>
      <c r="BZ30" s="600"/>
      <c r="CA30" s="600"/>
      <c r="CB30" s="600"/>
      <c r="CC30" s="601"/>
      <c r="CD30" s="374"/>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x14ac:dyDescent="0.15">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x14ac:dyDescent="0.15">
      <c r="A32" s="187"/>
      <c r="B32" s="207"/>
      <c r="C32" s="208" t="s">
        <v>183</v>
      </c>
      <c r="D32" s="208"/>
      <c r="E32" s="208"/>
      <c r="F32" s="205"/>
      <c r="G32" s="205"/>
      <c r="H32" s="205"/>
      <c r="I32" s="205"/>
      <c r="J32" s="205"/>
      <c r="K32" s="205"/>
      <c r="L32" s="205"/>
      <c r="M32" s="205"/>
      <c r="N32" s="205"/>
      <c r="O32" s="205"/>
      <c r="P32" s="205"/>
      <c r="Q32" s="205"/>
      <c r="R32" s="205"/>
      <c r="S32" s="205"/>
      <c r="T32" s="205"/>
      <c r="U32" s="205" t="s">
        <v>184</v>
      </c>
      <c r="V32" s="205"/>
      <c r="W32" s="205"/>
      <c r="X32" s="205"/>
      <c r="Y32" s="205"/>
      <c r="Z32" s="205"/>
      <c r="AA32" s="205"/>
      <c r="AB32" s="205"/>
      <c r="AC32" s="205"/>
      <c r="AD32" s="205"/>
      <c r="AE32" s="205"/>
      <c r="AF32" s="205"/>
      <c r="AG32" s="205"/>
      <c r="AH32" s="205"/>
      <c r="AI32" s="205"/>
      <c r="AJ32" s="205"/>
      <c r="AK32" s="205"/>
      <c r="AL32" s="205"/>
      <c r="AM32" s="209" t="s">
        <v>185</v>
      </c>
      <c r="AN32" s="205"/>
      <c r="AO32" s="205"/>
      <c r="AP32" s="205"/>
      <c r="AQ32" s="205"/>
      <c r="AR32" s="205"/>
      <c r="AS32" s="209"/>
      <c r="AT32" s="209"/>
      <c r="AU32" s="209"/>
      <c r="AV32" s="209"/>
      <c r="AW32" s="209"/>
      <c r="AX32" s="209"/>
      <c r="AY32" s="209"/>
      <c r="AZ32" s="209"/>
      <c r="BA32" s="209"/>
      <c r="BB32" s="205"/>
      <c r="BC32" s="209"/>
      <c r="BD32" s="205"/>
      <c r="BE32" s="209" t="s">
        <v>186</v>
      </c>
      <c r="BF32" s="205"/>
      <c r="BG32" s="205"/>
      <c r="BH32" s="205"/>
      <c r="BI32" s="205"/>
      <c r="BJ32" s="209"/>
      <c r="BK32" s="209"/>
      <c r="BL32" s="209"/>
      <c r="BM32" s="209"/>
      <c r="BN32" s="209"/>
      <c r="BO32" s="209"/>
      <c r="BP32" s="209"/>
      <c r="BQ32" s="209"/>
      <c r="BR32" s="205"/>
      <c r="BS32" s="205"/>
      <c r="BT32" s="205"/>
      <c r="BU32" s="205"/>
      <c r="BV32" s="205"/>
      <c r="BW32" s="205" t="s">
        <v>187</v>
      </c>
      <c r="BX32" s="205"/>
      <c r="BY32" s="205"/>
      <c r="BZ32" s="205"/>
      <c r="CA32" s="205"/>
      <c r="CB32" s="209"/>
      <c r="CC32" s="209"/>
      <c r="CD32" s="209"/>
      <c r="CE32" s="209"/>
      <c r="CF32" s="209"/>
      <c r="CG32" s="209"/>
      <c r="CH32" s="209"/>
      <c r="CI32" s="209"/>
      <c r="CJ32" s="209"/>
      <c r="CK32" s="209"/>
      <c r="CL32" s="209"/>
      <c r="CM32" s="209"/>
      <c r="CN32" s="209"/>
      <c r="CO32" s="209" t="s">
        <v>188</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x14ac:dyDescent="0.15">
      <c r="A33" s="187"/>
      <c r="B33" s="207"/>
      <c r="C33" s="461" t="s">
        <v>189</v>
      </c>
      <c r="D33" s="461"/>
      <c r="E33" s="414" t="s">
        <v>190</v>
      </c>
      <c r="F33" s="414"/>
      <c r="G33" s="414"/>
      <c r="H33" s="414"/>
      <c r="I33" s="414"/>
      <c r="J33" s="414"/>
      <c r="K33" s="414"/>
      <c r="L33" s="414"/>
      <c r="M33" s="414"/>
      <c r="N33" s="414"/>
      <c r="O33" s="414"/>
      <c r="P33" s="414"/>
      <c r="Q33" s="414"/>
      <c r="R33" s="414"/>
      <c r="S33" s="414"/>
      <c r="T33" s="371"/>
      <c r="U33" s="461" t="s">
        <v>189</v>
      </c>
      <c r="V33" s="461"/>
      <c r="W33" s="414" t="s">
        <v>190</v>
      </c>
      <c r="X33" s="414"/>
      <c r="Y33" s="414"/>
      <c r="Z33" s="414"/>
      <c r="AA33" s="414"/>
      <c r="AB33" s="414"/>
      <c r="AC33" s="414"/>
      <c r="AD33" s="414"/>
      <c r="AE33" s="414"/>
      <c r="AF33" s="414"/>
      <c r="AG33" s="414"/>
      <c r="AH33" s="414"/>
      <c r="AI33" s="414"/>
      <c r="AJ33" s="414"/>
      <c r="AK33" s="414"/>
      <c r="AL33" s="371"/>
      <c r="AM33" s="461" t="s">
        <v>189</v>
      </c>
      <c r="AN33" s="461"/>
      <c r="AO33" s="414" t="s">
        <v>190</v>
      </c>
      <c r="AP33" s="414"/>
      <c r="AQ33" s="414"/>
      <c r="AR33" s="414"/>
      <c r="AS33" s="414"/>
      <c r="AT33" s="414"/>
      <c r="AU33" s="414"/>
      <c r="AV33" s="414"/>
      <c r="AW33" s="414"/>
      <c r="AX33" s="414"/>
      <c r="AY33" s="414"/>
      <c r="AZ33" s="414"/>
      <c r="BA33" s="414"/>
      <c r="BB33" s="414"/>
      <c r="BC33" s="414"/>
      <c r="BD33" s="375"/>
      <c r="BE33" s="414" t="s">
        <v>191</v>
      </c>
      <c r="BF33" s="414"/>
      <c r="BG33" s="414" t="s">
        <v>192</v>
      </c>
      <c r="BH33" s="414"/>
      <c r="BI33" s="414"/>
      <c r="BJ33" s="414"/>
      <c r="BK33" s="414"/>
      <c r="BL33" s="414"/>
      <c r="BM33" s="414"/>
      <c r="BN33" s="414"/>
      <c r="BO33" s="414"/>
      <c r="BP33" s="414"/>
      <c r="BQ33" s="414"/>
      <c r="BR33" s="414"/>
      <c r="BS33" s="414"/>
      <c r="BT33" s="414"/>
      <c r="BU33" s="414"/>
      <c r="BV33" s="375"/>
      <c r="BW33" s="461" t="s">
        <v>191</v>
      </c>
      <c r="BX33" s="461"/>
      <c r="BY33" s="414" t="s">
        <v>193</v>
      </c>
      <c r="BZ33" s="414"/>
      <c r="CA33" s="414"/>
      <c r="CB33" s="414"/>
      <c r="CC33" s="414"/>
      <c r="CD33" s="414"/>
      <c r="CE33" s="414"/>
      <c r="CF33" s="414"/>
      <c r="CG33" s="414"/>
      <c r="CH33" s="414"/>
      <c r="CI33" s="414"/>
      <c r="CJ33" s="414"/>
      <c r="CK33" s="414"/>
      <c r="CL33" s="414"/>
      <c r="CM33" s="414"/>
      <c r="CN33" s="371"/>
      <c r="CO33" s="461" t="s">
        <v>189</v>
      </c>
      <c r="CP33" s="461"/>
      <c r="CQ33" s="414" t="s">
        <v>194</v>
      </c>
      <c r="CR33" s="414"/>
      <c r="CS33" s="414"/>
      <c r="CT33" s="414"/>
      <c r="CU33" s="414"/>
      <c r="CV33" s="414"/>
      <c r="CW33" s="414"/>
      <c r="CX33" s="414"/>
      <c r="CY33" s="414"/>
      <c r="CZ33" s="414"/>
      <c r="DA33" s="414"/>
      <c r="DB33" s="414"/>
      <c r="DC33" s="414"/>
      <c r="DD33" s="414"/>
      <c r="DE33" s="414"/>
      <c r="DF33" s="371"/>
      <c r="DG33" s="619" t="s">
        <v>195</v>
      </c>
      <c r="DH33" s="619"/>
      <c r="DI33" s="372"/>
      <c r="DJ33" s="186"/>
      <c r="DK33" s="186"/>
      <c r="DL33" s="186"/>
      <c r="DM33" s="186"/>
      <c r="DN33" s="186"/>
      <c r="DO33" s="186"/>
    </row>
    <row r="34" spans="1:119" ht="32.25" customHeight="1" x14ac:dyDescent="0.15">
      <c r="A34" s="187"/>
      <c r="B34" s="207"/>
      <c r="C34" s="609">
        <f>IF(E34="","",1)</f>
        <v>1</v>
      </c>
      <c r="D34" s="609"/>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208"/>
      <c r="U34" s="609">
        <f>IF(W34="","",MAX(C34:D43)+1)</f>
        <v>7</v>
      </c>
      <c r="V34" s="609"/>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208"/>
      <c r="AM34" s="609">
        <f>IF(AO34="","",MAX(C34:D43,U34:V43)+1)</f>
        <v>10</v>
      </c>
      <c r="AN34" s="609"/>
      <c r="AO34" s="608" t="str">
        <f>IF('各会計、関係団体の財政状況及び健全化判断比率'!B31="","",'各会計、関係団体の財政状況及び健全化判断比率'!B31)</f>
        <v>病院事業会計</v>
      </c>
      <c r="AP34" s="608"/>
      <c r="AQ34" s="608"/>
      <c r="AR34" s="608"/>
      <c r="AS34" s="608"/>
      <c r="AT34" s="608"/>
      <c r="AU34" s="608"/>
      <c r="AV34" s="608"/>
      <c r="AW34" s="608"/>
      <c r="AX34" s="608"/>
      <c r="AY34" s="608"/>
      <c r="AZ34" s="608"/>
      <c r="BA34" s="608"/>
      <c r="BB34" s="608"/>
      <c r="BC34" s="608"/>
      <c r="BD34" s="208"/>
      <c r="BE34" s="609">
        <f>IF(BG34="","",MAX(C34:D43,U34:V43,AM34:AN43)+1)</f>
        <v>13</v>
      </c>
      <c r="BF34" s="609"/>
      <c r="BG34" s="608" t="str">
        <f>IF('各会計、関係団体の財政状況及び健全化判断比率'!B34="","",'各会計、関係団体の財政状況及び健全化判断比率'!B34)</f>
        <v>簡易水道事業特別会計</v>
      </c>
      <c r="BH34" s="608"/>
      <c r="BI34" s="608"/>
      <c r="BJ34" s="608"/>
      <c r="BK34" s="608"/>
      <c r="BL34" s="608"/>
      <c r="BM34" s="608"/>
      <c r="BN34" s="608"/>
      <c r="BO34" s="608"/>
      <c r="BP34" s="608"/>
      <c r="BQ34" s="608"/>
      <c r="BR34" s="608"/>
      <c r="BS34" s="608"/>
      <c r="BT34" s="608"/>
      <c r="BU34" s="608"/>
      <c r="BV34" s="208"/>
      <c r="BW34" s="609">
        <f>IF(BY34="","",MAX(C34:D43,U34:V43,AM34:AN43,BE34:BF43)+1)</f>
        <v>16</v>
      </c>
      <c r="BX34" s="609"/>
      <c r="BY34" s="608" t="str">
        <f>IF('各会計、関係団体の財政状況及び健全化判断比率'!B68="","",'各会計、関係団体の財政状況及び健全化判断比率'!B68)</f>
        <v>岡崎市額田郡模範造林組合</v>
      </c>
      <c r="BZ34" s="608"/>
      <c r="CA34" s="608"/>
      <c r="CB34" s="608"/>
      <c r="CC34" s="608"/>
      <c r="CD34" s="608"/>
      <c r="CE34" s="608"/>
      <c r="CF34" s="608"/>
      <c r="CG34" s="608"/>
      <c r="CH34" s="608"/>
      <c r="CI34" s="608"/>
      <c r="CJ34" s="608"/>
      <c r="CK34" s="608"/>
      <c r="CL34" s="608"/>
      <c r="CM34" s="608"/>
      <c r="CN34" s="208"/>
      <c r="CO34" s="609">
        <f>IF(CQ34="","",MAX(C34:D43,U34:V43,AM34:AN43,BE34:BF43,BW34:BX43)+1)</f>
        <v>19</v>
      </c>
      <c r="CP34" s="609"/>
      <c r="CQ34" s="608" t="str">
        <f>IF('各会計、関係団体の財政状況及び健全化判断比率'!BS7="","",'各会計、関係団体の財政状況及び健全化判断比率'!BS7)</f>
        <v>岡崎市土地開発公社</v>
      </c>
      <c r="CR34" s="608"/>
      <c r="CS34" s="608"/>
      <c r="CT34" s="608"/>
      <c r="CU34" s="608"/>
      <c r="CV34" s="608"/>
      <c r="CW34" s="608"/>
      <c r="CX34" s="608"/>
      <c r="CY34" s="608"/>
      <c r="CZ34" s="608"/>
      <c r="DA34" s="608"/>
      <c r="DB34" s="608"/>
      <c r="DC34" s="608"/>
      <c r="DD34" s="608"/>
      <c r="DE34" s="608"/>
      <c r="DF34" s="205"/>
      <c r="DG34" s="620" t="str">
        <f>IF('各会計、関係団体の財政状況及び健全化判断比率'!BR7="","",'各会計、関係団体の財政状況及び健全化判断比率'!BR7)</f>
        <v>○</v>
      </c>
      <c r="DH34" s="620"/>
      <c r="DI34" s="372"/>
      <c r="DJ34" s="186"/>
      <c r="DK34" s="186"/>
      <c r="DL34" s="186"/>
      <c r="DM34" s="186"/>
      <c r="DN34" s="186"/>
      <c r="DO34" s="186"/>
    </row>
    <row r="35" spans="1:119" ht="32.25" customHeight="1" x14ac:dyDescent="0.15">
      <c r="A35" s="187"/>
      <c r="B35" s="207"/>
      <c r="C35" s="609">
        <f t="shared" ref="C35:C43" si="0">IF(E35="","",C34+1)</f>
        <v>2</v>
      </c>
      <c r="D35" s="609"/>
      <c r="E35" s="608" t="str">
        <f>IF('各会計、関係団体の財政状況及び健全化判断比率'!B8="","",'各会計、関係団体の財政状況及び健全化判断比率'!B8)</f>
        <v>継続契約集合支払特別会計</v>
      </c>
      <c r="F35" s="608"/>
      <c r="G35" s="608"/>
      <c r="H35" s="608"/>
      <c r="I35" s="608"/>
      <c r="J35" s="608"/>
      <c r="K35" s="608"/>
      <c r="L35" s="608"/>
      <c r="M35" s="608"/>
      <c r="N35" s="608"/>
      <c r="O35" s="608"/>
      <c r="P35" s="608"/>
      <c r="Q35" s="608"/>
      <c r="R35" s="608"/>
      <c r="S35" s="608"/>
      <c r="T35" s="208"/>
      <c r="U35" s="609">
        <f t="shared" ref="U35:U43" si="1">IF(W35="","",U34+1)</f>
        <v>8</v>
      </c>
      <c r="V35" s="609"/>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208"/>
      <c r="AM35" s="609">
        <f t="shared" ref="AM35:AM43" si="2">IF(AO35="","",AM34+1)</f>
        <v>11</v>
      </c>
      <c r="AN35" s="609"/>
      <c r="AO35" s="608" t="str">
        <f>IF('各会計、関係団体の財政状況及び健全化判断比率'!B32="","",'各会計、関係団体の財政状況及び健全化判断比率'!B32)</f>
        <v>水道事業会計</v>
      </c>
      <c r="AP35" s="608"/>
      <c r="AQ35" s="608"/>
      <c r="AR35" s="608"/>
      <c r="AS35" s="608"/>
      <c r="AT35" s="608"/>
      <c r="AU35" s="608"/>
      <c r="AV35" s="608"/>
      <c r="AW35" s="608"/>
      <c r="AX35" s="608"/>
      <c r="AY35" s="608"/>
      <c r="AZ35" s="608"/>
      <c r="BA35" s="608"/>
      <c r="BB35" s="608"/>
      <c r="BC35" s="608"/>
      <c r="BD35" s="208"/>
      <c r="BE35" s="609">
        <f t="shared" ref="BE35:BE43" si="3">IF(BG35="","",BE34+1)</f>
        <v>14</v>
      </c>
      <c r="BF35" s="609"/>
      <c r="BG35" s="608" t="str">
        <f>IF('各会計、関係団体の財政状況及び健全化判断比率'!B35="","",'各会計、関係団体の財政状況及び健全化判断比率'!B35)</f>
        <v>農業集落排水事業特別会計</v>
      </c>
      <c r="BH35" s="608"/>
      <c r="BI35" s="608"/>
      <c r="BJ35" s="608"/>
      <c r="BK35" s="608"/>
      <c r="BL35" s="608"/>
      <c r="BM35" s="608"/>
      <c r="BN35" s="608"/>
      <c r="BO35" s="608"/>
      <c r="BP35" s="608"/>
      <c r="BQ35" s="608"/>
      <c r="BR35" s="608"/>
      <c r="BS35" s="608"/>
      <c r="BT35" s="608"/>
      <c r="BU35" s="608"/>
      <c r="BV35" s="208"/>
      <c r="BW35" s="609">
        <f t="shared" ref="BW35:BW43" si="4">IF(BY35="","",BW34+1)</f>
        <v>17</v>
      </c>
      <c r="BX35" s="609"/>
      <c r="BY35" s="608" t="str">
        <f>IF('各会計、関係団体の財政状況及び健全化判断比率'!B69="","",'各会計、関係団体の財政状況及び健全化判断比率'!B69)</f>
        <v>愛知県後期高齢者医療広域連合（一般会計）</v>
      </c>
      <c r="BZ35" s="608"/>
      <c r="CA35" s="608"/>
      <c r="CB35" s="608"/>
      <c r="CC35" s="608"/>
      <c r="CD35" s="608"/>
      <c r="CE35" s="608"/>
      <c r="CF35" s="608"/>
      <c r="CG35" s="608"/>
      <c r="CH35" s="608"/>
      <c r="CI35" s="608"/>
      <c r="CJ35" s="608"/>
      <c r="CK35" s="608"/>
      <c r="CL35" s="608"/>
      <c r="CM35" s="608"/>
      <c r="CN35" s="208"/>
      <c r="CO35" s="609">
        <f t="shared" ref="CO35:CO43" si="5">IF(CQ35="","",CO34+1)</f>
        <v>20</v>
      </c>
      <c r="CP35" s="609"/>
      <c r="CQ35" s="608" t="str">
        <f>IF('各会計、関係団体の財政状況及び健全化判断比率'!BS8="","",'各会計、関係団体の財政状況及び健全化判断比率'!BS8)</f>
        <v>公益財団法人岡崎幸田勤労者共済会</v>
      </c>
      <c r="CR35" s="608"/>
      <c r="CS35" s="608"/>
      <c r="CT35" s="608"/>
      <c r="CU35" s="608"/>
      <c r="CV35" s="608"/>
      <c r="CW35" s="608"/>
      <c r="CX35" s="608"/>
      <c r="CY35" s="608"/>
      <c r="CZ35" s="608"/>
      <c r="DA35" s="608"/>
      <c r="DB35" s="608"/>
      <c r="DC35" s="608"/>
      <c r="DD35" s="608"/>
      <c r="DE35" s="608"/>
      <c r="DF35" s="205"/>
      <c r="DG35" s="620" t="str">
        <f>IF('各会計、関係団体の財政状況及び健全化判断比率'!BR8="","",'各会計、関係団体の財政状況及び健全化判断比率'!BR8)</f>
        <v/>
      </c>
      <c r="DH35" s="620"/>
      <c r="DI35" s="372"/>
      <c r="DJ35" s="186"/>
      <c r="DK35" s="186"/>
      <c r="DL35" s="186"/>
      <c r="DM35" s="186"/>
      <c r="DN35" s="186"/>
      <c r="DO35" s="186"/>
    </row>
    <row r="36" spans="1:119" ht="32.25" customHeight="1" x14ac:dyDescent="0.15">
      <c r="A36" s="187"/>
      <c r="B36" s="207"/>
      <c r="C36" s="609">
        <f t="shared" si="0"/>
        <v>3</v>
      </c>
      <c r="D36" s="609"/>
      <c r="E36" s="608" t="str">
        <f>IF('各会計、関係団体の財政状況及び健全化判断比率'!B9="","",'各会計、関係団体の財政状況及び健全化判断比率'!B9)</f>
        <v>額田北部診療所特別会計</v>
      </c>
      <c r="F36" s="608"/>
      <c r="G36" s="608"/>
      <c r="H36" s="608"/>
      <c r="I36" s="608"/>
      <c r="J36" s="608"/>
      <c r="K36" s="608"/>
      <c r="L36" s="608"/>
      <c r="M36" s="608"/>
      <c r="N36" s="608"/>
      <c r="O36" s="608"/>
      <c r="P36" s="608"/>
      <c r="Q36" s="608"/>
      <c r="R36" s="608"/>
      <c r="S36" s="608"/>
      <c r="T36" s="208"/>
      <c r="U36" s="609">
        <f t="shared" si="1"/>
        <v>9</v>
      </c>
      <c r="V36" s="609"/>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208"/>
      <c r="AM36" s="609">
        <f t="shared" si="2"/>
        <v>12</v>
      </c>
      <c r="AN36" s="609"/>
      <c r="AO36" s="608" t="str">
        <f>IF('各会計、関係団体の財政状況及び健全化判断比率'!B33="","",'各会計、関係団体の財政状況及び健全化判断比率'!B33)</f>
        <v>下水道事業会計</v>
      </c>
      <c r="AP36" s="608"/>
      <c r="AQ36" s="608"/>
      <c r="AR36" s="608"/>
      <c r="AS36" s="608"/>
      <c r="AT36" s="608"/>
      <c r="AU36" s="608"/>
      <c r="AV36" s="608"/>
      <c r="AW36" s="608"/>
      <c r="AX36" s="608"/>
      <c r="AY36" s="608"/>
      <c r="AZ36" s="608"/>
      <c r="BA36" s="608"/>
      <c r="BB36" s="608"/>
      <c r="BC36" s="608"/>
      <c r="BD36" s="208"/>
      <c r="BE36" s="609">
        <f t="shared" si="3"/>
        <v>15</v>
      </c>
      <c r="BF36" s="609"/>
      <c r="BG36" s="608" t="str">
        <f>IF('各会計、関係団体の財政状況及び健全化判断比率'!B36="","",'各会計、関係団体の財政状況及び健全化判断比率'!B36)</f>
        <v>阿知和地区工業団地造成事業特別会計</v>
      </c>
      <c r="BH36" s="608"/>
      <c r="BI36" s="608"/>
      <c r="BJ36" s="608"/>
      <c r="BK36" s="608"/>
      <c r="BL36" s="608"/>
      <c r="BM36" s="608"/>
      <c r="BN36" s="608"/>
      <c r="BO36" s="608"/>
      <c r="BP36" s="608"/>
      <c r="BQ36" s="608"/>
      <c r="BR36" s="608"/>
      <c r="BS36" s="608"/>
      <c r="BT36" s="608"/>
      <c r="BU36" s="608"/>
      <c r="BV36" s="208"/>
      <c r="BW36" s="609">
        <f t="shared" si="4"/>
        <v>18</v>
      </c>
      <c r="BX36" s="609"/>
      <c r="BY36" s="608" t="str">
        <f>IF('各会計、関係団体の財政状況及び健全化判断比率'!B70="","",'各会計、関係団体の財政状況及び健全化判断比率'!B70)</f>
        <v>愛知県後期高齢者医療広域連合（後期高齢者医療特別会計）</v>
      </c>
      <c r="BZ36" s="608"/>
      <c r="CA36" s="608"/>
      <c r="CB36" s="608"/>
      <c r="CC36" s="608"/>
      <c r="CD36" s="608"/>
      <c r="CE36" s="608"/>
      <c r="CF36" s="608"/>
      <c r="CG36" s="608"/>
      <c r="CH36" s="608"/>
      <c r="CI36" s="608"/>
      <c r="CJ36" s="608"/>
      <c r="CK36" s="608"/>
      <c r="CL36" s="608"/>
      <c r="CM36" s="608"/>
      <c r="CN36" s="208"/>
      <c r="CO36" s="609">
        <f t="shared" si="5"/>
        <v>21</v>
      </c>
      <c r="CP36" s="609"/>
      <c r="CQ36" s="608" t="str">
        <f>IF('各会計、関係団体の財政状況及び健全化判断比率'!BS9="","",'各会計、関係団体の財政状況及び健全化判断比率'!BS9)</f>
        <v>株式会社岡崎情報開発センター</v>
      </c>
      <c r="CR36" s="608"/>
      <c r="CS36" s="608"/>
      <c r="CT36" s="608"/>
      <c r="CU36" s="608"/>
      <c r="CV36" s="608"/>
      <c r="CW36" s="608"/>
      <c r="CX36" s="608"/>
      <c r="CY36" s="608"/>
      <c r="CZ36" s="608"/>
      <c r="DA36" s="608"/>
      <c r="DB36" s="608"/>
      <c r="DC36" s="608"/>
      <c r="DD36" s="608"/>
      <c r="DE36" s="608"/>
      <c r="DF36" s="205"/>
      <c r="DG36" s="620" t="str">
        <f>IF('各会計、関係団体の財政状況及び健全化判断比率'!BR9="","",'各会計、関係団体の財政状況及び健全化判断比率'!BR9)</f>
        <v/>
      </c>
      <c r="DH36" s="620"/>
      <c r="DI36" s="372"/>
      <c r="DJ36" s="186"/>
      <c r="DK36" s="186"/>
      <c r="DL36" s="186"/>
      <c r="DM36" s="186"/>
      <c r="DN36" s="186"/>
      <c r="DO36" s="186"/>
    </row>
    <row r="37" spans="1:119" ht="32.25" customHeight="1" x14ac:dyDescent="0.15">
      <c r="A37" s="187"/>
      <c r="B37" s="207"/>
      <c r="C37" s="609">
        <f t="shared" si="0"/>
        <v>4</v>
      </c>
      <c r="D37" s="609"/>
      <c r="E37" s="608" t="str">
        <f>IF('各会計、関係団体の財政状況及び健全化判断比率'!B10="","",'各会計、関係団体の財政状況及び健全化判断比率'!B10)</f>
        <v>こども発達医療センター特別会計</v>
      </c>
      <c r="F37" s="608"/>
      <c r="G37" s="608"/>
      <c r="H37" s="608"/>
      <c r="I37" s="608"/>
      <c r="J37" s="608"/>
      <c r="K37" s="608"/>
      <c r="L37" s="608"/>
      <c r="M37" s="608"/>
      <c r="N37" s="608"/>
      <c r="O37" s="608"/>
      <c r="P37" s="608"/>
      <c r="Q37" s="608"/>
      <c r="R37" s="608"/>
      <c r="S37" s="608"/>
      <c r="T37" s="208"/>
      <c r="U37" s="609" t="str">
        <f t="shared" si="1"/>
        <v/>
      </c>
      <c r="V37" s="609"/>
      <c r="W37" s="608"/>
      <c r="X37" s="608"/>
      <c r="Y37" s="608"/>
      <c r="Z37" s="608"/>
      <c r="AA37" s="608"/>
      <c r="AB37" s="608"/>
      <c r="AC37" s="608"/>
      <c r="AD37" s="608"/>
      <c r="AE37" s="608"/>
      <c r="AF37" s="608"/>
      <c r="AG37" s="608"/>
      <c r="AH37" s="608"/>
      <c r="AI37" s="608"/>
      <c r="AJ37" s="608"/>
      <c r="AK37" s="608"/>
      <c r="AL37" s="208"/>
      <c r="AM37" s="609" t="str">
        <f t="shared" si="2"/>
        <v/>
      </c>
      <c r="AN37" s="609"/>
      <c r="AO37" s="608"/>
      <c r="AP37" s="608"/>
      <c r="AQ37" s="608"/>
      <c r="AR37" s="608"/>
      <c r="AS37" s="608"/>
      <c r="AT37" s="608"/>
      <c r="AU37" s="608"/>
      <c r="AV37" s="608"/>
      <c r="AW37" s="608"/>
      <c r="AX37" s="608"/>
      <c r="AY37" s="608"/>
      <c r="AZ37" s="608"/>
      <c r="BA37" s="608"/>
      <c r="BB37" s="608"/>
      <c r="BC37" s="608"/>
      <c r="BD37" s="208"/>
      <c r="BE37" s="609" t="str">
        <f t="shared" si="3"/>
        <v/>
      </c>
      <c r="BF37" s="609"/>
      <c r="BG37" s="608"/>
      <c r="BH37" s="608"/>
      <c r="BI37" s="608"/>
      <c r="BJ37" s="608"/>
      <c r="BK37" s="608"/>
      <c r="BL37" s="608"/>
      <c r="BM37" s="608"/>
      <c r="BN37" s="608"/>
      <c r="BO37" s="608"/>
      <c r="BP37" s="608"/>
      <c r="BQ37" s="608"/>
      <c r="BR37" s="608"/>
      <c r="BS37" s="608"/>
      <c r="BT37" s="608"/>
      <c r="BU37" s="608"/>
      <c r="BV37" s="208"/>
      <c r="BW37" s="609" t="str">
        <f t="shared" si="4"/>
        <v/>
      </c>
      <c r="BX37" s="609"/>
      <c r="BY37" s="608" t="str">
        <f>IF('各会計、関係団体の財政状況及び健全化判断比率'!B71="","",'各会計、関係団体の財政状況及び健全化判断比率'!B71)</f>
        <v/>
      </c>
      <c r="BZ37" s="608"/>
      <c r="CA37" s="608"/>
      <c r="CB37" s="608"/>
      <c r="CC37" s="608"/>
      <c r="CD37" s="608"/>
      <c r="CE37" s="608"/>
      <c r="CF37" s="608"/>
      <c r="CG37" s="608"/>
      <c r="CH37" s="608"/>
      <c r="CI37" s="608"/>
      <c r="CJ37" s="608"/>
      <c r="CK37" s="608"/>
      <c r="CL37" s="608"/>
      <c r="CM37" s="608"/>
      <c r="CN37" s="208"/>
      <c r="CO37" s="609">
        <f t="shared" si="5"/>
        <v>22</v>
      </c>
      <c r="CP37" s="609"/>
      <c r="CQ37" s="608" t="str">
        <f>IF('各会計、関係団体の財政状況及び健全化判断比率'!BS10="","",'各会計、関係団体の財政状況及び健全化判断比率'!BS10)</f>
        <v>公益財団法人岡崎市体育協会</v>
      </c>
      <c r="CR37" s="608"/>
      <c r="CS37" s="608"/>
      <c r="CT37" s="608"/>
      <c r="CU37" s="608"/>
      <c r="CV37" s="608"/>
      <c r="CW37" s="608"/>
      <c r="CX37" s="608"/>
      <c r="CY37" s="608"/>
      <c r="CZ37" s="608"/>
      <c r="DA37" s="608"/>
      <c r="DB37" s="608"/>
      <c r="DC37" s="608"/>
      <c r="DD37" s="608"/>
      <c r="DE37" s="608"/>
      <c r="DF37" s="205"/>
      <c r="DG37" s="620" t="str">
        <f>IF('各会計、関係団体の財政状況及び健全化判断比率'!BR10="","",'各会計、関係団体の財政状況及び健全化判断比率'!BR10)</f>
        <v/>
      </c>
      <c r="DH37" s="620"/>
      <c r="DI37" s="372"/>
      <c r="DJ37" s="186"/>
      <c r="DK37" s="186"/>
      <c r="DL37" s="186"/>
      <c r="DM37" s="186"/>
      <c r="DN37" s="186"/>
      <c r="DO37" s="186"/>
    </row>
    <row r="38" spans="1:119" ht="32.25" customHeight="1" x14ac:dyDescent="0.15">
      <c r="A38" s="187"/>
      <c r="B38" s="207"/>
      <c r="C38" s="609">
        <f t="shared" si="0"/>
        <v>5</v>
      </c>
      <c r="D38" s="609"/>
      <c r="E38" s="608" t="str">
        <f>IF('各会計、関係団体の財政状況及び健全化判断比率'!B11="","",'各会計、関係団体の財政状況及び健全化判断比率'!B11)</f>
        <v>岡崎駅東土地区画整理事業清算金特別会計</v>
      </c>
      <c r="F38" s="608"/>
      <c r="G38" s="608"/>
      <c r="H38" s="608"/>
      <c r="I38" s="608"/>
      <c r="J38" s="608"/>
      <c r="K38" s="608"/>
      <c r="L38" s="608"/>
      <c r="M38" s="608"/>
      <c r="N38" s="608"/>
      <c r="O38" s="608"/>
      <c r="P38" s="608"/>
      <c r="Q38" s="608"/>
      <c r="R38" s="608"/>
      <c r="S38" s="608"/>
      <c r="T38" s="208"/>
      <c r="U38" s="609" t="str">
        <f t="shared" si="1"/>
        <v/>
      </c>
      <c r="V38" s="609"/>
      <c r="W38" s="608"/>
      <c r="X38" s="608"/>
      <c r="Y38" s="608"/>
      <c r="Z38" s="608"/>
      <c r="AA38" s="608"/>
      <c r="AB38" s="608"/>
      <c r="AC38" s="608"/>
      <c r="AD38" s="608"/>
      <c r="AE38" s="608"/>
      <c r="AF38" s="608"/>
      <c r="AG38" s="608"/>
      <c r="AH38" s="608"/>
      <c r="AI38" s="608"/>
      <c r="AJ38" s="608"/>
      <c r="AK38" s="608"/>
      <c r="AL38" s="208"/>
      <c r="AM38" s="609" t="str">
        <f t="shared" si="2"/>
        <v/>
      </c>
      <c r="AN38" s="609"/>
      <c r="AO38" s="608"/>
      <c r="AP38" s="608"/>
      <c r="AQ38" s="608"/>
      <c r="AR38" s="608"/>
      <c r="AS38" s="608"/>
      <c r="AT38" s="608"/>
      <c r="AU38" s="608"/>
      <c r="AV38" s="608"/>
      <c r="AW38" s="608"/>
      <c r="AX38" s="608"/>
      <c r="AY38" s="608"/>
      <c r="AZ38" s="608"/>
      <c r="BA38" s="608"/>
      <c r="BB38" s="608"/>
      <c r="BC38" s="608"/>
      <c r="BD38" s="208"/>
      <c r="BE38" s="609" t="str">
        <f t="shared" si="3"/>
        <v/>
      </c>
      <c r="BF38" s="609"/>
      <c r="BG38" s="608"/>
      <c r="BH38" s="608"/>
      <c r="BI38" s="608"/>
      <c r="BJ38" s="608"/>
      <c r="BK38" s="608"/>
      <c r="BL38" s="608"/>
      <c r="BM38" s="608"/>
      <c r="BN38" s="608"/>
      <c r="BO38" s="608"/>
      <c r="BP38" s="608"/>
      <c r="BQ38" s="608"/>
      <c r="BR38" s="608"/>
      <c r="BS38" s="608"/>
      <c r="BT38" s="608"/>
      <c r="BU38" s="608"/>
      <c r="BV38" s="208"/>
      <c r="BW38" s="609" t="str">
        <f t="shared" si="4"/>
        <v/>
      </c>
      <c r="BX38" s="609"/>
      <c r="BY38" s="608" t="str">
        <f>IF('各会計、関係団体の財政状況及び健全化判断比率'!B72="","",'各会計、関係団体の財政状況及び健全化判断比率'!B72)</f>
        <v/>
      </c>
      <c r="BZ38" s="608"/>
      <c r="CA38" s="608"/>
      <c r="CB38" s="608"/>
      <c r="CC38" s="608"/>
      <c r="CD38" s="608"/>
      <c r="CE38" s="608"/>
      <c r="CF38" s="608"/>
      <c r="CG38" s="608"/>
      <c r="CH38" s="608"/>
      <c r="CI38" s="608"/>
      <c r="CJ38" s="608"/>
      <c r="CK38" s="608"/>
      <c r="CL38" s="608"/>
      <c r="CM38" s="608"/>
      <c r="CN38" s="208"/>
      <c r="CO38" s="609">
        <f t="shared" si="5"/>
        <v>23</v>
      </c>
      <c r="CP38" s="609"/>
      <c r="CQ38" s="608" t="str">
        <f>IF('各会計、関係団体の財政状況及び健全化判断比率'!BS11="","",'各会計、関係団体の財政状況及び健全化判断比率'!BS11)</f>
        <v>公益財団法人岡崎市学校給食協会</v>
      </c>
      <c r="CR38" s="608"/>
      <c r="CS38" s="608"/>
      <c r="CT38" s="608"/>
      <c r="CU38" s="608"/>
      <c r="CV38" s="608"/>
      <c r="CW38" s="608"/>
      <c r="CX38" s="608"/>
      <c r="CY38" s="608"/>
      <c r="CZ38" s="608"/>
      <c r="DA38" s="608"/>
      <c r="DB38" s="608"/>
      <c r="DC38" s="608"/>
      <c r="DD38" s="608"/>
      <c r="DE38" s="608"/>
      <c r="DF38" s="205"/>
      <c r="DG38" s="620" t="str">
        <f>IF('各会計、関係団体の財政状況及び健全化判断比率'!BR11="","",'各会計、関係団体の財政状況及び健全化判断比率'!BR11)</f>
        <v/>
      </c>
      <c r="DH38" s="620"/>
      <c r="DI38" s="372"/>
      <c r="DJ38" s="186"/>
      <c r="DK38" s="186"/>
      <c r="DL38" s="186"/>
      <c r="DM38" s="186"/>
      <c r="DN38" s="186"/>
      <c r="DO38" s="186"/>
    </row>
    <row r="39" spans="1:119" ht="32.25" customHeight="1" x14ac:dyDescent="0.15">
      <c r="A39" s="187"/>
      <c r="B39" s="207"/>
      <c r="C39" s="609">
        <f t="shared" si="0"/>
        <v>6</v>
      </c>
      <c r="D39" s="609"/>
      <c r="E39" s="608" t="str">
        <f>IF('各会計、関係団体の財政状況及び健全化判断比率'!B12="","",'各会計、関係団体の財政状況及び健全化判断比率'!B12)</f>
        <v>母子父子寡婦福祉資金貸付事業特別会計</v>
      </c>
      <c r="F39" s="608"/>
      <c r="G39" s="608"/>
      <c r="H39" s="608"/>
      <c r="I39" s="608"/>
      <c r="J39" s="608"/>
      <c r="K39" s="608"/>
      <c r="L39" s="608"/>
      <c r="M39" s="608"/>
      <c r="N39" s="608"/>
      <c r="O39" s="608"/>
      <c r="P39" s="608"/>
      <c r="Q39" s="608"/>
      <c r="R39" s="608"/>
      <c r="S39" s="608"/>
      <c r="T39" s="208"/>
      <c r="U39" s="609" t="str">
        <f t="shared" si="1"/>
        <v/>
      </c>
      <c r="V39" s="609"/>
      <c r="W39" s="608"/>
      <c r="X39" s="608"/>
      <c r="Y39" s="608"/>
      <c r="Z39" s="608"/>
      <c r="AA39" s="608"/>
      <c r="AB39" s="608"/>
      <c r="AC39" s="608"/>
      <c r="AD39" s="608"/>
      <c r="AE39" s="608"/>
      <c r="AF39" s="608"/>
      <c r="AG39" s="608"/>
      <c r="AH39" s="608"/>
      <c r="AI39" s="608"/>
      <c r="AJ39" s="608"/>
      <c r="AK39" s="608"/>
      <c r="AL39" s="208"/>
      <c r="AM39" s="609" t="str">
        <f t="shared" si="2"/>
        <v/>
      </c>
      <c r="AN39" s="609"/>
      <c r="AO39" s="608"/>
      <c r="AP39" s="608"/>
      <c r="AQ39" s="608"/>
      <c r="AR39" s="608"/>
      <c r="AS39" s="608"/>
      <c r="AT39" s="608"/>
      <c r="AU39" s="608"/>
      <c r="AV39" s="608"/>
      <c r="AW39" s="608"/>
      <c r="AX39" s="608"/>
      <c r="AY39" s="608"/>
      <c r="AZ39" s="608"/>
      <c r="BA39" s="608"/>
      <c r="BB39" s="608"/>
      <c r="BC39" s="608"/>
      <c r="BD39" s="208"/>
      <c r="BE39" s="609" t="str">
        <f t="shared" si="3"/>
        <v/>
      </c>
      <c r="BF39" s="609"/>
      <c r="BG39" s="608"/>
      <c r="BH39" s="608"/>
      <c r="BI39" s="608"/>
      <c r="BJ39" s="608"/>
      <c r="BK39" s="608"/>
      <c r="BL39" s="608"/>
      <c r="BM39" s="608"/>
      <c r="BN39" s="608"/>
      <c r="BO39" s="608"/>
      <c r="BP39" s="608"/>
      <c r="BQ39" s="608"/>
      <c r="BR39" s="608"/>
      <c r="BS39" s="608"/>
      <c r="BT39" s="608"/>
      <c r="BU39" s="608"/>
      <c r="BV39" s="208"/>
      <c r="BW39" s="609" t="str">
        <f t="shared" si="4"/>
        <v/>
      </c>
      <c r="BX39" s="609"/>
      <c r="BY39" s="608" t="str">
        <f>IF('各会計、関係団体の財政状況及び健全化判断比率'!B73="","",'各会計、関係団体の財政状況及び健全化判断比率'!B73)</f>
        <v/>
      </c>
      <c r="BZ39" s="608"/>
      <c r="CA39" s="608"/>
      <c r="CB39" s="608"/>
      <c r="CC39" s="608"/>
      <c r="CD39" s="608"/>
      <c r="CE39" s="608"/>
      <c r="CF39" s="608"/>
      <c r="CG39" s="608"/>
      <c r="CH39" s="608"/>
      <c r="CI39" s="608"/>
      <c r="CJ39" s="608"/>
      <c r="CK39" s="608"/>
      <c r="CL39" s="608"/>
      <c r="CM39" s="608"/>
      <c r="CN39" s="208"/>
      <c r="CO39" s="609">
        <f t="shared" si="5"/>
        <v>24</v>
      </c>
      <c r="CP39" s="609"/>
      <c r="CQ39" s="608" t="str">
        <f>IF('各会計、関係団体の財政状況及び健全化判断比率'!BS12="","",'各会計、関係団体の財政状況及び健全化判断比率'!BS12)</f>
        <v>株式会社岡崎さくら電力</v>
      </c>
      <c r="CR39" s="608"/>
      <c r="CS39" s="608"/>
      <c r="CT39" s="608"/>
      <c r="CU39" s="608"/>
      <c r="CV39" s="608"/>
      <c r="CW39" s="608"/>
      <c r="CX39" s="608"/>
      <c r="CY39" s="608"/>
      <c r="CZ39" s="608"/>
      <c r="DA39" s="608"/>
      <c r="DB39" s="608"/>
      <c r="DC39" s="608"/>
      <c r="DD39" s="608"/>
      <c r="DE39" s="608"/>
      <c r="DF39" s="205"/>
      <c r="DG39" s="620" t="str">
        <f>IF('各会計、関係団体の財政状況及び健全化判断比率'!BR12="","",'各会計、関係団体の財政状況及び健全化判断比率'!BR12)</f>
        <v/>
      </c>
      <c r="DH39" s="620"/>
      <c r="DI39" s="372"/>
      <c r="DJ39" s="186"/>
      <c r="DK39" s="186"/>
      <c r="DL39" s="186"/>
      <c r="DM39" s="186"/>
      <c r="DN39" s="186"/>
      <c r="DO39" s="186"/>
    </row>
    <row r="40" spans="1:119" ht="32.25" customHeight="1" x14ac:dyDescent="0.15">
      <c r="A40" s="187"/>
      <c r="B40" s="207"/>
      <c r="C40" s="609" t="str">
        <f t="shared" si="0"/>
        <v/>
      </c>
      <c r="D40" s="609"/>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208"/>
      <c r="U40" s="609" t="str">
        <f t="shared" si="1"/>
        <v/>
      </c>
      <c r="V40" s="609"/>
      <c r="W40" s="608"/>
      <c r="X40" s="608"/>
      <c r="Y40" s="608"/>
      <c r="Z40" s="608"/>
      <c r="AA40" s="608"/>
      <c r="AB40" s="608"/>
      <c r="AC40" s="608"/>
      <c r="AD40" s="608"/>
      <c r="AE40" s="608"/>
      <c r="AF40" s="608"/>
      <c r="AG40" s="608"/>
      <c r="AH40" s="608"/>
      <c r="AI40" s="608"/>
      <c r="AJ40" s="608"/>
      <c r="AK40" s="608"/>
      <c r="AL40" s="208"/>
      <c r="AM40" s="609" t="str">
        <f t="shared" si="2"/>
        <v/>
      </c>
      <c r="AN40" s="609"/>
      <c r="AO40" s="608"/>
      <c r="AP40" s="608"/>
      <c r="AQ40" s="608"/>
      <c r="AR40" s="608"/>
      <c r="AS40" s="608"/>
      <c r="AT40" s="608"/>
      <c r="AU40" s="608"/>
      <c r="AV40" s="608"/>
      <c r="AW40" s="608"/>
      <c r="AX40" s="608"/>
      <c r="AY40" s="608"/>
      <c r="AZ40" s="608"/>
      <c r="BA40" s="608"/>
      <c r="BB40" s="608"/>
      <c r="BC40" s="608"/>
      <c r="BD40" s="208"/>
      <c r="BE40" s="609" t="str">
        <f t="shared" si="3"/>
        <v/>
      </c>
      <c r="BF40" s="609"/>
      <c r="BG40" s="608"/>
      <c r="BH40" s="608"/>
      <c r="BI40" s="608"/>
      <c r="BJ40" s="608"/>
      <c r="BK40" s="608"/>
      <c r="BL40" s="608"/>
      <c r="BM40" s="608"/>
      <c r="BN40" s="608"/>
      <c r="BO40" s="608"/>
      <c r="BP40" s="608"/>
      <c r="BQ40" s="608"/>
      <c r="BR40" s="608"/>
      <c r="BS40" s="608"/>
      <c r="BT40" s="608"/>
      <c r="BU40" s="608"/>
      <c r="BV40" s="208"/>
      <c r="BW40" s="609" t="str">
        <f t="shared" si="4"/>
        <v/>
      </c>
      <c r="BX40" s="609"/>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208"/>
      <c r="CO40" s="609" t="str">
        <f t="shared" si="5"/>
        <v/>
      </c>
      <c r="CP40" s="609"/>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F40" s="205"/>
      <c r="DG40" s="620" t="str">
        <f>IF('各会計、関係団体の財政状況及び健全化判断比率'!BR13="","",'各会計、関係団体の財政状況及び健全化判断比率'!BR13)</f>
        <v/>
      </c>
      <c r="DH40" s="620"/>
      <c r="DI40" s="372"/>
      <c r="DJ40" s="186"/>
      <c r="DK40" s="186"/>
      <c r="DL40" s="186"/>
      <c r="DM40" s="186"/>
      <c r="DN40" s="186"/>
      <c r="DO40" s="186"/>
    </row>
    <row r="41" spans="1:119" ht="32.25" customHeight="1" x14ac:dyDescent="0.15">
      <c r="A41" s="187"/>
      <c r="B41" s="207"/>
      <c r="C41" s="609" t="str">
        <f t="shared" si="0"/>
        <v/>
      </c>
      <c r="D41" s="609"/>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208"/>
      <c r="U41" s="609" t="str">
        <f t="shared" si="1"/>
        <v/>
      </c>
      <c r="V41" s="609"/>
      <c r="W41" s="608"/>
      <c r="X41" s="608"/>
      <c r="Y41" s="608"/>
      <c r="Z41" s="608"/>
      <c r="AA41" s="608"/>
      <c r="AB41" s="608"/>
      <c r="AC41" s="608"/>
      <c r="AD41" s="608"/>
      <c r="AE41" s="608"/>
      <c r="AF41" s="608"/>
      <c r="AG41" s="608"/>
      <c r="AH41" s="608"/>
      <c r="AI41" s="608"/>
      <c r="AJ41" s="608"/>
      <c r="AK41" s="608"/>
      <c r="AL41" s="208"/>
      <c r="AM41" s="609" t="str">
        <f t="shared" si="2"/>
        <v/>
      </c>
      <c r="AN41" s="609"/>
      <c r="AO41" s="608"/>
      <c r="AP41" s="608"/>
      <c r="AQ41" s="608"/>
      <c r="AR41" s="608"/>
      <c r="AS41" s="608"/>
      <c r="AT41" s="608"/>
      <c r="AU41" s="608"/>
      <c r="AV41" s="608"/>
      <c r="AW41" s="608"/>
      <c r="AX41" s="608"/>
      <c r="AY41" s="608"/>
      <c r="AZ41" s="608"/>
      <c r="BA41" s="608"/>
      <c r="BB41" s="608"/>
      <c r="BC41" s="608"/>
      <c r="BD41" s="208"/>
      <c r="BE41" s="609" t="str">
        <f t="shared" si="3"/>
        <v/>
      </c>
      <c r="BF41" s="609"/>
      <c r="BG41" s="608"/>
      <c r="BH41" s="608"/>
      <c r="BI41" s="608"/>
      <c r="BJ41" s="608"/>
      <c r="BK41" s="608"/>
      <c r="BL41" s="608"/>
      <c r="BM41" s="608"/>
      <c r="BN41" s="608"/>
      <c r="BO41" s="608"/>
      <c r="BP41" s="608"/>
      <c r="BQ41" s="608"/>
      <c r="BR41" s="608"/>
      <c r="BS41" s="608"/>
      <c r="BT41" s="608"/>
      <c r="BU41" s="608"/>
      <c r="BV41" s="208"/>
      <c r="BW41" s="609" t="str">
        <f t="shared" si="4"/>
        <v/>
      </c>
      <c r="BX41" s="609"/>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208"/>
      <c r="CO41" s="609" t="str">
        <f t="shared" si="5"/>
        <v/>
      </c>
      <c r="CP41" s="609"/>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F41" s="205"/>
      <c r="DG41" s="620" t="str">
        <f>IF('各会計、関係団体の財政状況及び健全化判断比率'!BR14="","",'各会計、関係団体の財政状況及び健全化判断比率'!BR14)</f>
        <v/>
      </c>
      <c r="DH41" s="620"/>
      <c r="DI41" s="372"/>
      <c r="DJ41" s="186"/>
      <c r="DK41" s="186"/>
      <c r="DL41" s="186"/>
      <c r="DM41" s="186"/>
      <c r="DN41" s="186"/>
      <c r="DO41" s="186"/>
    </row>
    <row r="42" spans="1:119" ht="32.25" customHeight="1" x14ac:dyDescent="0.15">
      <c r="A42" s="186"/>
      <c r="B42" s="207"/>
      <c r="C42" s="609" t="str">
        <f t="shared" si="0"/>
        <v/>
      </c>
      <c r="D42" s="609"/>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208"/>
      <c r="U42" s="609" t="str">
        <f t="shared" si="1"/>
        <v/>
      </c>
      <c r="V42" s="609"/>
      <c r="W42" s="608"/>
      <c r="X42" s="608"/>
      <c r="Y42" s="608"/>
      <c r="Z42" s="608"/>
      <c r="AA42" s="608"/>
      <c r="AB42" s="608"/>
      <c r="AC42" s="608"/>
      <c r="AD42" s="608"/>
      <c r="AE42" s="608"/>
      <c r="AF42" s="608"/>
      <c r="AG42" s="608"/>
      <c r="AH42" s="608"/>
      <c r="AI42" s="608"/>
      <c r="AJ42" s="608"/>
      <c r="AK42" s="608"/>
      <c r="AL42" s="208"/>
      <c r="AM42" s="609" t="str">
        <f t="shared" si="2"/>
        <v/>
      </c>
      <c r="AN42" s="609"/>
      <c r="AO42" s="608"/>
      <c r="AP42" s="608"/>
      <c r="AQ42" s="608"/>
      <c r="AR42" s="608"/>
      <c r="AS42" s="608"/>
      <c r="AT42" s="608"/>
      <c r="AU42" s="608"/>
      <c r="AV42" s="608"/>
      <c r="AW42" s="608"/>
      <c r="AX42" s="608"/>
      <c r="AY42" s="608"/>
      <c r="AZ42" s="608"/>
      <c r="BA42" s="608"/>
      <c r="BB42" s="608"/>
      <c r="BC42" s="608"/>
      <c r="BD42" s="208"/>
      <c r="BE42" s="609" t="str">
        <f t="shared" si="3"/>
        <v/>
      </c>
      <c r="BF42" s="609"/>
      <c r="BG42" s="608"/>
      <c r="BH42" s="608"/>
      <c r="BI42" s="608"/>
      <c r="BJ42" s="608"/>
      <c r="BK42" s="608"/>
      <c r="BL42" s="608"/>
      <c r="BM42" s="608"/>
      <c r="BN42" s="608"/>
      <c r="BO42" s="608"/>
      <c r="BP42" s="608"/>
      <c r="BQ42" s="608"/>
      <c r="BR42" s="608"/>
      <c r="BS42" s="608"/>
      <c r="BT42" s="608"/>
      <c r="BU42" s="608"/>
      <c r="BV42" s="208"/>
      <c r="BW42" s="609" t="str">
        <f t="shared" si="4"/>
        <v/>
      </c>
      <c r="BX42" s="609"/>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208"/>
      <c r="CO42" s="609" t="str">
        <f t="shared" si="5"/>
        <v/>
      </c>
      <c r="CP42" s="609"/>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F42" s="205"/>
      <c r="DG42" s="620" t="str">
        <f>IF('各会計、関係団体の財政状況及び健全化判断比率'!BR15="","",'各会計、関係団体の財政状況及び健全化判断比率'!BR15)</f>
        <v/>
      </c>
      <c r="DH42" s="620"/>
      <c r="DI42" s="372"/>
      <c r="DJ42" s="186"/>
      <c r="DK42" s="186"/>
      <c r="DL42" s="186"/>
      <c r="DM42" s="186"/>
      <c r="DN42" s="186"/>
      <c r="DO42" s="186"/>
    </row>
    <row r="43" spans="1:119" ht="32.25" customHeight="1" x14ac:dyDescent="0.15">
      <c r="A43" s="186"/>
      <c r="B43" s="207"/>
      <c r="C43" s="609" t="str">
        <f t="shared" si="0"/>
        <v/>
      </c>
      <c r="D43" s="609"/>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208"/>
      <c r="U43" s="609" t="str">
        <f t="shared" si="1"/>
        <v/>
      </c>
      <c r="V43" s="609"/>
      <c r="W43" s="608"/>
      <c r="X43" s="608"/>
      <c r="Y43" s="608"/>
      <c r="Z43" s="608"/>
      <c r="AA43" s="608"/>
      <c r="AB43" s="608"/>
      <c r="AC43" s="608"/>
      <c r="AD43" s="608"/>
      <c r="AE43" s="608"/>
      <c r="AF43" s="608"/>
      <c r="AG43" s="608"/>
      <c r="AH43" s="608"/>
      <c r="AI43" s="608"/>
      <c r="AJ43" s="608"/>
      <c r="AK43" s="608"/>
      <c r="AL43" s="208"/>
      <c r="AM43" s="609" t="str">
        <f t="shared" si="2"/>
        <v/>
      </c>
      <c r="AN43" s="609"/>
      <c r="AO43" s="608"/>
      <c r="AP43" s="608"/>
      <c r="AQ43" s="608"/>
      <c r="AR43" s="608"/>
      <c r="AS43" s="608"/>
      <c r="AT43" s="608"/>
      <c r="AU43" s="608"/>
      <c r="AV43" s="608"/>
      <c r="AW43" s="608"/>
      <c r="AX43" s="608"/>
      <c r="AY43" s="608"/>
      <c r="AZ43" s="608"/>
      <c r="BA43" s="608"/>
      <c r="BB43" s="608"/>
      <c r="BC43" s="608"/>
      <c r="BD43" s="208"/>
      <c r="BE43" s="609" t="str">
        <f t="shared" si="3"/>
        <v/>
      </c>
      <c r="BF43" s="609"/>
      <c r="BG43" s="608"/>
      <c r="BH43" s="608"/>
      <c r="BI43" s="608"/>
      <c r="BJ43" s="608"/>
      <c r="BK43" s="608"/>
      <c r="BL43" s="608"/>
      <c r="BM43" s="608"/>
      <c r="BN43" s="608"/>
      <c r="BO43" s="608"/>
      <c r="BP43" s="608"/>
      <c r="BQ43" s="608"/>
      <c r="BR43" s="608"/>
      <c r="BS43" s="608"/>
      <c r="BT43" s="608"/>
      <c r="BU43" s="608"/>
      <c r="BV43" s="208"/>
      <c r="BW43" s="609" t="str">
        <f t="shared" si="4"/>
        <v/>
      </c>
      <c r="BX43" s="609"/>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208"/>
      <c r="CO43" s="609" t="str">
        <f t="shared" si="5"/>
        <v/>
      </c>
      <c r="CP43" s="609"/>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F43" s="205"/>
      <c r="DG43" s="620" t="str">
        <f>IF('各会計、関係団体の財政状況及び健全化判断比率'!BR16="","",'各会計、関係団体の財政状況及び健全化判断比率'!BR16)</f>
        <v/>
      </c>
      <c r="DH43" s="620"/>
      <c r="DI43" s="372"/>
      <c r="DJ43" s="186"/>
      <c r="DK43" s="186"/>
      <c r="DL43" s="186"/>
      <c r="DM43" s="186"/>
      <c r="DN43" s="186"/>
      <c r="DO43" s="186"/>
    </row>
    <row r="44" spans="1:119" ht="13.5" customHeight="1" thickBot="1" x14ac:dyDescent="0.2">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196</v>
      </c>
      <c r="C46" s="186"/>
      <c r="D46" s="186"/>
      <c r="E46" s="186" t="s">
        <v>197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199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13" t="s">
        <v>200</v>
      </c>
    </row>
    <row r="50" spans="5:5" x14ac:dyDescent="0.15">
      <c r="E50" s="188" t="s">
        <v>201</v>
      </c>
    </row>
    <row r="51" spans="5:5" x14ac:dyDescent="0.15">
      <c r="E51" s="188" t="s">
        <v>202</v>
      </c>
    </row>
    <row r="52" spans="5:5" x14ac:dyDescent="0.15">
      <c r="E52" s="188" t="s">
        <v>203</v>
      </c>
    </row>
    <row r="53" spans="5:5" x14ac:dyDescent="0.15"/>
    <row r="54" spans="5:5" x14ac:dyDescent="0.15"/>
    <row r="55" spans="5:5" x14ac:dyDescent="0.15"/>
    <row r="56" spans="5:5" x14ac:dyDescent="0.15"/>
  </sheetData>
  <sheetProtection algorithmName="SHA-512" hashValue="FgXVXrGM/KGQaCe92ZLZKEI12hVQ1jpraAYVefM8DalZqjP+qmnCBz9o2ZJ1MUM9WrVtRHdKxHnihj6o1fMWSg==" saltValue="X7oeiv8f/wFG4VjcJ+g2Eg=="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0" customHeight="1" zeroHeight="1" x14ac:dyDescent="0.15"/>
  <cols>
    <col min="1" max="95" width="1.625" style="217" customWidth="1"/>
    <col min="96" max="133" width="1.625" style="228" customWidth="1"/>
    <col min="134" max="143" width="1.625" style="217" customWidth="1"/>
    <col min="144" max="16384" width="0" style="217" hidden="1"/>
  </cols>
  <sheetData>
    <row r="1" spans="2:143" ht="22.5" customHeight="1" thickBot="1" x14ac:dyDescent="0.2">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625" t="s">
        <v>204</v>
      </c>
      <c r="DI1" s="626"/>
      <c r="DJ1" s="626"/>
      <c r="DK1" s="626"/>
      <c r="DL1" s="626"/>
      <c r="DM1" s="626"/>
      <c r="DN1" s="627"/>
      <c r="DO1" s="217"/>
      <c r="DP1" s="625" t="s">
        <v>205</v>
      </c>
      <c r="DQ1" s="626"/>
      <c r="DR1" s="626"/>
      <c r="DS1" s="626"/>
      <c r="DT1" s="626"/>
      <c r="DU1" s="626"/>
      <c r="DV1" s="626"/>
      <c r="DW1" s="626"/>
      <c r="DX1" s="626"/>
      <c r="DY1" s="626"/>
      <c r="DZ1" s="626"/>
      <c r="EA1" s="626"/>
      <c r="EB1" s="626"/>
      <c r="EC1" s="627"/>
      <c r="ED1" s="215"/>
      <c r="EE1" s="215"/>
      <c r="EF1" s="215"/>
      <c r="EG1" s="215"/>
      <c r="EH1" s="215"/>
      <c r="EI1" s="215"/>
      <c r="EJ1" s="215"/>
      <c r="EK1" s="215"/>
      <c r="EL1" s="215"/>
      <c r="EM1" s="215"/>
    </row>
    <row r="2" spans="2:143" ht="22.5" customHeight="1" x14ac:dyDescent="0.15">
      <c r="B2" s="218" t="s">
        <v>206</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x14ac:dyDescent="0.15">
      <c r="B3" s="628" t="s">
        <v>207</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208</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22" t="s">
        <v>209</v>
      </c>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4"/>
    </row>
    <row r="4" spans="2:143" ht="11.25" customHeight="1" x14ac:dyDescent="0.15">
      <c r="B4" s="628" t="s">
        <v>1</v>
      </c>
      <c r="C4" s="629"/>
      <c r="D4" s="629"/>
      <c r="E4" s="629"/>
      <c r="F4" s="629"/>
      <c r="G4" s="629"/>
      <c r="H4" s="629"/>
      <c r="I4" s="629"/>
      <c r="J4" s="629"/>
      <c r="K4" s="629"/>
      <c r="L4" s="629"/>
      <c r="M4" s="629"/>
      <c r="N4" s="629"/>
      <c r="O4" s="629"/>
      <c r="P4" s="629"/>
      <c r="Q4" s="630"/>
      <c r="R4" s="628" t="s">
        <v>210</v>
      </c>
      <c r="S4" s="629"/>
      <c r="T4" s="629"/>
      <c r="U4" s="629"/>
      <c r="V4" s="629"/>
      <c r="W4" s="629"/>
      <c r="X4" s="629"/>
      <c r="Y4" s="630"/>
      <c r="Z4" s="628" t="s">
        <v>211</v>
      </c>
      <c r="AA4" s="629"/>
      <c r="AB4" s="629"/>
      <c r="AC4" s="630"/>
      <c r="AD4" s="628" t="s">
        <v>212</v>
      </c>
      <c r="AE4" s="629"/>
      <c r="AF4" s="629"/>
      <c r="AG4" s="629"/>
      <c r="AH4" s="629"/>
      <c r="AI4" s="629"/>
      <c r="AJ4" s="629"/>
      <c r="AK4" s="630"/>
      <c r="AL4" s="628" t="s">
        <v>211</v>
      </c>
      <c r="AM4" s="629"/>
      <c r="AN4" s="629"/>
      <c r="AO4" s="630"/>
      <c r="AP4" s="621" t="s">
        <v>213</v>
      </c>
      <c r="AQ4" s="621"/>
      <c r="AR4" s="621"/>
      <c r="AS4" s="621"/>
      <c r="AT4" s="621"/>
      <c r="AU4" s="621"/>
      <c r="AV4" s="621"/>
      <c r="AW4" s="621"/>
      <c r="AX4" s="621"/>
      <c r="AY4" s="621"/>
      <c r="AZ4" s="621"/>
      <c r="BA4" s="621"/>
      <c r="BB4" s="621"/>
      <c r="BC4" s="621"/>
      <c r="BD4" s="621"/>
      <c r="BE4" s="621"/>
      <c r="BF4" s="621"/>
      <c r="BG4" s="621" t="s">
        <v>214</v>
      </c>
      <c r="BH4" s="621"/>
      <c r="BI4" s="621"/>
      <c r="BJ4" s="621"/>
      <c r="BK4" s="621"/>
      <c r="BL4" s="621"/>
      <c r="BM4" s="621"/>
      <c r="BN4" s="621"/>
      <c r="BO4" s="621" t="s">
        <v>211</v>
      </c>
      <c r="BP4" s="621"/>
      <c r="BQ4" s="621"/>
      <c r="BR4" s="621"/>
      <c r="BS4" s="621" t="s">
        <v>215</v>
      </c>
      <c r="BT4" s="621"/>
      <c r="BU4" s="621"/>
      <c r="BV4" s="621"/>
      <c r="BW4" s="621"/>
      <c r="BX4" s="621"/>
      <c r="BY4" s="621"/>
      <c r="BZ4" s="621"/>
      <c r="CA4" s="621"/>
      <c r="CB4" s="621"/>
      <c r="CD4" s="622" t="s">
        <v>216</v>
      </c>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4"/>
    </row>
    <row r="5" spans="2:143" s="377" customFormat="1" ht="11.25" customHeight="1" x14ac:dyDescent="0.15">
      <c r="B5" s="645" t="s">
        <v>217</v>
      </c>
      <c r="C5" s="646"/>
      <c r="D5" s="646"/>
      <c r="E5" s="646"/>
      <c r="F5" s="646"/>
      <c r="G5" s="646"/>
      <c r="H5" s="646"/>
      <c r="I5" s="646"/>
      <c r="J5" s="646"/>
      <c r="K5" s="646"/>
      <c r="L5" s="646"/>
      <c r="M5" s="646"/>
      <c r="N5" s="646"/>
      <c r="O5" s="646"/>
      <c r="P5" s="646"/>
      <c r="Q5" s="647"/>
      <c r="R5" s="648">
        <v>71297749</v>
      </c>
      <c r="S5" s="649"/>
      <c r="T5" s="649"/>
      <c r="U5" s="649"/>
      <c r="V5" s="649"/>
      <c r="W5" s="649"/>
      <c r="X5" s="649"/>
      <c r="Y5" s="650"/>
      <c r="Z5" s="651">
        <v>51.8</v>
      </c>
      <c r="AA5" s="651"/>
      <c r="AB5" s="651"/>
      <c r="AC5" s="651"/>
      <c r="AD5" s="652">
        <v>66119181</v>
      </c>
      <c r="AE5" s="652"/>
      <c r="AF5" s="652"/>
      <c r="AG5" s="652"/>
      <c r="AH5" s="652"/>
      <c r="AI5" s="652"/>
      <c r="AJ5" s="652"/>
      <c r="AK5" s="652"/>
      <c r="AL5" s="653">
        <v>85.2</v>
      </c>
      <c r="AM5" s="654"/>
      <c r="AN5" s="654"/>
      <c r="AO5" s="655"/>
      <c r="AP5" s="645" t="s">
        <v>218</v>
      </c>
      <c r="AQ5" s="646"/>
      <c r="AR5" s="646"/>
      <c r="AS5" s="646"/>
      <c r="AT5" s="646"/>
      <c r="AU5" s="646"/>
      <c r="AV5" s="646"/>
      <c r="AW5" s="646"/>
      <c r="AX5" s="646"/>
      <c r="AY5" s="646"/>
      <c r="AZ5" s="646"/>
      <c r="BA5" s="646"/>
      <c r="BB5" s="646"/>
      <c r="BC5" s="646"/>
      <c r="BD5" s="646"/>
      <c r="BE5" s="646"/>
      <c r="BF5" s="647"/>
      <c r="BG5" s="640">
        <v>63194114</v>
      </c>
      <c r="BH5" s="634"/>
      <c r="BI5" s="634"/>
      <c r="BJ5" s="634"/>
      <c r="BK5" s="634"/>
      <c r="BL5" s="634"/>
      <c r="BM5" s="634"/>
      <c r="BN5" s="641"/>
      <c r="BO5" s="636">
        <v>88.6</v>
      </c>
      <c r="BP5" s="636"/>
      <c r="BQ5" s="636"/>
      <c r="BR5" s="636"/>
      <c r="BS5" s="631" t="s">
        <v>126</v>
      </c>
      <c r="BT5" s="631"/>
      <c r="BU5" s="631"/>
      <c r="BV5" s="631"/>
      <c r="BW5" s="631"/>
      <c r="BX5" s="631"/>
      <c r="BY5" s="631"/>
      <c r="BZ5" s="631"/>
      <c r="CA5" s="631"/>
      <c r="CB5" s="632"/>
      <c r="CD5" s="622" t="s">
        <v>213</v>
      </c>
      <c r="CE5" s="623"/>
      <c r="CF5" s="623"/>
      <c r="CG5" s="623"/>
      <c r="CH5" s="623"/>
      <c r="CI5" s="623"/>
      <c r="CJ5" s="623"/>
      <c r="CK5" s="623"/>
      <c r="CL5" s="623"/>
      <c r="CM5" s="623"/>
      <c r="CN5" s="623"/>
      <c r="CO5" s="623"/>
      <c r="CP5" s="623"/>
      <c r="CQ5" s="624"/>
      <c r="CR5" s="622" t="s">
        <v>219</v>
      </c>
      <c r="CS5" s="623"/>
      <c r="CT5" s="623"/>
      <c r="CU5" s="623"/>
      <c r="CV5" s="623"/>
      <c r="CW5" s="623"/>
      <c r="CX5" s="623"/>
      <c r="CY5" s="624"/>
      <c r="CZ5" s="622" t="s">
        <v>211</v>
      </c>
      <c r="DA5" s="623"/>
      <c r="DB5" s="623"/>
      <c r="DC5" s="624"/>
      <c r="DD5" s="622" t="s">
        <v>220</v>
      </c>
      <c r="DE5" s="623"/>
      <c r="DF5" s="623"/>
      <c r="DG5" s="623"/>
      <c r="DH5" s="623"/>
      <c r="DI5" s="623"/>
      <c r="DJ5" s="623"/>
      <c r="DK5" s="623"/>
      <c r="DL5" s="623"/>
      <c r="DM5" s="623"/>
      <c r="DN5" s="623"/>
      <c r="DO5" s="623"/>
      <c r="DP5" s="624"/>
      <c r="DQ5" s="622" t="s">
        <v>221</v>
      </c>
      <c r="DR5" s="623"/>
      <c r="DS5" s="623"/>
      <c r="DT5" s="623"/>
      <c r="DU5" s="623"/>
      <c r="DV5" s="623"/>
      <c r="DW5" s="623"/>
      <c r="DX5" s="623"/>
      <c r="DY5" s="623"/>
      <c r="DZ5" s="623"/>
      <c r="EA5" s="623"/>
      <c r="EB5" s="623"/>
      <c r="EC5" s="624"/>
    </row>
    <row r="6" spans="2:143" ht="11.25" customHeight="1" x14ac:dyDescent="0.15">
      <c r="B6" s="637" t="s">
        <v>222</v>
      </c>
      <c r="C6" s="638"/>
      <c r="D6" s="638"/>
      <c r="E6" s="638"/>
      <c r="F6" s="638"/>
      <c r="G6" s="638"/>
      <c r="H6" s="638"/>
      <c r="I6" s="638"/>
      <c r="J6" s="638"/>
      <c r="K6" s="638"/>
      <c r="L6" s="638"/>
      <c r="M6" s="638"/>
      <c r="N6" s="638"/>
      <c r="O6" s="638"/>
      <c r="P6" s="638"/>
      <c r="Q6" s="639"/>
      <c r="R6" s="640">
        <v>937524</v>
      </c>
      <c r="S6" s="634"/>
      <c r="T6" s="634"/>
      <c r="U6" s="634"/>
      <c r="V6" s="634"/>
      <c r="W6" s="634"/>
      <c r="X6" s="634"/>
      <c r="Y6" s="641"/>
      <c r="Z6" s="636">
        <v>0.7</v>
      </c>
      <c r="AA6" s="636"/>
      <c r="AB6" s="636"/>
      <c r="AC6" s="636"/>
      <c r="AD6" s="631">
        <v>937524</v>
      </c>
      <c r="AE6" s="631"/>
      <c r="AF6" s="631"/>
      <c r="AG6" s="631"/>
      <c r="AH6" s="631"/>
      <c r="AI6" s="631"/>
      <c r="AJ6" s="631"/>
      <c r="AK6" s="631"/>
      <c r="AL6" s="642">
        <v>1.2</v>
      </c>
      <c r="AM6" s="643"/>
      <c r="AN6" s="643"/>
      <c r="AO6" s="644"/>
      <c r="AP6" s="637" t="s">
        <v>223</v>
      </c>
      <c r="AQ6" s="638"/>
      <c r="AR6" s="638"/>
      <c r="AS6" s="638"/>
      <c r="AT6" s="638"/>
      <c r="AU6" s="638"/>
      <c r="AV6" s="638"/>
      <c r="AW6" s="638"/>
      <c r="AX6" s="638"/>
      <c r="AY6" s="638"/>
      <c r="AZ6" s="638"/>
      <c r="BA6" s="638"/>
      <c r="BB6" s="638"/>
      <c r="BC6" s="638"/>
      <c r="BD6" s="638"/>
      <c r="BE6" s="638"/>
      <c r="BF6" s="639"/>
      <c r="BG6" s="640">
        <v>63194114</v>
      </c>
      <c r="BH6" s="634"/>
      <c r="BI6" s="634"/>
      <c r="BJ6" s="634"/>
      <c r="BK6" s="634"/>
      <c r="BL6" s="634"/>
      <c r="BM6" s="634"/>
      <c r="BN6" s="641"/>
      <c r="BO6" s="636">
        <v>88.6</v>
      </c>
      <c r="BP6" s="636"/>
      <c r="BQ6" s="636"/>
      <c r="BR6" s="636"/>
      <c r="BS6" s="631" t="s">
        <v>126</v>
      </c>
      <c r="BT6" s="631"/>
      <c r="BU6" s="631"/>
      <c r="BV6" s="631"/>
      <c r="BW6" s="631"/>
      <c r="BX6" s="631"/>
      <c r="BY6" s="631"/>
      <c r="BZ6" s="631"/>
      <c r="CA6" s="631"/>
      <c r="CB6" s="632"/>
      <c r="CD6" s="656" t="s">
        <v>224</v>
      </c>
      <c r="CE6" s="657"/>
      <c r="CF6" s="657"/>
      <c r="CG6" s="657"/>
      <c r="CH6" s="657"/>
      <c r="CI6" s="657"/>
      <c r="CJ6" s="657"/>
      <c r="CK6" s="657"/>
      <c r="CL6" s="657"/>
      <c r="CM6" s="657"/>
      <c r="CN6" s="657"/>
      <c r="CO6" s="657"/>
      <c r="CP6" s="657"/>
      <c r="CQ6" s="658"/>
      <c r="CR6" s="640">
        <v>678169</v>
      </c>
      <c r="CS6" s="634"/>
      <c r="CT6" s="634"/>
      <c r="CU6" s="634"/>
      <c r="CV6" s="634"/>
      <c r="CW6" s="634"/>
      <c r="CX6" s="634"/>
      <c r="CY6" s="641"/>
      <c r="CZ6" s="653">
        <v>0.5</v>
      </c>
      <c r="DA6" s="654"/>
      <c r="DB6" s="654"/>
      <c r="DC6" s="659"/>
      <c r="DD6" s="633">
        <v>330</v>
      </c>
      <c r="DE6" s="634"/>
      <c r="DF6" s="634"/>
      <c r="DG6" s="634"/>
      <c r="DH6" s="634"/>
      <c r="DI6" s="634"/>
      <c r="DJ6" s="634"/>
      <c r="DK6" s="634"/>
      <c r="DL6" s="634"/>
      <c r="DM6" s="634"/>
      <c r="DN6" s="634"/>
      <c r="DO6" s="634"/>
      <c r="DP6" s="641"/>
      <c r="DQ6" s="633">
        <v>678095</v>
      </c>
      <c r="DR6" s="634"/>
      <c r="DS6" s="634"/>
      <c r="DT6" s="634"/>
      <c r="DU6" s="634"/>
      <c r="DV6" s="634"/>
      <c r="DW6" s="634"/>
      <c r="DX6" s="634"/>
      <c r="DY6" s="634"/>
      <c r="DZ6" s="634"/>
      <c r="EA6" s="634"/>
      <c r="EB6" s="634"/>
      <c r="EC6" s="635"/>
    </row>
    <row r="7" spans="2:143" ht="11.25" customHeight="1" x14ac:dyDescent="0.15">
      <c r="B7" s="637" t="s">
        <v>225</v>
      </c>
      <c r="C7" s="638"/>
      <c r="D7" s="638"/>
      <c r="E7" s="638"/>
      <c r="F7" s="638"/>
      <c r="G7" s="638"/>
      <c r="H7" s="638"/>
      <c r="I7" s="638"/>
      <c r="J7" s="638"/>
      <c r="K7" s="638"/>
      <c r="L7" s="638"/>
      <c r="M7" s="638"/>
      <c r="N7" s="638"/>
      <c r="O7" s="638"/>
      <c r="P7" s="638"/>
      <c r="Q7" s="639"/>
      <c r="R7" s="640">
        <v>62446</v>
      </c>
      <c r="S7" s="634"/>
      <c r="T7" s="634"/>
      <c r="U7" s="634"/>
      <c r="V7" s="634"/>
      <c r="W7" s="634"/>
      <c r="X7" s="634"/>
      <c r="Y7" s="641"/>
      <c r="Z7" s="636">
        <v>0</v>
      </c>
      <c r="AA7" s="636"/>
      <c r="AB7" s="636"/>
      <c r="AC7" s="636"/>
      <c r="AD7" s="631">
        <v>62446</v>
      </c>
      <c r="AE7" s="631"/>
      <c r="AF7" s="631"/>
      <c r="AG7" s="631"/>
      <c r="AH7" s="631"/>
      <c r="AI7" s="631"/>
      <c r="AJ7" s="631"/>
      <c r="AK7" s="631"/>
      <c r="AL7" s="642">
        <v>0.1</v>
      </c>
      <c r="AM7" s="643"/>
      <c r="AN7" s="643"/>
      <c r="AO7" s="644"/>
      <c r="AP7" s="637" t="s">
        <v>226</v>
      </c>
      <c r="AQ7" s="638"/>
      <c r="AR7" s="638"/>
      <c r="AS7" s="638"/>
      <c r="AT7" s="638"/>
      <c r="AU7" s="638"/>
      <c r="AV7" s="638"/>
      <c r="AW7" s="638"/>
      <c r="AX7" s="638"/>
      <c r="AY7" s="638"/>
      <c r="AZ7" s="638"/>
      <c r="BA7" s="638"/>
      <c r="BB7" s="638"/>
      <c r="BC7" s="638"/>
      <c r="BD7" s="638"/>
      <c r="BE7" s="638"/>
      <c r="BF7" s="639"/>
      <c r="BG7" s="640">
        <v>32018307</v>
      </c>
      <c r="BH7" s="634"/>
      <c r="BI7" s="634"/>
      <c r="BJ7" s="634"/>
      <c r="BK7" s="634"/>
      <c r="BL7" s="634"/>
      <c r="BM7" s="634"/>
      <c r="BN7" s="641"/>
      <c r="BO7" s="636">
        <v>44.9</v>
      </c>
      <c r="BP7" s="636"/>
      <c r="BQ7" s="636"/>
      <c r="BR7" s="636"/>
      <c r="BS7" s="631" t="s">
        <v>126</v>
      </c>
      <c r="BT7" s="631"/>
      <c r="BU7" s="631"/>
      <c r="BV7" s="631"/>
      <c r="BW7" s="631"/>
      <c r="BX7" s="631"/>
      <c r="BY7" s="631"/>
      <c r="BZ7" s="631"/>
      <c r="CA7" s="631"/>
      <c r="CB7" s="632"/>
      <c r="CD7" s="660" t="s">
        <v>227</v>
      </c>
      <c r="CE7" s="661"/>
      <c r="CF7" s="661"/>
      <c r="CG7" s="661"/>
      <c r="CH7" s="661"/>
      <c r="CI7" s="661"/>
      <c r="CJ7" s="661"/>
      <c r="CK7" s="661"/>
      <c r="CL7" s="661"/>
      <c r="CM7" s="661"/>
      <c r="CN7" s="661"/>
      <c r="CO7" s="661"/>
      <c r="CP7" s="661"/>
      <c r="CQ7" s="662"/>
      <c r="CR7" s="640">
        <v>11319606</v>
      </c>
      <c r="CS7" s="634"/>
      <c r="CT7" s="634"/>
      <c r="CU7" s="634"/>
      <c r="CV7" s="634"/>
      <c r="CW7" s="634"/>
      <c r="CX7" s="634"/>
      <c r="CY7" s="641"/>
      <c r="CZ7" s="636">
        <v>8.6</v>
      </c>
      <c r="DA7" s="636"/>
      <c r="DB7" s="636"/>
      <c r="DC7" s="636"/>
      <c r="DD7" s="633">
        <v>498247</v>
      </c>
      <c r="DE7" s="634"/>
      <c r="DF7" s="634"/>
      <c r="DG7" s="634"/>
      <c r="DH7" s="634"/>
      <c r="DI7" s="634"/>
      <c r="DJ7" s="634"/>
      <c r="DK7" s="634"/>
      <c r="DL7" s="634"/>
      <c r="DM7" s="634"/>
      <c r="DN7" s="634"/>
      <c r="DO7" s="634"/>
      <c r="DP7" s="641"/>
      <c r="DQ7" s="633">
        <v>9888007</v>
      </c>
      <c r="DR7" s="634"/>
      <c r="DS7" s="634"/>
      <c r="DT7" s="634"/>
      <c r="DU7" s="634"/>
      <c r="DV7" s="634"/>
      <c r="DW7" s="634"/>
      <c r="DX7" s="634"/>
      <c r="DY7" s="634"/>
      <c r="DZ7" s="634"/>
      <c r="EA7" s="634"/>
      <c r="EB7" s="634"/>
      <c r="EC7" s="635"/>
    </row>
    <row r="8" spans="2:143" ht="11.25" customHeight="1" x14ac:dyDescent="0.15">
      <c r="B8" s="637" t="s">
        <v>228</v>
      </c>
      <c r="C8" s="638"/>
      <c r="D8" s="638"/>
      <c r="E8" s="638"/>
      <c r="F8" s="638"/>
      <c r="G8" s="638"/>
      <c r="H8" s="638"/>
      <c r="I8" s="638"/>
      <c r="J8" s="638"/>
      <c r="K8" s="638"/>
      <c r="L8" s="638"/>
      <c r="M8" s="638"/>
      <c r="N8" s="638"/>
      <c r="O8" s="638"/>
      <c r="P8" s="638"/>
      <c r="Q8" s="639"/>
      <c r="R8" s="640">
        <v>434098</v>
      </c>
      <c r="S8" s="634"/>
      <c r="T8" s="634"/>
      <c r="U8" s="634"/>
      <c r="V8" s="634"/>
      <c r="W8" s="634"/>
      <c r="X8" s="634"/>
      <c r="Y8" s="641"/>
      <c r="Z8" s="636">
        <v>0.3</v>
      </c>
      <c r="AA8" s="636"/>
      <c r="AB8" s="636"/>
      <c r="AC8" s="636"/>
      <c r="AD8" s="631">
        <v>434098</v>
      </c>
      <c r="AE8" s="631"/>
      <c r="AF8" s="631"/>
      <c r="AG8" s="631"/>
      <c r="AH8" s="631"/>
      <c r="AI8" s="631"/>
      <c r="AJ8" s="631"/>
      <c r="AK8" s="631"/>
      <c r="AL8" s="642">
        <v>0.6</v>
      </c>
      <c r="AM8" s="643"/>
      <c r="AN8" s="643"/>
      <c r="AO8" s="644"/>
      <c r="AP8" s="637" t="s">
        <v>229</v>
      </c>
      <c r="AQ8" s="638"/>
      <c r="AR8" s="638"/>
      <c r="AS8" s="638"/>
      <c r="AT8" s="638"/>
      <c r="AU8" s="638"/>
      <c r="AV8" s="638"/>
      <c r="AW8" s="638"/>
      <c r="AX8" s="638"/>
      <c r="AY8" s="638"/>
      <c r="AZ8" s="638"/>
      <c r="BA8" s="638"/>
      <c r="BB8" s="638"/>
      <c r="BC8" s="638"/>
      <c r="BD8" s="638"/>
      <c r="BE8" s="638"/>
      <c r="BF8" s="639"/>
      <c r="BG8" s="640">
        <v>698054</v>
      </c>
      <c r="BH8" s="634"/>
      <c r="BI8" s="634"/>
      <c r="BJ8" s="634"/>
      <c r="BK8" s="634"/>
      <c r="BL8" s="634"/>
      <c r="BM8" s="634"/>
      <c r="BN8" s="641"/>
      <c r="BO8" s="636">
        <v>1</v>
      </c>
      <c r="BP8" s="636"/>
      <c r="BQ8" s="636"/>
      <c r="BR8" s="636"/>
      <c r="BS8" s="633" t="s">
        <v>126</v>
      </c>
      <c r="BT8" s="634"/>
      <c r="BU8" s="634"/>
      <c r="BV8" s="634"/>
      <c r="BW8" s="634"/>
      <c r="BX8" s="634"/>
      <c r="BY8" s="634"/>
      <c r="BZ8" s="634"/>
      <c r="CA8" s="634"/>
      <c r="CB8" s="635"/>
      <c r="CD8" s="660" t="s">
        <v>230</v>
      </c>
      <c r="CE8" s="661"/>
      <c r="CF8" s="661"/>
      <c r="CG8" s="661"/>
      <c r="CH8" s="661"/>
      <c r="CI8" s="661"/>
      <c r="CJ8" s="661"/>
      <c r="CK8" s="661"/>
      <c r="CL8" s="661"/>
      <c r="CM8" s="661"/>
      <c r="CN8" s="661"/>
      <c r="CO8" s="661"/>
      <c r="CP8" s="661"/>
      <c r="CQ8" s="662"/>
      <c r="CR8" s="640">
        <v>45707847</v>
      </c>
      <c r="CS8" s="634"/>
      <c r="CT8" s="634"/>
      <c r="CU8" s="634"/>
      <c r="CV8" s="634"/>
      <c r="CW8" s="634"/>
      <c r="CX8" s="634"/>
      <c r="CY8" s="641"/>
      <c r="CZ8" s="636">
        <v>34.799999999999997</v>
      </c>
      <c r="DA8" s="636"/>
      <c r="DB8" s="636"/>
      <c r="DC8" s="636"/>
      <c r="DD8" s="633">
        <v>1151682</v>
      </c>
      <c r="DE8" s="634"/>
      <c r="DF8" s="634"/>
      <c r="DG8" s="634"/>
      <c r="DH8" s="634"/>
      <c r="DI8" s="634"/>
      <c r="DJ8" s="634"/>
      <c r="DK8" s="634"/>
      <c r="DL8" s="634"/>
      <c r="DM8" s="634"/>
      <c r="DN8" s="634"/>
      <c r="DO8" s="634"/>
      <c r="DP8" s="641"/>
      <c r="DQ8" s="633">
        <v>24640998</v>
      </c>
      <c r="DR8" s="634"/>
      <c r="DS8" s="634"/>
      <c r="DT8" s="634"/>
      <c r="DU8" s="634"/>
      <c r="DV8" s="634"/>
      <c r="DW8" s="634"/>
      <c r="DX8" s="634"/>
      <c r="DY8" s="634"/>
      <c r="DZ8" s="634"/>
      <c r="EA8" s="634"/>
      <c r="EB8" s="634"/>
      <c r="EC8" s="635"/>
    </row>
    <row r="9" spans="2:143" ht="11.25" customHeight="1" x14ac:dyDescent="0.15">
      <c r="B9" s="637" t="s">
        <v>231</v>
      </c>
      <c r="C9" s="638"/>
      <c r="D9" s="638"/>
      <c r="E9" s="638"/>
      <c r="F9" s="638"/>
      <c r="G9" s="638"/>
      <c r="H9" s="638"/>
      <c r="I9" s="638"/>
      <c r="J9" s="638"/>
      <c r="K9" s="638"/>
      <c r="L9" s="638"/>
      <c r="M9" s="638"/>
      <c r="N9" s="638"/>
      <c r="O9" s="638"/>
      <c r="P9" s="638"/>
      <c r="Q9" s="639"/>
      <c r="R9" s="640">
        <v>224016</v>
      </c>
      <c r="S9" s="634"/>
      <c r="T9" s="634"/>
      <c r="U9" s="634"/>
      <c r="V9" s="634"/>
      <c r="W9" s="634"/>
      <c r="X9" s="634"/>
      <c r="Y9" s="641"/>
      <c r="Z9" s="636">
        <v>0.2</v>
      </c>
      <c r="AA9" s="636"/>
      <c r="AB9" s="636"/>
      <c r="AC9" s="636"/>
      <c r="AD9" s="631">
        <v>224016</v>
      </c>
      <c r="AE9" s="631"/>
      <c r="AF9" s="631"/>
      <c r="AG9" s="631"/>
      <c r="AH9" s="631"/>
      <c r="AI9" s="631"/>
      <c r="AJ9" s="631"/>
      <c r="AK9" s="631"/>
      <c r="AL9" s="642">
        <v>0.3</v>
      </c>
      <c r="AM9" s="643"/>
      <c r="AN9" s="643"/>
      <c r="AO9" s="644"/>
      <c r="AP9" s="637" t="s">
        <v>232</v>
      </c>
      <c r="AQ9" s="638"/>
      <c r="AR9" s="638"/>
      <c r="AS9" s="638"/>
      <c r="AT9" s="638"/>
      <c r="AU9" s="638"/>
      <c r="AV9" s="638"/>
      <c r="AW9" s="638"/>
      <c r="AX9" s="638"/>
      <c r="AY9" s="638"/>
      <c r="AZ9" s="638"/>
      <c r="BA9" s="638"/>
      <c r="BB9" s="638"/>
      <c r="BC9" s="638"/>
      <c r="BD9" s="638"/>
      <c r="BE9" s="638"/>
      <c r="BF9" s="639"/>
      <c r="BG9" s="640">
        <v>26714744</v>
      </c>
      <c r="BH9" s="634"/>
      <c r="BI9" s="634"/>
      <c r="BJ9" s="634"/>
      <c r="BK9" s="634"/>
      <c r="BL9" s="634"/>
      <c r="BM9" s="634"/>
      <c r="BN9" s="641"/>
      <c r="BO9" s="636">
        <v>37.5</v>
      </c>
      <c r="BP9" s="636"/>
      <c r="BQ9" s="636"/>
      <c r="BR9" s="636"/>
      <c r="BS9" s="633" t="s">
        <v>126</v>
      </c>
      <c r="BT9" s="634"/>
      <c r="BU9" s="634"/>
      <c r="BV9" s="634"/>
      <c r="BW9" s="634"/>
      <c r="BX9" s="634"/>
      <c r="BY9" s="634"/>
      <c r="BZ9" s="634"/>
      <c r="CA9" s="634"/>
      <c r="CB9" s="635"/>
      <c r="CD9" s="660" t="s">
        <v>233</v>
      </c>
      <c r="CE9" s="661"/>
      <c r="CF9" s="661"/>
      <c r="CG9" s="661"/>
      <c r="CH9" s="661"/>
      <c r="CI9" s="661"/>
      <c r="CJ9" s="661"/>
      <c r="CK9" s="661"/>
      <c r="CL9" s="661"/>
      <c r="CM9" s="661"/>
      <c r="CN9" s="661"/>
      <c r="CO9" s="661"/>
      <c r="CP9" s="661"/>
      <c r="CQ9" s="662"/>
      <c r="CR9" s="640">
        <v>19214734</v>
      </c>
      <c r="CS9" s="634"/>
      <c r="CT9" s="634"/>
      <c r="CU9" s="634"/>
      <c r="CV9" s="634"/>
      <c r="CW9" s="634"/>
      <c r="CX9" s="634"/>
      <c r="CY9" s="641"/>
      <c r="CZ9" s="636">
        <v>14.6</v>
      </c>
      <c r="DA9" s="636"/>
      <c r="DB9" s="636"/>
      <c r="DC9" s="636"/>
      <c r="DD9" s="633">
        <v>6889779</v>
      </c>
      <c r="DE9" s="634"/>
      <c r="DF9" s="634"/>
      <c r="DG9" s="634"/>
      <c r="DH9" s="634"/>
      <c r="DI9" s="634"/>
      <c r="DJ9" s="634"/>
      <c r="DK9" s="634"/>
      <c r="DL9" s="634"/>
      <c r="DM9" s="634"/>
      <c r="DN9" s="634"/>
      <c r="DO9" s="634"/>
      <c r="DP9" s="641"/>
      <c r="DQ9" s="633">
        <v>13577052</v>
      </c>
      <c r="DR9" s="634"/>
      <c r="DS9" s="634"/>
      <c r="DT9" s="634"/>
      <c r="DU9" s="634"/>
      <c r="DV9" s="634"/>
      <c r="DW9" s="634"/>
      <c r="DX9" s="634"/>
      <c r="DY9" s="634"/>
      <c r="DZ9" s="634"/>
      <c r="EA9" s="634"/>
      <c r="EB9" s="634"/>
      <c r="EC9" s="635"/>
    </row>
    <row r="10" spans="2:143" ht="11.25" customHeight="1" x14ac:dyDescent="0.15">
      <c r="B10" s="637" t="s">
        <v>234</v>
      </c>
      <c r="C10" s="638"/>
      <c r="D10" s="638"/>
      <c r="E10" s="638"/>
      <c r="F10" s="638"/>
      <c r="G10" s="638"/>
      <c r="H10" s="638"/>
      <c r="I10" s="638"/>
      <c r="J10" s="638"/>
      <c r="K10" s="638"/>
      <c r="L10" s="638"/>
      <c r="M10" s="638"/>
      <c r="N10" s="638"/>
      <c r="O10" s="638"/>
      <c r="P10" s="638"/>
      <c r="Q10" s="639"/>
      <c r="R10" s="640" t="s">
        <v>126</v>
      </c>
      <c r="S10" s="634"/>
      <c r="T10" s="634"/>
      <c r="U10" s="634"/>
      <c r="V10" s="634"/>
      <c r="W10" s="634"/>
      <c r="X10" s="634"/>
      <c r="Y10" s="641"/>
      <c r="Z10" s="636" t="s">
        <v>126</v>
      </c>
      <c r="AA10" s="636"/>
      <c r="AB10" s="636"/>
      <c r="AC10" s="636"/>
      <c r="AD10" s="631" t="s">
        <v>126</v>
      </c>
      <c r="AE10" s="631"/>
      <c r="AF10" s="631"/>
      <c r="AG10" s="631"/>
      <c r="AH10" s="631"/>
      <c r="AI10" s="631"/>
      <c r="AJ10" s="631"/>
      <c r="AK10" s="631"/>
      <c r="AL10" s="642" t="s">
        <v>126</v>
      </c>
      <c r="AM10" s="643"/>
      <c r="AN10" s="643"/>
      <c r="AO10" s="644"/>
      <c r="AP10" s="637" t="s">
        <v>235</v>
      </c>
      <c r="AQ10" s="638"/>
      <c r="AR10" s="638"/>
      <c r="AS10" s="638"/>
      <c r="AT10" s="638"/>
      <c r="AU10" s="638"/>
      <c r="AV10" s="638"/>
      <c r="AW10" s="638"/>
      <c r="AX10" s="638"/>
      <c r="AY10" s="638"/>
      <c r="AZ10" s="638"/>
      <c r="BA10" s="638"/>
      <c r="BB10" s="638"/>
      <c r="BC10" s="638"/>
      <c r="BD10" s="638"/>
      <c r="BE10" s="638"/>
      <c r="BF10" s="639"/>
      <c r="BG10" s="640">
        <v>987033</v>
      </c>
      <c r="BH10" s="634"/>
      <c r="BI10" s="634"/>
      <c r="BJ10" s="634"/>
      <c r="BK10" s="634"/>
      <c r="BL10" s="634"/>
      <c r="BM10" s="634"/>
      <c r="BN10" s="641"/>
      <c r="BO10" s="636">
        <v>1.4</v>
      </c>
      <c r="BP10" s="636"/>
      <c r="BQ10" s="636"/>
      <c r="BR10" s="636"/>
      <c r="BS10" s="633" t="s">
        <v>126</v>
      </c>
      <c r="BT10" s="634"/>
      <c r="BU10" s="634"/>
      <c r="BV10" s="634"/>
      <c r="BW10" s="634"/>
      <c r="BX10" s="634"/>
      <c r="BY10" s="634"/>
      <c r="BZ10" s="634"/>
      <c r="CA10" s="634"/>
      <c r="CB10" s="635"/>
      <c r="CD10" s="660" t="s">
        <v>236</v>
      </c>
      <c r="CE10" s="661"/>
      <c r="CF10" s="661"/>
      <c r="CG10" s="661"/>
      <c r="CH10" s="661"/>
      <c r="CI10" s="661"/>
      <c r="CJ10" s="661"/>
      <c r="CK10" s="661"/>
      <c r="CL10" s="661"/>
      <c r="CM10" s="661"/>
      <c r="CN10" s="661"/>
      <c r="CO10" s="661"/>
      <c r="CP10" s="661"/>
      <c r="CQ10" s="662"/>
      <c r="CR10" s="640">
        <v>107130</v>
      </c>
      <c r="CS10" s="634"/>
      <c r="CT10" s="634"/>
      <c r="CU10" s="634"/>
      <c r="CV10" s="634"/>
      <c r="CW10" s="634"/>
      <c r="CX10" s="634"/>
      <c r="CY10" s="641"/>
      <c r="CZ10" s="636">
        <v>0.1</v>
      </c>
      <c r="DA10" s="636"/>
      <c r="DB10" s="636"/>
      <c r="DC10" s="636"/>
      <c r="DD10" s="633" t="s">
        <v>126</v>
      </c>
      <c r="DE10" s="634"/>
      <c r="DF10" s="634"/>
      <c r="DG10" s="634"/>
      <c r="DH10" s="634"/>
      <c r="DI10" s="634"/>
      <c r="DJ10" s="634"/>
      <c r="DK10" s="634"/>
      <c r="DL10" s="634"/>
      <c r="DM10" s="634"/>
      <c r="DN10" s="634"/>
      <c r="DO10" s="634"/>
      <c r="DP10" s="641"/>
      <c r="DQ10" s="633">
        <v>96441</v>
      </c>
      <c r="DR10" s="634"/>
      <c r="DS10" s="634"/>
      <c r="DT10" s="634"/>
      <c r="DU10" s="634"/>
      <c r="DV10" s="634"/>
      <c r="DW10" s="634"/>
      <c r="DX10" s="634"/>
      <c r="DY10" s="634"/>
      <c r="DZ10" s="634"/>
      <c r="EA10" s="634"/>
      <c r="EB10" s="634"/>
      <c r="EC10" s="635"/>
    </row>
    <row r="11" spans="2:143" ht="11.25" customHeight="1" x14ac:dyDescent="0.15">
      <c r="B11" s="637" t="s">
        <v>237</v>
      </c>
      <c r="C11" s="638"/>
      <c r="D11" s="638"/>
      <c r="E11" s="638"/>
      <c r="F11" s="638"/>
      <c r="G11" s="638"/>
      <c r="H11" s="638"/>
      <c r="I11" s="638"/>
      <c r="J11" s="638"/>
      <c r="K11" s="638"/>
      <c r="L11" s="638"/>
      <c r="M11" s="638"/>
      <c r="N11" s="638"/>
      <c r="O11" s="638"/>
      <c r="P11" s="638"/>
      <c r="Q11" s="639"/>
      <c r="R11" s="640">
        <v>6693381</v>
      </c>
      <c r="S11" s="634"/>
      <c r="T11" s="634"/>
      <c r="U11" s="634"/>
      <c r="V11" s="634"/>
      <c r="W11" s="634"/>
      <c r="X11" s="634"/>
      <c r="Y11" s="641"/>
      <c r="Z11" s="642">
        <v>4.9000000000000004</v>
      </c>
      <c r="AA11" s="643"/>
      <c r="AB11" s="643"/>
      <c r="AC11" s="663"/>
      <c r="AD11" s="633">
        <v>6693381</v>
      </c>
      <c r="AE11" s="634"/>
      <c r="AF11" s="634"/>
      <c r="AG11" s="634"/>
      <c r="AH11" s="634"/>
      <c r="AI11" s="634"/>
      <c r="AJ11" s="634"/>
      <c r="AK11" s="641"/>
      <c r="AL11" s="642">
        <v>8.6</v>
      </c>
      <c r="AM11" s="643"/>
      <c r="AN11" s="643"/>
      <c r="AO11" s="644"/>
      <c r="AP11" s="637" t="s">
        <v>238</v>
      </c>
      <c r="AQ11" s="638"/>
      <c r="AR11" s="638"/>
      <c r="AS11" s="638"/>
      <c r="AT11" s="638"/>
      <c r="AU11" s="638"/>
      <c r="AV11" s="638"/>
      <c r="AW11" s="638"/>
      <c r="AX11" s="638"/>
      <c r="AY11" s="638"/>
      <c r="AZ11" s="638"/>
      <c r="BA11" s="638"/>
      <c r="BB11" s="638"/>
      <c r="BC11" s="638"/>
      <c r="BD11" s="638"/>
      <c r="BE11" s="638"/>
      <c r="BF11" s="639"/>
      <c r="BG11" s="640">
        <v>3618476</v>
      </c>
      <c r="BH11" s="634"/>
      <c r="BI11" s="634"/>
      <c r="BJ11" s="634"/>
      <c r="BK11" s="634"/>
      <c r="BL11" s="634"/>
      <c r="BM11" s="634"/>
      <c r="BN11" s="641"/>
      <c r="BO11" s="636">
        <v>5.0999999999999996</v>
      </c>
      <c r="BP11" s="636"/>
      <c r="BQ11" s="636"/>
      <c r="BR11" s="636"/>
      <c r="BS11" s="633" t="s">
        <v>126</v>
      </c>
      <c r="BT11" s="634"/>
      <c r="BU11" s="634"/>
      <c r="BV11" s="634"/>
      <c r="BW11" s="634"/>
      <c r="BX11" s="634"/>
      <c r="BY11" s="634"/>
      <c r="BZ11" s="634"/>
      <c r="CA11" s="634"/>
      <c r="CB11" s="635"/>
      <c r="CD11" s="660" t="s">
        <v>239</v>
      </c>
      <c r="CE11" s="661"/>
      <c r="CF11" s="661"/>
      <c r="CG11" s="661"/>
      <c r="CH11" s="661"/>
      <c r="CI11" s="661"/>
      <c r="CJ11" s="661"/>
      <c r="CK11" s="661"/>
      <c r="CL11" s="661"/>
      <c r="CM11" s="661"/>
      <c r="CN11" s="661"/>
      <c r="CO11" s="661"/>
      <c r="CP11" s="661"/>
      <c r="CQ11" s="662"/>
      <c r="CR11" s="640">
        <v>1599022</v>
      </c>
      <c r="CS11" s="634"/>
      <c r="CT11" s="634"/>
      <c r="CU11" s="634"/>
      <c r="CV11" s="634"/>
      <c r="CW11" s="634"/>
      <c r="CX11" s="634"/>
      <c r="CY11" s="641"/>
      <c r="CZ11" s="636">
        <v>1.2</v>
      </c>
      <c r="DA11" s="636"/>
      <c r="DB11" s="636"/>
      <c r="DC11" s="636"/>
      <c r="DD11" s="633">
        <v>389862</v>
      </c>
      <c r="DE11" s="634"/>
      <c r="DF11" s="634"/>
      <c r="DG11" s="634"/>
      <c r="DH11" s="634"/>
      <c r="DI11" s="634"/>
      <c r="DJ11" s="634"/>
      <c r="DK11" s="634"/>
      <c r="DL11" s="634"/>
      <c r="DM11" s="634"/>
      <c r="DN11" s="634"/>
      <c r="DO11" s="634"/>
      <c r="DP11" s="641"/>
      <c r="DQ11" s="633">
        <v>1314247</v>
      </c>
      <c r="DR11" s="634"/>
      <c r="DS11" s="634"/>
      <c r="DT11" s="634"/>
      <c r="DU11" s="634"/>
      <c r="DV11" s="634"/>
      <c r="DW11" s="634"/>
      <c r="DX11" s="634"/>
      <c r="DY11" s="634"/>
      <c r="DZ11" s="634"/>
      <c r="EA11" s="634"/>
      <c r="EB11" s="634"/>
      <c r="EC11" s="635"/>
    </row>
    <row r="12" spans="2:143" ht="11.25" customHeight="1" x14ac:dyDescent="0.15">
      <c r="B12" s="637" t="s">
        <v>240</v>
      </c>
      <c r="C12" s="638"/>
      <c r="D12" s="638"/>
      <c r="E12" s="638"/>
      <c r="F12" s="638"/>
      <c r="G12" s="638"/>
      <c r="H12" s="638"/>
      <c r="I12" s="638"/>
      <c r="J12" s="638"/>
      <c r="K12" s="638"/>
      <c r="L12" s="638"/>
      <c r="M12" s="638"/>
      <c r="N12" s="638"/>
      <c r="O12" s="638"/>
      <c r="P12" s="638"/>
      <c r="Q12" s="639"/>
      <c r="R12" s="640">
        <v>86807</v>
      </c>
      <c r="S12" s="634"/>
      <c r="T12" s="634"/>
      <c r="U12" s="634"/>
      <c r="V12" s="634"/>
      <c r="W12" s="634"/>
      <c r="X12" s="634"/>
      <c r="Y12" s="641"/>
      <c r="Z12" s="636">
        <v>0.1</v>
      </c>
      <c r="AA12" s="636"/>
      <c r="AB12" s="636"/>
      <c r="AC12" s="636"/>
      <c r="AD12" s="631">
        <v>86807</v>
      </c>
      <c r="AE12" s="631"/>
      <c r="AF12" s="631"/>
      <c r="AG12" s="631"/>
      <c r="AH12" s="631"/>
      <c r="AI12" s="631"/>
      <c r="AJ12" s="631"/>
      <c r="AK12" s="631"/>
      <c r="AL12" s="642">
        <v>0.1</v>
      </c>
      <c r="AM12" s="643"/>
      <c r="AN12" s="643"/>
      <c r="AO12" s="644"/>
      <c r="AP12" s="637" t="s">
        <v>241</v>
      </c>
      <c r="AQ12" s="638"/>
      <c r="AR12" s="638"/>
      <c r="AS12" s="638"/>
      <c r="AT12" s="638"/>
      <c r="AU12" s="638"/>
      <c r="AV12" s="638"/>
      <c r="AW12" s="638"/>
      <c r="AX12" s="638"/>
      <c r="AY12" s="638"/>
      <c r="AZ12" s="638"/>
      <c r="BA12" s="638"/>
      <c r="BB12" s="638"/>
      <c r="BC12" s="638"/>
      <c r="BD12" s="638"/>
      <c r="BE12" s="638"/>
      <c r="BF12" s="639"/>
      <c r="BG12" s="640">
        <v>28125614</v>
      </c>
      <c r="BH12" s="634"/>
      <c r="BI12" s="634"/>
      <c r="BJ12" s="634"/>
      <c r="BK12" s="634"/>
      <c r="BL12" s="634"/>
      <c r="BM12" s="634"/>
      <c r="BN12" s="641"/>
      <c r="BO12" s="636">
        <v>39.4</v>
      </c>
      <c r="BP12" s="636"/>
      <c r="BQ12" s="636"/>
      <c r="BR12" s="636"/>
      <c r="BS12" s="633" t="s">
        <v>126</v>
      </c>
      <c r="BT12" s="634"/>
      <c r="BU12" s="634"/>
      <c r="BV12" s="634"/>
      <c r="BW12" s="634"/>
      <c r="BX12" s="634"/>
      <c r="BY12" s="634"/>
      <c r="BZ12" s="634"/>
      <c r="CA12" s="634"/>
      <c r="CB12" s="635"/>
      <c r="CD12" s="660" t="s">
        <v>242</v>
      </c>
      <c r="CE12" s="661"/>
      <c r="CF12" s="661"/>
      <c r="CG12" s="661"/>
      <c r="CH12" s="661"/>
      <c r="CI12" s="661"/>
      <c r="CJ12" s="661"/>
      <c r="CK12" s="661"/>
      <c r="CL12" s="661"/>
      <c r="CM12" s="661"/>
      <c r="CN12" s="661"/>
      <c r="CO12" s="661"/>
      <c r="CP12" s="661"/>
      <c r="CQ12" s="662"/>
      <c r="CR12" s="640">
        <v>2798440</v>
      </c>
      <c r="CS12" s="634"/>
      <c r="CT12" s="634"/>
      <c r="CU12" s="634"/>
      <c r="CV12" s="634"/>
      <c r="CW12" s="634"/>
      <c r="CX12" s="634"/>
      <c r="CY12" s="641"/>
      <c r="CZ12" s="636">
        <v>2.1</v>
      </c>
      <c r="DA12" s="636"/>
      <c r="DB12" s="636"/>
      <c r="DC12" s="636"/>
      <c r="DD12" s="633">
        <v>117217</v>
      </c>
      <c r="DE12" s="634"/>
      <c r="DF12" s="634"/>
      <c r="DG12" s="634"/>
      <c r="DH12" s="634"/>
      <c r="DI12" s="634"/>
      <c r="DJ12" s="634"/>
      <c r="DK12" s="634"/>
      <c r="DL12" s="634"/>
      <c r="DM12" s="634"/>
      <c r="DN12" s="634"/>
      <c r="DO12" s="634"/>
      <c r="DP12" s="641"/>
      <c r="DQ12" s="633">
        <v>1476785</v>
      </c>
      <c r="DR12" s="634"/>
      <c r="DS12" s="634"/>
      <c r="DT12" s="634"/>
      <c r="DU12" s="634"/>
      <c r="DV12" s="634"/>
      <c r="DW12" s="634"/>
      <c r="DX12" s="634"/>
      <c r="DY12" s="634"/>
      <c r="DZ12" s="634"/>
      <c r="EA12" s="634"/>
      <c r="EB12" s="634"/>
      <c r="EC12" s="635"/>
    </row>
    <row r="13" spans="2:143" ht="11.25" customHeight="1" x14ac:dyDescent="0.15">
      <c r="B13" s="637" t="s">
        <v>243</v>
      </c>
      <c r="C13" s="638"/>
      <c r="D13" s="638"/>
      <c r="E13" s="638"/>
      <c r="F13" s="638"/>
      <c r="G13" s="638"/>
      <c r="H13" s="638"/>
      <c r="I13" s="638"/>
      <c r="J13" s="638"/>
      <c r="K13" s="638"/>
      <c r="L13" s="638"/>
      <c r="M13" s="638"/>
      <c r="N13" s="638"/>
      <c r="O13" s="638"/>
      <c r="P13" s="638"/>
      <c r="Q13" s="639"/>
      <c r="R13" s="640" t="s">
        <v>126</v>
      </c>
      <c r="S13" s="634"/>
      <c r="T13" s="634"/>
      <c r="U13" s="634"/>
      <c r="V13" s="634"/>
      <c r="W13" s="634"/>
      <c r="X13" s="634"/>
      <c r="Y13" s="641"/>
      <c r="Z13" s="636" t="s">
        <v>126</v>
      </c>
      <c r="AA13" s="636"/>
      <c r="AB13" s="636"/>
      <c r="AC13" s="636"/>
      <c r="AD13" s="631" t="s">
        <v>126</v>
      </c>
      <c r="AE13" s="631"/>
      <c r="AF13" s="631"/>
      <c r="AG13" s="631"/>
      <c r="AH13" s="631"/>
      <c r="AI13" s="631"/>
      <c r="AJ13" s="631"/>
      <c r="AK13" s="631"/>
      <c r="AL13" s="642" t="s">
        <v>126</v>
      </c>
      <c r="AM13" s="643"/>
      <c r="AN13" s="643"/>
      <c r="AO13" s="644"/>
      <c r="AP13" s="637" t="s">
        <v>244</v>
      </c>
      <c r="AQ13" s="638"/>
      <c r="AR13" s="638"/>
      <c r="AS13" s="638"/>
      <c r="AT13" s="638"/>
      <c r="AU13" s="638"/>
      <c r="AV13" s="638"/>
      <c r="AW13" s="638"/>
      <c r="AX13" s="638"/>
      <c r="AY13" s="638"/>
      <c r="AZ13" s="638"/>
      <c r="BA13" s="638"/>
      <c r="BB13" s="638"/>
      <c r="BC13" s="638"/>
      <c r="BD13" s="638"/>
      <c r="BE13" s="638"/>
      <c r="BF13" s="639"/>
      <c r="BG13" s="640">
        <v>28069208</v>
      </c>
      <c r="BH13" s="634"/>
      <c r="BI13" s="634"/>
      <c r="BJ13" s="634"/>
      <c r="BK13" s="634"/>
      <c r="BL13" s="634"/>
      <c r="BM13" s="634"/>
      <c r="BN13" s="641"/>
      <c r="BO13" s="636">
        <v>39.4</v>
      </c>
      <c r="BP13" s="636"/>
      <c r="BQ13" s="636"/>
      <c r="BR13" s="636"/>
      <c r="BS13" s="633" t="s">
        <v>126</v>
      </c>
      <c r="BT13" s="634"/>
      <c r="BU13" s="634"/>
      <c r="BV13" s="634"/>
      <c r="BW13" s="634"/>
      <c r="BX13" s="634"/>
      <c r="BY13" s="634"/>
      <c r="BZ13" s="634"/>
      <c r="CA13" s="634"/>
      <c r="CB13" s="635"/>
      <c r="CD13" s="660" t="s">
        <v>245</v>
      </c>
      <c r="CE13" s="661"/>
      <c r="CF13" s="661"/>
      <c r="CG13" s="661"/>
      <c r="CH13" s="661"/>
      <c r="CI13" s="661"/>
      <c r="CJ13" s="661"/>
      <c r="CK13" s="661"/>
      <c r="CL13" s="661"/>
      <c r="CM13" s="661"/>
      <c r="CN13" s="661"/>
      <c r="CO13" s="661"/>
      <c r="CP13" s="661"/>
      <c r="CQ13" s="662"/>
      <c r="CR13" s="640">
        <v>21312137</v>
      </c>
      <c r="CS13" s="634"/>
      <c r="CT13" s="634"/>
      <c r="CU13" s="634"/>
      <c r="CV13" s="634"/>
      <c r="CW13" s="634"/>
      <c r="CX13" s="634"/>
      <c r="CY13" s="641"/>
      <c r="CZ13" s="636">
        <v>16.2</v>
      </c>
      <c r="DA13" s="636"/>
      <c r="DB13" s="636"/>
      <c r="DC13" s="636"/>
      <c r="DD13" s="633">
        <v>11951354</v>
      </c>
      <c r="DE13" s="634"/>
      <c r="DF13" s="634"/>
      <c r="DG13" s="634"/>
      <c r="DH13" s="634"/>
      <c r="DI13" s="634"/>
      <c r="DJ13" s="634"/>
      <c r="DK13" s="634"/>
      <c r="DL13" s="634"/>
      <c r="DM13" s="634"/>
      <c r="DN13" s="634"/>
      <c r="DO13" s="634"/>
      <c r="DP13" s="641"/>
      <c r="DQ13" s="633">
        <v>12446278</v>
      </c>
      <c r="DR13" s="634"/>
      <c r="DS13" s="634"/>
      <c r="DT13" s="634"/>
      <c r="DU13" s="634"/>
      <c r="DV13" s="634"/>
      <c r="DW13" s="634"/>
      <c r="DX13" s="634"/>
      <c r="DY13" s="634"/>
      <c r="DZ13" s="634"/>
      <c r="EA13" s="634"/>
      <c r="EB13" s="634"/>
      <c r="EC13" s="635"/>
    </row>
    <row r="14" spans="2:143" ht="11.25" customHeight="1" x14ac:dyDescent="0.15">
      <c r="B14" s="637" t="s">
        <v>246</v>
      </c>
      <c r="C14" s="638"/>
      <c r="D14" s="638"/>
      <c r="E14" s="638"/>
      <c r="F14" s="638"/>
      <c r="G14" s="638"/>
      <c r="H14" s="638"/>
      <c r="I14" s="638"/>
      <c r="J14" s="638"/>
      <c r="K14" s="638"/>
      <c r="L14" s="638"/>
      <c r="M14" s="638"/>
      <c r="N14" s="638"/>
      <c r="O14" s="638"/>
      <c r="P14" s="638"/>
      <c r="Q14" s="639"/>
      <c r="R14" s="640">
        <v>272364</v>
      </c>
      <c r="S14" s="634"/>
      <c r="T14" s="634"/>
      <c r="U14" s="634"/>
      <c r="V14" s="634"/>
      <c r="W14" s="634"/>
      <c r="X14" s="634"/>
      <c r="Y14" s="641"/>
      <c r="Z14" s="636">
        <v>0.2</v>
      </c>
      <c r="AA14" s="636"/>
      <c r="AB14" s="636"/>
      <c r="AC14" s="636"/>
      <c r="AD14" s="631">
        <v>272364</v>
      </c>
      <c r="AE14" s="631"/>
      <c r="AF14" s="631"/>
      <c r="AG14" s="631"/>
      <c r="AH14" s="631"/>
      <c r="AI14" s="631"/>
      <c r="AJ14" s="631"/>
      <c r="AK14" s="631"/>
      <c r="AL14" s="642">
        <v>0.4</v>
      </c>
      <c r="AM14" s="643"/>
      <c r="AN14" s="643"/>
      <c r="AO14" s="644"/>
      <c r="AP14" s="637" t="s">
        <v>247</v>
      </c>
      <c r="AQ14" s="638"/>
      <c r="AR14" s="638"/>
      <c r="AS14" s="638"/>
      <c r="AT14" s="638"/>
      <c r="AU14" s="638"/>
      <c r="AV14" s="638"/>
      <c r="AW14" s="638"/>
      <c r="AX14" s="638"/>
      <c r="AY14" s="638"/>
      <c r="AZ14" s="638"/>
      <c r="BA14" s="638"/>
      <c r="BB14" s="638"/>
      <c r="BC14" s="638"/>
      <c r="BD14" s="638"/>
      <c r="BE14" s="638"/>
      <c r="BF14" s="639"/>
      <c r="BG14" s="640">
        <v>860646</v>
      </c>
      <c r="BH14" s="634"/>
      <c r="BI14" s="634"/>
      <c r="BJ14" s="634"/>
      <c r="BK14" s="634"/>
      <c r="BL14" s="634"/>
      <c r="BM14" s="634"/>
      <c r="BN14" s="641"/>
      <c r="BO14" s="636">
        <v>1.2</v>
      </c>
      <c r="BP14" s="636"/>
      <c r="BQ14" s="636"/>
      <c r="BR14" s="636"/>
      <c r="BS14" s="633" t="s">
        <v>126</v>
      </c>
      <c r="BT14" s="634"/>
      <c r="BU14" s="634"/>
      <c r="BV14" s="634"/>
      <c r="BW14" s="634"/>
      <c r="BX14" s="634"/>
      <c r="BY14" s="634"/>
      <c r="BZ14" s="634"/>
      <c r="CA14" s="634"/>
      <c r="CB14" s="635"/>
      <c r="CD14" s="660" t="s">
        <v>248</v>
      </c>
      <c r="CE14" s="661"/>
      <c r="CF14" s="661"/>
      <c r="CG14" s="661"/>
      <c r="CH14" s="661"/>
      <c r="CI14" s="661"/>
      <c r="CJ14" s="661"/>
      <c r="CK14" s="661"/>
      <c r="CL14" s="661"/>
      <c r="CM14" s="661"/>
      <c r="CN14" s="661"/>
      <c r="CO14" s="661"/>
      <c r="CP14" s="661"/>
      <c r="CQ14" s="662"/>
      <c r="CR14" s="640">
        <v>4036429</v>
      </c>
      <c r="CS14" s="634"/>
      <c r="CT14" s="634"/>
      <c r="CU14" s="634"/>
      <c r="CV14" s="634"/>
      <c r="CW14" s="634"/>
      <c r="CX14" s="634"/>
      <c r="CY14" s="641"/>
      <c r="CZ14" s="636">
        <v>3.1</v>
      </c>
      <c r="DA14" s="636"/>
      <c r="DB14" s="636"/>
      <c r="DC14" s="636"/>
      <c r="DD14" s="633">
        <v>309237</v>
      </c>
      <c r="DE14" s="634"/>
      <c r="DF14" s="634"/>
      <c r="DG14" s="634"/>
      <c r="DH14" s="634"/>
      <c r="DI14" s="634"/>
      <c r="DJ14" s="634"/>
      <c r="DK14" s="634"/>
      <c r="DL14" s="634"/>
      <c r="DM14" s="634"/>
      <c r="DN14" s="634"/>
      <c r="DO14" s="634"/>
      <c r="DP14" s="641"/>
      <c r="DQ14" s="633">
        <v>3691278</v>
      </c>
      <c r="DR14" s="634"/>
      <c r="DS14" s="634"/>
      <c r="DT14" s="634"/>
      <c r="DU14" s="634"/>
      <c r="DV14" s="634"/>
      <c r="DW14" s="634"/>
      <c r="DX14" s="634"/>
      <c r="DY14" s="634"/>
      <c r="DZ14" s="634"/>
      <c r="EA14" s="634"/>
      <c r="EB14" s="634"/>
      <c r="EC14" s="635"/>
    </row>
    <row r="15" spans="2:143" ht="11.25" customHeight="1" x14ac:dyDescent="0.15">
      <c r="B15" s="637" t="s">
        <v>249</v>
      </c>
      <c r="C15" s="638"/>
      <c r="D15" s="638"/>
      <c r="E15" s="638"/>
      <c r="F15" s="638"/>
      <c r="G15" s="638"/>
      <c r="H15" s="638"/>
      <c r="I15" s="638"/>
      <c r="J15" s="638"/>
      <c r="K15" s="638"/>
      <c r="L15" s="638"/>
      <c r="M15" s="638"/>
      <c r="N15" s="638"/>
      <c r="O15" s="638"/>
      <c r="P15" s="638"/>
      <c r="Q15" s="639"/>
      <c r="R15" s="640" t="s">
        <v>126</v>
      </c>
      <c r="S15" s="634"/>
      <c r="T15" s="634"/>
      <c r="U15" s="634"/>
      <c r="V15" s="634"/>
      <c r="W15" s="634"/>
      <c r="X15" s="634"/>
      <c r="Y15" s="641"/>
      <c r="Z15" s="636" t="s">
        <v>126</v>
      </c>
      <c r="AA15" s="636"/>
      <c r="AB15" s="636"/>
      <c r="AC15" s="636"/>
      <c r="AD15" s="631" t="s">
        <v>126</v>
      </c>
      <c r="AE15" s="631"/>
      <c r="AF15" s="631"/>
      <c r="AG15" s="631"/>
      <c r="AH15" s="631"/>
      <c r="AI15" s="631"/>
      <c r="AJ15" s="631"/>
      <c r="AK15" s="631"/>
      <c r="AL15" s="642" t="s">
        <v>126</v>
      </c>
      <c r="AM15" s="643"/>
      <c r="AN15" s="643"/>
      <c r="AO15" s="644"/>
      <c r="AP15" s="637" t="s">
        <v>250</v>
      </c>
      <c r="AQ15" s="638"/>
      <c r="AR15" s="638"/>
      <c r="AS15" s="638"/>
      <c r="AT15" s="638"/>
      <c r="AU15" s="638"/>
      <c r="AV15" s="638"/>
      <c r="AW15" s="638"/>
      <c r="AX15" s="638"/>
      <c r="AY15" s="638"/>
      <c r="AZ15" s="638"/>
      <c r="BA15" s="638"/>
      <c r="BB15" s="638"/>
      <c r="BC15" s="638"/>
      <c r="BD15" s="638"/>
      <c r="BE15" s="638"/>
      <c r="BF15" s="639"/>
      <c r="BG15" s="640">
        <v>2188926</v>
      </c>
      <c r="BH15" s="634"/>
      <c r="BI15" s="634"/>
      <c r="BJ15" s="634"/>
      <c r="BK15" s="634"/>
      <c r="BL15" s="634"/>
      <c r="BM15" s="634"/>
      <c r="BN15" s="641"/>
      <c r="BO15" s="636">
        <v>3.1</v>
      </c>
      <c r="BP15" s="636"/>
      <c r="BQ15" s="636"/>
      <c r="BR15" s="636"/>
      <c r="BS15" s="633" t="s">
        <v>126</v>
      </c>
      <c r="BT15" s="634"/>
      <c r="BU15" s="634"/>
      <c r="BV15" s="634"/>
      <c r="BW15" s="634"/>
      <c r="BX15" s="634"/>
      <c r="BY15" s="634"/>
      <c r="BZ15" s="634"/>
      <c r="CA15" s="634"/>
      <c r="CB15" s="635"/>
      <c r="CD15" s="660" t="s">
        <v>251</v>
      </c>
      <c r="CE15" s="661"/>
      <c r="CF15" s="661"/>
      <c r="CG15" s="661"/>
      <c r="CH15" s="661"/>
      <c r="CI15" s="661"/>
      <c r="CJ15" s="661"/>
      <c r="CK15" s="661"/>
      <c r="CL15" s="661"/>
      <c r="CM15" s="661"/>
      <c r="CN15" s="661"/>
      <c r="CO15" s="661"/>
      <c r="CP15" s="661"/>
      <c r="CQ15" s="662"/>
      <c r="CR15" s="640">
        <v>18315153</v>
      </c>
      <c r="CS15" s="634"/>
      <c r="CT15" s="634"/>
      <c r="CU15" s="634"/>
      <c r="CV15" s="634"/>
      <c r="CW15" s="634"/>
      <c r="CX15" s="634"/>
      <c r="CY15" s="641"/>
      <c r="CZ15" s="636">
        <v>13.9</v>
      </c>
      <c r="DA15" s="636"/>
      <c r="DB15" s="636"/>
      <c r="DC15" s="636"/>
      <c r="DD15" s="633">
        <v>7185573</v>
      </c>
      <c r="DE15" s="634"/>
      <c r="DF15" s="634"/>
      <c r="DG15" s="634"/>
      <c r="DH15" s="634"/>
      <c r="DI15" s="634"/>
      <c r="DJ15" s="634"/>
      <c r="DK15" s="634"/>
      <c r="DL15" s="634"/>
      <c r="DM15" s="634"/>
      <c r="DN15" s="634"/>
      <c r="DO15" s="634"/>
      <c r="DP15" s="641"/>
      <c r="DQ15" s="633">
        <v>10175546</v>
      </c>
      <c r="DR15" s="634"/>
      <c r="DS15" s="634"/>
      <c r="DT15" s="634"/>
      <c r="DU15" s="634"/>
      <c r="DV15" s="634"/>
      <c r="DW15" s="634"/>
      <c r="DX15" s="634"/>
      <c r="DY15" s="634"/>
      <c r="DZ15" s="634"/>
      <c r="EA15" s="634"/>
      <c r="EB15" s="634"/>
      <c r="EC15" s="635"/>
    </row>
    <row r="16" spans="2:143" ht="11.25" customHeight="1" x14ac:dyDescent="0.15">
      <c r="B16" s="637" t="s">
        <v>252</v>
      </c>
      <c r="C16" s="638"/>
      <c r="D16" s="638"/>
      <c r="E16" s="638"/>
      <c r="F16" s="638"/>
      <c r="G16" s="638"/>
      <c r="H16" s="638"/>
      <c r="I16" s="638"/>
      <c r="J16" s="638"/>
      <c r="K16" s="638"/>
      <c r="L16" s="638"/>
      <c r="M16" s="638"/>
      <c r="N16" s="638"/>
      <c r="O16" s="638"/>
      <c r="P16" s="638"/>
      <c r="Q16" s="639"/>
      <c r="R16" s="640">
        <v>84010</v>
      </c>
      <c r="S16" s="634"/>
      <c r="T16" s="634"/>
      <c r="U16" s="634"/>
      <c r="V16" s="634"/>
      <c r="W16" s="634"/>
      <c r="X16" s="634"/>
      <c r="Y16" s="641"/>
      <c r="Z16" s="636">
        <v>0.1</v>
      </c>
      <c r="AA16" s="636"/>
      <c r="AB16" s="636"/>
      <c r="AC16" s="636"/>
      <c r="AD16" s="631">
        <v>84010</v>
      </c>
      <c r="AE16" s="631"/>
      <c r="AF16" s="631"/>
      <c r="AG16" s="631"/>
      <c r="AH16" s="631"/>
      <c r="AI16" s="631"/>
      <c r="AJ16" s="631"/>
      <c r="AK16" s="631"/>
      <c r="AL16" s="642">
        <v>0.1</v>
      </c>
      <c r="AM16" s="643"/>
      <c r="AN16" s="643"/>
      <c r="AO16" s="644"/>
      <c r="AP16" s="637" t="s">
        <v>253</v>
      </c>
      <c r="AQ16" s="638"/>
      <c r="AR16" s="638"/>
      <c r="AS16" s="638"/>
      <c r="AT16" s="638"/>
      <c r="AU16" s="638"/>
      <c r="AV16" s="638"/>
      <c r="AW16" s="638"/>
      <c r="AX16" s="638"/>
      <c r="AY16" s="638"/>
      <c r="AZ16" s="638"/>
      <c r="BA16" s="638"/>
      <c r="BB16" s="638"/>
      <c r="BC16" s="638"/>
      <c r="BD16" s="638"/>
      <c r="BE16" s="638"/>
      <c r="BF16" s="639"/>
      <c r="BG16" s="640">
        <v>621</v>
      </c>
      <c r="BH16" s="634"/>
      <c r="BI16" s="634"/>
      <c r="BJ16" s="634"/>
      <c r="BK16" s="634"/>
      <c r="BL16" s="634"/>
      <c r="BM16" s="634"/>
      <c r="BN16" s="641"/>
      <c r="BO16" s="636">
        <v>0</v>
      </c>
      <c r="BP16" s="636"/>
      <c r="BQ16" s="636"/>
      <c r="BR16" s="636"/>
      <c r="BS16" s="633" t="s">
        <v>126</v>
      </c>
      <c r="BT16" s="634"/>
      <c r="BU16" s="634"/>
      <c r="BV16" s="634"/>
      <c r="BW16" s="634"/>
      <c r="BX16" s="634"/>
      <c r="BY16" s="634"/>
      <c r="BZ16" s="634"/>
      <c r="CA16" s="634"/>
      <c r="CB16" s="635"/>
      <c r="CD16" s="660" t="s">
        <v>254</v>
      </c>
      <c r="CE16" s="661"/>
      <c r="CF16" s="661"/>
      <c r="CG16" s="661"/>
      <c r="CH16" s="661"/>
      <c r="CI16" s="661"/>
      <c r="CJ16" s="661"/>
      <c r="CK16" s="661"/>
      <c r="CL16" s="661"/>
      <c r="CM16" s="661"/>
      <c r="CN16" s="661"/>
      <c r="CO16" s="661"/>
      <c r="CP16" s="661"/>
      <c r="CQ16" s="662"/>
      <c r="CR16" s="640">
        <v>7817</v>
      </c>
      <c r="CS16" s="634"/>
      <c r="CT16" s="634"/>
      <c r="CU16" s="634"/>
      <c r="CV16" s="634"/>
      <c r="CW16" s="634"/>
      <c r="CX16" s="634"/>
      <c r="CY16" s="641"/>
      <c r="CZ16" s="636">
        <v>0</v>
      </c>
      <c r="DA16" s="636"/>
      <c r="DB16" s="636"/>
      <c r="DC16" s="636"/>
      <c r="DD16" s="633" t="s">
        <v>126</v>
      </c>
      <c r="DE16" s="634"/>
      <c r="DF16" s="634"/>
      <c r="DG16" s="634"/>
      <c r="DH16" s="634"/>
      <c r="DI16" s="634"/>
      <c r="DJ16" s="634"/>
      <c r="DK16" s="634"/>
      <c r="DL16" s="634"/>
      <c r="DM16" s="634"/>
      <c r="DN16" s="634"/>
      <c r="DO16" s="634"/>
      <c r="DP16" s="641"/>
      <c r="DQ16" s="633">
        <v>7817</v>
      </c>
      <c r="DR16" s="634"/>
      <c r="DS16" s="634"/>
      <c r="DT16" s="634"/>
      <c r="DU16" s="634"/>
      <c r="DV16" s="634"/>
      <c r="DW16" s="634"/>
      <c r="DX16" s="634"/>
      <c r="DY16" s="634"/>
      <c r="DZ16" s="634"/>
      <c r="EA16" s="634"/>
      <c r="EB16" s="634"/>
      <c r="EC16" s="635"/>
    </row>
    <row r="17" spans="2:133" ht="11.25" customHeight="1" x14ac:dyDescent="0.15">
      <c r="B17" s="637" t="s">
        <v>255</v>
      </c>
      <c r="C17" s="638"/>
      <c r="D17" s="638"/>
      <c r="E17" s="638"/>
      <c r="F17" s="638"/>
      <c r="G17" s="638"/>
      <c r="H17" s="638"/>
      <c r="I17" s="638"/>
      <c r="J17" s="638"/>
      <c r="K17" s="638"/>
      <c r="L17" s="638"/>
      <c r="M17" s="638"/>
      <c r="N17" s="638"/>
      <c r="O17" s="638"/>
      <c r="P17" s="638"/>
      <c r="Q17" s="639"/>
      <c r="R17" s="640">
        <v>1404474</v>
      </c>
      <c r="S17" s="634"/>
      <c r="T17" s="634"/>
      <c r="U17" s="634"/>
      <c r="V17" s="634"/>
      <c r="W17" s="634"/>
      <c r="X17" s="634"/>
      <c r="Y17" s="641"/>
      <c r="Z17" s="636">
        <v>1</v>
      </c>
      <c r="AA17" s="636"/>
      <c r="AB17" s="636"/>
      <c r="AC17" s="636"/>
      <c r="AD17" s="631">
        <v>1404474</v>
      </c>
      <c r="AE17" s="631"/>
      <c r="AF17" s="631"/>
      <c r="AG17" s="631"/>
      <c r="AH17" s="631"/>
      <c r="AI17" s="631"/>
      <c r="AJ17" s="631"/>
      <c r="AK17" s="631"/>
      <c r="AL17" s="642">
        <v>1.8</v>
      </c>
      <c r="AM17" s="643"/>
      <c r="AN17" s="643"/>
      <c r="AO17" s="644"/>
      <c r="AP17" s="637" t="s">
        <v>256</v>
      </c>
      <c r="AQ17" s="638"/>
      <c r="AR17" s="638"/>
      <c r="AS17" s="638"/>
      <c r="AT17" s="638"/>
      <c r="AU17" s="638"/>
      <c r="AV17" s="638"/>
      <c r="AW17" s="638"/>
      <c r="AX17" s="638"/>
      <c r="AY17" s="638"/>
      <c r="AZ17" s="638"/>
      <c r="BA17" s="638"/>
      <c r="BB17" s="638"/>
      <c r="BC17" s="638"/>
      <c r="BD17" s="638"/>
      <c r="BE17" s="638"/>
      <c r="BF17" s="639"/>
      <c r="BG17" s="640" t="s">
        <v>126</v>
      </c>
      <c r="BH17" s="634"/>
      <c r="BI17" s="634"/>
      <c r="BJ17" s="634"/>
      <c r="BK17" s="634"/>
      <c r="BL17" s="634"/>
      <c r="BM17" s="634"/>
      <c r="BN17" s="641"/>
      <c r="BO17" s="636" t="s">
        <v>126</v>
      </c>
      <c r="BP17" s="636"/>
      <c r="BQ17" s="636"/>
      <c r="BR17" s="636"/>
      <c r="BS17" s="633" t="s">
        <v>126</v>
      </c>
      <c r="BT17" s="634"/>
      <c r="BU17" s="634"/>
      <c r="BV17" s="634"/>
      <c r="BW17" s="634"/>
      <c r="BX17" s="634"/>
      <c r="BY17" s="634"/>
      <c r="BZ17" s="634"/>
      <c r="CA17" s="634"/>
      <c r="CB17" s="635"/>
      <c r="CD17" s="660" t="s">
        <v>257</v>
      </c>
      <c r="CE17" s="661"/>
      <c r="CF17" s="661"/>
      <c r="CG17" s="661"/>
      <c r="CH17" s="661"/>
      <c r="CI17" s="661"/>
      <c r="CJ17" s="661"/>
      <c r="CK17" s="661"/>
      <c r="CL17" s="661"/>
      <c r="CM17" s="661"/>
      <c r="CN17" s="661"/>
      <c r="CO17" s="661"/>
      <c r="CP17" s="661"/>
      <c r="CQ17" s="662"/>
      <c r="CR17" s="640">
        <v>6348452</v>
      </c>
      <c r="CS17" s="634"/>
      <c r="CT17" s="634"/>
      <c r="CU17" s="634"/>
      <c r="CV17" s="634"/>
      <c r="CW17" s="634"/>
      <c r="CX17" s="634"/>
      <c r="CY17" s="641"/>
      <c r="CZ17" s="636">
        <v>4.8</v>
      </c>
      <c r="DA17" s="636"/>
      <c r="DB17" s="636"/>
      <c r="DC17" s="636"/>
      <c r="DD17" s="633" t="s">
        <v>126</v>
      </c>
      <c r="DE17" s="634"/>
      <c r="DF17" s="634"/>
      <c r="DG17" s="634"/>
      <c r="DH17" s="634"/>
      <c r="DI17" s="634"/>
      <c r="DJ17" s="634"/>
      <c r="DK17" s="634"/>
      <c r="DL17" s="634"/>
      <c r="DM17" s="634"/>
      <c r="DN17" s="634"/>
      <c r="DO17" s="634"/>
      <c r="DP17" s="641"/>
      <c r="DQ17" s="633">
        <v>6114991</v>
      </c>
      <c r="DR17" s="634"/>
      <c r="DS17" s="634"/>
      <c r="DT17" s="634"/>
      <c r="DU17" s="634"/>
      <c r="DV17" s="634"/>
      <c r="DW17" s="634"/>
      <c r="DX17" s="634"/>
      <c r="DY17" s="634"/>
      <c r="DZ17" s="634"/>
      <c r="EA17" s="634"/>
      <c r="EB17" s="634"/>
      <c r="EC17" s="635"/>
    </row>
    <row r="18" spans="2:133" ht="11.25" customHeight="1" x14ac:dyDescent="0.15">
      <c r="B18" s="637" t="s">
        <v>258</v>
      </c>
      <c r="C18" s="638"/>
      <c r="D18" s="638"/>
      <c r="E18" s="638"/>
      <c r="F18" s="638"/>
      <c r="G18" s="638"/>
      <c r="H18" s="638"/>
      <c r="I18" s="638"/>
      <c r="J18" s="638"/>
      <c r="K18" s="638"/>
      <c r="L18" s="638"/>
      <c r="M18" s="638"/>
      <c r="N18" s="638"/>
      <c r="O18" s="638"/>
      <c r="P18" s="638"/>
      <c r="Q18" s="639"/>
      <c r="R18" s="640">
        <v>412187</v>
      </c>
      <c r="S18" s="634"/>
      <c r="T18" s="634"/>
      <c r="U18" s="634"/>
      <c r="V18" s="634"/>
      <c r="W18" s="634"/>
      <c r="X18" s="634"/>
      <c r="Y18" s="641"/>
      <c r="Z18" s="636">
        <v>0.3</v>
      </c>
      <c r="AA18" s="636"/>
      <c r="AB18" s="636"/>
      <c r="AC18" s="636"/>
      <c r="AD18" s="631">
        <v>412187</v>
      </c>
      <c r="AE18" s="631"/>
      <c r="AF18" s="631"/>
      <c r="AG18" s="631"/>
      <c r="AH18" s="631"/>
      <c r="AI18" s="631"/>
      <c r="AJ18" s="631"/>
      <c r="AK18" s="631"/>
      <c r="AL18" s="642">
        <v>0.5</v>
      </c>
      <c r="AM18" s="643"/>
      <c r="AN18" s="643"/>
      <c r="AO18" s="644"/>
      <c r="AP18" s="637" t="s">
        <v>259</v>
      </c>
      <c r="AQ18" s="638"/>
      <c r="AR18" s="638"/>
      <c r="AS18" s="638"/>
      <c r="AT18" s="638"/>
      <c r="AU18" s="638"/>
      <c r="AV18" s="638"/>
      <c r="AW18" s="638"/>
      <c r="AX18" s="638"/>
      <c r="AY18" s="638"/>
      <c r="AZ18" s="638"/>
      <c r="BA18" s="638"/>
      <c r="BB18" s="638"/>
      <c r="BC18" s="638"/>
      <c r="BD18" s="638"/>
      <c r="BE18" s="638"/>
      <c r="BF18" s="639"/>
      <c r="BG18" s="640" t="s">
        <v>126</v>
      </c>
      <c r="BH18" s="634"/>
      <c r="BI18" s="634"/>
      <c r="BJ18" s="634"/>
      <c r="BK18" s="634"/>
      <c r="BL18" s="634"/>
      <c r="BM18" s="634"/>
      <c r="BN18" s="641"/>
      <c r="BO18" s="636" t="s">
        <v>126</v>
      </c>
      <c r="BP18" s="636"/>
      <c r="BQ18" s="636"/>
      <c r="BR18" s="636"/>
      <c r="BS18" s="633" t="s">
        <v>126</v>
      </c>
      <c r="BT18" s="634"/>
      <c r="BU18" s="634"/>
      <c r="BV18" s="634"/>
      <c r="BW18" s="634"/>
      <c r="BX18" s="634"/>
      <c r="BY18" s="634"/>
      <c r="BZ18" s="634"/>
      <c r="CA18" s="634"/>
      <c r="CB18" s="635"/>
      <c r="CD18" s="660" t="s">
        <v>260</v>
      </c>
      <c r="CE18" s="661"/>
      <c r="CF18" s="661"/>
      <c r="CG18" s="661"/>
      <c r="CH18" s="661"/>
      <c r="CI18" s="661"/>
      <c r="CJ18" s="661"/>
      <c r="CK18" s="661"/>
      <c r="CL18" s="661"/>
      <c r="CM18" s="661"/>
      <c r="CN18" s="661"/>
      <c r="CO18" s="661"/>
      <c r="CP18" s="661"/>
      <c r="CQ18" s="662"/>
      <c r="CR18" s="640" t="s">
        <v>126</v>
      </c>
      <c r="CS18" s="634"/>
      <c r="CT18" s="634"/>
      <c r="CU18" s="634"/>
      <c r="CV18" s="634"/>
      <c r="CW18" s="634"/>
      <c r="CX18" s="634"/>
      <c r="CY18" s="641"/>
      <c r="CZ18" s="636" t="s">
        <v>126</v>
      </c>
      <c r="DA18" s="636"/>
      <c r="DB18" s="636"/>
      <c r="DC18" s="636"/>
      <c r="DD18" s="633" t="s">
        <v>126</v>
      </c>
      <c r="DE18" s="634"/>
      <c r="DF18" s="634"/>
      <c r="DG18" s="634"/>
      <c r="DH18" s="634"/>
      <c r="DI18" s="634"/>
      <c r="DJ18" s="634"/>
      <c r="DK18" s="634"/>
      <c r="DL18" s="634"/>
      <c r="DM18" s="634"/>
      <c r="DN18" s="634"/>
      <c r="DO18" s="634"/>
      <c r="DP18" s="641"/>
      <c r="DQ18" s="633" t="s">
        <v>126</v>
      </c>
      <c r="DR18" s="634"/>
      <c r="DS18" s="634"/>
      <c r="DT18" s="634"/>
      <c r="DU18" s="634"/>
      <c r="DV18" s="634"/>
      <c r="DW18" s="634"/>
      <c r="DX18" s="634"/>
      <c r="DY18" s="634"/>
      <c r="DZ18" s="634"/>
      <c r="EA18" s="634"/>
      <c r="EB18" s="634"/>
      <c r="EC18" s="635"/>
    </row>
    <row r="19" spans="2:133" ht="11.25" customHeight="1" x14ac:dyDescent="0.15">
      <c r="B19" s="637" t="s">
        <v>261</v>
      </c>
      <c r="C19" s="638"/>
      <c r="D19" s="638"/>
      <c r="E19" s="638"/>
      <c r="F19" s="638"/>
      <c r="G19" s="638"/>
      <c r="H19" s="638"/>
      <c r="I19" s="638"/>
      <c r="J19" s="638"/>
      <c r="K19" s="638"/>
      <c r="L19" s="638"/>
      <c r="M19" s="638"/>
      <c r="N19" s="638"/>
      <c r="O19" s="638"/>
      <c r="P19" s="638"/>
      <c r="Q19" s="639"/>
      <c r="R19" s="640">
        <v>43546</v>
      </c>
      <c r="S19" s="634"/>
      <c r="T19" s="634"/>
      <c r="U19" s="634"/>
      <c r="V19" s="634"/>
      <c r="W19" s="634"/>
      <c r="X19" s="634"/>
      <c r="Y19" s="641"/>
      <c r="Z19" s="636">
        <v>0</v>
      </c>
      <c r="AA19" s="636"/>
      <c r="AB19" s="636"/>
      <c r="AC19" s="636"/>
      <c r="AD19" s="631">
        <v>43546</v>
      </c>
      <c r="AE19" s="631"/>
      <c r="AF19" s="631"/>
      <c r="AG19" s="631"/>
      <c r="AH19" s="631"/>
      <c r="AI19" s="631"/>
      <c r="AJ19" s="631"/>
      <c r="AK19" s="631"/>
      <c r="AL19" s="642">
        <v>0.1</v>
      </c>
      <c r="AM19" s="643"/>
      <c r="AN19" s="643"/>
      <c r="AO19" s="644"/>
      <c r="AP19" s="637" t="s">
        <v>262</v>
      </c>
      <c r="AQ19" s="638"/>
      <c r="AR19" s="638"/>
      <c r="AS19" s="638"/>
      <c r="AT19" s="638"/>
      <c r="AU19" s="638"/>
      <c r="AV19" s="638"/>
      <c r="AW19" s="638"/>
      <c r="AX19" s="638"/>
      <c r="AY19" s="638"/>
      <c r="AZ19" s="638"/>
      <c r="BA19" s="638"/>
      <c r="BB19" s="638"/>
      <c r="BC19" s="638"/>
      <c r="BD19" s="638"/>
      <c r="BE19" s="638"/>
      <c r="BF19" s="639"/>
      <c r="BG19" s="640">
        <v>8103635</v>
      </c>
      <c r="BH19" s="634"/>
      <c r="BI19" s="634"/>
      <c r="BJ19" s="634"/>
      <c r="BK19" s="634"/>
      <c r="BL19" s="634"/>
      <c r="BM19" s="634"/>
      <c r="BN19" s="641"/>
      <c r="BO19" s="636">
        <v>11.4</v>
      </c>
      <c r="BP19" s="636"/>
      <c r="BQ19" s="636"/>
      <c r="BR19" s="636"/>
      <c r="BS19" s="633" t="s">
        <v>126</v>
      </c>
      <c r="BT19" s="634"/>
      <c r="BU19" s="634"/>
      <c r="BV19" s="634"/>
      <c r="BW19" s="634"/>
      <c r="BX19" s="634"/>
      <c r="BY19" s="634"/>
      <c r="BZ19" s="634"/>
      <c r="CA19" s="634"/>
      <c r="CB19" s="635"/>
      <c r="CD19" s="660" t="s">
        <v>263</v>
      </c>
      <c r="CE19" s="661"/>
      <c r="CF19" s="661"/>
      <c r="CG19" s="661"/>
      <c r="CH19" s="661"/>
      <c r="CI19" s="661"/>
      <c r="CJ19" s="661"/>
      <c r="CK19" s="661"/>
      <c r="CL19" s="661"/>
      <c r="CM19" s="661"/>
      <c r="CN19" s="661"/>
      <c r="CO19" s="661"/>
      <c r="CP19" s="661"/>
      <c r="CQ19" s="662"/>
      <c r="CR19" s="640" t="s">
        <v>126</v>
      </c>
      <c r="CS19" s="634"/>
      <c r="CT19" s="634"/>
      <c r="CU19" s="634"/>
      <c r="CV19" s="634"/>
      <c r="CW19" s="634"/>
      <c r="CX19" s="634"/>
      <c r="CY19" s="641"/>
      <c r="CZ19" s="636" t="s">
        <v>126</v>
      </c>
      <c r="DA19" s="636"/>
      <c r="DB19" s="636"/>
      <c r="DC19" s="636"/>
      <c r="DD19" s="633" t="s">
        <v>126</v>
      </c>
      <c r="DE19" s="634"/>
      <c r="DF19" s="634"/>
      <c r="DG19" s="634"/>
      <c r="DH19" s="634"/>
      <c r="DI19" s="634"/>
      <c r="DJ19" s="634"/>
      <c r="DK19" s="634"/>
      <c r="DL19" s="634"/>
      <c r="DM19" s="634"/>
      <c r="DN19" s="634"/>
      <c r="DO19" s="634"/>
      <c r="DP19" s="641"/>
      <c r="DQ19" s="633" t="s">
        <v>126</v>
      </c>
      <c r="DR19" s="634"/>
      <c r="DS19" s="634"/>
      <c r="DT19" s="634"/>
      <c r="DU19" s="634"/>
      <c r="DV19" s="634"/>
      <c r="DW19" s="634"/>
      <c r="DX19" s="634"/>
      <c r="DY19" s="634"/>
      <c r="DZ19" s="634"/>
      <c r="EA19" s="634"/>
      <c r="EB19" s="634"/>
      <c r="EC19" s="635"/>
    </row>
    <row r="20" spans="2:133" ht="11.25" customHeight="1" x14ac:dyDescent="0.15">
      <c r="B20" s="637" t="s">
        <v>264</v>
      </c>
      <c r="C20" s="638"/>
      <c r="D20" s="638"/>
      <c r="E20" s="638"/>
      <c r="F20" s="638"/>
      <c r="G20" s="638"/>
      <c r="H20" s="638"/>
      <c r="I20" s="638"/>
      <c r="J20" s="638"/>
      <c r="K20" s="638"/>
      <c r="L20" s="638"/>
      <c r="M20" s="638"/>
      <c r="N20" s="638"/>
      <c r="O20" s="638"/>
      <c r="P20" s="638"/>
      <c r="Q20" s="639"/>
      <c r="R20" s="640">
        <v>8237</v>
      </c>
      <c r="S20" s="634"/>
      <c r="T20" s="634"/>
      <c r="U20" s="634"/>
      <c r="V20" s="634"/>
      <c r="W20" s="634"/>
      <c r="X20" s="634"/>
      <c r="Y20" s="641"/>
      <c r="Z20" s="636">
        <v>0</v>
      </c>
      <c r="AA20" s="636"/>
      <c r="AB20" s="636"/>
      <c r="AC20" s="636"/>
      <c r="AD20" s="631">
        <v>8237</v>
      </c>
      <c r="AE20" s="631"/>
      <c r="AF20" s="631"/>
      <c r="AG20" s="631"/>
      <c r="AH20" s="631"/>
      <c r="AI20" s="631"/>
      <c r="AJ20" s="631"/>
      <c r="AK20" s="631"/>
      <c r="AL20" s="642">
        <v>0</v>
      </c>
      <c r="AM20" s="643"/>
      <c r="AN20" s="643"/>
      <c r="AO20" s="644"/>
      <c r="AP20" s="637" t="s">
        <v>265</v>
      </c>
      <c r="AQ20" s="638"/>
      <c r="AR20" s="638"/>
      <c r="AS20" s="638"/>
      <c r="AT20" s="638"/>
      <c r="AU20" s="638"/>
      <c r="AV20" s="638"/>
      <c r="AW20" s="638"/>
      <c r="AX20" s="638"/>
      <c r="AY20" s="638"/>
      <c r="AZ20" s="638"/>
      <c r="BA20" s="638"/>
      <c r="BB20" s="638"/>
      <c r="BC20" s="638"/>
      <c r="BD20" s="638"/>
      <c r="BE20" s="638"/>
      <c r="BF20" s="639"/>
      <c r="BG20" s="640">
        <v>8103635</v>
      </c>
      <c r="BH20" s="634"/>
      <c r="BI20" s="634"/>
      <c r="BJ20" s="634"/>
      <c r="BK20" s="634"/>
      <c r="BL20" s="634"/>
      <c r="BM20" s="634"/>
      <c r="BN20" s="641"/>
      <c r="BO20" s="636">
        <v>11.4</v>
      </c>
      <c r="BP20" s="636"/>
      <c r="BQ20" s="636"/>
      <c r="BR20" s="636"/>
      <c r="BS20" s="633" t="s">
        <v>126</v>
      </c>
      <c r="BT20" s="634"/>
      <c r="BU20" s="634"/>
      <c r="BV20" s="634"/>
      <c r="BW20" s="634"/>
      <c r="BX20" s="634"/>
      <c r="BY20" s="634"/>
      <c r="BZ20" s="634"/>
      <c r="CA20" s="634"/>
      <c r="CB20" s="635"/>
      <c r="CD20" s="660" t="s">
        <v>266</v>
      </c>
      <c r="CE20" s="661"/>
      <c r="CF20" s="661"/>
      <c r="CG20" s="661"/>
      <c r="CH20" s="661"/>
      <c r="CI20" s="661"/>
      <c r="CJ20" s="661"/>
      <c r="CK20" s="661"/>
      <c r="CL20" s="661"/>
      <c r="CM20" s="661"/>
      <c r="CN20" s="661"/>
      <c r="CO20" s="661"/>
      <c r="CP20" s="661"/>
      <c r="CQ20" s="662"/>
      <c r="CR20" s="640">
        <v>131444936</v>
      </c>
      <c r="CS20" s="634"/>
      <c r="CT20" s="634"/>
      <c r="CU20" s="634"/>
      <c r="CV20" s="634"/>
      <c r="CW20" s="634"/>
      <c r="CX20" s="634"/>
      <c r="CY20" s="641"/>
      <c r="CZ20" s="636">
        <v>100</v>
      </c>
      <c r="DA20" s="636"/>
      <c r="DB20" s="636"/>
      <c r="DC20" s="636"/>
      <c r="DD20" s="633">
        <v>28493281</v>
      </c>
      <c r="DE20" s="634"/>
      <c r="DF20" s="634"/>
      <c r="DG20" s="634"/>
      <c r="DH20" s="634"/>
      <c r="DI20" s="634"/>
      <c r="DJ20" s="634"/>
      <c r="DK20" s="634"/>
      <c r="DL20" s="634"/>
      <c r="DM20" s="634"/>
      <c r="DN20" s="634"/>
      <c r="DO20" s="634"/>
      <c r="DP20" s="641"/>
      <c r="DQ20" s="633">
        <v>84107535</v>
      </c>
      <c r="DR20" s="634"/>
      <c r="DS20" s="634"/>
      <c r="DT20" s="634"/>
      <c r="DU20" s="634"/>
      <c r="DV20" s="634"/>
      <c r="DW20" s="634"/>
      <c r="DX20" s="634"/>
      <c r="DY20" s="634"/>
      <c r="DZ20" s="634"/>
      <c r="EA20" s="634"/>
      <c r="EB20" s="634"/>
      <c r="EC20" s="635"/>
    </row>
    <row r="21" spans="2:133" ht="11.25" customHeight="1" x14ac:dyDescent="0.15">
      <c r="B21" s="637" t="s">
        <v>267</v>
      </c>
      <c r="C21" s="638"/>
      <c r="D21" s="638"/>
      <c r="E21" s="638"/>
      <c r="F21" s="638"/>
      <c r="G21" s="638"/>
      <c r="H21" s="638"/>
      <c r="I21" s="638"/>
      <c r="J21" s="638"/>
      <c r="K21" s="638"/>
      <c r="L21" s="638"/>
      <c r="M21" s="638"/>
      <c r="N21" s="638"/>
      <c r="O21" s="638"/>
      <c r="P21" s="638"/>
      <c r="Q21" s="639"/>
      <c r="R21" s="640">
        <v>940504</v>
      </c>
      <c r="S21" s="634"/>
      <c r="T21" s="634"/>
      <c r="U21" s="634"/>
      <c r="V21" s="634"/>
      <c r="W21" s="634"/>
      <c r="X21" s="634"/>
      <c r="Y21" s="641"/>
      <c r="Z21" s="636">
        <v>0.7</v>
      </c>
      <c r="AA21" s="636"/>
      <c r="AB21" s="636"/>
      <c r="AC21" s="636"/>
      <c r="AD21" s="631">
        <v>940504</v>
      </c>
      <c r="AE21" s="631"/>
      <c r="AF21" s="631"/>
      <c r="AG21" s="631"/>
      <c r="AH21" s="631"/>
      <c r="AI21" s="631"/>
      <c r="AJ21" s="631"/>
      <c r="AK21" s="631"/>
      <c r="AL21" s="642">
        <v>1.2</v>
      </c>
      <c r="AM21" s="643"/>
      <c r="AN21" s="643"/>
      <c r="AO21" s="644"/>
      <c r="AP21" s="667" t="s">
        <v>268</v>
      </c>
      <c r="AQ21" s="668"/>
      <c r="AR21" s="668"/>
      <c r="AS21" s="668"/>
      <c r="AT21" s="668"/>
      <c r="AU21" s="668"/>
      <c r="AV21" s="668"/>
      <c r="AW21" s="668"/>
      <c r="AX21" s="668"/>
      <c r="AY21" s="668"/>
      <c r="AZ21" s="668"/>
      <c r="BA21" s="668"/>
      <c r="BB21" s="668"/>
      <c r="BC21" s="668"/>
      <c r="BD21" s="668"/>
      <c r="BE21" s="668"/>
      <c r="BF21" s="669"/>
      <c r="BG21" s="640">
        <v>530</v>
      </c>
      <c r="BH21" s="634"/>
      <c r="BI21" s="634"/>
      <c r="BJ21" s="634"/>
      <c r="BK21" s="634"/>
      <c r="BL21" s="634"/>
      <c r="BM21" s="634"/>
      <c r="BN21" s="641"/>
      <c r="BO21" s="636">
        <v>0</v>
      </c>
      <c r="BP21" s="636"/>
      <c r="BQ21" s="636"/>
      <c r="BR21" s="636"/>
      <c r="BS21" s="633" t="s">
        <v>126</v>
      </c>
      <c r="BT21" s="634"/>
      <c r="BU21" s="634"/>
      <c r="BV21" s="634"/>
      <c r="BW21" s="634"/>
      <c r="BX21" s="634"/>
      <c r="BY21" s="634"/>
      <c r="BZ21" s="634"/>
      <c r="CA21" s="634"/>
      <c r="CB21" s="635"/>
      <c r="CD21" s="674"/>
      <c r="CE21" s="675"/>
      <c r="CF21" s="675"/>
      <c r="CG21" s="675"/>
      <c r="CH21" s="675"/>
      <c r="CI21" s="675"/>
      <c r="CJ21" s="675"/>
      <c r="CK21" s="675"/>
      <c r="CL21" s="675"/>
      <c r="CM21" s="675"/>
      <c r="CN21" s="675"/>
      <c r="CO21" s="675"/>
      <c r="CP21" s="675"/>
      <c r="CQ21" s="676"/>
      <c r="CR21" s="677"/>
      <c r="CS21" s="665"/>
      <c r="CT21" s="665"/>
      <c r="CU21" s="665"/>
      <c r="CV21" s="665"/>
      <c r="CW21" s="665"/>
      <c r="CX21" s="665"/>
      <c r="CY21" s="670"/>
      <c r="CZ21" s="678"/>
      <c r="DA21" s="678"/>
      <c r="DB21" s="678"/>
      <c r="DC21" s="678"/>
      <c r="DD21" s="664"/>
      <c r="DE21" s="665"/>
      <c r="DF21" s="665"/>
      <c r="DG21" s="665"/>
      <c r="DH21" s="665"/>
      <c r="DI21" s="665"/>
      <c r="DJ21" s="665"/>
      <c r="DK21" s="665"/>
      <c r="DL21" s="665"/>
      <c r="DM21" s="665"/>
      <c r="DN21" s="665"/>
      <c r="DO21" s="665"/>
      <c r="DP21" s="670"/>
      <c r="DQ21" s="664"/>
      <c r="DR21" s="665"/>
      <c r="DS21" s="665"/>
      <c r="DT21" s="665"/>
      <c r="DU21" s="665"/>
      <c r="DV21" s="665"/>
      <c r="DW21" s="665"/>
      <c r="DX21" s="665"/>
      <c r="DY21" s="665"/>
      <c r="DZ21" s="665"/>
      <c r="EA21" s="665"/>
      <c r="EB21" s="665"/>
      <c r="EC21" s="666"/>
    </row>
    <row r="22" spans="2:133" ht="11.25" customHeight="1" x14ac:dyDescent="0.15">
      <c r="B22" s="637" t="s">
        <v>269</v>
      </c>
      <c r="C22" s="638"/>
      <c r="D22" s="638"/>
      <c r="E22" s="638"/>
      <c r="F22" s="638"/>
      <c r="G22" s="638"/>
      <c r="H22" s="638"/>
      <c r="I22" s="638"/>
      <c r="J22" s="638"/>
      <c r="K22" s="638"/>
      <c r="L22" s="638"/>
      <c r="M22" s="638"/>
      <c r="N22" s="638"/>
      <c r="O22" s="638"/>
      <c r="P22" s="638"/>
      <c r="Q22" s="639"/>
      <c r="R22" s="640">
        <v>368785</v>
      </c>
      <c r="S22" s="634"/>
      <c r="T22" s="634"/>
      <c r="U22" s="634"/>
      <c r="V22" s="634"/>
      <c r="W22" s="634"/>
      <c r="X22" s="634"/>
      <c r="Y22" s="641"/>
      <c r="Z22" s="636">
        <v>0.3</v>
      </c>
      <c r="AA22" s="636"/>
      <c r="AB22" s="636"/>
      <c r="AC22" s="636"/>
      <c r="AD22" s="631">
        <v>224732</v>
      </c>
      <c r="AE22" s="631"/>
      <c r="AF22" s="631"/>
      <c r="AG22" s="631"/>
      <c r="AH22" s="631"/>
      <c r="AI22" s="631"/>
      <c r="AJ22" s="631"/>
      <c r="AK22" s="631"/>
      <c r="AL22" s="642">
        <v>0.3</v>
      </c>
      <c r="AM22" s="643"/>
      <c r="AN22" s="643"/>
      <c r="AO22" s="644"/>
      <c r="AP22" s="667" t="s">
        <v>270</v>
      </c>
      <c r="AQ22" s="668"/>
      <c r="AR22" s="668"/>
      <c r="AS22" s="668"/>
      <c r="AT22" s="668"/>
      <c r="AU22" s="668"/>
      <c r="AV22" s="668"/>
      <c r="AW22" s="668"/>
      <c r="AX22" s="668"/>
      <c r="AY22" s="668"/>
      <c r="AZ22" s="668"/>
      <c r="BA22" s="668"/>
      <c r="BB22" s="668"/>
      <c r="BC22" s="668"/>
      <c r="BD22" s="668"/>
      <c r="BE22" s="668"/>
      <c r="BF22" s="669"/>
      <c r="BG22" s="640">
        <v>2924537</v>
      </c>
      <c r="BH22" s="634"/>
      <c r="BI22" s="634"/>
      <c r="BJ22" s="634"/>
      <c r="BK22" s="634"/>
      <c r="BL22" s="634"/>
      <c r="BM22" s="634"/>
      <c r="BN22" s="641"/>
      <c r="BO22" s="636">
        <v>4.0999999999999996</v>
      </c>
      <c r="BP22" s="636"/>
      <c r="BQ22" s="636"/>
      <c r="BR22" s="636"/>
      <c r="BS22" s="633" t="s">
        <v>126</v>
      </c>
      <c r="BT22" s="634"/>
      <c r="BU22" s="634"/>
      <c r="BV22" s="634"/>
      <c r="BW22" s="634"/>
      <c r="BX22" s="634"/>
      <c r="BY22" s="634"/>
      <c r="BZ22" s="634"/>
      <c r="CA22" s="634"/>
      <c r="CB22" s="635"/>
      <c r="CD22" s="622" t="s">
        <v>271</v>
      </c>
      <c r="CE22" s="623"/>
      <c r="CF22" s="623"/>
      <c r="CG22" s="623"/>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3"/>
      <c r="DW22" s="623"/>
      <c r="DX22" s="623"/>
      <c r="DY22" s="623"/>
      <c r="DZ22" s="623"/>
      <c r="EA22" s="623"/>
      <c r="EB22" s="623"/>
      <c r="EC22" s="624"/>
    </row>
    <row r="23" spans="2:133" ht="11.25" customHeight="1" x14ac:dyDescent="0.15">
      <c r="B23" s="637" t="s">
        <v>272</v>
      </c>
      <c r="C23" s="638"/>
      <c r="D23" s="638"/>
      <c r="E23" s="638"/>
      <c r="F23" s="638"/>
      <c r="G23" s="638"/>
      <c r="H23" s="638"/>
      <c r="I23" s="638"/>
      <c r="J23" s="638"/>
      <c r="K23" s="638"/>
      <c r="L23" s="638"/>
      <c r="M23" s="638"/>
      <c r="N23" s="638"/>
      <c r="O23" s="638"/>
      <c r="P23" s="638"/>
      <c r="Q23" s="639"/>
      <c r="R23" s="640">
        <v>224732</v>
      </c>
      <c r="S23" s="634"/>
      <c r="T23" s="634"/>
      <c r="U23" s="634"/>
      <c r="V23" s="634"/>
      <c r="W23" s="634"/>
      <c r="X23" s="634"/>
      <c r="Y23" s="641"/>
      <c r="Z23" s="636">
        <v>0.2</v>
      </c>
      <c r="AA23" s="636"/>
      <c r="AB23" s="636"/>
      <c r="AC23" s="636"/>
      <c r="AD23" s="631">
        <v>224732</v>
      </c>
      <c r="AE23" s="631"/>
      <c r="AF23" s="631"/>
      <c r="AG23" s="631"/>
      <c r="AH23" s="631"/>
      <c r="AI23" s="631"/>
      <c r="AJ23" s="631"/>
      <c r="AK23" s="631"/>
      <c r="AL23" s="642">
        <v>0.3</v>
      </c>
      <c r="AM23" s="643"/>
      <c r="AN23" s="643"/>
      <c r="AO23" s="644"/>
      <c r="AP23" s="667" t="s">
        <v>273</v>
      </c>
      <c r="AQ23" s="668"/>
      <c r="AR23" s="668"/>
      <c r="AS23" s="668"/>
      <c r="AT23" s="668"/>
      <c r="AU23" s="668"/>
      <c r="AV23" s="668"/>
      <c r="AW23" s="668"/>
      <c r="AX23" s="668"/>
      <c r="AY23" s="668"/>
      <c r="AZ23" s="668"/>
      <c r="BA23" s="668"/>
      <c r="BB23" s="668"/>
      <c r="BC23" s="668"/>
      <c r="BD23" s="668"/>
      <c r="BE23" s="668"/>
      <c r="BF23" s="669"/>
      <c r="BG23" s="640">
        <v>5178568</v>
      </c>
      <c r="BH23" s="634"/>
      <c r="BI23" s="634"/>
      <c r="BJ23" s="634"/>
      <c r="BK23" s="634"/>
      <c r="BL23" s="634"/>
      <c r="BM23" s="634"/>
      <c r="BN23" s="641"/>
      <c r="BO23" s="636">
        <v>7.3</v>
      </c>
      <c r="BP23" s="636"/>
      <c r="BQ23" s="636"/>
      <c r="BR23" s="636"/>
      <c r="BS23" s="633" t="s">
        <v>126</v>
      </c>
      <c r="BT23" s="634"/>
      <c r="BU23" s="634"/>
      <c r="BV23" s="634"/>
      <c r="BW23" s="634"/>
      <c r="BX23" s="634"/>
      <c r="BY23" s="634"/>
      <c r="BZ23" s="634"/>
      <c r="CA23" s="634"/>
      <c r="CB23" s="635"/>
      <c r="CD23" s="622" t="s">
        <v>213</v>
      </c>
      <c r="CE23" s="623"/>
      <c r="CF23" s="623"/>
      <c r="CG23" s="623"/>
      <c r="CH23" s="623"/>
      <c r="CI23" s="623"/>
      <c r="CJ23" s="623"/>
      <c r="CK23" s="623"/>
      <c r="CL23" s="623"/>
      <c r="CM23" s="623"/>
      <c r="CN23" s="623"/>
      <c r="CO23" s="623"/>
      <c r="CP23" s="623"/>
      <c r="CQ23" s="624"/>
      <c r="CR23" s="622" t="s">
        <v>274</v>
      </c>
      <c r="CS23" s="623"/>
      <c r="CT23" s="623"/>
      <c r="CU23" s="623"/>
      <c r="CV23" s="623"/>
      <c r="CW23" s="623"/>
      <c r="CX23" s="623"/>
      <c r="CY23" s="624"/>
      <c r="CZ23" s="622" t="s">
        <v>275</v>
      </c>
      <c r="DA23" s="623"/>
      <c r="DB23" s="623"/>
      <c r="DC23" s="624"/>
      <c r="DD23" s="622" t="s">
        <v>276</v>
      </c>
      <c r="DE23" s="623"/>
      <c r="DF23" s="623"/>
      <c r="DG23" s="623"/>
      <c r="DH23" s="623"/>
      <c r="DI23" s="623"/>
      <c r="DJ23" s="623"/>
      <c r="DK23" s="624"/>
      <c r="DL23" s="671" t="s">
        <v>277</v>
      </c>
      <c r="DM23" s="672"/>
      <c r="DN23" s="672"/>
      <c r="DO23" s="672"/>
      <c r="DP23" s="672"/>
      <c r="DQ23" s="672"/>
      <c r="DR23" s="672"/>
      <c r="DS23" s="672"/>
      <c r="DT23" s="672"/>
      <c r="DU23" s="672"/>
      <c r="DV23" s="673"/>
      <c r="DW23" s="622" t="s">
        <v>278</v>
      </c>
      <c r="DX23" s="623"/>
      <c r="DY23" s="623"/>
      <c r="DZ23" s="623"/>
      <c r="EA23" s="623"/>
      <c r="EB23" s="623"/>
      <c r="EC23" s="624"/>
    </row>
    <row r="24" spans="2:133" ht="11.25" customHeight="1" x14ac:dyDescent="0.15">
      <c r="B24" s="637" t="s">
        <v>279</v>
      </c>
      <c r="C24" s="638"/>
      <c r="D24" s="638"/>
      <c r="E24" s="638"/>
      <c r="F24" s="638"/>
      <c r="G24" s="638"/>
      <c r="H24" s="638"/>
      <c r="I24" s="638"/>
      <c r="J24" s="638"/>
      <c r="K24" s="638"/>
      <c r="L24" s="638"/>
      <c r="M24" s="638"/>
      <c r="N24" s="638"/>
      <c r="O24" s="638"/>
      <c r="P24" s="638"/>
      <c r="Q24" s="639"/>
      <c r="R24" s="640">
        <v>144053</v>
      </c>
      <c r="S24" s="634"/>
      <c r="T24" s="634"/>
      <c r="U24" s="634"/>
      <c r="V24" s="634"/>
      <c r="W24" s="634"/>
      <c r="X24" s="634"/>
      <c r="Y24" s="641"/>
      <c r="Z24" s="636">
        <v>0.1</v>
      </c>
      <c r="AA24" s="636"/>
      <c r="AB24" s="636"/>
      <c r="AC24" s="636"/>
      <c r="AD24" s="631" t="s">
        <v>126</v>
      </c>
      <c r="AE24" s="631"/>
      <c r="AF24" s="631"/>
      <c r="AG24" s="631"/>
      <c r="AH24" s="631"/>
      <c r="AI24" s="631"/>
      <c r="AJ24" s="631"/>
      <c r="AK24" s="631"/>
      <c r="AL24" s="642" t="s">
        <v>126</v>
      </c>
      <c r="AM24" s="643"/>
      <c r="AN24" s="643"/>
      <c r="AO24" s="644"/>
      <c r="AP24" s="667" t="s">
        <v>280</v>
      </c>
      <c r="AQ24" s="668"/>
      <c r="AR24" s="668"/>
      <c r="AS24" s="668"/>
      <c r="AT24" s="668"/>
      <c r="AU24" s="668"/>
      <c r="AV24" s="668"/>
      <c r="AW24" s="668"/>
      <c r="AX24" s="668"/>
      <c r="AY24" s="668"/>
      <c r="AZ24" s="668"/>
      <c r="BA24" s="668"/>
      <c r="BB24" s="668"/>
      <c r="BC24" s="668"/>
      <c r="BD24" s="668"/>
      <c r="BE24" s="668"/>
      <c r="BF24" s="669"/>
      <c r="BG24" s="640" t="s">
        <v>126</v>
      </c>
      <c r="BH24" s="634"/>
      <c r="BI24" s="634"/>
      <c r="BJ24" s="634"/>
      <c r="BK24" s="634"/>
      <c r="BL24" s="634"/>
      <c r="BM24" s="634"/>
      <c r="BN24" s="641"/>
      <c r="BO24" s="636" t="s">
        <v>126</v>
      </c>
      <c r="BP24" s="636"/>
      <c r="BQ24" s="636"/>
      <c r="BR24" s="636"/>
      <c r="BS24" s="633" t="s">
        <v>126</v>
      </c>
      <c r="BT24" s="634"/>
      <c r="BU24" s="634"/>
      <c r="BV24" s="634"/>
      <c r="BW24" s="634"/>
      <c r="BX24" s="634"/>
      <c r="BY24" s="634"/>
      <c r="BZ24" s="634"/>
      <c r="CA24" s="634"/>
      <c r="CB24" s="635"/>
      <c r="CD24" s="656" t="s">
        <v>281</v>
      </c>
      <c r="CE24" s="657"/>
      <c r="CF24" s="657"/>
      <c r="CG24" s="657"/>
      <c r="CH24" s="657"/>
      <c r="CI24" s="657"/>
      <c r="CJ24" s="657"/>
      <c r="CK24" s="657"/>
      <c r="CL24" s="657"/>
      <c r="CM24" s="657"/>
      <c r="CN24" s="657"/>
      <c r="CO24" s="657"/>
      <c r="CP24" s="657"/>
      <c r="CQ24" s="658"/>
      <c r="CR24" s="648">
        <v>55711786</v>
      </c>
      <c r="CS24" s="649"/>
      <c r="CT24" s="649"/>
      <c r="CU24" s="649"/>
      <c r="CV24" s="649"/>
      <c r="CW24" s="649"/>
      <c r="CX24" s="649"/>
      <c r="CY24" s="650"/>
      <c r="CZ24" s="653">
        <v>42.4</v>
      </c>
      <c r="DA24" s="654"/>
      <c r="DB24" s="654"/>
      <c r="DC24" s="659"/>
      <c r="DD24" s="683">
        <v>35295199</v>
      </c>
      <c r="DE24" s="649"/>
      <c r="DF24" s="649"/>
      <c r="DG24" s="649"/>
      <c r="DH24" s="649"/>
      <c r="DI24" s="649"/>
      <c r="DJ24" s="649"/>
      <c r="DK24" s="650"/>
      <c r="DL24" s="683">
        <v>35193036</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37" t="s">
        <v>282</v>
      </c>
      <c r="C25" s="638"/>
      <c r="D25" s="638"/>
      <c r="E25" s="638"/>
      <c r="F25" s="638"/>
      <c r="G25" s="638"/>
      <c r="H25" s="638"/>
      <c r="I25" s="638"/>
      <c r="J25" s="638"/>
      <c r="K25" s="638"/>
      <c r="L25" s="638"/>
      <c r="M25" s="638"/>
      <c r="N25" s="638"/>
      <c r="O25" s="638"/>
      <c r="P25" s="638"/>
      <c r="Q25" s="639"/>
      <c r="R25" s="640" t="s">
        <v>126</v>
      </c>
      <c r="S25" s="634"/>
      <c r="T25" s="634"/>
      <c r="U25" s="634"/>
      <c r="V25" s="634"/>
      <c r="W25" s="634"/>
      <c r="X25" s="634"/>
      <c r="Y25" s="641"/>
      <c r="Z25" s="636" t="s">
        <v>126</v>
      </c>
      <c r="AA25" s="636"/>
      <c r="AB25" s="636"/>
      <c r="AC25" s="636"/>
      <c r="AD25" s="631" t="s">
        <v>126</v>
      </c>
      <c r="AE25" s="631"/>
      <c r="AF25" s="631"/>
      <c r="AG25" s="631"/>
      <c r="AH25" s="631"/>
      <c r="AI25" s="631"/>
      <c r="AJ25" s="631"/>
      <c r="AK25" s="631"/>
      <c r="AL25" s="642" t="s">
        <v>126</v>
      </c>
      <c r="AM25" s="643"/>
      <c r="AN25" s="643"/>
      <c r="AO25" s="644"/>
      <c r="AP25" s="667" t="s">
        <v>283</v>
      </c>
      <c r="AQ25" s="668"/>
      <c r="AR25" s="668"/>
      <c r="AS25" s="668"/>
      <c r="AT25" s="668"/>
      <c r="AU25" s="668"/>
      <c r="AV25" s="668"/>
      <c r="AW25" s="668"/>
      <c r="AX25" s="668"/>
      <c r="AY25" s="668"/>
      <c r="AZ25" s="668"/>
      <c r="BA25" s="668"/>
      <c r="BB25" s="668"/>
      <c r="BC25" s="668"/>
      <c r="BD25" s="668"/>
      <c r="BE25" s="668"/>
      <c r="BF25" s="669"/>
      <c r="BG25" s="640" t="s">
        <v>126</v>
      </c>
      <c r="BH25" s="634"/>
      <c r="BI25" s="634"/>
      <c r="BJ25" s="634"/>
      <c r="BK25" s="634"/>
      <c r="BL25" s="634"/>
      <c r="BM25" s="634"/>
      <c r="BN25" s="641"/>
      <c r="BO25" s="636" t="s">
        <v>126</v>
      </c>
      <c r="BP25" s="636"/>
      <c r="BQ25" s="636"/>
      <c r="BR25" s="636"/>
      <c r="BS25" s="633" t="s">
        <v>126</v>
      </c>
      <c r="BT25" s="634"/>
      <c r="BU25" s="634"/>
      <c r="BV25" s="634"/>
      <c r="BW25" s="634"/>
      <c r="BX25" s="634"/>
      <c r="BY25" s="634"/>
      <c r="BZ25" s="634"/>
      <c r="CA25" s="634"/>
      <c r="CB25" s="635"/>
      <c r="CD25" s="660" t="s">
        <v>284</v>
      </c>
      <c r="CE25" s="661"/>
      <c r="CF25" s="661"/>
      <c r="CG25" s="661"/>
      <c r="CH25" s="661"/>
      <c r="CI25" s="661"/>
      <c r="CJ25" s="661"/>
      <c r="CK25" s="661"/>
      <c r="CL25" s="661"/>
      <c r="CM25" s="661"/>
      <c r="CN25" s="661"/>
      <c r="CO25" s="661"/>
      <c r="CP25" s="661"/>
      <c r="CQ25" s="662"/>
      <c r="CR25" s="640">
        <v>20263307</v>
      </c>
      <c r="CS25" s="679"/>
      <c r="CT25" s="679"/>
      <c r="CU25" s="679"/>
      <c r="CV25" s="679"/>
      <c r="CW25" s="679"/>
      <c r="CX25" s="679"/>
      <c r="CY25" s="680"/>
      <c r="CZ25" s="642">
        <v>15.4</v>
      </c>
      <c r="DA25" s="681"/>
      <c r="DB25" s="681"/>
      <c r="DC25" s="684"/>
      <c r="DD25" s="633">
        <v>17796642</v>
      </c>
      <c r="DE25" s="679"/>
      <c r="DF25" s="679"/>
      <c r="DG25" s="679"/>
      <c r="DH25" s="679"/>
      <c r="DI25" s="679"/>
      <c r="DJ25" s="679"/>
      <c r="DK25" s="680"/>
      <c r="DL25" s="633">
        <v>17698286</v>
      </c>
      <c r="DM25" s="679"/>
      <c r="DN25" s="679"/>
      <c r="DO25" s="679"/>
      <c r="DP25" s="679"/>
      <c r="DQ25" s="679"/>
      <c r="DR25" s="679"/>
      <c r="DS25" s="679"/>
      <c r="DT25" s="679"/>
      <c r="DU25" s="679"/>
      <c r="DV25" s="680"/>
      <c r="DW25" s="642">
        <v>22.8</v>
      </c>
      <c r="DX25" s="681"/>
      <c r="DY25" s="681"/>
      <c r="DZ25" s="681"/>
      <c r="EA25" s="681"/>
      <c r="EB25" s="681"/>
      <c r="EC25" s="682"/>
    </row>
    <row r="26" spans="2:133" ht="11.25" customHeight="1" x14ac:dyDescent="0.15">
      <c r="B26" s="637" t="s">
        <v>285</v>
      </c>
      <c r="C26" s="638"/>
      <c r="D26" s="638"/>
      <c r="E26" s="638"/>
      <c r="F26" s="638"/>
      <c r="G26" s="638"/>
      <c r="H26" s="638"/>
      <c r="I26" s="638"/>
      <c r="J26" s="638"/>
      <c r="K26" s="638"/>
      <c r="L26" s="638"/>
      <c r="M26" s="638"/>
      <c r="N26" s="638"/>
      <c r="O26" s="638"/>
      <c r="P26" s="638"/>
      <c r="Q26" s="639"/>
      <c r="R26" s="640">
        <v>81865654</v>
      </c>
      <c r="S26" s="634"/>
      <c r="T26" s="634"/>
      <c r="U26" s="634"/>
      <c r="V26" s="634"/>
      <c r="W26" s="634"/>
      <c r="X26" s="634"/>
      <c r="Y26" s="641"/>
      <c r="Z26" s="636">
        <v>59.4</v>
      </c>
      <c r="AA26" s="636"/>
      <c r="AB26" s="636"/>
      <c r="AC26" s="636"/>
      <c r="AD26" s="631">
        <v>76543033</v>
      </c>
      <c r="AE26" s="631"/>
      <c r="AF26" s="631"/>
      <c r="AG26" s="631"/>
      <c r="AH26" s="631"/>
      <c r="AI26" s="631"/>
      <c r="AJ26" s="631"/>
      <c r="AK26" s="631"/>
      <c r="AL26" s="642">
        <v>98.7</v>
      </c>
      <c r="AM26" s="643"/>
      <c r="AN26" s="643"/>
      <c r="AO26" s="644"/>
      <c r="AP26" s="667" t="s">
        <v>286</v>
      </c>
      <c r="AQ26" s="685"/>
      <c r="AR26" s="685"/>
      <c r="AS26" s="685"/>
      <c r="AT26" s="685"/>
      <c r="AU26" s="685"/>
      <c r="AV26" s="685"/>
      <c r="AW26" s="685"/>
      <c r="AX26" s="685"/>
      <c r="AY26" s="685"/>
      <c r="AZ26" s="685"/>
      <c r="BA26" s="685"/>
      <c r="BB26" s="685"/>
      <c r="BC26" s="685"/>
      <c r="BD26" s="685"/>
      <c r="BE26" s="685"/>
      <c r="BF26" s="669"/>
      <c r="BG26" s="640" t="s">
        <v>126</v>
      </c>
      <c r="BH26" s="634"/>
      <c r="BI26" s="634"/>
      <c r="BJ26" s="634"/>
      <c r="BK26" s="634"/>
      <c r="BL26" s="634"/>
      <c r="BM26" s="634"/>
      <c r="BN26" s="641"/>
      <c r="BO26" s="636" t="s">
        <v>126</v>
      </c>
      <c r="BP26" s="636"/>
      <c r="BQ26" s="636"/>
      <c r="BR26" s="636"/>
      <c r="BS26" s="633" t="s">
        <v>126</v>
      </c>
      <c r="BT26" s="634"/>
      <c r="BU26" s="634"/>
      <c r="BV26" s="634"/>
      <c r="BW26" s="634"/>
      <c r="BX26" s="634"/>
      <c r="BY26" s="634"/>
      <c r="BZ26" s="634"/>
      <c r="CA26" s="634"/>
      <c r="CB26" s="635"/>
      <c r="CD26" s="660" t="s">
        <v>287</v>
      </c>
      <c r="CE26" s="661"/>
      <c r="CF26" s="661"/>
      <c r="CG26" s="661"/>
      <c r="CH26" s="661"/>
      <c r="CI26" s="661"/>
      <c r="CJ26" s="661"/>
      <c r="CK26" s="661"/>
      <c r="CL26" s="661"/>
      <c r="CM26" s="661"/>
      <c r="CN26" s="661"/>
      <c r="CO26" s="661"/>
      <c r="CP26" s="661"/>
      <c r="CQ26" s="662"/>
      <c r="CR26" s="640">
        <v>14283625</v>
      </c>
      <c r="CS26" s="634"/>
      <c r="CT26" s="634"/>
      <c r="CU26" s="634"/>
      <c r="CV26" s="634"/>
      <c r="CW26" s="634"/>
      <c r="CX26" s="634"/>
      <c r="CY26" s="641"/>
      <c r="CZ26" s="642">
        <v>10.9</v>
      </c>
      <c r="DA26" s="681"/>
      <c r="DB26" s="681"/>
      <c r="DC26" s="684"/>
      <c r="DD26" s="633">
        <v>12454337</v>
      </c>
      <c r="DE26" s="634"/>
      <c r="DF26" s="634"/>
      <c r="DG26" s="634"/>
      <c r="DH26" s="634"/>
      <c r="DI26" s="634"/>
      <c r="DJ26" s="634"/>
      <c r="DK26" s="641"/>
      <c r="DL26" s="633" t="s">
        <v>126</v>
      </c>
      <c r="DM26" s="634"/>
      <c r="DN26" s="634"/>
      <c r="DO26" s="634"/>
      <c r="DP26" s="634"/>
      <c r="DQ26" s="634"/>
      <c r="DR26" s="634"/>
      <c r="DS26" s="634"/>
      <c r="DT26" s="634"/>
      <c r="DU26" s="634"/>
      <c r="DV26" s="641"/>
      <c r="DW26" s="642" t="s">
        <v>126</v>
      </c>
      <c r="DX26" s="681"/>
      <c r="DY26" s="681"/>
      <c r="DZ26" s="681"/>
      <c r="EA26" s="681"/>
      <c r="EB26" s="681"/>
      <c r="EC26" s="682"/>
    </row>
    <row r="27" spans="2:133" ht="11.25" customHeight="1" x14ac:dyDescent="0.15">
      <c r="B27" s="637" t="s">
        <v>288</v>
      </c>
      <c r="C27" s="638"/>
      <c r="D27" s="638"/>
      <c r="E27" s="638"/>
      <c r="F27" s="638"/>
      <c r="G27" s="638"/>
      <c r="H27" s="638"/>
      <c r="I27" s="638"/>
      <c r="J27" s="638"/>
      <c r="K27" s="638"/>
      <c r="L27" s="638"/>
      <c r="M27" s="638"/>
      <c r="N27" s="638"/>
      <c r="O27" s="638"/>
      <c r="P27" s="638"/>
      <c r="Q27" s="639"/>
      <c r="R27" s="640">
        <v>58056</v>
      </c>
      <c r="S27" s="634"/>
      <c r="T27" s="634"/>
      <c r="U27" s="634"/>
      <c r="V27" s="634"/>
      <c r="W27" s="634"/>
      <c r="X27" s="634"/>
      <c r="Y27" s="641"/>
      <c r="Z27" s="636">
        <v>0</v>
      </c>
      <c r="AA27" s="636"/>
      <c r="AB27" s="636"/>
      <c r="AC27" s="636"/>
      <c r="AD27" s="631">
        <v>58056</v>
      </c>
      <c r="AE27" s="631"/>
      <c r="AF27" s="631"/>
      <c r="AG27" s="631"/>
      <c r="AH27" s="631"/>
      <c r="AI27" s="631"/>
      <c r="AJ27" s="631"/>
      <c r="AK27" s="631"/>
      <c r="AL27" s="642">
        <v>0.1</v>
      </c>
      <c r="AM27" s="643"/>
      <c r="AN27" s="643"/>
      <c r="AO27" s="644"/>
      <c r="AP27" s="637" t="s">
        <v>289</v>
      </c>
      <c r="AQ27" s="638"/>
      <c r="AR27" s="638"/>
      <c r="AS27" s="638"/>
      <c r="AT27" s="638"/>
      <c r="AU27" s="638"/>
      <c r="AV27" s="638"/>
      <c r="AW27" s="638"/>
      <c r="AX27" s="638"/>
      <c r="AY27" s="638"/>
      <c r="AZ27" s="638"/>
      <c r="BA27" s="638"/>
      <c r="BB27" s="638"/>
      <c r="BC27" s="638"/>
      <c r="BD27" s="638"/>
      <c r="BE27" s="638"/>
      <c r="BF27" s="639"/>
      <c r="BG27" s="640">
        <v>71297749</v>
      </c>
      <c r="BH27" s="634"/>
      <c r="BI27" s="634"/>
      <c r="BJ27" s="634"/>
      <c r="BK27" s="634"/>
      <c r="BL27" s="634"/>
      <c r="BM27" s="634"/>
      <c r="BN27" s="641"/>
      <c r="BO27" s="636">
        <v>100</v>
      </c>
      <c r="BP27" s="636"/>
      <c r="BQ27" s="636"/>
      <c r="BR27" s="636"/>
      <c r="BS27" s="633" t="s">
        <v>126</v>
      </c>
      <c r="BT27" s="634"/>
      <c r="BU27" s="634"/>
      <c r="BV27" s="634"/>
      <c r="BW27" s="634"/>
      <c r="BX27" s="634"/>
      <c r="BY27" s="634"/>
      <c r="BZ27" s="634"/>
      <c r="CA27" s="634"/>
      <c r="CB27" s="635"/>
      <c r="CD27" s="660" t="s">
        <v>290</v>
      </c>
      <c r="CE27" s="661"/>
      <c r="CF27" s="661"/>
      <c r="CG27" s="661"/>
      <c r="CH27" s="661"/>
      <c r="CI27" s="661"/>
      <c r="CJ27" s="661"/>
      <c r="CK27" s="661"/>
      <c r="CL27" s="661"/>
      <c r="CM27" s="661"/>
      <c r="CN27" s="661"/>
      <c r="CO27" s="661"/>
      <c r="CP27" s="661"/>
      <c r="CQ27" s="662"/>
      <c r="CR27" s="640">
        <v>29100027</v>
      </c>
      <c r="CS27" s="679"/>
      <c r="CT27" s="679"/>
      <c r="CU27" s="679"/>
      <c r="CV27" s="679"/>
      <c r="CW27" s="679"/>
      <c r="CX27" s="679"/>
      <c r="CY27" s="680"/>
      <c r="CZ27" s="642">
        <v>22.1</v>
      </c>
      <c r="DA27" s="681"/>
      <c r="DB27" s="681"/>
      <c r="DC27" s="684"/>
      <c r="DD27" s="633">
        <v>11383566</v>
      </c>
      <c r="DE27" s="679"/>
      <c r="DF27" s="679"/>
      <c r="DG27" s="679"/>
      <c r="DH27" s="679"/>
      <c r="DI27" s="679"/>
      <c r="DJ27" s="679"/>
      <c r="DK27" s="680"/>
      <c r="DL27" s="633">
        <v>11379759</v>
      </c>
      <c r="DM27" s="679"/>
      <c r="DN27" s="679"/>
      <c r="DO27" s="679"/>
      <c r="DP27" s="679"/>
      <c r="DQ27" s="679"/>
      <c r="DR27" s="679"/>
      <c r="DS27" s="679"/>
      <c r="DT27" s="679"/>
      <c r="DU27" s="679"/>
      <c r="DV27" s="680"/>
      <c r="DW27" s="642">
        <v>14.7</v>
      </c>
      <c r="DX27" s="681"/>
      <c r="DY27" s="681"/>
      <c r="DZ27" s="681"/>
      <c r="EA27" s="681"/>
      <c r="EB27" s="681"/>
      <c r="EC27" s="682"/>
    </row>
    <row r="28" spans="2:133" ht="11.25" customHeight="1" x14ac:dyDescent="0.15">
      <c r="B28" s="637" t="s">
        <v>291</v>
      </c>
      <c r="C28" s="638"/>
      <c r="D28" s="638"/>
      <c r="E28" s="638"/>
      <c r="F28" s="638"/>
      <c r="G28" s="638"/>
      <c r="H28" s="638"/>
      <c r="I28" s="638"/>
      <c r="J28" s="638"/>
      <c r="K28" s="638"/>
      <c r="L28" s="638"/>
      <c r="M28" s="638"/>
      <c r="N28" s="638"/>
      <c r="O28" s="638"/>
      <c r="P28" s="638"/>
      <c r="Q28" s="639"/>
      <c r="R28" s="640">
        <v>1730527</v>
      </c>
      <c r="S28" s="634"/>
      <c r="T28" s="634"/>
      <c r="U28" s="634"/>
      <c r="V28" s="634"/>
      <c r="W28" s="634"/>
      <c r="X28" s="634"/>
      <c r="Y28" s="641"/>
      <c r="Z28" s="636">
        <v>1.3</v>
      </c>
      <c r="AA28" s="636"/>
      <c r="AB28" s="636"/>
      <c r="AC28" s="636"/>
      <c r="AD28" s="631" t="s">
        <v>126</v>
      </c>
      <c r="AE28" s="631"/>
      <c r="AF28" s="631"/>
      <c r="AG28" s="631"/>
      <c r="AH28" s="631"/>
      <c r="AI28" s="631"/>
      <c r="AJ28" s="631"/>
      <c r="AK28" s="631"/>
      <c r="AL28" s="642" t="s">
        <v>126</v>
      </c>
      <c r="AM28" s="643"/>
      <c r="AN28" s="643"/>
      <c r="AO28" s="644"/>
      <c r="AP28" s="637"/>
      <c r="AQ28" s="638"/>
      <c r="AR28" s="638"/>
      <c r="AS28" s="638"/>
      <c r="AT28" s="638"/>
      <c r="AU28" s="638"/>
      <c r="AV28" s="638"/>
      <c r="AW28" s="638"/>
      <c r="AX28" s="638"/>
      <c r="AY28" s="638"/>
      <c r="AZ28" s="638"/>
      <c r="BA28" s="638"/>
      <c r="BB28" s="638"/>
      <c r="BC28" s="638"/>
      <c r="BD28" s="638"/>
      <c r="BE28" s="638"/>
      <c r="BF28" s="639"/>
      <c r="BG28" s="640"/>
      <c r="BH28" s="634"/>
      <c r="BI28" s="634"/>
      <c r="BJ28" s="634"/>
      <c r="BK28" s="634"/>
      <c r="BL28" s="634"/>
      <c r="BM28" s="634"/>
      <c r="BN28" s="641"/>
      <c r="BO28" s="636"/>
      <c r="BP28" s="636"/>
      <c r="BQ28" s="636"/>
      <c r="BR28" s="636"/>
      <c r="BS28" s="633"/>
      <c r="BT28" s="634"/>
      <c r="BU28" s="634"/>
      <c r="BV28" s="634"/>
      <c r="BW28" s="634"/>
      <c r="BX28" s="634"/>
      <c r="BY28" s="634"/>
      <c r="BZ28" s="634"/>
      <c r="CA28" s="634"/>
      <c r="CB28" s="635"/>
      <c r="CD28" s="660" t="s">
        <v>292</v>
      </c>
      <c r="CE28" s="661"/>
      <c r="CF28" s="661"/>
      <c r="CG28" s="661"/>
      <c r="CH28" s="661"/>
      <c r="CI28" s="661"/>
      <c r="CJ28" s="661"/>
      <c r="CK28" s="661"/>
      <c r="CL28" s="661"/>
      <c r="CM28" s="661"/>
      <c r="CN28" s="661"/>
      <c r="CO28" s="661"/>
      <c r="CP28" s="661"/>
      <c r="CQ28" s="662"/>
      <c r="CR28" s="640">
        <v>6348452</v>
      </c>
      <c r="CS28" s="634"/>
      <c r="CT28" s="634"/>
      <c r="CU28" s="634"/>
      <c r="CV28" s="634"/>
      <c r="CW28" s="634"/>
      <c r="CX28" s="634"/>
      <c r="CY28" s="641"/>
      <c r="CZ28" s="642">
        <v>4.8</v>
      </c>
      <c r="DA28" s="681"/>
      <c r="DB28" s="681"/>
      <c r="DC28" s="684"/>
      <c r="DD28" s="633">
        <v>6114991</v>
      </c>
      <c r="DE28" s="634"/>
      <c r="DF28" s="634"/>
      <c r="DG28" s="634"/>
      <c r="DH28" s="634"/>
      <c r="DI28" s="634"/>
      <c r="DJ28" s="634"/>
      <c r="DK28" s="641"/>
      <c r="DL28" s="633">
        <v>6114991</v>
      </c>
      <c r="DM28" s="634"/>
      <c r="DN28" s="634"/>
      <c r="DO28" s="634"/>
      <c r="DP28" s="634"/>
      <c r="DQ28" s="634"/>
      <c r="DR28" s="634"/>
      <c r="DS28" s="634"/>
      <c r="DT28" s="634"/>
      <c r="DU28" s="634"/>
      <c r="DV28" s="641"/>
      <c r="DW28" s="642">
        <v>7.9</v>
      </c>
      <c r="DX28" s="681"/>
      <c r="DY28" s="681"/>
      <c r="DZ28" s="681"/>
      <c r="EA28" s="681"/>
      <c r="EB28" s="681"/>
      <c r="EC28" s="682"/>
    </row>
    <row r="29" spans="2:133" ht="11.25" customHeight="1" x14ac:dyDescent="0.15">
      <c r="B29" s="637" t="s">
        <v>293</v>
      </c>
      <c r="C29" s="638"/>
      <c r="D29" s="638"/>
      <c r="E29" s="638"/>
      <c r="F29" s="638"/>
      <c r="G29" s="638"/>
      <c r="H29" s="638"/>
      <c r="I29" s="638"/>
      <c r="J29" s="638"/>
      <c r="K29" s="638"/>
      <c r="L29" s="638"/>
      <c r="M29" s="638"/>
      <c r="N29" s="638"/>
      <c r="O29" s="638"/>
      <c r="P29" s="638"/>
      <c r="Q29" s="639"/>
      <c r="R29" s="640">
        <v>2036618</v>
      </c>
      <c r="S29" s="634"/>
      <c r="T29" s="634"/>
      <c r="U29" s="634"/>
      <c r="V29" s="634"/>
      <c r="W29" s="634"/>
      <c r="X29" s="634"/>
      <c r="Y29" s="641"/>
      <c r="Z29" s="636">
        <v>1.5</v>
      </c>
      <c r="AA29" s="636"/>
      <c r="AB29" s="636"/>
      <c r="AC29" s="636"/>
      <c r="AD29" s="631">
        <v>282162</v>
      </c>
      <c r="AE29" s="631"/>
      <c r="AF29" s="631"/>
      <c r="AG29" s="631"/>
      <c r="AH29" s="631"/>
      <c r="AI29" s="631"/>
      <c r="AJ29" s="631"/>
      <c r="AK29" s="631"/>
      <c r="AL29" s="642">
        <v>0.4</v>
      </c>
      <c r="AM29" s="643"/>
      <c r="AN29" s="643"/>
      <c r="AO29" s="644"/>
      <c r="AP29" s="686"/>
      <c r="AQ29" s="687"/>
      <c r="AR29" s="687"/>
      <c r="AS29" s="687"/>
      <c r="AT29" s="687"/>
      <c r="AU29" s="687"/>
      <c r="AV29" s="687"/>
      <c r="AW29" s="687"/>
      <c r="AX29" s="687"/>
      <c r="AY29" s="687"/>
      <c r="AZ29" s="687"/>
      <c r="BA29" s="687"/>
      <c r="BB29" s="687"/>
      <c r="BC29" s="687"/>
      <c r="BD29" s="687"/>
      <c r="BE29" s="687"/>
      <c r="BF29" s="688"/>
      <c r="BG29" s="640"/>
      <c r="BH29" s="634"/>
      <c r="BI29" s="634"/>
      <c r="BJ29" s="634"/>
      <c r="BK29" s="634"/>
      <c r="BL29" s="634"/>
      <c r="BM29" s="634"/>
      <c r="BN29" s="641"/>
      <c r="BO29" s="636"/>
      <c r="BP29" s="636"/>
      <c r="BQ29" s="636"/>
      <c r="BR29" s="636"/>
      <c r="BS29" s="631"/>
      <c r="BT29" s="631"/>
      <c r="BU29" s="631"/>
      <c r="BV29" s="631"/>
      <c r="BW29" s="631"/>
      <c r="BX29" s="631"/>
      <c r="BY29" s="631"/>
      <c r="BZ29" s="631"/>
      <c r="CA29" s="631"/>
      <c r="CB29" s="632"/>
      <c r="CD29" s="696" t="s">
        <v>294</v>
      </c>
      <c r="CE29" s="697"/>
      <c r="CF29" s="660" t="s">
        <v>70</v>
      </c>
      <c r="CG29" s="661"/>
      <c r="CH29" s="661"/>
      <c r="CI29" s="661"/>
      <c r="CJ29" s="661"/>
      <c r="CK29" s="661"/>
      <c r="CL29" s="661"/>
      <c r="CM29" s="661"/>
      <c r="CN29" s="661"/>
      <c r="CO29" s="661"/>
      <c r="CP29" s="661"/>
      <c r="CQ29" s="662"/>
      <c r="CR29" s="640">
        <v>6348452</v>
      </c>
      <c r="CS29" s="679"/>
      <c r="CT29" s="679"/>
      <c r="CU29" s="679"/>
      <c r="CV29" s="679"/>
      <c r="CW29" s="679"/>
      <c r="CX29" s="679"/>
      <c r="CY29" s="680"/>
      <c r="CZ29" s="642">
        <v>4.8</v>
      </c>
      <c r="DA29" s="681"/>
      <c r="DB29" s="681"/>
      <c r="DC29" s="684"/>
      <c r="DD29" s="633">
        <v>6114991</v>
      </c>
      <c r="DE29" s="679"/>
      <c r="DF29" s="679"/>
      <c r="DG29" s="679"/>
      <c r="DH29" s="679"/>
      <c r="DI29" s="679"/>
      <c r="DJ29" s="679"/>
      <c r="DK29" s="680"/>
      <c r="DL29" s="633">
        <v>6114991</v>
      </c>
      <c r="DM29" s="679"/>
      <c r="DN29" s="679"/>
      <c r="DO29" s="679"/>
      <c r="DP29" s="679"/>
      <c r="DQ29" s="679"/>
      <c r="DR29" s="679"/>
      <c r="DS29" s="679"/>
      <c r="DT29" s="679"/>
      <c r="DU29" s="679"/>
      <c r="DV29" s="680"/>
      <c r="DW29" s="642">
        <v>7.9</v>
      </c>
      <c r="DX29" s="681"/>
      <c r="DY29" s="681"/>
      <c r="DZ29" s="681"/>
      <c r="EA29" s="681"/>
      <c r="EB29" s="681"/>
      <c r="EC29" s="682"/>
    </row>
    <row r="30" spans="2:133" ht="11.25" customHeight="1" x14ac:dyDescent="0.15">
      <c r="B30" s="637" t="s">
        <v>295</v>
      </c>
      <c r="C30" s="638"/>
      <c r="D30" s="638"/>
      <c r="E30" s="638"/>
      <c r="F30" s="638"/>
      <c r="G30" s="638"/>
      <c r="H30" s="638"/>
      <c r="I30" s="638"/>
      <c r="J30" s="638"/>
      <c r="K30" s="638"/>
      <c r="L30" s="638"/>
      <c r="M30" s="638"/>
      <c r="N30" s="638"/>
      <c r="O30" s="638"/>
      <c r="P30" s="638"/>
      <c r="Q30" s="639"/>
      <c r="R30" s="640">
        <v>640488</v>
      </c>
      <c r="S30" s="634"/>
      <c r="T30" s="634"/>
      <c r="U30" s="634"/>
      <c r="V30" s="634"/>
      <c r="W30" s="634"/>
      <c r="X30" s="634"/>
      <c r="Y30" s="641"/>
      <c r="Z30" s="636">
        <v>0.5</v>
      </c>
      <c r="AA30" s="636"/>
      <c r="AB30" s="636"/>
      <c r="AC30" s="636"/>
      <c r="AD30" s="631" t="s">
        <v>126</v>
      </c>
      <c r="AE30" s="631"/>
      <c r="AF30" s="631"/>
      <c r="AG30" s="631"/>
      <c r="AH30" s="631"/>
      <c r="AI30" s="631"/>
      <c r="AJ30" s="631"/>
      <c r="AK30" s="631"/>
      <c r="AL30" s="642" t="s">
        <v>126</v>
      </c>
      <c r="AM30" s="643"/>
      <c r="AN30" s="643"/>
      <c r="AO30" s="644"/>
      <c r="AP30" s="628" t="s">
        <v>213</v>
      </c>
      <c r="AQ30" s="629"/>
      <c r="AR30" s="629"/>
      <c r="AS30" s="629"/>
      <c r="AT30" s="629"/>
      <c r="AU30" s="629"/>
      <c r="AV30" s="629"/>
      <c r="AW30" s="629"/>
      <c r="AX30" s="629"/>
      <c r="AY30" s="629"/>
      <c r="AZ30" s="629"/>
      <c r="BA30" s="629"/>
      <c r="BB30" s="629"/>
      <c r="BC30" s="629"/>
      <c r="BD30" s="629"/>
      <c r="BE30" s="629"/>
      <c r="BF30" s="630"/>
      <c r="BG30" s="628" t="s">
        <v>296</v>
      </c>
      <c r="BH30" s="689"/>
      <c r="BI30" s="689"/>
      <c r="BJ30" s="689"/>
      <c r="BK30" s="689"/>
      <c r="BL30" s="689"/>
      <c r="BM30" s="689"/>
      <c r="BN30" s="689"/>
      <c r="BO30" s="689"/>
      <c r="BP30" s="689"/>
      <c r="BQ30" s="690"/>
      <c r="BR30" s="628" t="s">
        <v>297</v>
      </c>
      <c r="BS30" s="689"/>
      <c r="BT30" s="689"/>
      <c r="BU30" s="689"/>
      <c r="BV30" s="689"/>
      <c r="BW30" s="689"/>
      <c r="BX30" s="689"/>
      <c r="BY30" s="689"/>
      <c r="BZ30" s="689"/>
      <c r="CA30" s="689"/>
      <c r="CB30" s="690"/>
      <c r="CD30" s="698"/>
      <c r="CE30" s="699"/>
      <c r="CF30" s="660" t="s">
        <v>298</v>
      </c>
      <c r="CG30" s="661"/>
      <c r="CH30" s="661"/>
      <c r="CI30" s="661"/>
      <c r="CJ30" s="661"/>
      <c r="CK30" s="661"/>
      <c r="CL30" s="661"/>
      <c r="CM30" s="661"/>
      <c r="CN30" s="661"/>
      <c r="CO30" s="661"/>
      <c r="CP30" s="661"/>
      <c r="CQ30" s="662"/>
      <c r="CR30" s="640">
        <v>6123887</v>
      </c>
      <c r="CS30" s="634"/>
      <c r="CT30" s="634"/>
      <c r="CU30" s="634"/>
      <c r="CV30" s="634"/>
      <c r="CW30" s="634"/>
      <c r="CX30" s="634"/>
      <c r="CY30" s="641"/>
      <c r="CZ30" s="642">
        <v>4.7</v>
      </c>
      <c r="DA30" s="681"/>
      <c r="DB30" s="681"/>
      <c r="DC30" s="684"/>
      <c r="DD30" s="633">
        <v>5915539</v>
      </c>
      <c r="DE30" s="634"/>
      <c r="DF30" s="634"/>
      <c r="DG30" s="634"/>
      <c r="DH30" s="634"/>
      <c r="DI30" s="634"/>
      <c r="DJ30" s="634"/>
      <c r="DK30" s="641"/>
      <c r="DL30" s="633">
        <v>5915539</v>
      </c>
      <c r="DM30" s="634"/>
      <c r="DN30" s="634"/>
      <c r="DO30" s="634"/>
      <c r="DP30" s="634"/>
      <c r="DQ30" s="634"/>
      <c r="DR30" s="634"/>
      <c r="DS30" s="634"/>
      <c r="DT30" s="634"/>
      <c r="DU30" s="634"/>
      <c r="DV30" s="641"/>
      <c r="DW30" s="642">
        <v>7.6</v>
      </c>
      <c r="DX30" s="681"/>
      <c r="DY30" s="681"/>
      <c r="DZ30" s="681"/>
      <c r="EA30" s="681"/>
      <c r="EB30" s="681"/>
      <c r="EC30" s="682"/>
    </row>
    <row r="31" spans="2:133" ht="11.25" customHeight="1" x14ac:dyDescent="0.15">
      <c r="B31" s="637" t="s">
        <v>299</v>
      </c>
      <c r="C31" s="638"/>
      <c r="D31" s="638"/>
      <c r="E31" s="638"/>
      <c r="F31" s="638"/>
      <c r="G31" s="638"/>
      <c r="H31" s="638"/>
      <c r="I31" s="638"/>
      <c r="J31" s="638"/>
      <c r="K31" s="638"/>
      <c r="L31" s="638"/>
      <c r="M31" s="638"/>
      <c r="N31" s="638"/>
      <c r="O31" s="638"/>
      <c r="P31" s="638"/>
      <c r="Q31" s="639"/>
      <c r="R31" s="640">
        <v>18182838</v>
      </c>
      <c r="S31" s="634"/>
      <c r="T31" s="634"/>
      <c r="U31" s="634"/>
      <c r="V31" s="634"/>
      <c r="W31" s="634"/>
      <c r="X31" s="634"/>
      <c r="Y31" s="641"/>
      <c r="Z31" s="636">
        <v>13.2</v>
      </c>
      <c r="AA31" s="636"/>
      <c r="AB31" s="636"/>
      <c r="AC31" s="636"/>
      <c r="AD31" s="631" t="s">
        <v>126</v>
      </c>
      <c r="AE31" s="631"/>
      <c r="AF31" s="631"/>
      <c r="AG31" s="631"/>
      <c r="AH31" s="631"/>
      <c r="AI31" s="631"/>
      <c r="AJ31" s="631"/>
      <c r="AK31" s="631"/>
      <c r="AL31" s="642" t="s">
        <v>126</v>
      </c>
      <c r="AM31" s="643"/>
      <c r="AN31" s="643"/>
      <c r="AO31" s="644"/>
      <c r="AP31" s="703" t="s">
        <v>300</v>
      </c>
      <c r="AQ31" s="704"/>
      <c r="AR31" s="704"/>
      <c r="AS31" s="704"/>
      <c r="AT31" s="709" t="s">
        <v>301</v>
      </c>
      <c r="AU31" s="376"/>
      <c r="AV31" s="376"/>
      <c r="AW31" s="376"/>
      <c r="AX31" s="645" t="s">
        <v>180</v>
      </c>
      <c r="AY31" s="646"/>
      <c r="AZ31" s="646"/>
      <c r="BA31" s="646"/>
      <c r="BB31" s="646"/>
      <c r="BC31" s="646"/>
      <c r="BD31" s="646"/>
      <c r="BE31" s="646"/>
      <c r="BF31" s="647"/>
      <c r="BG31" s="702">
        <v>99.3</v>
      </c>
      <c r="BH31" s="691"/>
      <c r="BI31" s="691"/>
      <c r="BJ31" s="691"/>
      <c r="BK31" s="691"/>
      <c r="BL31" s="691"/>
      <c r="BM31" s="654">
        <v>97.7</v>
      </c>
      <c r="BN31" s="691"/>
      <c r="BO31" s="691"/>
      <c r="BP31" s="691"/>
      <c r="BQ31" s="692"/>
      <c r="BR31" s="702">
        <v>99.3</v>
      </c>
      <c r="BS31" s="691"/>
      <c r="BT31" s="691"/>
      <c r="BU31" s="691"/>
      <c r="BV31" s="691"/>
      <c r="BW31" s="691"/>
      <c r="BX31" s="654">
        <v>97.6</v>
      </c>
      <c r="BY31" s="691"/>
      <c r="BZ31" s="691"/>
      <c r="CA31" s="691"/>
      <c r="CB31" s="692"/>
      <c r="CD31" s="698"/>
      <c r="CE31" s="699"/>
      <c r="CF31" s="660" t="s">
        <v>302</v>
      </c>
      <c r="CG31" s="661"/>
      <c r="CH31" s="661"/>
      <c r="CI31" s="661"/>
      <c r="CJ31" s="661"/>
      <c r="CK31" s="661"/>
      <c r="CL31" s="661"/>
      <c r="CM31" s="661"/>
      <c r="CN31" s="661"/>
      <c r="CO31" s="661"/>
      <c r="CP31" s="661"/>
      <c r="CQ31" s="662"/>
      <c r="CR31" s="640">
        <v>224565</v>
      </c>
      <c r="CS31" s="679"/>
      <c r="CT31" s="679"/>
      <c r="CU31" s="679"/>
      <c r="CV31" s="679"/>
      <c r="CW31" s="679"/>
      <c r="CX31" s="679"/>
      <c r="CY31" s="680"/>
      <c r="CZ31" s="642">
        <v>0.2</v>
      </c>
      <c r="DA31" s="681"/>
      <c r="DB31" s="681"/>
      <c r="DC31" s="684"/>
      <c r="DD31" s="633">
        <v>199452</v>
      </c>
      <c r="DE31" s="679"/>
      <c r="DF31" s="679"/>
      <c r="DG31" s="679"/>
      <c r="DH31" s="679"/>
      <c r="DI31" s="679"/>
      <c r="DJ31" s="679"/>
      <c r="DK31" s="680"/>
      <c r="DL31" s="633">
        <v>199452</v>
      </c>
      <c r="DM31" s="679"/>
      <c r="DN31" s="679"/>
      <c r="DO31" s="679"/>
      <c r="DP31" s="679"/>
      <c r="DQ31" s="679"/>
      <c r="DR31" s="679"/>
      <c r="DS31" s="679"/>
      <c r="DT31" s="679"/>
      <c r="DU31" s="679"/>
      <c r="DV31" s="680"/>
      <c r="DW31" s="642">
        <v>0.3</v>
      </c>
      <c r="DX31" s="681"/>
      <c r="DY31" s="681"/>
      <c r="DZ31" s="681"/>
      <c r="EA31" s="681"/>
      <c r="EB31" s="681"/>
      <c r="EC31" s="682"/>
    </row>
    <row r="32" spans="2:133" ht="11.25" customHeight="1" x14ac:dyDescent="0.15">
      <c r="B32" s="716" t="s">
        <v>303</v>
      </c>
      <c r="C32" s="717"/>
      <c r="D32" s="717"/>
      <c r="E32" s="717"/>
      <c r="F32" s="717"/>
      <c r="G32" s="717"/>
      <c r="H32" s="717"/>
      <c r="I32" s="717"/>
      <c r="J32" s="717"/>
      <c r="K32" s="717"/>
      <c r="L32" s="717"/>
      <c r="M32" s="717"/>
      <c r="N32" s="717"/>
      <c r="O32" s="717"/>
      <c r="P32" s="717"/>
      <c r="Q32" s="718"/>
      <c r="R32" s="640" t="s">
        <v>126</v>
      </c>
      <c r="S32" s="634"/>
      <c r="T32" s="634"/>
      <c r="U32" s="634"/>
      <c r="V32" s="634"/>
      <c r="W32" s="634"/>
      <c r="X32" s="634"/>
      <c r="Y32" s="641"/>
      <c r="Z32" s="636" t="s">
        <v>126</v>
      </c>
      <c r="AA32" s="636"/>
      <c r="AB32" s="636"/>
      <c r="AC32" s="636"/>
      <c r="AD32" s="631" t="s">
        <v>126</v>
      </c>
      <c r="AE32" s="631"/>
      <c r="AF32" s="631"/>
      <c r="AG32" s="631"/>
      <c r="AH32" s="631"/>
      <c r="AI32" s="631"/>
      <c r="AJ32" s="631"/>
      <c r="AK32" s="631"/>
      <c r="AL32" s="642" t="s">
        <v>126</v>
      </c>
      <c r="AM32" s="643"/>
      <c r="AN32" s="643"/>
      <c r="AO32" s="644"/>
      <c r="AP32" s="705"/>
      <c r="AQ32" s="706"/>
      <c r="AR32" s="706"/>
      <c r="AS32" s="706"/>
      <c r="AT32" s="710"/>
      <c r="AU32" s="377" t="s">
        <v>304</v>
      </c>
      <c r="AV32" s="377"/>
      <c r="AW32" s="377"/>
      <c r="AX32" s="637" t="s">
        <v>305</v>
      </c>
      <c r="AY32" s="638"/>
      <c r="AZ32" s="638"/>
      <c r="BA32" s="638"/>
      <c r="BB32" s="638"/>
      <c r="BC32" s="638"/>
      <c r="BD32" s="638"/>
      <c r="BE32" s="638"/>
      <c r="BF32" s="639"/>
      <c r="BG32" s="693">
        <v>99</v>
      </c>
      <c r="BH32" s="679"/>
      <c r="BI32" s="679"/>
      <c r="BJ32" s="679"/>
      <c r="BK32" s="679"/>
      <c r="BL32" s="679"/>
      <c r="BM32" s="643">
        <v>96.8</v>
      </c>
      <c r="BN32" s="694"/>
      <c r="BO32" s="694"/>
      <c r="BP32" s="694"/>
      <c r="BQ32" s="695"/>
      <c r="BR32" s="693">
        <v>99.1</v>
      </c>
      <c r="BS32" s="679"/>
      <c r="BT32" s="679"/>
      <c r="BU32" s="679"/>
      <c r="BV32" s="679"/>
      <c r="BW32" s="679"/>
      <c r="BX32" s="643">
        <v>96.8</v>
      </c>
      <c r="BY32" s="694"/>
      <c r="BZ32" s="694"/>
      <c r="CA32" s="694"/>
      <c r="CB32" s="695"/>
      <c r="CD32" s="700"/>
      <c r="CE32" s="701"/>
      <c r="CF32" s="660" t="s">
        <v>306</v>
      </c>
      <c r="CG32" s="661"/>
      <c r="CH32" s="661"/>
      <c r="CI32" s="661"/>
      <c r="CJ32" s="661"/>
      <c r="CK32" s="661"/>
      <c r="CL32" s="661"/>
      <c r="CM32" s="661"/>
      <c r="CN32" s="661"/>
      <c r="CO32" s="661"/>
      <c r="CP32" s="661"/>
      <c r="CQ32" s="662"/>
      <c r="CR32" s="640" t="s">
        <v>126</v>
      </c>
      <c r="CS32" s="634"/>
      <c r="CT32" s="634"/>
      <c r="CU32" s="634"/>
      <c r="CV32" s="634"/>
      <c r="CW32" s="634"/>
      <c r="CX32" s="634"/>
      <c r="CY32" s="641"/>
      <c r="CZ32" s="642" t="s">
        <v>126</v>
      </c>
      <c r="DA32" s="681"/>
      <c r="DB32" s="681"/>
      <c r="DC32" s="684"/>
      <c r="DD32" s="633" t="s">
        <v>126</v>
      </c>
      <c r="DE32" s="634"/>
      <c r="DF32" s="634"/>
      <c r="DG32" s="634"/>
      <c r="DH32" s="634"/>
      <c r="DI32" s="634"/>
      <c r="DJ32" s="634"/>
      <c r="DK32" s="641"/>
      <c r="DL32" s="633" t="s">
        <v>126</v>
      </c>
      <c r="DM32" s="634"/>
      <c r="DN32" s="634"/>
      <c r="DO32" s="634"/>
      <c r="DP32" s="634"/>
      <c r="DQ32" s="634"/>
      <c r="DR32" s="634"/>
      <c r="DS32" s="634"/>
      <c r="DT32" s="634"/>
      <c r="DU32" s="634"/>
      <c r="DV32" s="641"/>
      <c r="DW32" s="642" t="s">
        <v>126</v>
      </c>
      <c r="DX32" s="681"/>
      <c r="DY32" s="681"/>
      <c r="DZ32" s="681"/>
      <c r="EA32" s="681"/>
      <c r="EB32" s="681"/>
      <c r="EC32" s="682"/>
    </row>
    <row r="33" spans="2:133" ht="11.25" customHeight="1" x14ac:dyDescent="0.15">
      <c r="B33" s="637" t="s">
        <v>307</v>
      </c>
      <c r="C33" s="638"/>
      <c r="D33" s="638"/>
      <c r="E33" s="638"/>
      <c r="F33" s="638"/>
      <c r="G33" s="638"/>
      <c r="H33" s="638"/>
      <c r="I33" s="638"/>
      <c r="J33" s="638"/>
      <c r="K33" s="638"/>
      <c r="L33" s="638"/>
      <c r="M33" s="638"/>
      <c r="N33" s="638"/>
      <c r="O33" s="638"/>
      <c r="P33" s="638"/>
      <c r="Q33" s="639"/>
      <c r="R33" s="640">
        <v>7550470</v>
      </c>
      <c r="S33" s="634"/>
      <c r="T33" s="634"/>
      <c r="U33" s="634"/>
      <c r="V33" s="634"/>
      <c r="W33" s="634"/>
      <c r="X33" s="634"/>
      <c r="Y33" s="641"/>
      <c r="Z33" s="636">
        <v>5.5</v>
      </c>
      <c r="AA33" s="636"/>
      <c r="AB33" s="636"/>
      <c r="AC33" s="636"/>
      <c r="AD33" s="631" t="s">
        <v>126</v>
      </c>
      <c r="AE33" s="631"/>
      <c r="AF33" s="631"/>
      <c r="AG33" s="631"/>
      <c r="AH33" s="631"/>
      <c r="AI33" s="631"/>
      <c r="AJ33" s="631"/>
      <c r="AK33" s="631"/>
      <c r="AL33" s="642" t="s">
        <v>126</v>
      </c>
      <c r="AM33" s="643"/>
      <c r="AN33" s="643"/>
      <c r="AO33" s="644"/>
      <c r="AP33" s="707"/>
      <c r="AQ33" s="708"/>
      <c r="AR33" s="708"/>
      <c r="AS33" s="708"/>
      <c r="AT33" s="711"/>
      <c r="AU33" s="378"/>
      <c r="AV33" s="378"/>
      <c r="AW33" s="378"/>
      <c r="AX33" s="686" t="s">
        <v>308</v>
      </c>
      <c r="AY33" s="687"/>
      <c r="AZ33" s="687"/>
      <c r="BA33" s="687"/>
      <c r="BB33" s="687"/>
      <c r="BC33" s="687"/>
      <c r="BD33" s="687"/>
      <c r="BE33" s="687"/>
      <c r="BF33" s="688"/>
      <c r="BG33" s="715">
        <v>99.6</v>
      </c>
      <c r="BH33" s="713"/>
      <c r="BI33" s="713"/>
      <c r="BJ33" s="713"/>
      <c r="BK33" s="713"/>
      <c r="BL33" s="713"/>
      <c r="BM33" s="712">
        <v>98.3</v>
      </c>
      <c r="BN33" s="713"/>
      <c r="BO33" s="713"/>
      <c r="BP33" s="713"/>
      <c r="BQ33" s="714"/>
      <c r="BR33" s="715">
        <v>99.5</v>
      </c>
      <c r="BS33" s="713"/>
      <c r="BT33" s="713"/>
      <c r="BU33" s="713"/>
      <c r="BV33" s="713"/>
      <c r="BW33" s="713"/>
      <c r="BX33" s="712">
        <v>98.1</v>
      </c>
      <c r="BY33" s="713"/>
      <c r="BZ33" s="713"/>
      <c r="CA33" s="713"/>
      <c r="CB33" s="714"/>
      <c r="CD33" s="660" t="s">
        <v>309</v>
      </c>
      <c r="CE33" s="661"/>
      <c r="CF33" s="661"/>
      <c r="CG33" s="661"/>
      <c r="CH33" s="661"/>
      <c r="CI33" s="661"/>
      <c r="CJ33" s="661"/>
      <c r="CK33" s="661"/>
      <c r="CL33" s="661"/>
      <c r="CM33" s="661"/>
      <c r="CN33" s="661"/>
      <c r="CO33" s="661"/>
      <c r="CP33" s="661"/>
      <c r="CQ33" s="662"/>
      <c r="CR33" s="640">
        <v>47232052</v>
      </c>
      <c r="CS33" s="679"/>
      <c r="CT33" s="679"/>
      <c r="CU33" s="679"/>
      <c r="CV33" s="679"/>
      <c r="CW33" s="679"/>
      <c r="CX33" s="679"/>
      <c r="CY33" s="680"/>
      <c r="CZ33" s="642">
        <v>35.9</v>
      </c>
      <c r="DA33" s="681"/>
      <c r="DB33" s="681"/>
      <c r="DC33" s="684"/>
      <c r="DD33" s="633">
        <v>39277440</v>
      </c>
      <c r="DE33" s="679"/>
      <c r="DF33" s="679"/>
      <c r="DG33" s="679"/>
      <c r="DH33" s="679"/>
      <c r="DI33" s="679"/>
      <c r="DJ33" s="679"/>
      <c r="DK33" s="680"/>
      <c r="DL33" s="633">
        <v>32857886</v>
      </c>
      <c r="DM33" s="679"/>
      <c r="DN33" s="679"/>
      <c r="DO33" s="679"/>
      <c r="DP33" s="679"/>
      <c r="DQ33" s="679"/>
      <c r="DR33" s="679"/>
      <c r="DS33" s="679"/>
      <c r="DT33" s="679"/>
      <c r="DU33" s="679"/>
      <c r="DV33" s="680"/>
      <c r="DW33" s="642">
        <v>42.3</v>
      </c>
      <c r="DX33" s="681"/>
      <c r="DY33" s="681"/>
      <c r="DZ33" s="681"/>
      <c r="EA33" s="681"/>
      <c r="EB33" s="681"/>
      <c r="EC33" s="682"/>
    </row>
    <row r="34" spans="2:133" ht="11.25" customHeight="1" x14ac:dyDescent="0.15">
      <c r="B34" s="637" t="s">
        <v>310</v>
      </c>
      <c r="C34" s="638"/>
      <c r="D34" s="638"/>
      <c r="E34" s="638"/>
      <c r="F34" s="638"/>
      <c r="G34" s="638"/>
      <c r="H34" s="638"/>
      <c r="I34" s="638"/>
      <c r="J34" s="638"/>
      <c r="K34" s="638"/>
      <c r="L34" s="638"/>
      <c r="M34" s="638"/>
      <c r="N34" s="638"/>
      <c r="O34" s="638"/>
      <c r="P34" s="638"/>
      <c r="Q34" s="639"/>
      <c r="R34" s="640">
        <v>822808</v>
      </c>
      <c r="S34" s="634"/>
      <c r="T34" s="634"/>
      <c r="U34" s="634"/>
      <c r="V34" s="634"/>
      <c r="W34" s="634"/>
      <c r="X34" s="634"/>
      <c r="Y34" s="641"/>
      <c r="Z34" s="636">
        <v>0.6</v>
      </c>
      <c r="AA34" s="636"/>
      <c r="AB34" s="636"/>
      <c r="AC34" s="636"/>
      <c r="AD34" s="631">
        <v>679247</v>
      </c>
      <c r="AE34" s="631"/>
      <c r="AF34" s="631"/>
      <c r="AG34" s="631"/>
      <c r="AH34" s="631"/>
      <c r="AI34" s="631"/>
      <c r="AJ34" s="631"/>
      <c r="AK34" s="631"/>
      <c r="AL34" s="642">
        <v>0.9</v>
      </c>
      <c r="AM34" s="643"/>
      <c r="AN34" s="643"/>
      <c r="AO34" s="644"/>
      <c r="AP34" s="221"/>
      <c r="AQ34" s="222"/>
      <c r="AR34" s="377"/>
      <c r="AS34" s="376"/>
      <c r="AT34" s="376"/>
      <c r="AU34" s="376"/>
      <c r="AV34" s="376"/>
      <c r="AW34" s="376"/>
      <c r="AX34" s="376"/>
      <c r="AY34" s="376"/>
      <c r="AZ34" s="376"/>
      <c r="BA34" s="376"/>
      <c r="BB34" s="376"/>
      <c r="BC34" s="376"/>
      <c r="BD34" s="376"/>
      <c r="BE34" s="376"/>
      <c r="BF34" s="376"/>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60" t="s">
        <v>311</v>
      </c>
      <c r="CE34" s="661"/>
      <c r="CF34" s="661"/>
      <c r="CG34" s="661"/>
      <c r="CH34" s="661"/>
      <c r="CI34" s="661"/>
      <c r="CJ34" s="661"/>
      <c r="CK34" s="661"/>
      <c r="CL34" s="661"/>
      <c r="CM34" s="661"/>
      <c r="CN34" s="661"/>
      <c r="CO34" s="661"/>
      <c r="CP34" s="661"/>
      <c r="CQ34" s="662"/>
      <c r="CR34" s="640">
        <v>21521370</v>
      </c>
      <c r="CS34" s="634"/>
      <c r="CT34" s="634"/>
      <c r="CU34" s="634"/>
      <c r="CV34" s="634"/>
      <c r="CW34" s="634"/>
      <c r="CX34" s="634"/>
      <c r="CY34" s="641"/>
      <c r="CZ34" s="642">
        <v>16.399999999999999</v>
      </c>
      <c r="DA34" s="681"/>
      <c r="DB34" s="681"/>
      <c r="DC34" s="684"/>
      <c r="DD34" s="633">
        <v>17362461</v>
      </c>
      <c r="DE34" s="634"/>
      <c r="DF34" s="634"/>
      <c r="DG34" s="634"/>
      <c r="DH34" s="634"/>
      <c r="DI34" s="634"/>
      <c r="DJ34" s="634"/>
      <c r="DK34" s="641"/>
      <c r="DL34" s="633">
        <v>16293331</v>
      </c>
      <c r="DM34" s="634"/>
      <c r="DN34" s="634"/>
      <c r="DO34" s="634"/>
      <c r="DP34" s="634"/>
      <c r="DQ34" s="634"/>
      <c r="DR34" s="634"/>
      <c r="DS34" s="634"/>
      <c r="DT34" s="634"/>
      <c r="DU34" s="634"/>
      <c r="DV34" s="641"/>
      <c r="DW34" s="642">
        <v>21</v>
      </c>
      <c r="DX34" s="681"/>
      <c r="DY34" s="681"/>
      <c r="DZ34" s="681"/>
      <c r="EA34" s="681"/>
      <c r="EB34" s="681"/>
      <c r="EC34" s="682"/>
    </row>
    <row r="35" spans="2:133" ht="11.25" customHeight="1" x14ac:dyDescent="0.15">
      <c r="B35" s="637" t="s">
        <v>312</v>
      </c>
      <c r="C35" s="638"/>
      <c r="D35" s="638"/>
      <c r="E35" s="638"/>
      <c r="F35" s="638"/>
      <c r="G35" s="638"/>
      <c r="H35" s="638"/>
      <c r="I35" s="638"/>
      <c r="J35" s="638"/>
      <c r="K35" s="638"/>
      <c r="L35" s="638"/>
      <c r="M35" s="638"/>
      <c r="N35" s="638"/>
      <c r="O35" s="638"/>
      <c r="P35" s="638"/>
      <c r="Q35" s="639"/>
      <c r="R35" s="640">
        <v>177831</v>
      </c>
      <c r="S35" s="634"/>
      <c r="T35" s="634"/>
      <c r="U35" s="634"/>
      <c r="V35" s="634"/>
      <c r="W35" s="634"/>
      <c r="X35" s="634"/>
      <c r="Y35" s="641"/>
      <c r="Z35" s="636">
        <v>0.1</v>
      </c>
      <c r="AA35" s="636"/>
      <c r="AB35" s="636"/>
      <c r="AC35" s="636"/>
      <c r="AD35" s="631" t="s">
        <v>126</v>
      </c>
      <c r="AE35" s="631"/>
      <c r="AF35" s="631"/>
      <c r="AG35" s="631"/>
      <c r="AH35" s="631"/>
      <c r="AI35" s="631"/>
      <c r="AJ35" s="631"/>
      <c r="AK35" s="631"/>
      <c r="AL35" s="642" t="s">
        <v>126</v>
      </c>
      <c r="AM35" s="643"/>
      <c r="AN35" s="643"/>
      <c r="AO35" s="644"/>
      <c r="AP35" s="223"/>
      <c r="AQ35" s="628" t="s">
        <v>313</v>
      </c>
      <c r="AR35" s="629"/>
      <c r="AS35" s="629"/>
      <c r="AT35" s="629"/>
      <c r="AU35" s="629"/>
      <c r="AV35" s="629"/>
      <c r="AW35" s="629"/>
      <c r="AX35" s="629"/>
      <c r="AY35" s="629"/>
      <c r="AZ35" s="629"/>
      <c r="BA35" s="629"/>
      <c r="BB35" s="629"/>
      <c r="BC35" s="629"/>
      <c r="BD35" s="629"/>
      <c r="BE35" s="629"/>
      <c r="BF35" s="630"/>
      <c r="BG35" s="628" t="s">
        <v>314</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660" t="s">
        <v>315</v>
      </c>
      <c r="CE35" s="661"/>
      <c r="CF35" s="661"/>
      <c r="CG35" s="661"/>
      <c r="CH35" s="661"/>
      <c r="CI35" s="661"/>
      <c r="CJ35" s="661"/>
      <c r="CK35" s="661"/>
      <c r="CL35" s="661"/>
      <c r="CM35" s="661"/>
      <c r="CN35" s="661"/>
      <c r="CO35" s="661"/>
      <c r="CP35" s="661"/>
      <c r="CQ35" s="662"/>
      <c r="CR35" s="640">
        <v>981382</v>
      </c>
      <c r="CS35" s="679"/>
      <c r="CT35" s="679"/>
      <c r="CU35" s="679"/>
      <c r="CV35" s="679"/>
      <c r="CW35" s="679"/>
      <c r="CX35" s="679"/>
      <c r="CY35" s="680"/>
      <c r="CZ35" s="642">
        <v>0.7</v>
      </c>
      <c r="DA35" s="681"/>
      <c r="DB35" s="681"/>
      <c r="DC35" s="684"/>
      <c r="DD35" s="633">
        <v>962331</v>
      </c>
      <c r="DE35" s="679"/>
      <c r="DF35" s="679"/>
      <c r="DG35" s="679"/>
      <c r="DH35" s="679"/>
      <c r="DI35" s="679"/>
      <c r="DJ35" s="679"/>
      <c r="DK35" s="680"/>
      <c r="DL35" s="633">
        <v>962331</v>
      </c>
      <c r="DM35" s="679"/>
      <c r="DN35" s="679"/>
      <c r="DO35" s="679"/>
      <c r="DP35" s="679"/>
      <c r="DQ35" s="679"/>
      <c r="DR35" s="679"/>
      <c r="DS35" s="679"/>
      <c r="DT35" s="679"/>
      <c r="DU35" s="679"/>
      <c r="DV35" s="680"/>
      <c r="DW35" s="642">
        <v>1.2</v>
      </c>
      <c r="DX35" s="681"/>
      <c r="DY35" s="681"/>
      <c r="DZ35" s="681"/>
      <c r="EA35" s="681"/>
      <c r="EB35" s="681"/>
      <c r="EC35" s="682"/>
    </row>
    <row r="36" spans="2:133" ht="11.25" customHeight="1" x14ac:dyDescent="0.15">
      <c r="B36" s="637" t="s">
        <v>316</v>
      </c>
      <c r="C36" s="638"/>
      <c r="D36" s="638"/>
      <c r="E36" s="638"/>
      <c r="F36" s="638"/>
      <c r="G36" s="638"/>
      <c r="H36" s="638"/>
      <c r="I36" s="638"/>
      <c r="J36" s="638"/>
      <c r="K36" s="638"/>
      <c r="L36" s="638"/>
      <c r="M36" s="638"/>
      <c r="N36" s="638"/>
      <c r="O36" s="638"/>
      <c r="P36" s="638"/>
      <c r="Q36" s="639"/>
      <c r="R36" s="640">
        <v>9199139</v>
      </c>
      <c r="S36" s="634"/>
      <c r="T36" s="634"/>
      <c r="U36" s="634"/>
      <c r="V36" s="634"/>
      <c r="W36" s="634"/>
      <c r="X36" s="634"/>
      <c r="Y36" s="641"/>
      <c r="Z36" s="636">
        <v>6.7</v>
      </c>
      <c r="AA36" s="636"/>
      <c r="AB36" s="636"/>
      <c r="AC36" s="636"/>
      <c r="AD36" s="631" t="s">
        <v>126</v>
      </c>
      <c r="AE36" s="631"/>
      <c r="AF36" s="631"/>
      <c r="AG36" s="631"/>
      <c r="AH36" s="631"/>
      <c r="AI36" s="631"/>
      <c r="AJ36" s="631"/>
      <c r="AK36" s="631"/>
      <c r="AL36" s="642" t="s">
        <v>126</v>
      </c>
      <c r="AM36" s="643"/>
      <c r="AN36" s="643"/>
      <c r="AO36" s="644"/>
      <c r="AP36" s="223"/>
      <c r="AQ36" s="720" t="s">
        <v>317</v>
      </c>
      <c r="AR36" s="721"/>
      <c r="AS36" s="721"/>
      <c r="AT36" s="721"/>
      <c r="AU36" s="721"/>
      <c r="AV36" s="721"/>
      <c r="AW36" s="721"/>
      <c r="AX36" s="721"/>
      <c r="AY36" s="722"/>
      <c r="AZ36" s="648">
        <v>16833873</v>
      </c>
      <c r="BA36" s="649"/>
      <c r="BB36" s="649"/>
      <c r="BC36" s="649"/>
      <c r="BD36" s="649"/>
      <c r="BE36" s="649"/>
      <c r="BF36" s="719"/>
      <c r="BG36" s="656" t="s">
        <v>318</v>
      </c>
      <c r="BH36" s="657"/>
      <c r="BI36" s="657"/>
      <c r="BJ36" s="657"/>
      <c r="BK36" s="657"/>
      <c r="BL36" s="657"/>
      <c r="BM36" s="657"/>
      <c r="BN36" s="657"/>
      <c r="BO36" s="657"/>
      <c r="BP36" s="657"/>
      <c r="BQ36" s="657"/>
      <c r="BR36" s="657"/>
      <c r="BS36" s="657"/>
      <c r="BT36" s="657"/>
      <c r="BU36" s="658"/>
      <c r="BV36" s="648">
        <v>79835</v>
      </c>
      <c r="BW36" s="649"/>
      <c r="BX36" s="649"/>
      <c r="BY36" s="649"/>
      <c r="BZ36" s="649"/>
      <c r="CA36" s="649"/>
      <c r="CB36" s="719"/>
      <c r="CD36" s="660" t="s">
        <v>319</v>
      </c>
      <c r="CE36" s="661"/>
      <c r="CF36" s="661"/>
      <c r="CG36" s="661"/>
      <c r="CH36" s="661"/>
      <c r="CI36" s="661"/>
      <c r="CJ36" s="661"/>
      <c r="CK36" s="661"/>
      <c r="CL36" s="661"/>
      <c r="CM36" s="661"/>
      <c r="CN36" s="661"/>
      <c r="CO36" s="661"/>
      <c r="CP36" s="661"/>
      <c r="CQ36" s="662"/>
      <c r="CR36" s="640">
        <v>11392024</v>
      </c>
      <c r="CS36" s="634"/>
      <c r="CT36" s="634"/>
      <c r="CU36" s="634"/>
      <c r="CV36" s="634"/>
      <c r="CW36" s="634"/>
      <c r="CX36" s="634"/>
      <c r="CY36" s="641"/>
      <c r="CZ36" s="642">
        <v>8.6999999999999993</v>
      </c>
      <c r="DA36" s="681"/>
      <c r="DB36" s="681"/>
      <c r="DC36" s="684"/>
      <c r="DD36" s="633">
        <v>10597332</v>
      </c>
      <c r="DE36" s="634"/>
      <c r="DF36" s="634"/>
      <c r="DG36" s="634"/>
      <c r="DH36" s="634"/>
      <c r="DI36" s="634"/>
      <c r="DJ36" s="634"/>
      <c r="DK36" s="641"/>
      <c r="DL36" s="633">
        <v>8117112</v>
      </c>
      <c r="DM36" s="634"/>
      <c r="DN36" s="634"/>
      <c r="DO36" s="634"/>
      <c r="DP36" s="634"/>
      <c r="DQ36" s="634"/>
      <c r="DR36" s="634"/>
      <c r="DS36" s="634"/>
      <c r="DT36" s="634"/>
      <c r="DU36" s="634"/>
      <c r="DV36" s="641"/>
      <c r="DW36" s="642">
        <v>10.5</v>
      </c>
      <c r="DX36" s="681"/>
      <c r="DY36" s="681"/>
      <c r="DZ36" s="681"/>
      <c r="EA36" s="681"/>
      <c r="EB36" s="681"/>
      <c r="EC36" s="682"/>
    </row>
    <row r="37" spans="2:133" ht="11.25" customHeight="1" x14ac:dyDescent="0.15">
      <c r="B37" s="637" t="s">
        <v>320</v>
      </c>
      <c r="C37" s="638"/>
      <c r="D37" s="638"/>
      <c r="E37" s="638"/>
      <c r="F37" s="638"/>
      <c r="G37" s="638"/>
      <c r="H37" s="638"/>
      <c r="I37" s="638"/>
      <c r="J37" s="638"/>
      <c r="K37" s="638"/>
      <c r="L37" s="638"/>
      <c r="M37" s="638"/>
      <c r="N37" s="638"/>
      <c r="O37" s="638"/>
      <c r="P37" s="638"/>
      <c r="Q37" s="639"/>
      <c r="R37" s="640">
        <v>2740463</v>
      </c>
      <c r="S37" s="634"/>
      <c r="T37" s="634"/>
      <c r="U37" s="634"/>
      <c r="V37" s="634"/>
      <c r="W37" s="634"/>
      <c r="X37" s="634"/>
      <c r="Y37" s="641"/>
      <c r="Z37" s="636">
        <v>2</v>
      </c>
      <c r="AA37" s="636"/>
      <c r="AB37" s="636"/>
      <c r="AC37" s="636"/>
      <c r="AD37" s="631" t="s">
        <v>126</v>
      </c>
      <c r="AE37" s="631"/>
      <c r="AF37" s="631"/>
      <c r="AG37" s="631"/>
      <c r="AH37" s="631"/>
      <c r="AI37" s="631"/>
      <c r="AJ37" s="631"/>
      <c r="AK37" s="631"/>
      <c r="AL37" s="642" t="s">
        <v>126</v>
      </c>
      <c r="AM37" s="643"/>
      <c r="AN37" s="643"/>
      <c r="AO37" s="644"/>
      <c r="AQ37" s="723" t="s">
        <v>321</v>
      </c>
      <c r="AR37" s="724"/>
      <c r="AS37" s="724"/>
      <c r="AT37" s="724"/>
      <c r="AU37" s="724"/>
      <c r="AV37" s="724"/>
      <c r="AW37" s="724"/>
      <c r="AX37" s="724"/>
      <c r="AY37" s="725"/>
      <c r="AZ37" s="640">
        <v>4268586</v>
      </c>
      <c r="BA37" s="634"/>
      <c r="BB37" s="634"/>
      <c r="BC37" s="634"/>
      <c r="BD37" s="679"/>
      <c r="BE37" s="679"/>
      <c r="BF37" s="695"/>
      <c r="BG37" s="660" t="s">
        <v>322</v>
      </c>
      <c r="BH37" s="661"/>
      <c r="BI37" s="661"/>
      <c r="BJ37" s="661"/>
      <c r="BK37" s="661"/>
      <c r="BL37" s="661"/>
      <c r="BM37" s="661"/>
      <c r="BN37" s="661"/>
      <c r="BO37" s="661"/>
      <c r="BP37" s="661"/>
      <c r="BQ37" s="661"/>
      <c r="BR37" s="661"/>
      <c r="BS37" s="661"/>
      <c r="BT37" s="661"/>
      <c r="BU37" s="662"/>
      <c r="BV37" s="640">
        <v>-320616</v>
      </c>
      <c r="BW37" s="634"/>
      <c r="BX37" s="634"/>
      <c r="BY37" s="634"/>
      <c r="BZ37" s="634"/>
      <c r="CA37" s="634"/>
      <c r="CB37" s="635"/>
      <c r="CD37" s="660" t="s">
        <v>323</v>
      </c>
      <c r="CE37" s="661"/>
      <c r="CF37" s="661"/>
      <c r="CG37" s="661"/>
      <c r="CH37" s="661"/>
      <c r="CI37" s="661"/>
      <c r="CJ37" s="661"/>
      <c r="CK37" s="661"/>
      <c r="CL37" s="661"/>
      <c r="CM37" s="661"/>
      <c r="CN37" s="661"/>
      <c r="CO37" s="661"/>
      <c r="CP37" s="661"/>
      <c r="CQ37" s="662"/>
      <c r="CR37" s="640">
        <v>52761</v>
      </c>
      <c r="CS37" s="679"/>
      <c r="CT37" s="679"/>
      <c r="CU37" s="679"/>
      <c r="CV37" s="679"/>
      <c r="CW37" s="679"/>
      <c r="CX37" s="679"/>
      <c r="CY37" s="680"/>
      <c r="CZ37" s="642">
        <v>0</v>
      </c>
      <c r="DA37" s="681"/>
      <c r="DB37" s="681"/>
      <c r="DC37" s="684"/>
      <c r="DD37" s="633">
        <v>52761</v>
      </c>
      <c r="DE37" s="679"/>
      <c r="DF37" s="679"/>
      <c r="DG37" s="679"/>
      <c r="DH37" s="679"/>
      <c r="DI37" s="679"/>
      <c r="DJ37" s="679"/>
      <c r="DK37" s="680"/>
      <c r="DL37" s="633">
        <v>52761</v>
      </c>
      <c r="DM37" s="679"/>
      <c r="DN37" s="679"/>
      <c r="DO37" s="679"/>
      <c r="DP37" s="679"/>
      <c r="DQ37" s="679"/>
      <c r="DR37" s="679"/>
      <c r="DS37" s="679"/>
      <c r="DT37" s="679"/>
      <c r="DU37" s="679"/>
      <c r="DV37" s="680"/>
      <c r="DW37" s="642">
        <v>0.1</v>
      </c>
      <c r="DX37" s="681"/>
      <c r="DY37" s="681"/>
      <c r="DZ37" s="681"/>
      <c r="EA37" s="681"/>
      <c r="EB37" s="681"/>
      <c r="EC37" s="682"/>
    </row>
    <row r="38" spans="2:133" ht="11.25" customHeight="1" x14ac:dyDescent="0.15">
      <c r="B38" s="637" t="s">
        <v>324</v>
      </c>
      <c r="C38" s="638"/>
      <c r="D38" s="638"/>
      <c r="E38" s="638"/>
      <c r="F38" s="638"/>
      <c r="G38" s="638"/>
      <c r="H38" s="638"/>
      <c r="I38" s="638"/>
      <c r="J38" s="638"/>
      <c r="K38" s="638"/>
      <c r="L38" s="638"/>
      <c r="M38" s="638"/>
      <c r="N38" s="638"/>
      <c r="O38" s="638"/>
      <c r="P38" s="638"/>
      <c r="Q38" s="639"/>
      <c r="R38" s="640">
        <v>4646057</v>
      </c>
      <c r="S38" s="634"/>
      <c r="T38" s="634"/>
      <c r="U38" s="634"/>
      <c r="V38" s="634"/>
      <c r="W38" s="634"/>
      <c r="X38" s="634"/>
      <c r="Y38" s="641"/>
      <c r="Z38" s="636">
        <v>3.4</v>
      </c>
      <c r="AA38" s="636"/>
      <c r="AB38" s="636"/>
      <c r="AC38" s="636"/>
      <c r="AD38" s="631">
        <v>14334</v>
      </c>
      <c r="AE38" s="631"/>
      <c r="AF38" s="631"/>
      <c r="AG38" s="631"/>
      <c r="AH38" s="631"/>
      <c r="AI38" s="631"/>
      <c r="AJ38" s="631"/>
      <c r="AK38" s="631"/>
      <c r="AL38" s="642">
        <v>0</v>
      </c>
      <c r="AM38" s="643"/>
      <c r="AN38" s="643"/>
      <c r="AO38" s="644"/>
      <c r="AQ38" s="723" t="s">
        <v>325</v>
      </c>
      <c r="AR38" s="724"/>
      <c r="AS38" s="724"/>
      <c r="AT38" s="724"/>
      <c r="AU38" s="724"/>
      <c r="AV38" s="724"/>
      <c r="AW38" s="724"/>
      <c r="AX38" s="724"/>
      <c r="AY38" s="725"/>
      <c r="AZ38" s="640">
        <v>2113976</v>
      </c>
      <c r="BA38" s="634"/>
      <c r="BB38" s="634"/>
      <c r="BC38" s="634"/>
      <c r="BD38" s="679"/>
      <c r="BE38" s="679"/>
      <c r="BF38" s="695"/>
      <c r="BG38" s="660" t="s">
        <v>326</v>
      </c>
      <c r="BH38" s="661"/>
      <c r="BI38" s="661"/>
      <c r="BJ38" s="661"/>
      <c r="BK38" s="661"/>
      <c r="BL38" s="661"/>
      <c r="BM38" s="661"/>
      <c r="BN38" s="661"/>
      <c r="BO38" s="661"/>
      <c r="BP38" s="661"/>
      <c r="BQ38" s="661"/>
      <c r="BR38" s="661"/>
      <c r="BS38" s="661"/>
      <c r="BT38" s="661"/>
      <c r="BU38" s="662"/>
      <c r="BV38" s="640">
        <v>45064</v>
      </c>
      <c r="BW38" s="634"/>
      <c r="BX38" s="634"/>
      <c r="BY38" s="634"/>
      <c r="BZ38" s="634"/>
      <c r="CA38" s="634"/>
      <c r="CB38" s="635"/>
      <c r="CD38" s="660" t="s">
        <v>327</v>
      </c>
      <c r="CE38" s="661"/>
      <c r="CF38" s="661"/>
      <c r="CG38" s="661"/>
      <c r="CH38" s="661"/>
      <c r="CI38" s="661"/>
      <c r="CJ38" s="661"/>
      <c r="CK38" s="661"/>
      <c r="CL38" s="661"/>
      <c r="CM38" s="661"/>
      <c r="CN38" s="661"/>
      <c r="CO38" s="661"/>
      <c r="CP38" s="661"/>
      <c r="CQ38" s="662"/>
      <c r="CR38" s="640">
        <v>10348182</v>
      </c>
      <c r="CS38" s="634"/>
      <c r="CT38" s="634"/>
      <c r="CU38" s="634"/>
      <c r="CV38" s="634"/>
      <c r="CW38" s="634"/>
      <c r="CX38" s="634"/>
      <c r="CY38" s="641"/>
      <c r="CZ38" s="642">
        <v>7.9</v>
      </c>
      <c r="DA38" s="681"/>
      <c r="DB38" s="681"/>
      <c r="DC38" s="684"/>
      <c r="DD38" s="633">
        <v>8658241</v>
      </c>
      <c r="DE38" s="634"/>
      <c r="DF38" s="634"/>
      <c r="DG38" s="634"/>
      <c r="DH38" s="634"/>
      <c r="DI38" s="634"/>
      <c r="DJ38" s="634"/>
      <c r="DK38" s="641"/>
      <c r="DL38" s="633">
        <v>7480734</v>
      </c>
      <c r="DM38" s="634"/>
      <c r="DN38" s="634"/>
      <c r="DO38" s="634"/>
      <c r="DP38" s="634"/>
      <c r="DQ38" s="634"/>
      <c r="DR38" s="634"/>
      <c r="DS38" s="634"/>
      <c r="DT38" s="634"/>
      <c r="DU38" s="634"/>
      <c r="DV38" s="641"/>
      <c r="DW38" s="642">
        <v>9.6</v>
      </c>
      <c r="DX38" s="681"/>
      <c r="DY38" s="681"/>
      <c r="DZ38" s="681"/>
      <c r="EA38" s="681"/>
      <c r="EB38" s="681"/>
      <c r="EC38" s="682"/>
    </row>
    <row r="39" spans="2:133" ht="11.25" customHeight="1" x14ac:dyDescent="0.15">
      <c r="B39" s="637" t="s">
        <v>328</v>
      </c>
      <c r="C39" s="638"/>
      <c r="D39" s="638"/>
      <c r="E39" s="638"/>
      <c r="F39" s="638"/>
      <c r="G39" s="638"/>
      <c r="H39" s="638"/>
      <c r="I39" s="638"/>
      <c r="J39" s="638"/>
      <c r="K39" s="638"/>
      <c r="L39" s="638"/>
      <c r="M39" s="638"/>
      <c r="N39" s="638"/>
      <c r="O39" s="638"/>
      <c r="P39" s="638"/>
      <c r="Q39" s="639"/>
      <c r="R39" s="640">
        <v>8108400</v>
      </c>
      <c r="S39" s="634"/>
      <c r="T39" s="634"/>
      <c r="U39" s="634"/>
      <c r="V39" s="634"/>
      <c r="W39" s="634"/>
      <c r="X39" s="634"/>
      <c r="Y39" s="641"/>
      <c r="Z39" s="636">
        <v>5.9</v>
      </c>
      <c r="AA39" s="636"/>
      <c r="AB39" s="636"/>
      <c r="AC39" s="636"/>
      <c r="AD39" s="631" t="s">
        <v>126</v>
      </c>
      <c r="AE39" s="631"/>
      <c r="AF39" s="631"/>
      <c r="AG39" s="631"/>
      <c r="AH39" s="631"/>
      <c r="AI39" s="631"/>
      <c r="AJ39" s="631"/>
      <c r="AK39" s="631"/>
      <c r="AL39" s="642" t="s">
        <v>126</v>
      </c>
      <c r="AM39" s="643"/>
      <c r="AN39" s="643"/>
      <c r="AO39" s="644"/>
      <c r="AQ39" s="723" t="s">
        <v>329</v>
      </c>
      <c r="AR39" s="724"/>
      <c r="AS39" s="724"/>
      <c r="AT39" s="724"/>
      <c r="AU39" s="724"/>
      <c r="AV39" s="724"/>
      <c r="AW39" s="724"/>
      <c r="AX39" s="724"/>
      <c r="AY39" s="725"/>
      <c r="AZ39" s="640">
        <v>422309</v>
      </c>
      <c r="BA39" s="634"/>
      <c r="BB39" s="634"/>
      <c r="BC39" s="634"/>
      <c r="BD39" s="679"/>
      <c r="BE39" s="679"/>
      <c r="BF39" s="695"/>
      <c r="BG39" s="660" t="s">
        <v>330</v>
      </c>
      <c r="BH39" s="661"/>
      <c r="BI39" s="661"/>
      <c r="BJ39" s="661"/>
      <c r="BK39" s="661"/>
      <c r="BL39" s="661"/>
      <c r="BM39" s="661"/>
      <c r="BN39" s="661"/>
      <c r="BO39" s="661"/>
      <c r="BP39" s="661"/>
      <c r="BQ39" s="661"/>
      <c r="BR39" s="661"/>
      <c r="BS39" s="661"/>
      <c r="BT39" s="661"/>
      <c r="BU39" s="662"/>
      <c r="BV39" s="640">
        <v>71378</v>
      </c>
      <c r="BW39" s="634"/>
      <c r="BX39" s="634"/>
      <c r="BY39" s="634"/>
      <c r="BZ39" s="634"/>
      <c r="CA39" s="634"/>
      <c r="CB39" s="635"/>
      <c r="CD39" s="660" t="s">
        <v>331</v>
      </c>
      <c r="CE39" s="661"/>
      <c r="CF39" s="661"/>
      <c r="CG39" s="661"/>
      <c r="CH39" s="661"/>
      <c r="CI39" s="661"/>
      <c r="CJ39" s="661"/>
      <c r="CK39" s="661"/>
      <c r="CL39" s="661"/>
      <c r="CM39" s="661"/>
      <c r="CN39" s="661"/>
      <c r="CO39" s="661"/>
      <c r="CP39" s="661"/>
      <c r="CQ39" s="662"/>
      <c r="CR39" s="640">
        <v>1541791</v>
      </c>
      <c r="CS39" s="679"/>
      <c r="CT39" s="679"/>
      <c r="CU39" s="679"/>
      <c r="CV39" s="679"/>
      <c r="CW39" s="679"/>
      <c r="CX39" s="679"/>
      <c r="CY39" s="680"/>
      <c r="CZ39" s="642">
        <v>1.2</v>
      </c>
      <c r="DA39" s="681"/>
      <c r="DB39" s="681"/>
      <c r="DC39" s="684"/>
      <c r="DD39" s="633">
        <v>1371693</v>
      </c>
      <c r="DE39" s="679"/>
      <c r="DF39" s="679"/>
      <c r="DG39" s="679"/>
      <c r="DH39" s="679"/>
      <c r="DI39" s="679"/>
      <c r="DJ39" s="679"/>
      <c r="DK39" s="680"/>
      <c r="DL39" s="633" t="s">
        <v>126</v>
      </c>
      <c r="DM39" s="679"/>
      <c r="DN39" s="679"/>
      <c r="DO39" s="679"/>
      <c r="DP39" s="679"/>
      <c r="DQ39" s="679"/>
      <c r="DR39" s="679"/>
      <c r="DS39" s="679"/>
      <c r="DT39" s="679"/>
      <c r="DU39" s="679"/>
      <c r="DV39" s="680"/>
      <c r="DW39" s="642" t="s">
        <v>126</v>
      </c>
      <c r="DX39" s="681"/>
      <c r="DY39" s="681"/>
      <c r="DZ39" s="681"/>
      <c r="EA39" s="681"/>
      <c r="EB39" s="681"/>
      <c r="EC39" s="682"/>
    </row>
    <row r="40" spans="2:133" ht="11.25" customHeight="1" x14ac:dyDescent="0.15">
      <c r="B40" s="637" t="s">
        <v>332</v>
      </c>
      <c r="C40" s="638"/>
      <c r="D40" s="638"/>
      <c r="E40" s="638"/>
      <c r="F40" s="638"/>
      <c r="G40" s="638"/>
      <c r="H40" s="638"/>
      <c r="I40" s="638"/>
      <c r="J40" s="638"/>
      <c r="K40" s="638"/>
      <c r="L40" s="638"/>
      <c r="M40" s="638"/>
      <c r="N40" s="638"/>
      <c r="O40" s="638"/>
      <c r="P40" s="638"/>
      <c r="Q40" s="639"/>
      <c r="R40" s="640" t="s">
        <v>126</v>
      </c>
      <c r="S40" s="634"/>
      <c r="T40" s="634"/>
      <c r="U40" s="634"/>
      <c r="V40" s="634"/>
      <c r="W40" s="634"/>
      <c r="X40" s="634"/>
      <c r="Y40" s="641"/>
      <c r="Z40" s="636" t="s">
        <v>126</v>
      </c>
      <c r="AA40" s="636"/>
      <c r="AB40" s="636"/>
      <c r="AC40" s="636"/>
      <c r="AD40" s="631" t="s">
        <v>126</v>
      </c>
      <c r="AE40" s="631"/>
      <c r="AF40" s="631"/>
      <c r="AG40" s="631"/>
      <c r="AH40" s="631"/>
      <c r="AI40" s="631"/>
      <c r="AJ40" s="631"/>
      <c r="AK40" s="631"/>
      <c r="AL40" s="642" t="s">
        <v>126</v>
      </c>
      <c r="AM40" s="643"/>
      <c r="AN40" s="643"/>
      <c r="AO40" s="644"/>
      <c r="AQ40" s="723" t="s">
        <v>333</v>
      </c>
      <c r="AR40" s="724"/>
      <c r="AS40" s="724"/>
      <c r="AT40" s="724"/>
      <c r="AU40" s="724"/>
      <c r="AV40" s="724"/>
      <c r="AW40" s="724"/>
      <c r="AX40" s="724"/>
      <c r="AY40" s="725"/>
      <c r="AZ40" s="640">
        <v>372525</v>
      </c>
      <c r="BA40" s="634"/>
      <c r="BB40" s="634"/>
      <c r="BC40" s="634"/>
      <c r="BD40" s="679"/>
      <c r="BE40" s="679"/>
      <c r="BF40" s="695"/>
      <c r="BG40" s="726" t="s">
        <v>334</v>
      </c>
      <c r="BH40" s="727"/>
      <c r="BI40" s="727"/>
      <c r="BJ40" s="727"/>
      <c r="BK40" s="727"/>
      <c r="BL40" s="379"/>
      <c r="BM40" s="661" t="s">
        <v>335</v>
      </c>
      <c r="BN40" s="661"/>
      <c r="BO40" s="661"/>
      <c r="BP40" s="661"/>
      <c r="BQ40" s="661"/>
      <c r="BR40" s="661"/>
      <c r="BS40" s="661"/>
      <c r="BT40" s="661"/>
      <c r="BU40" s="662"/>
      <c r="BV40" s="640">
        <v>109</v>
      </c>
      <c r="BW40" s="634"/>
      <c r="BX40" s="634"/>
      <c r="BY40" s="634"/>
      <c r="BZ40" s="634"/>
      <c r="CA40" s="634"/>
      <c r="CB40" s="635"/>
      <c r="CD40" s="660" t="s">
        <v>336</v>
      </c>
      <c r="CE40" s="661"/>
      <c r="CF40" s="661"/>
      <c r="CG40" s="661"/>
      <c r="CH40" s="661"/>
      <c r="CI40" s="661"/>
      <c r="CJ40" s="661"/>
      <c r="CK40" s="661"/>
      <c r="CL40" s="661"/>
      <c r="CM40" s="661"/>
      <c r="CN40" s="661"/>
      <c r="CO40" s="661"/>
      <c r="CP40" s="661"/>
      <c r="CQ40" s="662"/>
      <c r="CR40" s="640">
        <v>1447303</v>
      </c>
      <c r="CS40" s="634"/>
      <c r="CT40" s="634"/>
      <c r="CU40" s="634"/>
      <c r="CV40" s="634"/>
      <c r="CW40" s="634"/>
      <c r="CX40" s="634"/>
      <c r="CY40" s="641"/>
      <c r="CZ40" s="642">
        <v>1.1000000000000001</v>
      </c>
      <c r="DA40" s="681"/>
      <c r="DB40" s="681"/>
      <c r="DC40" s="684"/>
      <c r="DD40" s="633">
        <v>325382</v>
      </c>
      <c r="DE40" s="634"/>
      <c r="DF40" s="634"/>
      <c r="DG40" s="634"/>
      <c r="DH40" s="634"/>
      <c r="DI40" s="634"/>
      <c r="DJ40" s="634"/>
      <c r="DK40" s="641"/>
      <c r="DL40" s="633">
        <v>4378</v>
      </c>
      <c r="DM40" s="634"/>
      <c r="DN40" s="634"/>
      <c r="DO40" s="634"/>
      <c r="DP40" s="634"/>
      <c r="DQ40" s="634"/>
      <c r="DR40" s="634"/>
      <c r="DS40" s="634"/>
      <c r="DT40" s="634"/>
      <c r="DU40" s="634"/>
      <c r="DV40" s="641"/>
      <c r="DW40" s="642">
        <v>0</v>
      </c>
      <c r="DX40" s="681"/>
      <c r="DY40" s="681"/>
      <c r="DZ40" s="681"/>
      <c r="EA40" s="681"/>
      <c r="EB40" s="681"/>
      <c r="EC40" s="682"/>
    </row>
    <row r="41" spans="2:133" ht="11.25" customHeight="1" x14ac:dyDescent="0.15">
      <c r="B41" s="637" t="s">
        <v>337</v>
      </c>
      <c r="C41" s="638"/>
      <c r="D41" s="638"/>
      <c r="E41" s="638"/>
      <c r="F41" s="638"/>
      <c r="G41" s="638"/>
      <c r="H41" s="638"/>
      <c r="I41" s="638"/>
      <c r="J41" s="638"/>
      <c r="K41" s="638"/>
      <c r="L41" s="638"/>
      <c r="M41" s="638"/>
      <c r="N41" s="638"/>
      <c r="O41" s="638"/>
      <c r="P41" s="638"/>
      <c r="Q41" s="639"/>
      <c r="R41" s="640">
        <v>60000</v>
      </c>
      <c r="S41" s="634"/>
      <c r="T41" s="634"/>
      <c r="U41" s="634"/>
      <c r="V41" s="634"/>
      <c r="W41" s="634"/>
      <c r="X41" s="634"/>
      <c r="Y41" s="641"/>
      <c r="Z41" s="636">
        <v>0</v>
      </c>
      <c r="AA41" s="636"/>
      <c r="AB41" s="636"/>
      <c r="AC41" s="636"/>
      <c r="AD41" s="631" t="s">
        <v>126</v>
      </c>
      <c r="AE41" s="631"/>
      <c r="AF41" s="631"/>
      <c r="AG41" s="631"/>
      <c r="AH41" s="631"/>
      <c r="AI41" s="631"/>
      <c r="AJ41" s="631"/>
      <c r="AK41" s="631"/>
      <c r="AL41" s="642" t="s">
        <v>126</v>
      </c>
      <c r="AM41" s="643"/>
      <c r="AN41" s="643"/>
      <c r="AO41" s="644"/>
      <c r="AQ41" s="723" t="s">
        <v>338</v>
      </c>
      <c r="AR41" s="724"/>
      <c r="AS41" s="724"/>
      <c r="AT41" s="724"/>
      <c r="AU41" s="724"/>
      <c r="AV41" s="724"/>
      <c r="AW41" s="724"/>
      <c r="AX41" s="724"/>
      <c r="AY41" s="725"/>
      <c r="AZ41" s="640">
        <v>2482651</v>
      </c>
      <c r="BA41" s="634"/>
      <c r="BB41" s="634"/>
      <c r="BC41" s="634"/>
      <c r="BD41" s="679"/>
      <c r="BE41" s="679"/>
      <c r="BF41" s="695"/>
      <c r="BG41" s="726"/>
      <c r="BH41" s="727"/>
      <c r="BI41" s="727"/>
      <c r="BJ41" s="727"/>
      <c r="BK41" s="727"/>
      <c r="BL41" s="379"/>
      <c r="BM41" s="661" t="s">
        <v>339</v>
      </c>
      <c r="BN41" s="661"/>
      <c r="BO41" s="661"/>
      <c r="BP41" s="661"/>
      <c r="BQ41" s="661"/>
      <c r="BR41" s="661"/>
      <c r="BS41" s="661"/>
      <c r="BT41" s="661"/>
      <c r="BU41" s="662"/>
      <c r="BV41" s="640" t="s">
        <v>126</v>
      </c>
      <c r="BW41" s="634"/>
      <c r="BX41" s="634"/>
      <c r="BY41" s="634"/>
      <c r="BZ41" s="634"/>
      <c r="CA41" s="634"/>
      <c r="CB41" s="635"/>
      <c r="CD41" s="660" t="s">
        <v>340</v>
      </c>
      <c r="CE41" s="661"/>
      <c r="CF41" s="661"/>
      <c r="CG41" s="661"/>
      <c r="CH41" s="661"/>
      <c r="CI41" s="661"/>
      <c r="CJ41" s="661"/>
      <c r="CK41" s="661"/>
      <c r="CL41" s="661"/>
      <c r="CM41" s="661"/>
      <c r="CN41" s="661"/>
      <c r="CO41" s="661"/>
      <c r="CP41" s="661"/>
      <c r="CQ41" s="662"/>
      <c r="CR41" s="640" t="s">
        <v>126</v>
      </c>
      <c r="CS41" s="679"/>
      <c r="CT41" s="679"/>
      <c r="CU41" s="679"/>
      <c r="CV41" s="679"/>
      <c r="CW41" s="679"/>
      <c r="CX41" s="679"/>
      <c r="CY41" s="680"/>
      <c r="CZ41" s="642" t="s">
        <v>126</v>
      </c>
      <c r="DA41" s="681"/>
      <c r="DB41" s="681"/>
      <c r="DC41" s="684"/>
      <c r="DD41" s="633" t="s">
        <v>126</v>
      </c>
      <c r="DE41" s="679"/>
      <c r="DF41" s="679"/>
      <c r="DG41" s="679"/>
      <c r="DH41" s="679"/>
      <c r="DI41" s="679"/>
      <c r="DJ41" s="679"/>
      <c r="DK41" s="680"/>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341</v>
      </c>
      <c r="C42" s="687"/>
      <c r="D42" s="687"/>
      <c r="E42" s="687"/>
      <c r="F42" s="687"/>
      <c r="G42" s="687"/>
      <c r="H42" s="687"/>
      <c r="I42" s="687"/>
      <c r="J42" s="687"/>
      <c r="K42" s="687"/>
      <c r="L42" s="687"/>
      <c r="M42" s="687"/>
      <c r="N42" s="687"/>
      <c r="O42" s="687"/>
      <c r="P42" s="687"/>
      <c r="Q42" s="688"/>
      <c r="R42" s="730">
        <v>137759349</v>
      </c>
      <c r="S42" s="731"/>
      <c r="T42" s="731"/>
      <c r="U42" s="731"/>
      <c r="V42" s="731"/>
      <c r="W42" s="731"/>
      <c r="X42" s="731"/>
      <c r="Y42" s="739"/>
      <c r="Z42" s="740">
        <v>100</v>
      </c>
      <c r="AA42" s="740"/>
      <c r="AB42" s="740"/>
      <c r="AC42" s="740"/>
      <c r="AD42" s="741">
        <v>77576832</v>
      </c>
      <c r="AE42" s="741"/>
      <c r="AF42" s="741"/>
      <c r="AG42" s="741"/>
      <c r="AH42" s="741"/>
      <c r="AI42" s="741"/>
      <c r="AJ42" s="741"/>
      <c r="AK42" s="741"/>
      <c r="AL42" s="742">
        <v>100</v>
      </c>
      <c r="AM42" s="712"/>
      <c r="AN42" s="712"/>
      <c r="AO42" s="743"/>
      <c r="AQ42" s="744" t="s">
        <v>342</v>
      </c>
      <c r="AR42" s="745"/>
      <c r="AS42" s="745"/>
      <c r="AT42" s="745"/>
      <c r="AU42" s="745"/>
      <c r="AV42" s="745"/>
      <c r="AW42" s="745"/>
      <c r="AX42" s="745"/>
      <c r="AY42" s="746"/>
      <c r="AZ42" s="730">
        <v>7173826</v>
      </c>
      <c r="BA42" s="731"/>
      <c r="BB42" s="731"/>
      <c r="BC42" s="731"/>
      <c r="BD42" s="713"/>
      <c r="BE42" s="713"/>
      <c r="BF42" s="714"/>
      <c r="BG42" s="728"/>
      <c r="BH42" s="729"/>
      <c r="BI42" s="729"/>
      <c r="BJ42" s="729"/>
      <c r="BK42" s="729"/>
      <c r="BL42" s="380"/>
      <c r="BM42" s="675" t="s">
        <v>343</v>
      </c>
      <c r="BN42" s="675"/>
      <c r="BO42" s="675"/>
      <c r="BP42" s="675"/>
      <c r="BQ42" s="675"/>
      <c r="BR42" s="675"/>
      <c r="BS42" s="675"/>
      <c r="BT42" s="675"/>
      <c r="BU42" s="676"/>
      <c r="BV42" s="730">
        <v>287</v>
      </c>
      <c r="BW42" s="731"/>
      <c r="BX42" s="731"/>
      <c r="BY42" s="731"/>
      <c r="BZ42" s="731"/>
      <c r="CA42" s="731"/>
      <c r="CB42" s="738"/>
      <c r="CD42" s="637" t="s">
        <v>344</v>
      </c>
      <c r="CE42" s="638"/>
      <c r="CF42" s="638"/>
      <c r="CG42" s="638"/>
      <c r="CH42" s="638"/>
      <c r="CI42" s="638"/>
      <c r="CJ42" s="638"/>
      <c r="CK42" s="638"/>
      <c r="CL42" s="638"/>
      <c r="CM42" s="638"/>
      <c r="CN42" s="638"/>
      <c r="CO42" s="638"/>
      <c r="CP42" s="638"/>
      <c r="CQ42" s="639"/>
      <c r="CR42" s="640">
        <v>28501098</v>
      </c>
      <c r="CS42" s="634"/>
      <c r="CT42" s="634"/>
      <c r="CU42" s="634"/>
      <c r="CV42" s="634"/>
      <c r="CW42" s="634"/>
      <c r="CX42" s="634"/>
      <c r="CY42" s="641"/>
      <c r="CZ42" s="642">
        <v>21.7</v>
      </c>
      <c r="DA42" s="643"/>
      <c r="DB42" s="643"/>
      <c r="DC42" s="663"/>
      <c r="DD42" s="633">
        <v>9534896</v>
      </c>
      <c r="DE42" s="634"/>
      <c r="DF42" s="634"/>
      <c r="DG42" s="634"/>
      <c r="DH42" s="634"/>
      <c r="DI42" s="634"/>
      <c r="DJ42" s="634"/>
      <c r="DK42" s="641"/>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24"/>
      <c r="BW43" s="224"/>
      <c r="BX43" s="224"/>
      <c r="BY43" s="224"/>
      <c r="BZ43" s="224"/>
      <c r="CA43" s="224"/>
      <c r="CB43" s="224"/>
      <c r="CD43" s="637" t="s">
        <v>345</v>
      </c>
      <c r="CE43" s="638"/>
      <c r="CF43" s="638"/>
      <c r="CG43" s="638"/>
      <c r="CH43" s="638"/>
      <c r="CI43" s="638"/>
      <c r="CJ43" s="638"/>
      <c r="CK43" s="638"/>
      <c r="CL43" s="638"/>
      <c r="CM43" s="638"/>
      <c r="CN43" s="638"/>
      <c r="CO43" s="638"/>
      <c r="CP43" s="638"/>
      <c r="CQ43" s="639"/>
      <c r="CR43" s="640">
        <v>495148</v>
      </c>
      <c r="CS43" s="679"/>
      <c r="CT43" s="679"/>
      <c r="CU43" s="679"/>
      <c r="CV43" s="679"/>
      <c r="CW43" s="679"/>
      <c r="CX43" s="679"/>
      <c r="CY43" s="680"/>
      <c r="CZ43" s="642">
        <v>0.4</v>
      </c>
      <c r="DA43" s="681"/>
      <c r="DB43" s="681"/>
      <c r="DC43" s="684"/>
      <c r="DD43" s="633">
        <v>495148</v>
      </c>
      <c r="DE43" s="679"/>
      <c r="DF43" s="679"/>
      <c r="DG43" s="679"/>
      <c r="DH43" s="679"/>
      <c r="DI43" s="679"/>
      <c r="DJ43" s="679"/>
      <c r="DK43" s="680"/>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47" t="s">
        <v>294</v>
      </c>
      <c r="CE44" s="748"/>
      <c r="CF44" s="637" t="s">
        <v>346</v>
      </c>
      <c r="CG44" s="638"/>
      <c r="CH44" s="638"/>
      <c r="CI44" s="638"/>
      <c r="CJ44" s="638"/>
      <c r="CK44" s="638"/>
      <c r="CL44" s="638"/>
      <c r="CM44" s="638"/>
      <c r="CN44" s="638"/>
      <c r="CO44" s="638"/>
      <c r="CP44" s="638"/>
      <c r="CQ44" s="639"/>
      <c r="CR44" s="640">
        <v>28493281</v>
      </c>
      <c r="CS44" s="634"/>
      <c r="CT44" s="634"/>
      <c r="CU44" s="634"/>
      <c r="CV44" s="634"/>
      <c r="CW44" s="634"/>
      <c r="CX44" s="634"/>
      <c r="CY44" s="641"/>
      <c r="CZ44" s="642">
        <v>21.7</v>
      </c>
      <c r="DA44" s="643"/>
      <c r="DB44" s="643"/>
      <c r="DC44" s="663"/>
      <c r="DD44" s="633">
        <v>9527079</v>
      </c>
      <c r="DE44" s="634"/>
      <c r="DF44" s="634"/>
      <c r="DG44" s="634"/>
      <c r="DH44" s="634"/>
      <c r="DI44" s="634"/>
      <c r="DJ44" s="634"/>
      <c r="DK44" s="641"/>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49"/>
      <c r="CE45" s="750"/>
      <c r="CF45" s="637" t="s">
        <v>347</v>
      </c>
      <c r="CG45" s="638"/>
      <c r="CH45" s="638"/>
      <c r="CI45" s="638"/>
      <c r="CJ45" s="638"/>
      <c r="CK45" s="638"/>
      <c r="CL45" s="638"/>
      <c r="CM45" s="638"/>
      <c r="CN45" s="638"/>
      <c r="CO45" s="638"/>
      <c r="CP45" s="638"/>
      <c r="CQ45" s="639"/>
      <c r="CR45" s="640">
        <v>9414105</v>
      </c>
      <c r="CS45" s="679"/>
      <c r="CT45" s="679"/>
      <c r="CU45" s="679"/>
      <c r="CV45" s="679"/>
      <c r="CW45" s="679"/>
      <c r="CX45" s="679"/>
      <c r="CY45" s="680"/>
      <c r="CZ45" s="642">
        <v>7.2</v>
      </c>
      <c r="DA45" s="681"/>
      <c r="DB45" s="681"/>
      <c r="DC45" s="684"/>
      <c r="DD45" s="633">
        <v>499489</v>
      </c>
      <c r="DE45" s="679"/>
      <c r="DF45" s="679"/>
      <c r="DG45" s="679"/>
      <c r="DH45" s="679"/>
      <c r="DI45" s="679"/>
      <c r="DJ45" s="679"/>
      <c r="DK45" s="680"/>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377" t="s">
        <v>348</v>
      </c>
      <c r="C46" s="377"/>
      <c r="D46" s="377"/>
      <c r="E46" s="377"/>
      <c r="F46" s="377"/>
      <c r="G46" s="377"/>
      <c r="H46" s="377"/>
      <c r="I46" s="377"/>
      <c r="J46" s="377"/>
      <c r="K46" s="377"/>
      <c r="L46" s="377"/>
      <c r="M46" s="377"/>
      <c r="N46" s="377"/>
      <c r="O46" s="377"/>
      <c r="P46" s="377"/>
      <c r="Q46" s="377"/>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749"/>
      <c r="CE46" s="750"/>
      <c r="CF46" s="637" t="s">
        <v>349</v>
      </c>
      <c r="CG46" s="638"/>
      <c r="CH46" s="638"/>
      <c r="CI46" s="638"/>
      <c r="CJ46" s="638"/>
      <c r="CK46" s="638"/>
      <c r="CL46" s="638"/>
      <c r="CM46" s="638"/>
      <c r="CN46" s="638"/>
      <c r="CO46" s="638"/>
      <c r="CP46" s="638"/>
      <c r="CQ46" s="639"/>
      <c r="CR46" s="640">
        <v>18827270</v>
      </c>
      <c r="CS46" s="634"/>
      <c r="CT46" s="634"/>
      <c r="CU46" s="634"/>
      <c r="CV46" s="634"/>
      <c r="CW46" s="634"/>
      <c r="CX46" s="634"/>
      <c r="CY46" s="641"/>
      <c r="CZ46" s="642">
        <v>14.3</v>
      </c>
      <c r="DA46" s="643"/>
      <c r="DB46" s="643"/>
      <c r="DC46" s="663"/>
      <c r="DD46" s="633">
        <v>8925403</v>
      </c>
      <c r="DE46" s="634"/>
      <c r="DF46" s="634"/>
      <c r="DG46" s="634"/>
      <c r="DH46" s="634"/>
      <c r="DI46" s="634"/>
      <c r="DJ46" s="634"/>
      <c r="DK46" s="641"/>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26" t="s">
        <v>350</v>
      </c>
      <c r="C47" s="377"/>
      <c r="D47" s="377"/>
      <c r="E47" s="377"/>
      <c r="F47" s="377"/>
      <c r="G47" s="377"/>
      <c r="H47" s="377"/>
      <c r="I47" s="377"/>
      <c r="J47" s="377"/>
      <c r="K47" s="377"/>
      <c r="L47" s="377"/>
      <c r="M47" s="377"/>
      <c r="N47" s="377"/>
      <c r="O47" s="377"/>
      <c r="P47" s="377"/>
      <c r="Q47" s="377"/>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CD47" s="749"/>
      <c r="CE47" s="750"/>
      <c r="CF47" s="637" t="s">
        <v>351</v>
      </c>
      <c r="CG47" s="638"/>
      <c r="CH47" s="638"/>
      <c r="CI47" s="638"/>
      <c r="CJ47" s="638"/>
      <c r="CK47" s="638"/>
      <c r="CL47" s="638"/>
      <c r="CM47" s="638"/>
      <c r="CN47" s="638"/>
      <c r="CO47" s="638"/>
      <c r="CP47" s="638"/>
      <c r="CQ47" s="639"/>
      <c r="CR47" s="640">
        <v>7817</v>
      </c>
      <c r="CS47" s="679"/>
      <c r="CT47" s="679"/>
      <c r="CU47" s="679"/>
      <c r="CV47" s="679"/>
      <c r="CW47" s="679"/>
      <c r="CX47" s="679"/>
      <c r="CY47" s="680"/>
      <c r="CZ47" s="642">
        <v>0</v>
      </c>
      <c r="DA47" s="681"/>
      <c r="DB47" s="681"/>
      <c r="DC47" s="684"/>
      <c r="DD47" s="633">
        <v>7817</v>
      </c>
      <c r="DE47" s="679"/>
      <c r="DF47" s="679"/>
      <c r="DG47" s="679"/>
      <c r="DH47" s="679"/>
      <c r="DI47" s="679"/>
      <c r="DJ47" s="679"/>
      <c r="DK47" s="680"/>
      <c r="DL47" s="732"/>
      <c r="DM47" s="733"/>
      <c r="DN47" s="733"/>
      <c r="DO47" s="733"/>
      <c r="DP47" s="733"/>
      <c r="DQ47" s="733"/>
      <c r="DR47" s="733"/>
      <c r="DS47" s="733"/>
      <c r="DT47" s="733"/>
      <c r="DU47" s="733"/>
      <c r="DV47" s="734"/>
      <c r="DW47" s="735"/>
      <c r="DX47" s="736"/>
      <c r="DY47" s="736"/>
      <c r="DZ47" s="736"/>
      <c r="EA47" s="736"/>
      <c r="EB47" s="736"/>
      <c r="EC47" s="737"/>
    </row>
    <row r="48" spans="2:133" ht="11.25" x14ac:dyDescent="0.15">
      <c r="B48" s="227" t="s">
        <v>352</v>
      </c>
      <c r="CD48" s="751"/>
      <c r="CE48" s="752"/>
      <c r="CF48" s="637" t="s">
        <v>353</v>
      </c>
      <c r="CG48" s="638"/>
      <c r="CH48" s="638"/>
      <c r="CI48" s="638"/>
      <c r="CJ48" s="638"/>
      <c r="CK48" s="638"/>
      <c r="CL48" s="638"/>
      <c r="CM48" s="638"/>
      <c r="CN48" s="638"/>
      <c r="CO48" s="638"/>
      <c r="CP48" s="638"/>
      <c r="CQ48" s="639"/>
      <c r="CR48" s="640" t="s">
        <v>126</v>
      </c>
      <c r="CS48" s="634"/>
      <c r="CT48" s="634"/>
      <c r="CU48" s="634"/>
      <c r="CV48" s="634"/>
      <c r="CW48" s="634"/>
      <c r="CX48" s="634"/>
      <c r="CY48" s="641"/>
      <c r="CZ48" s="642" t="s">
        <v>126</v>
      </c>
      <c r="DA48" s="643"/>
      <c r="DB48" s="643"/>
      <c r="DC48" s="663"/>
      <c r="DD48" s="633" t="s">
        <v>126</v>
      </c>
      <c r="DE48" s="634"/>
      <c r="DF48" s="634"/>
      <c r="DG48" s="634"/>
      <c r="DH48" s="634"/>
      <c r="DI48" s="634"/>
      <c r="DJ48" s="634"/>
      <c r="DK48" s="641"/>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354</v>
      </c>
      <c r="CE49" s="687"/>
      <c r="CF49" s="687"/>
      <c r="CG49" s="687"/>
      <c r="CH49" s="687"/>
      <c r="CI49" s="687"/>
      <c r="CJ49" s="687"/>
      <c r="CK49" s="687"/>
      <c r="CL49" s="687"/>
      <c r="CM49" s="687"/>
      <c r="CN49" s="687"/>
      <c r="CO49" s="687"/>
      <c r="CP49" s="687"/>
      <c r="CQ49" s="688"/>
      <c r="CR49" s="730">
        <v>131444936</v>
      </c>
      <c r="CS49" s="713"/>
      <c r="CT49" s="713"/>
      <c r="CU49" s="713"/>
      <c r="CV49" s="713"/>
      <c r="CW49" s="713"/>
      <c r="CX49" s="713"/>
      <c r="CY49" s="753"/>
      <c r="CZ49" s="742">
        <v>100</v>
      </c>
      <c r="DA49" s="754"/>
      <c r="DB49" s="754"/>
      <c r="DC49" s="755"/>
      <c r="DD49" s="756">
        <v>84107535</v>
      </c>
      <c r="DE49" s="713"/>
      <c r="DF49" s="713"/>
      <c r="DG49" s="713"/>
      <c r="DH49" s="713"/>
      <c r="DI49" s="713"/>
      <c r="DJ49" s="713"/>
      <c r="DK49" s="753"/>
      <c r="DL49" s="757"/>
      <c r="DM49" s="758"/>
      <c r="DN49" s="758"/>
      <c r="DO49" s="758"/>
      <c r="DP49" s="758"/>
      <c r="DQ49" s="758"/>
      <c r="DR49" s="758"/>
      <c r="DS49" s="758"/>
      <c r="DT49" s="758"/>
      <c r="DU49" s="758"/>
      <c r="DV49" s="759"/>
      <c r="DW49" s="760"/>
      <c r="DX49" s="761"/>
      <c r="DY49" s="761"/>
      <c r="DZ49" s="761"/>
      <c r="EA49" s="761"/>
      <c r="EB49" s="761"/>
      <c r="EC49" s="762"/>
    </row>
  </sheetData>
  <sheetProtection algorithmName="SHA-512" hashValue="QOxpYF0p6kJu+MJsO6R0VxGMFC+EiCtbTx2xl1jaM9aTztma4Q7fJ3QEMYRFDVxhoIDlSTQzwURuok44tRS9Dw==" saltValue="THlNLyHZCRAgl9bclorQEQ==" spinCount="100000" sheet="1" objects="1" scenarios="1"/>
  <mergeCells count="606">
    <mergeCell ref="CD49:CQ49"/>
    <mergeCell ref="CR49:CY49"/>
    <mergeCell ref="CZ49:DC49"/>
    <mergeCell ref="DD49:DK49"/>
    <mergeCell ref="DL49:DV49"/>
    <mergeCell ref="DW49:EC49"/>
    <mergeCell ref="CF46:CQ46"/>
    <mergeCell ref="CR46:CY46"/>
    <mergeCell ref="CZ46:DC46"/>
    <mergeCell ref="DD46:DK46"/>
    <mergeCell ref="CZ45:DC45"/>
    <mergeCell ref="DD45:DK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B42:Q42"/>
    <mergeCell ref="R42:Y42"/>
    <mergeCell ref="Z42:AC42"/>
    <mergeCell ref="AD42:AK42"/>
    <mergeCell ref="AL42:AO42"/>
    <mergeCell ref="AQ42:AY42"/>
    <mergeCell ref="DL45:DV45"/>
    <mergeCell ref="DW45:EC45"/>
    <mergeCell ref="CF44:CQ44"/>
    <mergeCell ref="CR44:CY44"/>
    <mergeCell ref="CZ44:DC44"/>
    <mergeCell ref="DD44:DK44"/>
    <mergeCell ref="DL44:DV44"/>
    <mergeCell ref="DD42:DK42"/>
    <mergeCell ref="DL42:DV42"/>
    <mergeCell ref="DW42:EC42"/>
    <mergeCell ref="CD43:CQ43"/>
    <mergeCell ref="CR43:CY43"/>
    <mergeCell ref="CZ43:DC43"/>
    <mergeCell ref="DD43:DK43"/>
    <mergeCell ref="DL43:DV43"/>
    <mergeCell ref="DW43:EC43"/>
    <mergeCell ref="CF45:CQ45"/>
    <mergeCell ref="CR45:CY45"/>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BV40:CB40"/>
    <mergeCell ref="CD40:CQ40"/>
    <mergeCell ref="CR40:CY40"/>
    <mergeCell ref="AZ40:BF40"/>
    <mergeCell ref="BG40:BK42"/>
    <mergeCell ref="BM40:BU40"/>
    <mergeCell ref="AZ42:BF42"/>
    <mergeCell ref="BM42:BU42"/>
    <mergeCell ref="DL38:DV38"/>
    <mergeCell ref="BV38:CB38"/>
    <mergeCell ref="CD38:CQ38"/>
    <mergeCell ref="CR38:CY38"/>
    <mergeCell ref="CZ38:DC38"/>
    <mergeCell ref="CZ40:DC40"/>
    <mergeCell ref="DD40:DK40"/>
    <mergeCell ref="DL40:DV40"/>
    <mergeCell ref="BV42:CB42"/>
    <mergeCell ref="CD42:CQ42"/>
    <mergeCell ref="CR42:CY42"/>
    <mergeCell ref="CZ42:DC42"/>
    <mergeCell ref="DL37:DV37"/>
    <mergeCell ref="DW37:EC37"/>
    <mergeCell ref="B38:Q38"/>
    <mergeCell ref="R38:Y38"/>
    <mergeCell ref="Z38:AC38"/>
    <mergeCell ref="AD38:AK38"/>
    <mergeCell ref="AL38:AO38"/>
    <mergeCell ref="DD38:DK38"/>
    <mergeCell ref="DW39:EC39"/>
    <mergeCell ref="BV39:CB39"/>
    <mergeCell ref="CD39:CQ39"/>
    <mergeCell ref="CR39:CY39"/>
    <mergeCell ref="CZ39:DC39"/>
    <mergeCell ref="DD39:DK39"/>
    <mergeCell ref="DL39:DV39"/>
    <mergeCell ref="DW38:EC38"/>
    <mergeCell ref="B39:Q39"/>
    <mergeCell ref="R39:Y39"/>
    <mergeCell ref="Z39:AC39"/>
    <mergeCell ref="AD39:AK39"/>
    <mergeCell ref="AL39:AO39"/>
    <mergeCell ref="AQ39:AY39"/>
    <mergeCell ref="AZ39:BF39"/>
    <mergeCell ref="BG39:BU39"/>
    <mergeCell ref="AQ38:AY38"/>
    <mergeCell ref="AZ38:BF38"/>
    <mergeCell ref="AZ37:BF37"/>
    <mergeCell ref="BG37:BU37"/>
    <mergeCell ref="BV37:CB37"/>
    <mergeCell ref="CD37:CQ37"/>
    <mergeCell ref="B35:Q35"/>
    <mergeCell ref="R35:Y35"/>
    <mergeCell ref="DD37:DK37"/>
    <mergeCell ref="BG38:BU38"/>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2:Q32"/>
    <mergeCell ref="R32:Y32"/>
    <mergeCell ref="Z32:AC32"/>
    <mergeCell ref="AD32:AK32"/>
    <mergeCell ref="AL32:AO32"/>
    <mergeCell ref="B34:Q34"/>
    <mergeCell ref="Z33:AC33"/>
    <mergeCell ref="AD33:AK33"/>
    <mergeCell ref="AL33:AO33"/>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B33:Q33"/>
    <mergeCell ref="R33:Y33"/>
    <mergeCell ref="R34:Y34"/>
    <mergeCell ref="Z34:AC34"/>
    <mergeCell ref="AD34:AK34"/>
    <mergeCell ref="AL34:AO34"/>
    <mergeCell ref="AX33:BF33"/>
    <mergeCell ref="BG33:BL33"/>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D31:DK31"/>
    <mergeCell ref="DL31:DV31"/>
    <mergeCell ref="DW31:EC31"/>
    <mergeCell ref="BX31:CB31"/>
    <mergeCell ref="CF31:CQ31"/>
    <mergeCell ref="CR32:CY32"/>
    <mergeCell ref="CZ32:DC32"/>
    <mergeCell ref="DD32:DK32"/>
    <mergeCell ref="DL32:DV32"/>
    <mergeCell ref="DW32:EC32"/>
    <mergeCell ref="CR31:CY31"/>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71" customWidth="1"/>
    <col min="131" max="131" width="1.625" style="271" customWidth="1"/>
    <col min="132" max="16384" width="9" style="271" hidden="1"/>
  </cols>
  <sheetData>
    <row r="1" spans="1:131" s="234" customFormat="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
      <c r="A2" s="235" t="s">
        <v>355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766" t="s">
        <v>356</v>
      </c>
      <c r="DK2" s="767"/>
      <c r="DL2" s="767"/>
      <c r="DM2" s="767"/>
      <c r="DN2" s="767"/>
      <c r="DO2" s="768"/>
      <c r="DP2" s="236"/>
      <c r="DQ2" s="766" t="s">
        <v>357</v>
      </c>
      <c r="DR2" s="767"/>
      <c r="DS2" s="767"/>
      <c r="DT2" s="767"/>
      <c r="DU2" s="767"/>
      <c r="DV2" s="767"/>
      <c r="DW2" s="767"/>
      <c r="DX2" s="767"/>
      <c r="DY2" s="767"/>
      <c r="DZ2" s="768"/>
      <c r="EA2" s="237"/>
    </row>
    <row r="3" spans="1:131" s="234" customFormat="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1" customFormat="1" ht="26.25" customHeight="1" thickBot="1" x14ac:dyDescent="0.2">
      <c r="A4" s="769" t="s">
        <v>358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384"/>
      <c r="BA4" s="384"/>
      <c r="BB4" s="384"/>
      <c r="BC4" s="384"/>
      <c r="BD4" s="384"/>
      <c r="BE4" s="239"/>
      <c r="BF4" s="239"/>
      <c r="BG4" s="239"/>
      <c r="BH4" s="239"/>
      <c r="BI4" s="239"/>
      <c r="BJ4" s="239"/>
      <c r="BK4" s="239"/>
      <c r="BL4" s="239"/>
      <c r="BM4" s="239"/>
      <c r="BN4" s="239"/>
      <c r="BO4" s="239"/>
      <c r="BP4" s="239"/>
      <c r="BQ4" s="384" t="s">
        <v>359</v>
      </c>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240"/>
    </row>
    <row r="5" spans="1:131" s="241" customFormat="1" ht="26.25" customHeight="1" x14ac:dyDescent="0.15">
      <c r="A5" s="770" t="s">
        <v>360</v>
      </c>
      <c r="B5" s="771"/>
      <c r="C5" s="771"/>
      <c r="D5" s="771"/>
      <c r="E5" s="771"/>
      <c r="F5" s="771"/>
      <c r="G5" s="771"/>
      <c r="H5" s="771"/>
      <c r="I5" s="771"/>
      <c r="J5" s="771"/>
      <c r="K5" s="771"/>
      <c r="L5" s="771"/>
      <c r="M5" s="771"/>
      <c r="N5" s="771"/>
      <c r="O5" s="771"/>
      <c r="P5" s="772"/>
      <c r="Q5" s="776" t="s">
        <v>361</v>
      </c>
      <c r="R5" s="777"/>
      <c r="S5" s="777"/>
      <c r="T5" s="777"/>
      <c r="U5" s="778"/>
      <c r="V5" s="776" t="s">
        <v>362</v>
      </c>
      <c r="W5" s="777"/>
      <c r="X5" s="777"/>
      <c r="Y5" s="777"/>
      <c r="Z5" s="778"/>
      <c r="AA5" s="776" t="s">
        <v>363</v>
      </c>
      <c r="AB5" s="777"/>
      <c r="AC5" s="777"/>
      <c r="AD5" s="777"/>
      <c r="AE5" s="777"/>
      <c r="AF5" s="782" t="s">
        <v>364</v>
      </c>
      <c r="AG5" s="777"/>
      <c r="AH5" s="777"/>
      <c r="AI5" s="777"/>
      <c r="AJ5" s="783"/>
      <c r="AK5" s="777" t="s">
        <v>365</v>
      </c>
      <c r="AL5" s="777"/>
      <c r="AM5" s="777"/>
      <c r="AN5" s="777"/>
      <c r="AO5" s="778"/>
      <c r="AP5" s="776" t="s">
        <v>366</v>
      </c>
      <c r="AQ5" s="777"/>
      <c r="AR5" s="777"/>
      <c r="AS5" s="777"/>
      <c r="AT5" s="778"/>
      <c r="AU5" s="776" t="s">
        <v>367</v>
      </c>
      <c r="AV5" s="777"/>
      <c r="AW5" s="777"/>
      <c r="AX5" s="777"/>
      <c r="AY5" s="783"/>
      <c r="AZ5" s="383"/>
      <c r="BA5" s="383"/>
      <c r="BB5" s="383"/>
      <c r="BC5" s="383"/>
      <c r="BD5" s="383"/>
      <c r="BE5" s="242"/>
      <c r="BF5" s="242"/>
      <c r="BG5" s="242"/>
      <c r="BH5" s="242"/>
      <c r="BI5" s="242"/>
      <c r="BJ5" s="242"/>
      <c r="BK5" s="242"/>
      <c r="BL5" s="242"/>
      <c r="BM5" s="242"/>
      <c r="BN5" s="242"/>
      <c r="BO5" s="242"/>
      <c r="BP5" s="242"/>
      <c r="BQ5" s="770" t="s">
        <v>368</v>
      </c>
      <c r="BR5" s="771"/>
      <c r="BS5" s="771"/>
      <c r="BT5" s="771"/>
      <c r="BU5" s="771"/>
      <c r="BV5" s="771"/>
      <c r="BW5" s="771"/>
      <c r="BX5" s="771"/>
      <c r="BY5" s="771"/>
      <c r="BZ5" s="771"/>
      <c r="CA5" s="771"/>
      <c r="CB5" s="771"/>
      <c r="CC5" s="771"/>
      <c r="CD5" s="771"/>
      <c r="CE5" s="771"/>
      <c r="CF5" s="771"/>
      <c r="CG5" s="772"/>
      <c r="CH5" s="776" t="s">
        <v>369</v>
      </c>
      <c r="CI5" s="777"/>
      <c r="CJ5" s="777"/>
      <c r="CK5" s="777"/>
      <c r="CL5" s="778"/>
      <c r="CM5" s="776" t="s">
        <v>370</v>
      </c>
      <c r="CN5" s="777"/>
      <c r="CO5" s="777"/>
      <c r="CP5" s="777"/>
      <c r="CQ5" s="778"/>
      <c r="CR5" s="776" t="s">
        <v>371</v>
      </c>
      <c r="CS5" s="777"/>
      <c r="CT5" s="777"/>
      <c r="CU5" s="777"/>
      <c r="CV5" s="778"/>
      <c r="CW5" s="776" t="s">
        <v>372</v>
      </c>
      <c r="CX5" s="777"/>
      <c r="CY5" s="777"/>
      <c r="CZ5" s="777"/>
      <c r="DA5" s="778"/>
      <c r="DB5" s="776" t="s">
        <v>373</v>
      </c>
      <c r="DC5" s="777"/>
      <c r="DD5" s="777"/>
      <c r="DE5" s="777"/>
      <c r="DF5" s="778"/>
      <c r="DG5" s="786" t="s">
        <v>374</v>
      </c>
      <c r="DH5" s="787"/>
      <c r="DI5" s="787"/>
      <c r="DJ5" s="787"/>
      <c r="DK5" s="788"/>
      <c r="DL5" s="786" t="s">
        <v>375</v>
      </c>
      <c r="DM5" s="787"/>
      <c r="DN5" s="787"/>
      <c r="DO5" s="787"/>
      <c r="DP5" s="788"/>
      <c r="DQ5" s="776" t="s">
        <v>376</v>
      </c>
      <c r="DR5" s="777"/>
      <c r="DS5" s="777"/>
      <c r="DT5" s="777"/>
      <c r="DU5" s="778"/>
      <c r="DV5" s="776" t="s">
        <v>367</v>
      </c>
      <c r="DW5" s="777"/>
      <c r="DX5" s="777"/>
      <c r="DY5" s="777"/>
      <c r="DZ5" s="783"/>
      <c r="EA5" s="240"/>
    </row>
    <row r="6" spans="1:131" s="241" customFormat="1" ht="26.25" customHeight="1" thickBot="1" x14ac:dyDescent="0.2">
      <c r="A6" s="773"/>
      <c r="B6" s="774"/>
      <c r="C6" s="774"/>
      <c r="D6" s="774"/>
      <c r="E6" s="774"/>
      <c r="F6" s="774"/>
      <c r="G6" s="774"/>
      <c r="H6" s="774"/>
      <c r="I6" s="774"/>
      <c r="J6" s="774"/>
      <c r="K6" s="774"/>
      <c r="L6" s="774"/>
      <c r="M6" s="774"/>
      <c r="N6" s="774"/>
      <c r="O6" s="774"/>
      <c r="P6" s="775"/>
      <c r="Q6" s="779"/>
      <c r="R6" s="780"/>
      <c r="S6" s="780"/>
      <c r="T6" s="780"/>
      <c r="U6" s="781"/>
      <c r="V6" s="779"/>
      <c r="W6" s="780"/>
      <c r="X6" s="780"/>
      <c r="Y6" s="780"/>
      <c r="Z6" s="781"/>
      <c r="AA6" s="779"/>
      <c r="AB6" s="780"/>
      <c r="AC6" s="780"/>
      <c r="AD6" s="780"/>
      <c r="AE6" s="780"/>
      <c r="AF6" s="784"/>
      <c r="AG6" s="780"/>
      <c r="AH6" s="780"/>
      <c r="AI6" s="780"/>
      <c r="AJ6" s="785"/>
      <c r="AK6" s="780"/>
      <c r="AL6" s="780"/>
      <c r="AM6" s="780"/>
      <c r="AN6" s="780"/>
      <c r="AO6" s="781"/>
      <c r="AP6" s="779"/>
      <c r="AQ6" s="780"/>
      <c r="AR6" s="780"/>
      <c r="AS6" s="780"/>
      <c r="AT6" s="781"/>
      <c r="AU6" s="779"/>
      <c r="AV6" s="780"/>
      <c r="AW6" s="780"/>
      <c r="AX6" s="780"/>
      <c r="AY6" s="785"/>
      <c r="AZ6" s="384"/>
      <c r="BA6" s="384"/>
      <c r="BB6" s="384"/>
      <c r="BC6" s="384"/>
      <c r="BD6" s="384"/>
      <c r="BE6" s="239"/>
      <c r="BF6" s="239"/>
      <c r="BG6" s="239"/>
      <c r="BH6" s="239"/>
      <c r="BI6" s="239"/>
      <c r="BJ6" s="239"/>
      <c r="BK6" s="239"/>
      <c r="BL6" s="239"/>
      <c r="BM6" s="239"/>
      <c r="BN6" s="239"/>
      <c r="BO6" s="239"/>
      <c r="BP6" s="239"/>
      <c r="BQ6" s="773"/>
      <c r="BR6" s="774"/>
      <c r="BS6" s="774"/>
      <c r="BT6" s="774"/>
      <c r="BU6" s="774"/>
      <c r="BV6" s="774"/>
      <c r="BW6" s="774"/>
      <c r="BX6" s="774"/>
      <c r="BY6" s="774"/>
      <c r="BZ6" s="774"/>
      <c r="CA6" s="774"/>
      <c r="CB6" s="774"/>
      <c r="CC6" s="774"/>
      <c r="CD6" s="774"/>
      <c r="CE6" s="774"/>
      <c r="CF6" s="774"/>
      <c r="CG6" s="775"/>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789"/>
      <c r="DH6" s="790"/>
      <c r="DI6" s="790"/>
      <c r="DJ6" s="790"/>
      <c r="DK6" s="791"/>
      <c r="DL6" s="789"/>
      <c r="DM6" s="790"/>
      <c r="DN6" s="790"/>
      <c r="DO6" s="790"/>
      <c r="DP6" s="791"/>
      <c r="DQ6" s="779"/>
      <c r="DR6" s="780"/>
      <c r="DS6" s="780"/>
      <c r="DT6" s="780"/>
      <c r="DU6" s="781"/>
      <c r="DV6" s="779"/>
      <c r="DW6" s="780"/>
      <c r="DX6" s="780"/>
      <c r="DY6" s="780"/>
      <c r="DZ6" s="785"/>
      <c r="EA6" s="240"/>
    </row>
    <row r="7" spans="1:131" s="241" customFormat="1" ht="26.25" customHeight="1" thickTop="1" x14ac:dyDescent="0.15">
      <c r="A7" s="243">
        <v>1</v>
      </c>
      <c r="B7" s="792" t="s">
        <v>377</v>
      </c>
      <c r="C7" s="793"/>
      <c r="D7" s="793"/>
      <c r="E7" s="793"/>
      <c r="F7" s="793"/>
      <c r="G7" s="793"/>
      <c r="H7" s="793"/>
      <c r="I7" s="793"/>
      <c r="J7" s="793"/>
      <c r="K7" s="793"/>
      <c r="L7" s="793"/>
      <c r="M7" s="793"/>
      <c r="N7" s="793"/>
      <c r="O7" s="793"/>
      <c r="P7" s="794"/>
      <c r="Q7" s="795">
        <v>137424</v>
      </c>
      <c r="R7" s="796"/>
      <c r="S7" s="796"/>
      <c r="T7" s="796"/>
      <c r="U7" s="797"/>
      <c r="V7" s="798">
        <v>131166</v>
      </c>
      <c r="W7" s="796"/>
      <c r="X7" s="796"/>
      <c r="Y7" s="796"/>
      <c r="Z7" s="797"/>
      <c r="AA7" s="798">
        <v>6258</v>
      </c>
      <c r="AB7" s="796"/>
      <c r="AC7" s="796"/>
      <c r="AD7" s="796"/>
      <c r="AE7" s="799"/>
      <c r="AF7" s="800">
        <v>4239</v>
      </c>
      <c r="AG7" s="796"/>
      <c r="AH7" s="796"/>
      <c r="AI7" s="796"/>
      <c r="AJ7" s="799"/>
      <c r="AK7" s="804">
        <v>9551</v>
      </c>
      <c r="AL7" s="802"/>
      <c r="AM7" s="802"/>
      <c r="AN7" s="802"/>
      <c r="AO7" s="805"/>
      <c r="AP7" s="806">
        <v>62543</v>
      </c>
      <c r="AQ7" s="802"/>
      <c r="AR7" s="802"/>
      <c r="AS7" s="802"/>
      <c r="AT7" s="805"/>
      <c r="AU7" s="807"/>
      <c r="AV7" s="764"/>
      <c r="AW7" s="764"/>
      <c r="AX7" s="764"/>
      <c r="AY7" s="765"/>
      <c r="AZ7" s="384"/>
      <c r="BA7" s="384"/>
      <c r="BB7" s="384"/>
      <c r="BC7" s="384"/>
      <c r="BD7" s="384"/>
      <c r="BE7" s="239"/>
      <c r="BF7" s="239"/>
      <c r="BG7" s="239"/>
      <c r="BH7" s="239"/>
      <c r="BI7" s="239"/>
      <c r="BJ7" s="239"/>
      <c r="BK7" s="239"/>
      <c r="BL7" s="239"/>
      <c r="BM7" s="239"/>
      <c r="BN7" s="239"/>
      <c r="BO7" s="239"/>
      <c r="BP7" s="239"/>
      <c r="BQ7" s="244">
        <v>1</v>
      </c>
      <c r="BR7" s="245" t="s">
        <v>575</v>
      </c>
      <c r="BS7" s="808" t="s">
        <v>570</v>
      </c>
      <c r="BT7" s="809"/>
      <c r="BU7" s="809"/>
      <c r="BV7" s="809"/>
      <c r="BW7" s="809"/>
      <c r="BX7" s="809"/>
      <c r="BY7" s="809"/>
      <c r="BZ7" s="809"/>
      <c r="CA7" s="809"/>
      <c r="CB7" s="809"/>
      <c r="CC7" s="809"/>
      <c r="CD7" s="809"/>
      <c r="CE7" s="809"/>
      <c r="CF7" s="809"/>
      <c r="CG7" s="810"/>
      <c r="CH7" s="801">
        <v>0</v>
      </c>
      <c r="CI7" s="802"/>
      <c r="CJ7" s="802"/>
      <c r="CK7" s="802"/>
      <c r="CL7" s="803"/>
      <c r="CM7" s="801">
        <v>107</v>
      </c>
      <c r="CN7" s="802"/>
      <c r="CO7" s="802"/>
      <c r="CP7" s="802"/>
      <c r="CQ7" s="803"/>
      <c r="CR7" s="801">
        <v>9</v>
      </c>
      <c r="CS7" s="802"/>
      <c r="CT7" s="802"/>
      <c r="CU7" s="802"/>
      <c r="CV7" s="803"/>
      <c r="CW7" s="801" t="s">
        <v>569</v>
      </c>
      <c r="CX7" s="802"/>
      <c r="CY7" s="802"/>
      <c r="CZ7" s="802"/>
      <c r="DA7" s="803"/>
      <c r="DB7" s="801">
        <v>500</v>
      </c>
      <c r="DC7" s="802"/>
      <c r="DD7" s="802"/>
      <c r="DE7" s="802"/>
      <c r="DF7" s="803"/>
      <c r="DG7" s="801">
        <v>684</v>
      </c>
      <c r="DH7" s="802"/>
      <c r="DI7" s="802"/>
      <c r="DJ7" s="802"/>
      <c r="DK7" s="803"/>
      <c r="DL7" s="801" t="s">
        <v>569</v>
      </c>
      <c r="DM7" s="802"/>
      <c r="DN7" s="802"/>
      <c r="DO7" s="802"/>
      <c r="DP7" s="803"/>
      <c r="DQ7" s="801" t="s">
        <v>569</v>
      </c>
      <c r="DR7" s="802"/>
      <c r="DS7" s="802"/>
      <c r="DT7" s="802"/>
      <c r="DU7" s="803"/>
      <c r="DV7" s="763"/>
      <c r="DW7" s="764"/>
      <c r="DX7" s="764"/>
      <c r="DY7" s="764"/>
      <c r="DZ7" s="765"/>
      <c r="EA7" s="240"/>
    </row>
    <row r="8" spans="1:131" s="241" customFormat="1" ht="26.25" customHeight="1" x14ac:dyDescent="0.15">
      <c r="A8" s="246">
        <v>2</v>
      </c>
      <c r="B8" s="820" t="s">
        <v>378</v>
      </c>
      <c r="C8" s="821"/>
      <c r="D8" s="821"/>
      <c r="E8" s="821"/>
      <c r="F8" s="821"/>
      <c r="G8" s="821"/>
      <c r="H8" s="821"/>
      <c r="I8" s="821"/>
      <c r="J8" s="821"/>
      <c r="K8" s="821"/>
      <c r="L8" s="821"/>
      <c r="M8" s="821"/>
      <c r="N8" s="821"/>
      <c r="O8" s="821"/>
      <c r="P8" s="822"/>
      <c r="Q8" s="823">
        <v>1361</v>
      </c>
      <c r="R8" s="824"/>
      <c r="S8" s="824"/>
      <c r="T8" s="824"/>
      <c r="U8" s="825"/>
      <c r="V8" s="826">
        <v>1361</v>
      </c>
      <c r="W8" s="824"/>
      <c r="X8" s="824"/>
      <c r="Y8" s="824"/>
      <c r="Z8" s="825"/>
      <c r="AA8" s="826" t="s">
        <v>499</v>
      </c>
      <c r="AB8" s="824"/>
      <c r="AC8" s="824"/>
      <c r="AD8" s="824"/>
      <c r="AE8" s="827"/>
      <c r="AF8" s="828" t="s">
        <v>499</v>
      </c>
      <c r="AG8" s="824"/>
      <c r="AH8" s="824"/>
      <c r="AI8" s="824"/>
      <c r="AJ8" s="827"/>
      <c r="AK8" s="829">
        <v>1361</v>
      </c>
      <c r="AL8" s="812"/>
      <c r="AM8" s="812"/>
      <c r="AN8" s="812"/>
      <c r="AO8" s="813"/>
      <c r="AP8" s="811" t="s">
        <v>499</v>
      </c>
      <c r="AQ8" s="812"/>
      <c r="AR8" s="812"/>
      <c r="AS8" s="812"/>
      <c r="AT8" s="813"/>
      <c r="AU8" s="814"/>
      <c r="AV8" s="815"/>
      <c r="AW8" s="815"/>
      <c r="AX8" s="815"/>
      <c r="AY8" s="816"/>
      <c r="AZ8" s="384"/>
      <c r="BA8" s="384"/>
      <c r="BB8" s="384"/>
      <c r="BC8" s="384"/>
      <c r="BD8" s="384"/>
      <c r="BE8" s="239"/>
      <c r="BF8" s="239"/>
      <c r="BG8" s="239"/>
      <c r="BH8" s="239"/>
      <c r="BI8" s="239"/>
      <c r="BJ8" s="239"/>
      <c r="BK8" s="239"/>
      <c r="BL8" s="239"/>
      <c r="BM8" s="239"/>
      <c r="BN8" s="239"/>
      <c r="BO8" s="239"/>
      <c r="BP8" s="239"/>
      <c r="BQ8" s="247">
        <v>2</v>
      </c>
      <c r="BR8" s="248"/>
      <c r="BS8" s="817" t="s">
        <v>571</v>
      </c>
      <c r="BT8" s="818"/>
      <c r="BU8" s="818"/>
      <c r="BV8" s="818"/>
      <c r="BW8" s="818"/>
      <c r="BX8" s="818"/>
      <c r="BY8" s="818"/>
      <c r="BZ8" s="818"/>
      <c r="CA8" s="818"/>
      <c r="CB8" s="818"/>
      <c r="CC8" s="818"/>
      <c r="CD8" s="818"/>
      <c r="CE8" s="818"/>
      <c r="CF8" s="818"/>
      <c r="CG8" s="819"/>
      <c r="CH8" s="830">
        <v>3</v>
      </c>
      <c r="CI8" s="812"/>
      <c r="CJ8" s="812"/>
      <c r="CK8" s="812"/>
      <c r="CL8" s="831"/>
      <c r="CM8" s="830">
        <v>87</v>
      </c>
      <c r="CN8" s="812"/>
      <c r="CO8" s="812"/>
      <c r="CP8" s="812"/>
      <c r="CQ8" s="831"/>
      <c r="CR8" s="830">
        <v>18</v>
      </c>
      <c r="CS8" s="812"/>
      <c r="CT8" s="812"/>
      <c r="CU8" s="812"/>
      <c r="CV8" s="831"/>
      <c r="CW8" s="830">
        <v>28</v>
      </c>
      <c r="CX8" s="812"/>
      <c r="CY8" s="812"/>
      <c r="CZ8" s="812"/>
      <c r="DA8" s="831"/>
      <c r="DB8" s="830" t="s">
        <v>569</v>
      </c>
      <c r="DC8" s="812"/>
      <c r="DD8" s="812"/>
      <c r="DE8" s="812"/>
      <c r="DF8" s="831"/>
      <c r="DG8" s="830" t="s">
        <v>499</v>
      </c>
      <c r="DH8" s="812"/>
      <c r="DI8" s="812"/>
      <c r="DJ8" s="812"/>
      <c r="DK8" s="831"/>
      <c r="DL8" s="830" t="s">
        <v>499</v>
      </c>
      <c r="DM8" s="812"/>
      <c r="DN8" s="812"/>
      <c r="DO8" s="812"/>
      <c r="DP8" s="831"/>
      <c r="DQ8" s="830" t="s">
        <v>499</v>
      </c>
      <c r="DR8" s="812"/>
      <c r="DS8" s="812"/>
      <c r="DT8" s="812"/>
      <c r="DU8" s="831"/>
      <c r="DV8" s="832"/>
      <c r="DW8" s="815"/>
      <c r="DX8" s="815"/>
      <c r="DY8" s="815"/>
      <c r="DZ8" s="816"/>
      <c r="EA8" s="240"/>
    </row>
    <row r="9" spans="1:131" s="241" customFormat="1" ht="26.25" customHeight="1" x14ac:dyDescent="0.15">
      <c r="A9" s="246">
        <v>3</v>
      </c>
      <c r="B9" s="820" t="s">
        <v>379</v>
      </c>
      <c r="C9" s="821"/>
      <c r="D9" s="821"/>
      <c r="E9" s="821"/>
      <c r="F9" s="821"/>
      <c r="G9" s="821"/>
      <c r="H9" s="821"/>
      <c r="I9" s="821"/>
      <c r="J9" s="821"/>
      <c r="K9" s="821"/>
      <c r="L9" s="821"/>
      <c r="M9" s="821"/>
      <c r="N9" s="821"/>
      <c r="O9" s="821"/>
      <c r="P9" s="822"/>
      <c r="Q9" s="823">
        <v>97</v>
      </c>
      <c r="R9" s="824"/>
      <c r="S9" s="824"/>
      <c r="T9" s="824"/>
      <c r="U9" s="825"/>
      <c r="V9" s="826">
        <v>97</v>
      </c>
      <c r="W9" s="824"/>
      <c r="X9" s="824"/>
      <c r="Y9" s="824"/>
      <c r="Z9" s="825"/>
      <c r="AA9" s="826" t="s">
        <v>499</v>
      </c>
      <c r="AB9" s="824"/>
      <c r="AC9" s="824"/>
      <c r="AD9" s="824"/>
      <c r="AE9" s="827"/>
      <c r="AF9" s="828" t="s">
        <v>499</v>
      </c>
      <c r="AG9" s="824"/>
      <c r="AH9" s="824"/>
      <c r="AI9" s="824"/>
      <c r="AJ9" s="827"/>
      <c r="AK9" s="829">
        <v>2</v>
      </c>
      <c r="AL9" s="812"/>
      <c r="AM9" s="812"/>
      <c r="AN9" s="812"/>
      <c r="AO9" s="813"/>
      <c r="AP9" s="811">
        <v>4</v>
      </c>
      <c r="AQ9" s="812"/>
      <c r="AR9" s="812"/>
      <c r="AS9" s="812"/>
      <c r="AT9" s="813"/>
      <c r="AU9" s="814"/>
      <c r="AV9" s="815"/>
      <c r="AW9" s="815"/>
      <c r="AX9" s="815"/>
      <c r="AY9" s="816"/>
      <c r="AZ9" s="384"/>
      <c r="BA9" s="384"/>
      <c r="BB9" s="384"/>
      <c r="BC9" s="384"/>
      <c r="BD9" s="384"/>
      <c r="BE9" s="239"/>
      <c r="BF9" s="239"/>
      <c r="BG9" s="239"/>
      <c r="BH9" s="239"/>
      <c r="BI9" s="239"/>
      <c r="BJ9" s="239"/>
      <c r="BK9" s="239"/>
      <c r="BL9" s="239"/>
      <c r="BM9" s="239"/>
      <c r="BN9" s="239"/>
      <c r="BO9" s="239"/>
      <c r="BP9" s="239"/>
      <c r="BQ9" s="247">
        <v>3</v>
      </c>
      <c r="BR9" s="248"/>
      <c r="BS9" s="817" t="s">
        <v>572</v>
      </c>
      <c r="BT9" s="818"/>
      <c r="BU9" s="818"/>
      <c r="BV9" s="818"/>
      <c r="BW9" s="818"/>
      <c r="BX9" s="818"/>
      <c r="BY9" s="818"/>
      <c r="BZ9" s="818"/>
      <c r="CA9" s="818"/>
      <c r="CB9" s="818"/>
      <c r="CC9" s="818"/>
      <c r="CD9" s="818"/>
      <c r="CE9" s="818"/>
      <c r="CF9" s="818"/>
      <c r="CG9" s="819"/>
      <c r="CH9" s="830">
        <v>-5</v>
      </c>
      <c r="CI9" s="812"/>
      <c r="CJ9" s="812"/>
      <c r="CK9" s="812"/>
      <c r="CL9" s="831"/>
      <c r="CM9" s="830">
        <v>150</v>
      </c>
      <c r="CN9" s="812"/>
      <c r="CO9" s="812"/>
      <c r="CP9" s="812"/>
      <c r="CQ9" s="831"/>
      <c r="CR9" s="830">
        <v>45</v>
      </c>
      <c r="CS9" s="812"/>
      <c r="CT9" s="812"/>
      <c r="CU9" s="812"/>
      <c r="CV9" s="831"/>
      <c r="CW9" s="830" t="s">
        <v>569</v>
      </c>
      <c r="CX9" s="812"/>
      <c r="CY9" s="812"/>
      <c r="CZ9" s="812"/>
      <c r="DA9" s="831"/>
      <c r="DB9" s="830" t="s">
        <v>499</v>
      </c>
      <c r="DC9" s="812"/>
      <c r="DD9" s="812"/>
      <c r="DE9" s="812"/>
      <c r="DF9" s="831"/>
      <c r="DG9" s="830" t="s">
        <v>499</v>
      </c>
      <c r="DH9" s="812"/>
      <c r="DI9" s="812"/>
      <c r="DJ9" s="812"/>
      <c r="DK9" s="831"/>
      <c r="DL9" s="830" t="s">
        <v>499</v>
      </c>
      <c r="DM9" s="812"/>
      <c r="DN9" s="812"/>
      <c r="DO9" s="812"/>
      <c r="DP9" s="831"/>
      <c r="DQ9" s="830" t="s">
        <v>499</v>
      </c>
      <c r="DR9" s="812"/>
      <c r="DS9" s="812"/>
      <c r="DT9" s="812"/>
      <c r="DU9" s="831"/>
      <c r="DV9" s="832"/>
      <c r="DW9" s="815"/>
      <c r="DX9" s="815"/>
      <c r="DY9" s="815"/>
      <c r="DZ9" s="816"/>
      <c r="EA9" s="240"/>
    </row>
    <row r="10" spans="1:131" s="241" customFormat="1" ht="26.25" customHeight="1" x14ac:dyDescent="0.15">
      <c r="A10" s="246">
        <v>4</v>
      </c>
      <c r="B10" s="820" t="s">
        <v>380</v>
      </c>
      <c r="C10" s="821"/>
      <c r="D10" s="821"/>
      <c r="E10" s="821"/>
      <c r="F10" s="821"/>
      <c r="G10" s="821"/>
      <c r="H10" s="821"/>
      <c r="I10" s="821"/>
      <c r="J10" s="821"/>
      <c r="K10" s="821"/>
      <c r="L10" s="821"/>
      <c r="M10" s="821"/>
      <c r="N10" s="821"/>
      <c r="O10" s="821"/>
      <c r="P10" s="822"/>
      <c r="Q10" s="823">
        <v>183</v>
      </c>
      <c r="R10" s="824"/>
      <c r="S10" s="824"/>
      <c r="T10" s="824"/>
      <c r="U10" s="825"/>
      <c r="V10" s="826">
        <v>183</v>
      </c>
      <c r="W10" s="824"/>
      <c r="X10" s="824"/>
      <c r="Y10" s="824"/>
      <c r="Z10" s="825"/>
      <c r="AA10" s="826" t="s">
        <v>499</v>
      </c>
      <c r="AB10" s="824"/>
      <c r="AC10" s="824"/>
      <c r="AD10" s="824"/>
      <c r="AE10" s="827"/>
      <c r="AF10" s="828" t="s">
        <v>499</v>
      </c>
      <c r="AG10" s="824"/>
      <c r="AH10" s="824"/>
      <c r="AI10" s="824"/>
      <c r="AJ10" s="827"/>
      <c r="AK10" s="829">
        <v>97</v>
      </c>
      <c r="AL10" s="812"/>
      <c r="AM10" s="812"/>
      <c r="AN10" s="812"/>
      <c r="AO10" s="813"/>
      <c r="AP10" s="811" t="s">
        <v>499</v>
      </c>
      <c r="AQ10" s="812"/>
      <c r="AR10" s="812"/>
      <c r="AS10" s="812"/>
      <c r="AT10" s="813"/>
      <c r="AU10" s="814"/>
      <c r="AV10" s="815"/>
      <c r="AW10" s="815"/>
      <c r="AX10" s="815"/>
      <c r="AY10" s="816"/>
      <c r="AZ10" s="384"/>
      <c r="BA10" s="384"/>
      <c r="BB10" s="384"/>
      <c r="BC10" s="384"/>
      <c r="BD10" s="384"/>
      <c r="BE10" s="239"/>
      <c r="BF10" s="239"/>
      <c r="BG10" s="239"/>
      <c r="BH10" s="239"/>
      <c r="BI10" s="239"/>
      <c r="BJ10" s="239"/>
      <c r="BK10" s="239"/>
      <c r="BL10" s="239"/>
      <c r="BM10" s="239"/>
      <c r="BN10" s="239"/>
      <c r="BO10" s="239"/>
      <c r="BP10" s="239"/>
      <c r="BQ10" s="247">
        <v>4</v>
      </c>
      <c r="BR10" s="248"/>
      <c r="BS10" s="817" t="s">
        <v>573</v>
      </c>
      <c r="BT10" s="818"/>
      <c r="BU10" s="818"/>
      <c r="BV10" s="818"/>
      <c r="BW10" s="818"/>
      <c r="BX10" s="818"/>
      <c r="BY10" s="818"/>
      <c r="BZ10" s="818"/>
      <c r="CA10" s="818"/>
      <c r="CB10" s="818"/>
      <c r="CC10" s="818"/>
      <c r="CD10" s="818"/>
      <c r="CE10" s="818"/>
      <c r="CF10" s="818"/>
      <c r="CG10" s="819"/>
      <c r="CH10" s="830">
        <v>-1</v>
      </c>
      <c r="CI10" s="812"/>
      <c r="CJ10" s="812"/>
      <c r="CK10" s="812"/>
      <c r="CL10" s="831"/>
      <c r="CM10" s="830">
        <v>50</v>
      </c>
      <c r="CN10" s="812"/>
      <c r="CO10" s="812"/>
      <c r="CP10" s="812"/>
      <c r="CQ10" s="831"/>
      <c r="CR10" s="830">
        <v>10</v>
      </c>
      <c r="CS10" s="812"/>
      <c r="CT10" s="812"/>
      <c r="CU10" s="812"/>
      <c r="CV10" s="831"/>
      <c r="CW10" s="830">
        <v>67</v>
      </c>
      <c r="CX10" s="812"/>
      <c r="CY10" s="812"/>
      <c r="CZ10" s="812"/>
      <c r="DA10" s="831"/>
      <c r="DB10" s="830" t="s">
        <v>499</v>
      </c>
      <c r="DC10" s="812"/>
      <c r="DD10" s="812"/>
      <c r="DE10" s="812"/>
      <c r="DF10" s="831"/>
      <c r="DG10" s="830" t="s">
        <v>499</v>
      </c>
      <c r="DH10" s="812"/>
      <c r="DI10" s="812"/>
      <c r="DJ10" s="812"/>
      <c r="DK10" s="831"/>
      <c r="DL10" s="830" t="s">
        <v>499</v>
      </c>
      <c r="DM10" s="812"/>
      <c r="DN10" s="812"/>
      <c r="DO10" s="812"/>
      <c r="DP10" s="831"/>
      <c r="DQ10" s="830" t="s">
        <v>499</v>
      </c>
      <c r="DR10" s="812"/>
      <c r="DS10" s="812"/>
      <c r="DT10" s="812"/>
      <c r="DU10" s="831"/>
      <c r="DV10" s="832"/>
      <c r="DW10" s="815"/>
      <c r="DX10" s="815"/>
      <c r="DY10" s="815"/>
      <c r="DZ10" s="816"/>
      <c r="EA10" s="240"/>
    </row>
    <row r="11" spans="1:131" s="241" customFormat="1" ht="26.25" customHeight="1" x14ac:dyDescent="0.15">
      <c r="A11" s="246">
        <v>5</v>
      </c>
      <c r="B11" s="820" t="s">
        <v>381</v>
      </c>
      <c r="C11" s="821"/>
      <c r="D11" s="821"/>
      <c r="E11" s="821"/>
      <c r="F11" s="821"/>
      <c r="G11" s="821"/>
      <c r="H11" s="821"/>
      <c r="I11" s="821"/>
      <c r="J11" s="821"/>
      <c r="K11" s="821"/>
      <c r="L11" s="821"/>
      <c r="M11" s="821"/>
      <c r="N11" s="821"/>
      <c r="O11" s="821"/>
      <c r="P11" s="822"/>
      <c r="Q11" s="823">
        <v>436</v>
      </c>
      <c r="R11" s="824"/>
      <c r="S11" s="824"/>
      <c r="T11" s="824"/>
      <c r="U11" s="825"/>
      <c r="V11" s="826">
        <v>422</v>
      </c>
      <c r="W11" s="824"/>
      <c r="X11" s="824"/>
      <c r="Y11" s="824"/>
      <c r="Z11" s="825"/>
      <c r="AA11" s="826">
        <v>14</v>
      </c>
      <c r="AB11" s="824"/>
      <c r="AC11" s="824"/>
      <c r="AD11" s="824"/>
      <c r="AE11" s="827"/>
      <c r="AF11" s="828">
        <v>14</v>
      </c>
      <c r="AG11" s="824"/>
      <c r="AH11" s="824"/>
      <c r="AI11" s="824"/>
      <c r="AJ11" s="827"/>
      <c r="AK11" s="829" t="s">
        <v>499</v>
      </c>
      <c r="AL11" s="812"/>
      <c r="AM11" s="812"/>
      <c r="AN11" s="812"/>
      <c r="AO11" s="813"/>
      <c r="AP11" s="811" t="s">
        <v>499</v>
      </c>
      <c r="AQ11" s="812"/>
      <c r="AR11" s="812"/>
      <c r="AS11" s="812"/>
      <c r="AT11" s="813"/>
      <c r="AU11" s="814"/>
      <c r="AV11" s="815"/>
      <c r="AW11" s="815"/>
      <c r="AX11" s="815"/>
      <c r="AY11" s="816"/>
      <c r="AZ11" s="384"/>
      <c r="BA11" s="384"/>
      <c r="BB11" s="384"/>
      <c r="BC11" s="384"/>
      <c r="BD11" s="384"/>
      <c r="BE11" s="239"/>
      <c r="BF11" s="239"/>
      <c r="BG11" s="239"/>
      <c r="BH11" s="239"/>
      <c r="BI11" s="239"/>
      <c r="BJ11" s="239"/>
      <c r="BK11" s="239"/>
      <c r="BL11" s="239"/>
      <c r="BM11" s="239"/>
      <c r="BN11" s="239"/>
      <c r="BO11" s="239"/>
      <c r="BP11" s="239"/>
      <c r="BQ11" s="247">
        <v>5</v>
      </c>
      <c r="BR11" s="248"/>
      <c r="BS11" s="817" t="s">
        <v>574</v>
      </c>
      <c r="BT11" s="818"/>
      <c r="BU11" s="818"/>
      <c r="BV11" s="818"/>
      <c r="BW11" s="818"/>
      <c r="BX11" s="818"/>
      <c r="BY11" s="818"/>
      <c r="BZ11" s="818"/>
      <c r="CA11" s="818"/>
      <c r="CB11" s="818"/>
      <c r="CC11" s="818"/>
      <c r="CD11" s="818"/>
      <c r="CE11" s="818"/>
      <c r="CF11" s="818"/>
      <c r="CG11" s="819"/>
      <c r="CH11" s="830">
        <v>0</v>
      </c>
      <c r="CI11" s="812"/>
      <c r="CJ11" s="812"/>
      <c r="CK11" s="812"/>
      <c r="CL11" s="831"/>
      <c r="CM11" s="830">
        <v>10</v>
      </c>
      <c r="CN11" s="812"/>
      <c r="CO11" s="812"/>
      <c r="CP11" s="812"/>
      <c r="CQ11" s="831"/>
      <c r="CR11" s="830">
        <v>10</v>
      </c>
      <c r="CS11" s="812"/>
      <c r="CT11" s="812"/>
      <c r="CU11" s="812"/>
      <c r="CV11" s="831"/>
      <c r="CW11" s="830">
        <v>674</v>
      </c>
      <c r="CX11" s="812"/>
      <c r="CY11" s="812"/>
      <c r="CZ11" s="812"/>
      <c r="DA11" s="831"/>
      <c r="DB11" s="830" t="s">
        <v>499</v>
      </c>
      <c r="DC11" s="812"/>
      <c r="DD11" s="812"/>
      <c r="DE11" s="812"/>
      <c r="DF11" s="831"/>
      <c r="DG11" s="830" t="s">
        <v>499</v>
      </c>
      <c r="DH11" s="812"/>
      <c r="DI11" s="812"/>
      <c r="DJ11" s="812"/>
      <c r="DK11" s="831"/>
      <c r="DL11" s="830" t="s">
        <v>499</v>
      </c>
      <c r="DM11" s="812"/>
      <c r="DN11" s="812"/>
      <c r="DO11" s="812"/>
      <c r="DP11" s="831"/>
      <c r="DQ11" s="830" t="s">
        <v>499</v>
      </c>
      <c r="DR11" s="812"/>
      <c r="DS11" s="812"/>
      <c r="DT11" s="812"/>
      <c r="DU11" s="831"/>
      <c r="DV11" s="832"/>
      <c r="DW11" s="815"/>
      <c r="DX11" s="815"/>
      <c r="DY11" s="815"/>
      <c r="DZ11" s="816"/>
      <c r="EA11" s="240"/>
    </row>
    <row r="12" spans="1:131" s="241" customFormat="1" ht="26.25" customHeight="1" x14ac:dyDescent="0.15">
      <c r="A12" s="246">
        <v>6</v>
      </c>
      <c r="B12" s="820" t="s">
        <v>382</v>
      </c>
      <c r="C12" s="821"/>
      <c r="D12" s="821"/>
      <c r="E12" s="821"/>
      <c r="F12" s="821"/>
      <c r="G12" s="821"/>
      <c r="H12" s="821"/>
      <c r="I12" s="821"/>
      <c r="J12" s="821"/>
      <c r="K12" s="821"/>
      <c r="L12" s="821"/>
      <c r="M12" s="821"/>
      <c r="N12" s="821"/>
      <c r="O12" s="821"/>
      <c r="P12" s="822"/>
      <c r="Q12" s="823">
        <v>88</v>
      </c>
      <c r="R12" s="824"/>
      <c r="S12" s="824"/>
      <c r="T12" s="824"/>
      <c r="U12" s="825"/>
      <c r="V12" s="826">
        <v>46</v>
      </c>
      <c r="W12" s="824"/>
      <c r="X12" s="824"/>
      <c r="Y12" s="824"/>
      <c r="Z12" s="825"/>
      <c r="AA12" s="826">
        <v>42</v>
      </c>
      <c r="AB12" s="824"/>
      <c r="AC12" s="824"/>
      <c r="AD12" s="824"/>
      <c r="AE12" s="827"/>
      <c r="AF12" s="828" t="s">
        <v>499</v>
      </c>
      <c r="AG12" s="824"/>
      <c r="AH12" s="824"/>
      <c r="AI12" s="824"/>
      <c r="AJ12" s="827"/>
      <c r="AK12" s="829">
        <v>3</v>
      </c>
      <c r="AL12" s="812"/>
      <c r="AM12" s="812"/>
      <c r="AN12" s="812"/>
      <c r="AO12" s="813"/>
      <c r="AP12" s="811">
        <v>119</v>
      </c>
      <c r="AQ12" s="812"/>
      <c r="AR12" s="812"/>
      <c r="AS12" s="812"/>
      <c r="AT12" s="813"/>
      <c r="AU12" s="814"/>
      <c r="AV12" s="815"/>
      <c r="AW12" s="815"/>
      <c r="AX12" s="815"/>
      <c r="AY12" s="816"/>
      <c r="AZ12" s="384"/>
      <c r="BA12" s="384"/>
      <c r="BB12" s="384"/>
      <c r="BC12" s="384"/>
      <c r="BD12" s="384"/>
      <c r="BE12" s="239"/>
      <c r="BF12" s="239"/>
      <c r="BG12" s="239"/>
      <c r="BH12" s="239"/>
      <c r="BI12" s="239"/>
      <c r="BJ12" s="239"/>
      <c r="BK12" s="239"/>
      <c r="BL12" s="239"/>
      <c r="BM12" s="239"/>
      <c r="BN12" s="239"/>
      <c r="BO12" s="239"/>
      <c r="BP12" s="239"/>
      <c r="BQ12" s="247">
        <v>6</v>
      </c>
      <c r="BR12" s="248"/>
      <c r="BS12" s="817" t="s">
        <v>576</v>
      </c>
      <c r="BT12" s="818"/>
      <c r="BU12" s="818"/>
      <c r="BV12" s="818"/>
      <c r="BW12" s="818"/>
      <c r="BX12" s="818"/>
      <c r="BY12" s="818"/>
      <c r="BZ12" s="818"/>
      <c r="CA12" s="818"/>
      <c r="CB12" s="818"/>
      <c r="CC12" s="818"/>
      <c r="CD12" s="818"/>
      <c r="CE12" s="818"/>
      <c r="CF12" s="818"/>
      <c r="CG12" s="819"/>
      <c r="CH12" s="830">
        <v>0</v>
      </c>
      <c r="CI12" s="812"/>
      <c r="CJ12" s="812"/>
      <c r="CK12" s="812"/>
      <c r="CL12" s="831"/>
      <c r="CM12" s="830">
        <v>10</v>
      </c>
      <c r="CN12" s="812"/>
      <c r="CO12" s="812"/>
      <c r="CP12" s="812"/>
      <c r="CQ12" s="831"/>
      <c r="CR12" s="830">
        <v>5</v>
      </c>
      <c r="CS12" s="812"/>
      <c r="CT12" s="812"/>
      <c r="CU12" s="812"/>
      <c r="CV12" s="831"/>
      <c r="CW12" s="830" t="s">
        <v>569</v>
      </c>
      <c r="CX12" s="812"/>
      <c r="CY12" s="812"/>
      <c r="CZ12" s="812"/>
      <c r="DA12" s="831"/>
      <c r="DB12" s="830" t="s">
        <v>499</v>
      </c>
      <c r="DC12" s="812"/>
      <c r="DD12" s="812"/>
      <c r="DE12" s="812"/>
      <c r="DF12" s="831"/>
      <c r="DG12" s="830" t="s">
        <v>499</v>
      </c>
      <c r="DH12" s="812"/>
      <c r="DI12" s="812"/>
      <c r="DJ12" s="812"/>
      <c r="DK12" s="831"/>
      <c r="DL12" s="830" t="s">
        <v>499</v>
      </c>
      <c r="DM12" s="812"/>
      <c r="DN12" s="812"/>
      <c r="DO12" s="812"/>
      <c r="DP12" s="831"/>
      <c r="DQ12" s="830" t="s">
        <v>499</v>
      </c>
      <c r="DR12" s="812"/>
      <c r="DS12" s="812"/>
      <c r="DT12" s="812"/>
      <c r="DU12" s="831"/>
      <c r="DV12" s="832"/>
      <c r="DW12" s="815"/>
      <c r="DX12" s="815"/>
      <c r="DY12" s="815"/>
      <c r="DZ12" s="816"/>
      <c r="EA12" s="240"/>
    </row>
    <row r="13" spans="1:131" s="241" customFormat="1" ht="26.25" customHeight="1" x14ac:dyDescent="0.15">
      <c r="A13" s="246">
        <v>7</v>
      </c>
      <c r="B13" s="820"/>
      <c r="C13" s="821"/>
      <c r="D13" s="821"/>
      <c r="E13" s="821"/>
      <c r="F13" s="821"/>
      <c r="G13" s="821"/>
      <c r="H13" s="821"/>
      <c r="I13" s="821"/>
      <c r="J13" s="821"/>
      <c r="K13" s="821"/>
      <c r="L13" s="821"/>
      <c r="M13" s="821"/>
      <c r="N13" s="821"/>
      <c r="O13" s="821"/>
      <c r="P13" s="822"/>
      <c r="Q13" s="823"/>
      <c r="R13" s="824"/>
      <c r="S13" s="824"/>
      <c r="T13" s="824"/>
      <c r="U13" s="825"/>
      <c r="V13" s="826"/>
      <c r="W13" s="824"/>
      <c r="X13" s="824"/>
      <c r="Y13" s="824"/>
      <c r="Z13" s="825"/>
      <c r="AA13" s="826"/>
      <c r="AB13" s="824"/>
      <c r="AC13" s="824"/>
      <c r="AD13" s="824"/>
      <c r="AE13" s="827"/>
      <c r="AF13" s="828"/>
      <c r="AG13" s="824"/>
      <c r="AH13" s="824"/>
      <c r="AI13" s="824"/>
      <c r="AJ13" s="827"/>
      <c r="AK13" s="829"/>
      <c r="AL13" s="812"/>
      <c r="AM13" s="812"/>
      <c r="AN13" s="812"/>
      <c r="AO13" s="813"/>
      <c r="AP13" s="811"/>
      <c r="AQ13" s="812"/>
      <c r="AR13" s="812"/>
      <c r="AS13" s="812"/>
      <c r="AT13" s="813"/>
      <c r="AU13" s="814"/>
      <c r="AV13" s="815"/>
      <c r="AW13" s="815"/>
      <c r="AX13" s="815"/>
      <c r="AY13" s="816"/>
      <c r="AZ13" s="384"/>
      <c r="BA13" s="384"/>
      <c r="BB13" s="384"/>
      <c r="BC13" s="384"/>
      <c r="BD13" s="384"/>
      <c r="BE13" s="239"/>
      <c r="BF13" s="239"/>
      <c r="BG13" s="239"/>
      <c r="BH13" s="239"/>
      <c r="BI13" s="239"/>
      <c r="BJ13" s="239"/>
      <c r="BK13" s="239"/>
      <c r="BL13" s="239"/>
      <c r="BM13" s="239"/>
      <c r="BN13" s="239"/>
      <c r="BO13" s="239"/>
      <c r="BP13" s="239"/>
      <c r="BQ13" s="247">
        <v>7</v>
      </c>
      <c r="BR13" s="248"/>
      <c r="BS13" s="817"/>
      <c r="BT13" s="818"/>
      <c r="BU13" s="818"/>
      <c r="BV13" s="818"/>
      <c r="BW13" s="818"/>
      <c r="BX13" s="818"/>
      <c r="BY13" s="818"/>
      <c r="BZ13" s="818"/>
      <c r="CA13" s="818"/>
      <c r="CB13" s="818"/>
      <c r="CC13" s="818"/>
      <c r="CD13" s="818"/>
      <c r="CE13" s="818"/>
      <c r="CF13" s="818"/>
      <c r="CG13" s="819"/>
      <c r="CH13" s="830"/>
      <c r="CI13" s="812"/>
      <c r="CJ13" s="812"/>
      <c r="CK13" s="812"/>
      <c r="CL13" s="831"/>
      <c r="CM13" s="830"/>
      <c r="CN13" s="812"/>
      <c r="CO13" s="812"/>
      <c r="CP13" s="812"/>
      <c r="CQ13" s="831"/>
      <c r="CR13" s="830"/>
      <c r="CS13" s="812"/>
      <c r="CT13" s="812"/>
      <c r="CU13" s="812"/>
      <c r="CV13" s="831"/>
      <c r="CW13" s="830"/>
      <c r="CX13" s="812"/>
      <c r="CY13" s="812"/>
      <c r="CZ13" s="812"/>
      <c r="DA13" s="831"/>
      <c r="DB13" s="830"/>
      <c r="DC13" s="812"/>
      <c r="DD13" s="812"/>
      <c r="DE13" s="812"/>
      <c r="DF13" s="831"/>
      <c r="DG13" s="830"/>
      <c r="DH13" s="812"/>
      <c r="DI13" s="812"/>
      <c r="DJ13" s="812"/>
      <c r="DK13" s="831"/>
      <c r="DL13" s="830"/>
      <c r="DM13" s="812"/>
      <c r="DN13" s="812"/>
      <c r="DO13" s="812"/>
      <c r="DP13" s="831"/>
      <c r="DQ13" s="830"/>
      <c r="DR13" s="812"/>
      <c r="DS13" s="812"/>
      <c r="DT13" s="812"/>
      <c r="DU13" s="831"/>
      <c r="DV13" s="832"/>
      <c r="DW13" s="815"/>
      <c r="DX13" s="815"/>
      <c r="DY13" s="815"/>
      <c r="DZ13" s="816"/>
      <c r="EA13" s="240"/>
    </row>
    <row r="14" spans="1:131" s="241" customFormat="1" ht="26.25" customHeight="1" x14ac:dyDescent="0.15">
      <c r="A14" s="246">
        <v>8</v>
      </c>
      <c r="B14" s="820"/>
      <c r="C14" s="821"/>
      <c r="D14" s="821"/>
      <c r="E14" s="821"/>
      <c r="F14" s="821"/>
      <c r="G14" s="821"/>
      <c r="H14" s="821"/>
      <c r="I14" s="821"/>
      <c r="J14" s="821"/>
      <c r="K14" s="821"/>
      <c r="L14" s="821"/>
      <c r="M14" s="821"/>
      <c r="N14" s="821"/>
      <c r="O14" s="821"/>
      <c r="P14" s="822"/>
      <c r="Q14" s="823"/>
      <c r="R14" s="824"/>
      <c r="S14" s="824"/>
      <c r="T14" s="824"/>
      <c r="U14" s="825"/>
      <c r="V14" s="826"/>
      <c r="W14" s="824"/>
      <c r="X14" s="824"/>
      <c r="Y14" s="824"/>
      <c r="Z14" s="825"/>
      <c r="AA14" s="826"/>
      <c r="AB14" s="824"/>
      <c r="AC14" s="824"/>
      <c r="AD14" s="824"/>
      <c r="AE14" s="827"/>
      <c r="AF14" s="828"/>
      <c r="AG14" s="824"/>
      <c r="AH14" s="824"/>
      <c r="AI14" s="824"/>
      <c r="AJ14" s="827"/>
      <c r="AK14" s="829"/>
      <c r="AL14" s="812"/>
      <c r="AM14" s="812"/>
      <c r="AN14" s="812"/>
      <c r="AO14" s="813"/>
      <c r="AP14" s="811"/>
      <c r="AQ14" s="812"/>
      <c r="AR14" s="812"/>
      <c r="AS14" s="812"/>
      <c r="AT14" s="813"/>
      <c r="AU14" s="814"/>
      <c r="AV14" s="815"/>
      <c r="AW14" s="815"/>
      <c r="AX14" s="815"/>
      <c r="AY14" s="816"/>
      <c r="AZ14" s="384"/>
      <c r="BA14" s="384"/>
      <c r="BB14" s="384"/>
      <c r="BC14" s="384"/>
      <c r="BD14" s="384"/>
      <c r="BE14" s="239"/>
      <c r="BF14" s="239"/>
      <c r="BG14" s="239"/>
      <c r="BH14" s="239"/>
      <c r="BI14" s="239"/>
      <c r="BJ14" s="239"/>
      <c r="BK14" s="239"/>
      <c r="BL14" s="239"/>
      <c r="BM14" s="239"/>
      <c r="BN14" s="239"/>
      <c r="BO14" s="239"/>
      <c r="BP14" s="239"/>
      <c r="BQ14" s="247">
        <v>8</v>
      </c>
      <c r="BR14" s="248"/>
      <c r="BS14" s="817"/>
      <c r="BT14" s="818"/>
      <c r="BU14" s="818"/>
      <c r="BV14" s="818"/>
      <c r="BW14" s="818"/>
      <c r="BX14" s="818"/>
      <c r="BY14" s="818"/>
      <c r="BZ14" s="818"/>
      <c r="CA14" s="818"/>
      <c r="CB14" s="818"/>
      <c r="CC14" s="818"/>
      <c r="CD14" s="818"/>
      <c r="CE14" s="818"/>
      <c r="CF14" s="818"/>
      <c r="CG14" s="819"/>
      <c r="CH14" s="830"/>
      <c r="CI14" s="812"/>
      <c r="CJ14" s="812"/>
      <c r="CK14" s="812"/>
      <c r="CL14" s="831"/>
      <c r="CM14" s="830"/>
      <c r="CN14" s="812"/>
      <c r="CO14" s="812"/>
      <c r="CP14" s="812"/>
      <c r="CQ14" s="831"/>
      <c r="CR14" s="830"/>
      <c r="CS14" s="812"/>
      <c r="CT14" s="812"/>
      <c r="CU14" s="812"/>
      <c r="CV14" s="831"/>
      <c r="CW14" s="830"/>
      <c r="CX14" s="812"/>
      <c r="CY14" s="812"/>
      <c r="CZ14" s="812"/>
      <c r="DA14" s="831"/>
      <c r="DB14" s="830"/>
      <c r="DC14" s="812"/>
      <c r="DD14" s="812"/>
      <c r="DE14" s="812"/>
      <c r="DF14" s="831"/>
      <c r="DG14" s="830"/>
      <c r="DH14" s="812"/>
      <c r="DI14" s="812"/>
      <c r="DJ14" s="812"/>
      <c r="DK14" s="831"/>
      <c r="DL14" s="830"/>
      <c r="DM14" s="812"/>
      <c r="DN14" s="812"/>
      <c r="DO14" s="812"/>
      <c r="DP14" s="831"/>
      <c r="DQ14" s="830"/>
      <c r="DR14" s="812"/>
      <c r="DS14" s="812"/>
      <c r="DT14" s="812"/>
      <c r="DU14" s="831"/>
      <c r="DV14" s="832"/>
      <c r="DW14" s="815"/>
      <c r="DX14" s="815"/>
      <c r="DY14" s="815"/>
      <c r="DZ14" s="816"/>
      <c r="EA14" s="240"/>
    </row>
    <row r="15" spans="1:131" s="241" customFormat="1" ht="26.25" customHeight="1" x14ac:dyDescent="0.15">
      <c r="A15" s="246">
        <v>9</v>
      </c>
      <c r="B15" s="820"/>
      <c r="C15" s="821"/>
      <c r="D15" s="821"/>
      <c r="E15" s="821"/>
      <c r="F15" s="821"/>
      <c r="G15" s="821"/>
      <c r="H15" s="821"/>
      <c r="I15" s="821"/>
      <c r="J15" s="821"/>
      <c r="K15" s="821"/>
      <c r="L15" s="821"/>
      <c r="M15" s="821"/>
      <c r="N15" s="821"/>
      <c r="O15" s="821"/>
      <c r="P15" s="822"/>
      <c r="Q15" s="823"/>
      <c r="R15" s="824"/>
      <c r="S15" s="824"/>
      <c r="T15" s="824"/>
      <c r="U15" s="825"/>
      <c r="V15" s="826"/>
      <c r="W15" s="824"/>
      <c r="X15" s="824"/>
      <c r="Y15" s="824"/>
      <c r="Z15" s="825"/>
      <c r="AA15" s="826"/>
      <c r="AB15" s="824"/>
      <c r="AC15" s="824"/>
      <c r="AD15" s="824"/>
      <c r="AE15" s="827"/>
      <c r="AF15" s="828"/>
      <c r="AG15" s="824"/>
      <c r="AH15" s="824"/>
      <c r="AI15" s="824"/>
      <c r="AJ15" s="827"/>
      <c r="AK15" s="829"/>
      <c r="AL15" s="812"/>
      <c r="AM15" s="812"/>
      <c r="AN15" s="812"/>
      <c r="AO15" s="813"/>
      <c r="AP15" s="811"/>
      <c r="AQ15" s="812"/>
      <c r="AR15" s="812"/>
      <c r="AS15" s="812"/>
      <c r="AT15" s="813"/>
      <c r="AU15" s="814"/>
      <c r="AV15" s="815"/>
      <c r="AW15" s="815"/>
      <c r="AX15" s="815"/>
      <c r="AY15" s="816"/>
      <c r="AZ15" s="384"/>
      <c r="BA15" s="384"/>
      <c r="BB15" s="384"/>
      <c r="BC15" s="384"/>
      <c r="BD15" s="384"/>
      <c r="BE15" s="239"/>
      <c r="BF15" s="239"/>
      <c r="BG15" s="239"/>
      <c r="BH15" s="239"/>
      <c r="BI15" s="239"/>
      <c r="BJ15" s="239"/>
      <c r="BK15" s="239"/>
      <c r="BL15" s="239"/>
      <c r="BM15" s="239"/>
      <c r="BN15" s="239"/>
      <c r="BO15" s="239"/>
      <c r="BP15" s="239"/>
      <c r="BQ15" s="247">
        <v>9</v>
      </c>
      <c r="BR15" s="248"/>
      <c r="BS15" s="817"/>
      <c r="BT15" s="818"/>
      <c r="BU15" s="818"/>
      <c r="BV15" s="818"/>
      <c r="BW15" s="818"/>
      <c r="BX15" s="818"/>
      <c r="BY15" s="818"/>
      <c r="BZ15" s="818"/>
      <c r="CA15" s="818"/>
      <c r="CB15" s="818"/>
      <c r="CC15" s="818"/>
      <c r="CD15" s="818"/>
      <c r="CE15" s="818"/>
      <c r="CF15" s="818"/>
      <c r="CG15" s="819"/>
      <c r="CH15" s="830"/>
      <c r="CI15" s="812"/>
      <c r="CJ15" s="812"/>
      <c r="CK15" s="812"/>
      <c r="CL15" s="831"/>
      <c r="CM15" s="830"/>
      <c r="CN15" s="812"/>
      <c r="CO15" s="812"/>
      <c r="CP15" s="812"/>
      <c r="CQ15" s="831"/>
      <c r="CR15" s="830"/>
      <c r="CS15" s="812"/>
      <c r="CT15" s="812"/>
      <c r="CU15" s="812"/>
      <c r="CV15" s="831"/>
      <c r="CW15" s="830"/>
      <c r="CX15" s="812"/>
      <c r="CY15" s="812"/>
      <c r="CZ15" s="812"/>
      <c r="DA15" s="831"/>
      <c r="DB15" s="830"/>
      <c r="DC15" s="812"/>
      <c r="DD15" s="812"/>
      <c r="DE15" s="812"/>
      <c r="DF15" s="831"/>
      <c r="DG15" s="830"/>
      <c r="DH15" s="812"/>
      <c r="DI15" s="812"/>
      <c r="DJ15" s="812"/>
      <c r="DK15" s="831"/>
      <c r="DL15" s="830"/>
      <c r="DM15" s="812"/>
      <c r="DN15" s="812"/>
      <c r="DO15" s="812"/>
      <c r="DP15" s="831"/>
      <c r="DQ15" s="830"/>
      <c r="DR15" s="812"/>
      <c r="DS15" s="812"/>
      <c r="DT15" s="812"/>
      <c r="DU15" s="831"/>
      <c r="DV15" s="832"/>
      <c r="DW15" s="815"/>
      <c r="DX15" s="815"/>
      <c r="DY15" s="815"/>
      <c r="DZ15" s="816"/>
      <c r="EA15" s="240"/>
    </row>
    <row r="16" spans="1:131" s="241" customFormat="1" ht="26.25" customHeight="1" x14ac:dyDescent="0.15">
      <c r="A16" s="246">
        <v>10</v>
      </c>
      <c r="B16" s="820"/>
      <c r="C16" s="821"/>
      <c r="D16" s="821"/>
      <c r="E16" s="821"/>
      <c r="F16" s="821"/>
      <c r="G16" s="821"/>
      <c r="H16" s="821"/>
      <c r="I16" s="821"/>
      <c r="J16" s="821"/>
      <c r="K16" s="821"/>
      <c r="L16" s="821"/>
      <c r="M16" s="821"/>
      <c r="N16" s="821"/>
      <c r="O16" s="821"/>
      <c r="P16" s="822"/>
      <c r="Q16" s="823"/>
      <c r="R16" s="824"/>
      <c r="S16" s="824"/>
      <c r="T16" s="824"/>
      <c r="U16" s="825"/>
      <c r="V16" s="826"/>
      <c r="W16" s="824"/>
      <c r="X16" s="824"/>
      <c r="Y16" s="824"/>
      <c r="Z16" s="825"/>
      <c r="AA16" s="826"/>
      <c r="AB16" s="824"/>
      <c r="AC16" s="824"/>
      <c r="AD16" s="824"/>
      <c r="AE16" s="827"/>
      <c r="AF16" s="828"/>
      <c r="AG16" s="824"/>
      <c r="AH16" s="824"/>
      <c r="AI16" s="824"/>
      <c r="AJ16" s="827"/>
      <c r="AK16" s="829"/>
      <c r="AL16" s="812"/>
      <c r="AM16" s="812"/>
      <c r="AN16" s="812"/>
      <c r="AO16" s="813"/>
      <c r="AP16" s="811"/>
      <c r="AQ16" s="812"/>
      <c r="AR16" s="812"/>
      <c r="AS16" s="812"/>
      <c r="AT16" s="813"/>
      <c r="AU16" s="814"/>
      <c r="AV16" s="815"/>
      <c r="AW16" s="815"/>
      <c r="AX16" s="815"/>
      <c r="AY16" s="816"/>
      <c r="AZ16" s="384"/>
      <c r="BA16" s="384"/>
      <c r="BB16" s="384"/>
      <c r="BC16" s="384"/>
      <c r="BD16" s="384"/>
      <c r="BE16" s="239"/>
      <c r="BF16" s="239"/>
      <c r="BG16" s="239"/>
      <c r="BH16" s="239"/>
      <c r="BI16" s="239"/>
      <c r="BJ16" s="239"/>
      <c r="BK16" s="239"/>
      <c r="BL16" s="239"/>
      <c r="BM16" s="239"/>
      <c r="BN16" s="239"/>
      <c r="BO16" s="239"/>
      <c r="BP16" s="239"/>
      <c r="BQ16" s="247">
        <v>10</v>
      </c>
      <c r="BR16" s="248"/>
      <c r="BS16" s="817"/>
      <c r="BT16" s="818"/>
      <c r="BU16" s="818"/>
      <c r="BV16" s="818"/>
      <c r="BW16" s="818"/>
      <c r="BX16" s="818"/>
      <c r="BY16" s="818"/>
      <c r="BZ16" s="818"/>
      <c r="CA16" s="818"/>
      <c r="CB16" s="818"/>
      <c r="CC16" s="818"/>
      <c r="CD16" s="818"/>
      <c r="CE16" s="818"/>
      <c r="CF16" s="818"/>
      <c r="CG16" s="819"/>
      <c r="CH16" s="830"/>
      <c r="CI16" s="812"/>
      <c r="CJ16" s="812"/>
      <c r="CK16" s="812"/>
      <c r="CL16" s="831"/>
      <c r="CM16" s="830"/>
      <c r="CN16" s="812"/>
      <c r="CO16" s="812"/>
      <c r="CP16" s="812"/>
      <c r="CQ16" s="831"/>
      <c r="CR16" s="830"/>
      <c r="CS16" s="812"/>
      <c r="CT16" s="812"/>
      <c r="CU16" s="812"/>
      <c r="CV16" s="831"/>
      <c r="CW16" s="830"/>
      <c r="CX16" s="812"/>
      <c r="CY16" s="812"/>
      <c r="CZ16" s="812"/>
      <c r="DA16" s="831"/>
      <c r="DB16" s="830"/>
      <c r="DC16" s="812"/>
      <c r="DD16" s="812"/>
      <c r="DE16" s="812"/>
      <c r="DF16" s="831"/>
      <c r="DG16" s="830"/>
      <c r="DH16" s="812"/>
      <c r="DI16" s="812"/>
      <c r="DJ16" s="812"/>
      <c r="DK16" s="831"/>
      <c r="DL16" s="830"/>
      <c r="DM16" s="812"/>
      <c r="DN16" s="812"/>
      <c r="DO16" s="812"/>
      <c r="DP16" s="831"/>
      <c r="DQ16" s="830"/>
      <c r="DR16" s="812"/>
      <c r="DS16" s="812"/>
      <c r="DT16" s="812"/>
      <c r="DU16" s="831"/>
      <c r="DV16" s="832"/>
      <c r="DW16" s="815"/>
      <c r="DX16" s="815"/>
      <c r="DY16" s="815"/>
      <c r="DZ16" s="816"/>
      <c r="EA16" s="240"/>
    </row>
    <row r="17" spans="1:131" s="241" customFormat="1" ht="26.25" customHeight="1" x14ac:dyDescent="0.15">
      <c r="A17" s="246">
        <v>11</v>
      </c>
      <c r="B17" s="820"/>
      <c r="C17" s="821"/>
      <c r="D17" s="821"/>
      <c r="E17" s="821"/>
      <c r="F17" s="821"/>
      <c r="G17" s="821"/>
      <c r="H17" s="821"/>
      <c r="I17" s="821"/>
      <c r="J17" s="821"/>
      <c r="K17" s="821"/>
      <c r="L17" s="821"/>
      <c r="M17" s="821"/>
      <c r="N17" s="821"/>
      <c r="O17" s="821"/>
      <c r="P17" s="822"/>
      <c r="Q17" s="823"/>
      <c r="R17" s="824"/>
      <c r="S17" s="824"/>
      <c r="T17" s="824"/>
      <c r="U17" s="825"/>
      <c r="V17" s="826"/>
      <c r="W17" s="824"/>
      <c r="X17" s="824"/>
      <c r="Y17" s="824"/>
      <c r="Z17" s="825"/>
      <c r="AA17" s="826"/>
      <c r="AB17" s="824"/>
      <c r="AC17" s="824"/>
      <c r="AD17" s="824"/>
      <c r="AE17" s="827"/>
      <c r="AF17" s="828"/>
      <c r="AG17" s="824"/>
      <c r="AH17" s="824"/>
      <c r="AI17" s="824"/>
      <c r="AJ17" s="827"/>
      <c r="AK17" s="829"/>
      <c r="AL17" s="812"/>
      <c r="AM17" s="812"/>
      <c r="AN17" s="812"/>
      <c r="AO17" s="813"/>
      <c r="AP17" s="811"/>
      <c r="AQ17" s="812"/>
      <c r="AR17" s="812"/>
      <c r="AS17" s="812"/>
      <c r="AT17" s="813"/>
      <c r="AU17" s="814"/>
      <c r="AV17" s="815"/>
      <c r="AW17" s="815"/>
      <c r="AX17" s="815"/>
      <c r="AY17" s="816"/>
      <c r="AZ17" s="384"/>
      <c r="BA17" s="384"/>
      <c r="BB17" s="384"/>
      <c r="BC17" s="384"/>
      <c r="BD17" s="384"/>
      <c r="BE17" s="239"/>
      <c r="BF17" s="239"/>
      <c r="BG17" s="239"/>
      <c r="BH17" s="239"/>
      <c r="BI17" s="239"/>
      <c r="BJ17" s="239"/>
      <c r="BK17" s="239"/>
      <c r="BL17" s="239"/>
      <c r="BM17" s="239"/>
      <c r="BN17" s="239"/>
      <c r="BO17" s="239"/>
      <c r="BP17" s="239"/>
      <c r="BQ17" s="247">
        <v>11</v>
      </c>
      <c r="BR17" s="248"/>
      <c r="BS17" s="817"/>
      <c r="BT17" s="818"/>
      <c r="BU17" s="818"/>
      <c r="BV17" s="818"/>
      <c r="BW17" s="818"/>
      <c r="BX17" s="818"/>
      <c r="BY17" s="818"/>
      <c r="BZ17" s="818"/>
      <c r="CA17" s="818"/>
      <c r="CB17" s="818"/>
      <c r="CC17" s="818"/>
      <c r="CD17" s="818"/>
      <c r="CE17" s="818"/>
      <c r="CF17" s="818"/>
      <c r="CG17" s="819"/>
      <c r="CH17" s="830"/>
      <c r="CI17" s="812"/>
      <c r="CJ17" s="812"/>
      <c r="CK17" s="812"/>
      <c r="CL17" s="831"/>
      <c r="CM17" s="830"/>
      <c r="CN17" s="812"/>
      <c r="CO17" s="812"/>
      <c r="CP17" s="812"/>
      <c r="CQ17" s="831"/>
      <c r="CR17" s="830"/>
      <c r="CS17" s="812"/>
      <c r="CT17" s="812"/>
      <c r="CU17" s="812"/>
      <c r="CV17" s="831"/>
      <c r="CW17" s="830"/>
      <c r="CX17" s="812"/>
      <c r="CY17" s="812"/>
      <c r="CZ17" s="812"/>
      <c r="DA17" s="831"/>
      <c r="DB17" s="830"/>
      <c r="DC17" s="812"/>
      <c r="DD17" s="812"/>
      <c r="DE17" s="812"/>
      <c r="DF17" s="831"/>
      <c r="DG17" s="830"/>
      <c r="DH17" s="812"/>
      <c r="DI17" s="812"/>
      <c r="DJ17" s="812"/>
      <c r="DK17" s="831"/>
      <c r="DL17" s="830"/>
      <c r="DM17" s="812"/>
      <c r="DN17" s="812"/>
      <c r="DO17" s="812"/>
      <c r="DP17" s="831"/>
      <c r="DQ17" s="830"/>
      <c r="DR17" s="812"/>
      <c r="DS17" s="812"/>
      <c r="DT17" s="812"/>
      <c r="DU17" s="831"/>
      <c r="DV17" s="832"/>
      <c r="DW17" s="815"/>
      <c r="DX17" s="815"/>
      <c r="DY17" s="815"/>
      <c r="DZ17" s="816"/>
      <c r="EA17" s="240"/>
    </row>
    <row r="18" spans="1:131" s="241" customFormat="1" ht="26.25" customHeight="1" x14ac:dyDescent="0.15">
      <c r="A18" s="246">
        <v>12</v>
      </c>
      <c r="B18" s="820"/>
      <c r="C18" s="821"/>
      <c r="D18" s="821"/>
      <c r="E18" s="821"/>
      <c r="F18" s="821"/>
      <c r="G18" s="821"/>
      <c r="H18" s="821"/>
      <c r="I18" s="821"/>
      <c r="J18" s="821"/>
      <c r="K18" s="821"/>
      <c r="L18" s="821"/>
      <c r="M18" s="821"/>
      <c r="N18" s="821"/>
      <c r="O18" s="821"/>
      <c r="P18" s="822"/>
      <c r="Q18" s="823"/>
      <c r="R18" s="824"/>
      <c r="S18" s="824"/>
      <c r="T18" s="824"/>
      <c r="U18" s="825"/>
      <c r="V18" s="826"/>
      <c r="W18" s="824"/>
      <c r="X18" s="824"/>
      <c r="Y18" s="824"/>
      <c r="Z18" s="825"/>
      <c r="AA18" s="826"/>
      <c r="AB18" s="824"/>
      <c r="AC18" s="824"/>
      <c r="AD18" s="824"/>
      <c r="AE18" s="827"/>
      <c r="AF18" s="828"/>
      <c r="AG18" s="824"/>
      <c r="AH18" s="824"/>
      <c r="AI18" s="824"/>
      <c r="AJ18" s="827"/>
      <c r="AK18" s="829"/>
      <c r="AL18" s="812"/>
      <c r="AM18" s="812"/>
      <c r="AN18" s="812"/>
      <c r="AO18" s="813"/>
      <c r="AP18" s="811"/>
      <c r="AQ18" s="812"/>
      <c r="AR18" s="812"/>
      <c r="AS18" s="812"/>
      <c r="AT18" s="813"/>
      <c r="AU18" s="814"/>
      <c r="AV18" s="815"/>
      <c r="AW18" s="815"/>
      <c r="AX18" s="815"/>
      <c r="AY18" s="816"/>
      <c r="AZ18" s="384"/>
      <c r="BA18" s="384"/>
      <c r="BB18" s="384"/>
      <c r="BC18" s="384"/>
      <c r="BD18" s="384"/>
      <c r="BE18" s="239"/>
      <c r="BF18" s="239"/>
      <c r="BG18" s="239"/>
      <c r="BH18" s="239"/>
      <c r="BI18" s="239"/>
      <c r="BJ18" s="239"/>
      <c r="BK18" s="239"/>
      <c r="BL18" s="239"/>
      <c r="BM18" s="239"/>
      <c r="BN18" s="239"/>
      <c r="BO18" s="239"/>
      <c r="BP18" s="239"/>
      <c r="BQ18" s="247">
        <v>12</v>
      </c>
      <c r="BR18" s="248"/>
      <c r="BS18" s="817"/>
      <c r="BT18" s="818"/>
      <c r="BU18" s="818"/>
      <c r="BV18" s="818"/>
      <c r="BW18" s="818"/>
      <c r="BX18" s="818"/>
      <c r="BY18" s="818"/>
      <c r="BZ18" s="818"/>
      <c r="CA18" s="818"/>
      <c r="CB18" s="818"/>
      <c r="CC18" s="818"/>
      <c r="CD18" s="818"/>
      <c r="CE18" s="818"/>
      <c r="CF18" s="818"/>
      <c r="CG18" s="819"/>
      <c r="CH18" s="830"/>
      <c r="CI18" s="812"/>
      <c r="CJ18" s="812"/>
      <c r="CK18" s="812"/>
      <c r="CL18" s="831"/>
      <c r="CM18" s="830"/>
      <c r="CN18" s="812"/>
      <c r="CO18" s="812"/>
      <c r="CP18" s="812"/>
      <c r="CQ18" s="831"/>
      <c r="CR18" s="830"/>
      <c r="CS18" s="812"/>
      <c r="CT18" s="812"/>
      <c r="CU18" s="812"/>
      <c r="CV18" s="831"/>
      <c r="CW18" s="830"/>
      <c r="CX18" s="812"/>
      <c r="CY18" s="812"/>
      <c r="CZ18" s="812"/>
      <c r="DA18" s="831"/>
      <c r="DB18" s="830"/>
      <c r="DC18" s="812"/>
      <c r="DD18" s="812"/>
      <c r="DE18" s="812"/>
      <c r="DF18" s="831"/>
      <c r="DG18" s="830"/>
      <c r="DH18" s="812"/>
      <c r="DI18" s="812"/>
      <c r="DJ18" s="812"/>
      <c r="DK18" s="831"/>
      <c r="DL18" s="830"/>
      <c r="DM18" s="812"/>
      <c r="DN18" s="812"/>
      <c r="DO18" s="812"/>
      <c r="DP18" s="831"/>
      <c r="DQ18" s="830"/>
      <c r="DR18" s="812"/>
      <c r="DS18" s="812"/>
      <c r="DT18" s="812"/>
      <c r="DU18" s="831"/>
      <c r="DV18" s="832"/>
      <c r="DW18" s="815"/>
      <c r="DX18" s="815"/>
      <c r="DY18" s="815"/>
      <c r="DZ18" s="816"/>
      <c r="EA18" s="240"/>
    </row>
    <row r="19" spans="1:131" s="241" customFormat="1" ht="26.25" customHeight="1" x14ac:dyDescent="0.15">
      <c r="A19" s="246">
        <v>13</v>
      </c>
      <c r="B19" s="820"/>
      <c r="C19" s="821"/>
      <c r="D19" s="821"/>
      <c r="E19" s="821"/>
      <c r="F19" s="821"/>
      <c r="G19" s="821"/>
      <c r="H19" s="821"/>
      <c r="I19" s="821"/>
      <c r="J19" s="821"/>
      <c r="K19" s="821"/>
      <c r="L19" s="821"/>
      <c r="M19" s="821"/>
      <c r="N19" s="821"/>
      <c r="O19" s="821"/>
      <c r="P19" s="822"/>
      <c r="Q19" s="823"/>
      <c r="R19" s="824"/>
      <c r="S19" s="824"/>
      <c r="T19" s="824"/>
      <c r="U19" s="825"/>
      <c r="V19" s="826"/>
      <c r="W19" s="824"/>
      <c r="X19" s="824"/>
      <c r="Y19" s="824"/>
      <c r="Z19" s="825"/>
      <c r="AA19" s="826"/>
      <c r="AB19" s="824"/>
      <c r="AC19" s="824"/>
      <c r="AD19" s="824"/>
      <c r="AE19" s="827"/>
      <c r="AF19" s="828"/>
      <c r="AG19" s="824"/>
      <c r="AH19" s="824"/>
      <c r="AI19" s="824"/>
      <c r="AJ19" s="827"/>
      <c r="AK19" s="829"/>
      <c r="AL19" s="812"/>
      <c r="AM19" s="812"/>
      <c r="AN19" s="812"/>
      <c r="AO19" s="813"/>
      <c r="AP19" s="811"/>
      <c r="AQ19" s="812"/>
      <c r="AR19" s="812"/>
      <c r="AS19" s="812"/>
      <c r="AT19" s="813"/>
      <c r="AU19" s="814"/>
      <c r="AV19" s="815"/>
      <c r="AW19" s="815"/>
      <c r="AX19" s="815"/>
      <c r="AY19" s="816"/>
      <c r="AZ19" s="384"/>
      <c r="BA19" s="384"/>
      <c r="BB19" s="384"/>
      <c r="BC19" s="384"/>
      <c r="BD19" s="384"/>
      <c r="BE19" s="239"/>
      <c r="BF19" s="239"/>
      <c r="BG19" s="239"/>
      <c r="BH19" s="239"/>
      <c r="BI19" s="239"/>
      <c r="BJ19" s="239"/>
      <c r="BK19" s="239"/>
      <c r="BL19" s="239"/>
      <c r="BM19" s="239"/>
      <c r="BN19" s="239"/>
      <c r="BO19" s="239"/>
      <c r="BP19" s="239"/>
      <c r="BQ19" s="247">
        <v>13</v>
      </c>
      <c r="BR19" s="248"/>
      <c r="BS19" s="817"/>
      <c r="BT19" s="818"/>
      <c r="BU19" s="818"/>
      <c r="BV19" s="818"/>
      <c r="BW19" s="818"/>
      <c r="BX19" s="818"/>
      <c r="BY19" s="818"/>
      <c r="BZ19" s="818"/>
      <c r="CA19" s="818"/>
      <c r="CB19" s="818"/>
      <c r="CC19" s="818"/>
      <c r="CD19" s="818"/>
      <c r="CE19" s="818"/>
      <c r="CF19" s="818"/>
      <c r="CG19" s="819"/>
      <c r="CH19" s="830"/>
      <c r="CI19" s="812"/>
      <c r="CJ19" s="812"/>
      <c r="CK19" s="812"/>
      <c r="CL19" s="831"/>
      <c r="CM19" s="830"/>
      <c r="CN19" s="812"/>
      <c r="CO19" s="812"/>
      <c r="CP19" s="812"/>
      <c r="CQ19" s="831"/>
      <c r="CR19" s="830"/>
      <c r="CS19" s="812"/>
      <c r="CT19" s="812"/>
      <c r="CU19" s="812"/>
      <c r="CV19" s="831"/>
      <c r="CW19" s="830"/>
      <c r="CX19" s="812"/>
      <c r="CY19" s="812"/>
      <c r="CZ19" s="812"/>
      <c r="DA19" s="831"/>
      <c r="DB19" s="830"/>
      <c r="DC19" s="812"/>
      <c r="DD19" s="812"/>
      <c r="DE19" s="812"/>
      <c r="DF19" s="831"/>
      <c r="DG19" s="830"/>
      <c r="DH19" s="812"/>
      <c r="DI19" s="812"/>
      <c r="DJ19" s="812"/>
      <c r="DK19" s="831"/>
      <c r="DL19" s="830"/>
      <c r="DM19" s="812"/>
      <c r="DN19" s="812"/>
      <c r="DO19" s="812"/>
      <c r="DP19" s="831"/>
      <c r="DQ19" s="830"/>
      <c r="DR19" s="812"/>
      <c r="DS19" s="812"/>
      <c r="DT19" s="812"/>
      <c r="DU19" s="831"/>
      <c r="DV19" s="832"/>
      <c r="DW19" s="815"/>
      <c r="DX19" s="815"/>
      <c r="DY19" s="815"/>
      <c r="DZ19" s="816"/>
      <c r="EA19" s="240"/>
    </row>
    <row r="20" spans="1:131" s="241" customFormat="1" ht="26.25" customHeight="1" x14ac:dyDescent="0.15">
      <c r="A20" s="246">
        <v>14</v>
      </c>
      <c r="B20" s="820"/>
      <c r="C20" s="821"/>
      <c r="D20" s="821"/>
      <c r="E20" s="821"/>
      <c r="F20" s="821"/>
      <c r="G20" s="821"/>
      <c r="H20" s="821"/>
      <c r="I20" s="821"/>
      <c r="J20" s="821"/>
      <c r="K20" s="821"/>
      <c r="L20" s="821"/>
      <c r="M20" s="821"/>
      <c r="N20" s="821"/>
      <c r="O20" s="821"/>
      <c r="P20" s="822"/>
      <c r="Q20" s="823"/>
      <c r="R20" s="824"/>
      <c r="S20" s="824"/>
      <c r="T20" s="824"/>
      <c r="U20" s="825"/>
      <c r="V20" s="826"/>
      <c r="W20" s="824"/>
      <c r="X20" s="824"/>
      <c r="Y20" s="824"/>
      <c r="Z20" s="825"/>
      <c r="AA20" s="826"/>
      <c r="AB20" s="824"/>
      <c r="AC20" s="824"/>
      <c r="AD20" s="824"/>
      <c r="AE20" s="827"/>
      <c r="AF20" s="828"/>
      <c r="AG20" s="824"/>
      <c r="AH20" s="824"/>
      <c r="AI20" s="824"/>
      <c r="AJ20" s="827"/>
      <c r="AK20" s="829"/>
      <c r="AL20" s="812"/>
      <c r="AM20" s="812"/>
      <c r="AN20" s="812"/>
      <c r="AO20" s="813"/>
      <c r="AP20" s="811"/>
      <c r="AQ20" s="812"/>
      <c r="AR20" s="812"/>
      <c r="AS20" s="812"/>
      <c r="AT20" s="813"/>
      <c r="AU20" s="814"/>
      <c r="AV20" s="815"/>
      <c r="AW20" s="815"/>
      <c r="AX20" s="815"/>
      <c r="AY20" s="816"/>
      <c r="AZ20" s="384"/>
      <c r="BA20" s="384"/>
      <c r="BB20" s="384"/>
      <c r="BC20" s="384"/>
      <c r="BD20" s="384"/>
      <c r="BE20" s="239"/>
      <c r="BF20" s="239"/>
      <c r="BG20" s="239"/>
      <c r="BH20" s="239"/>
      <c r="BI20" s="239"/>
      <c r="BJ20" s="239"/>
      <c r="BK20" s="239"/>
      <c r="BL20" s="239"/>
      <c r="BM20" s="239"/>
      <c r="BN20" s="239"/>
      <c r="BO20" s="239"/>
      <c r="BP20" s="239"/>
      <c r="BQ20" s="247">
        <v>14</v>
      </c>
      <c r="BR20" s="248"/>
      <c r="BS20" s="817"/>
      <c r="BT20" s="818"/>
      <c r="BU20" s="818"/>
      <c r="BV20" s="818"/>
      <c r="BW20" s="818"/>
      <c r="BX20" s="818"/>
      <c r="BY20" s="818"/>
      <c r="BZ20" s="818"/>
      <c r="CA20" s="818"/>
      <c r="CB20" s="818"/>
      <c r="CC20" s="818"/>
      <c r="CD20" s="818"/>
      <c r="CE20" s="818"/>
      <c r="CF20" s="818"/>
      <c r="CG20" s="819"/>
      <c r="CH20" s="830"/>
      <c r="CI20" s="812"/>
      <c r="CJ20" s="812"/>
      <c r="CK20" s="812"/>
      <c r="CL20" s="831"/>
      <c r="CM20" s="830"/>
      <c r="CN20" s="812"/>
      <c r="CO20" s="812"/>
      <c r="CP20" s="812"/>
      <c r="CQ20" s="831"/>
      <c r="CR20" s="830"/>
      <c r="CS20" s="812"/>
      <c r="CT20" s="812"/>
      <c r="CU20" s="812"/>
      <c r="CV20" s="831"/>
      <c r="CW20" s="830"/>
      <c r="CX20" s="812"/>
      <c r="CY20" s="812"/>
      <c r="CZ20" s="812"/>
      <c r="DA20" s="831"/>
      <c r="DB20" s="830"/>
      <c r="DC20" s="812"/>
      <c r="DD20" s="812"/>
      <c r="DE20" s="812"/>
      <c r="DF20" s="831"/>
      <c r="DG20" s="830"/>
      <c r="DH20" s="812"/>
      <c r="DI20" s="812"/>
      <c r="DJ20" s="812"/>
      <c r="DK20" s="831"/>
      <c r="DL20" s="830"/>
      <c r="DM20" s="812"/>
      <c r="DN20" s="812"/>
      <c r="DO20" s="812"/>
      <c r="DP20" s="831"/>
      <c r="DQ20" s="830"/>
      <c r="DR20" s="812"/>
      <c r="DS20" s="812"/>
      <c r="DT20" s="812"/>
      <c r="DU20" s="831"/>
      <c r="DV20" s="832"/>
      <c r="DW20" s="815"/>
      <c r="DX20" s="815"/>
      <c r="DY20" s="815"/>
      <c r="DZ20" s="816"/>
      <c r="EA20" s="240"/>
    </row>
    <row r="21" spans="1:131" s="241" customFormat="1" ht="26.25" customHeight="1" thickBot="1" x14ac:dyDescent="0.2">
      <c r="A21" s="246">
        <v>15</v>
      </c>
      <c r="B21" s="820"/>
      <c r="C21" s="821"/>
      <c r="D21" s="821"/>
      <c r="E21" s="821"/>
      <c r="F21" s="821"/>
      <c r="G21" s="821"/>
      <c r="H21" s="821"/>
      <c r="I21" s="821"/>
      <c r="J21" s="821"/>
      <c r="K21" s="821"/>
      <c r="L21" s="821"/>
      <c r="M21" s="821"/>
      <c r="N21" s="821"/>
      <c r="O21" s="821"/>
      <c r="P21" s="822"/>
      <c r="Q21" s="823"/>
      <c r="R21" s="824"/>
      <c r="S21" s="824"/>
      <c r="T21" s="824"/>
      <c r="U21" s="825"/>
      <c r="V21" s="826"/>
      <c r="W21" s="824"/>
      <c r="X21" s="824"/>
      <c r="Y21" s="824"/>
      <c r="Z21" s="825"/>
      <c r="AA21" s="826"/>
      <c r="AB21" s="824"/>
      <c r="AC21" s="824"/>
      <c r="AD21" s="824"/>
      <c r="AE21" s="827"/>
      <c r="AF21" s="828"/>
      <c r="AG21" s="824"/>
      <c r="AH21" s="824"/>
      <c r="AI21" s="824"/>
      <c r="AJ21" s="827"/>
      <c r="AK21" s="829"/>
      <c r="AL21" s="812"/>
      <c r="AM21" s="812"/>
      <c r="AN21" s="812"/>
      <c r="AO21" s="813"/>
      <c r="AP21" s="811"/>
      <c r="AQ21" s="812"/>
      <c r="AR21" s="812"/>
      <c r="AS21" s="812"/>
      <c r="AT21" s="813"/>
      <c r="AU21" s="814"/>
      <c r="AV21" s="815"/>
      <c r="AW21" s="815"/>
      <c r="AX21" s="815"/>
      <c r="AY21" s="816"/>
      <c r="AZ21" s="384"/>
      <c r="BA21" s="384"/>
      <c r="BB21" s="384"/>
      <c r="BC21" s="384"/>
      <c r="BD21" s="384"/>
      <c r="BE21" s="239"/>
      <c r="BF21" s="239"/>
      <c r="BG21" s="239"/>
      <c r="BH21" s="239"/>
      <c r="BI21" s="239"/>
      <c r="BJ21" s="239"/>
      <c r="BK21" s="239"/>
      <c r="BL21" s="239"/>
      <c r="BM21" s="239"/>
      <c r="BN21" s="239"/>
      <c r="BO21" s="239"/>
      <c r="BP21" s="239"/>
      <c r="BQ21" s="247">
        <v>15</v>
      </c>
      <c r="BR21" s="248"/>
      <c r="BS21" s="817"/>
      <c r="BT21" s="818"/>
      <c r="BU21" s="818"/>
      <c r="BV21" s="818"/>
      <c r="BW21" s="818"/>
      <c r="BX21" s="818"/>
      <c r="BY21" s="818"/>
      <c r="BZ21" s="818"/>
      <c r="CA21" s="818"/>
      <c r="CB21" s="818"/>
      <c r="CC21" s="818"/>
      <c r="CD21" s="818"/>
      <c r="CE21" s="818"/>
      <c r="CF21" s="818"/>
      <c r="CG21" s="819"/>
      <c r="CH21" s="830"/>
      <c r="CI21" s="812"/>
      <c r="CJ21" s="812"/>
      <c r="CK21" s="812"/>
      <c r="CL21" s="831"/>
      <c r="CM21" s="830"/>
      <c r="CN21" s="812"/>
      <c r="CO21" s="812"/>
      <c r="CP21" s="812"/>
      <c r="CQ21" s="831"/>
      <c r="CR21" s="830"/>
      <c r="CS21" s="812"/>
      <c r="CT21" s="812"/>
      <c r="CU21" s="812"/>
      <c r="CV21" s="831"/>
      <c r="CW21" s="830"/>
      <c r="CX21" s="812"/>
      <c r="CY21" s="812"/>
      <c r="CZ21" s="812"/>
      <c r="DA21" s="831"/>
      <c r="DB21" s="830"/>
      <c r="DC21" s="812"/>
      <c r="DD21" s="812"/>
      <c r="DE21" s="812"/>
      <c r="DF21" s="831"/>
      <c r="DG21" s="830"/>
      <c r="DH21" s="812"/>
      <c r="DI21" s="812"/>
      <c r="DJ21" s="812"/>
      <c r="DK21" s="831"/>
      <c r="DL21" s="830"/>
      <c r="DM21" s="812"/>
      <c r="DN21" s="812"/>
      <c r="DO21" s="812"/>
      <c r="DP21" s="831"/>
      <c r="DQ21" s="830"/>
      <c r="DR21" s="812"/>
      <c r="DS21" s="812"/>
      <c r="DT21" s="812"/>
      <c r="DU21" s="831"/>
      <c r="DV21" s="832"/>
      <c r="DW21" s="815"/>
      <c r="DX21" s="815"/>
      <c r="DY21" s="815"/>
      <c r="DZ21" s="816"/>
      <c r="EA21" s="240"/>
    </row>
    <row r="22" spans="1:131" s="241" customFormat="1" ht="26.25" customHeight="1" x14ac:dyDescent="0.15">
      <c r="A22" s="246">
        <v>16</v>
      </c>
      <c r="B22" s="820"/>
      <c r="C22" s="821"/>
      <c r="D22" s="821"/>
      <c r="E22" s="821"/>
      <c r="F22" s="821"/>
      <c r="G22" s="821"/>
      <c r="H22" s="821"/>
      <c r="I22" s="821"/>
      <c r="J22" s="821"/>
      <c r="K22" s="821"/>
      <c r="L22" s="821"/>
      <c r="M22" s="821"/>
      <c r="N22" s="821"/>
      <c r="O22" s="821"/>
      <c r="P22" s="822"/>
      <c r="Q22" s="833"/>
      <c r="R22" s="834"/>
      <c r="S22" s="834"/>
      <c r="T22" s="834"/>
      <c r="U22" s="835"/>
      <c r="V22" s="836"/>
      <c r="W22" s="834"/>
      <c r="X22" s="834"/>
      <c r="Y22" s="834"/>
      <c r="Z22" s="835"/>
      <c r="AA22" s="836"/>
      <c r="AB22" s="834"/>
      <c r="AC22" s="834"/>
      <c r="AD22" s="834"/>
      <c r="AE22" s="837"/>
      <c r="AF22" s="838"/>
      <c r="AG22" s="834"/>
      <c r="AH22" s="834"/>
      <c r="AI22" s="834"/>
      <c r="AJ22" s="837"/>
      <c r="AK22" s="839"/>
      <c r="AL22" s="840"/>
      <c r="AM22" s="840"/>
      <c r="AN22" s="840"/>
      <c r="AO22" s="841"/>
      <c r="AP22" s="842"/>
      <c r="AQ22" s="840"/>
      <c r="AR22" s="840"/>
      <c r="AS22" s="840"/>
      <c r="AT22" s="841"/>
      <c r="AU22" s="843"/>
      <c r="AV22" s="844"/>
      <c r="AW22" s="844"/>
      <c r="AX22" s="844"/>
      <c r="AY22" s="845"/>
      <c r="AZ22" s="846" t="s">
        <v>383</v>
      </c>
      <c r="BA22" s="846"/>
      <c r="BB22" s="846"/>
      <c r="BC22" s="846"/>
      <c r="BD22" s="847"/>
      <c r="BE22" s="239"/>
      <c r="BF22" s="239"/>
      <c r="BG22" s="239"/>
      <c r="BH22" s="239"/>
      <c r="BI22" s="239"/>
      <c r="BJ22" s="239"/>
      <c r="BK22" s="239"/>
      <c r="BL22" s="239"/>
      <c r="BM22" s="239"/>
      <c r="BN22" s="239"/>
      <c r="BO22" s="239"/>
      <c r="BP22" s="239"/>
      <c r="BQ22" s="247">
        <v>16</v>
      </c>
      <c r="BR22" s="248"/>
      <c r="BS22" s="817"/>
      <c r="BT22" s="818"/>
      <c r="BU22" s="818"/>
      <c r="BV22" s="818"/>
      <c r="BW22" s="818"/>
      <c r="BX22" s="818"/>
      <c r="BY22" s="818"/>
      <c r="BZ22" s="818"/>
      <c r="CA22" s="818"/>
      <c r="CB22" s="818"/>
      <c r="CC22" s="818"/>
      <c r="CD22" s="818"/>
      <c r="CE22" s="818"/>
      <c r="CF22" s="818"/>
      <c r="CG22" s="819"/>
      <c r="CH22" s="830"/>
      <c r="CI22" s="812"/>
      <c r="CJ22" s="812"/>
      <c r="CK22" s="812"/>
      <c r="CL22" s="831"/>
      <c r="CM22" s="830"/>
      <c r="CN22" s="812"/>
      <c r="CO22" s="812"/>
      <c r="CP22" s="812"/>
      <c r="CQ22" s="831"/>
      <c r="CR22" s="830"/>
      <c r="CS22" s="812"/>
      <c r="CT22" s="812"/>
      <c r="CU22" s="812"/>
      <c r="CV22" s="831"/>
      <c r="CW22" s="830"/>
      <c r="CX22" s="812"/>
      <c r="CY22" s="812"/>
      <c r="CZ22" s="812"/>
      <c r="DA22" s="831"/>
      <c r="DB22" s="830"/>
      <c r="DC22" s="812"/>
      <c r="DD22" s="812"/>
      <c r="DE22" s="812"/>
      <c r="DF22" s="831"/>
      <c r="DG22" s="830"/>
      <c r="DH22" s="812"/>
      <c r="DI22" s="812"/>
      <c r="DJ22" s="812"/>
      <c r="DK22" s="831"/>
      <c r="DL22" s="830"/>
      <c r="DM22" s="812"/>
      <c r="DN22" s="812"/>
      <c r="DO22" s="812"/>
      <c r="DP22" s="831"/>
      <c r="DQ22" s="830"/>
      <c r="DR22" s="812"/>
      <c r="DS22" s="812"/>
      <c r="DT22" s="812"/>
      <c r="DU22" s="831"/>
      <c r="DV22" s="832"/>
      <c r="DW22" s="815"/>
      <c r="DX22" s="815"/>
      <c r="DY22" s="815"/>
      <c r="DZ22" s="816"/>
      <c r="EA22" s="240"/>
    </row>
    <row r="23" spans="1:131" s="241" customFormat="1" ht="26.25" customHeight="1" thickBot="1" x14ac:dyDescent="0.2">
      <c r="A23" s="249" t="s">
        <v>384</v>
      </c>
      <c r="B23" s="848" t="s">
        <v>385</v>
      </c>
      <c r="C23" s="849"/>
      <c r="D23" s="849"/>
      <c r="E23" s="849"/>
      <c r="F23" s="849"/>
      <c r="G23" s="849"/>
      <c r="H23" s="849"/>
      <c r="I23" s="849"/>
      <c r="J23" s="849"/>
      <c r="K23" s="849"/>
      <c r="L23" s="849"/>
      <c r="M23" s="849"/>
      <c r="N23" s="849"/>
      <c r="O23" s="849"/>
      <c r="P23" s="850"/>
      <c r="Q23" s="851">
        <v>137759</v>
      </c>
      <c r="R23" s="852"/>
      <c r="S23" s="852"/>
      <c r="T23" s="852"/>
      <c r="U23" s="853"/>
      <c r="V23" s="854">
        <v>131445</v>
      </c>
      <c r="W23" s="852"/>
      <c r="X23" s="852"/>
      <c r="Y23" s="852"/>
      <c r="Z23" s="853"/>
      <c r="AA23" s="854">
        <v>6314</v>
      </c>
      <c r="AB23" s="852"/>
      <c r="AC23" s="852"/>
      <c r="AD23" s="852"/>
      <c r="AE23" s="855"/>
      <c r="AF23" s="856">
        <v>4253</v>
      </c>
      <c r="AG23" s="852"/>
      <c r="AH23" s="852"/>
      <c r="AI23" s="852"/>
      <c r="AJ23" s="855"/>
      <c r="AK23" s="857"/>
      <c r="AL23" s="858"/>
      <c r="AM23" s="858"/>
      <c r="AN23" s="858"/>
      <c r="AO23" s="859"/>
      <c r="AP23" s="854">
        <v>62666</v>
      </c>
      <c r="AQ23" s="852"/>
      <c r="AR23" s="852"/>
      <c r="AS23" s="852"/>
      <c r="AT23" s="853"/>
      <c r="AU23" s="860"/>
      <c r="AV23" s="861"/>
      <c r="AW23" s="861"/>
      <c r="AX23" s="861"/>
      <c r="AY23" s="862"/>
      <c r="AZ23" s="856" t="s">
        <v>126</v>
      </c>
      <c r="BA23" s="852"/>
      <c r="BB23" s="852"/>
      <c r="BC23" s="852"/>
      <c r="BD23" s="855"/>
      <c r="BE23" s="239"/>
      <c r="BF23" s="239"/>
      <c r="BG23" s="239"/>
      <c r="BH23" s="239"/>
      <c r="BI23" s="239"/>
      <c r="BJ23" s="239"/>
      <c r="BK23" s="239"/>
      <c r="BL23" s="239"/>
      <c r="BM23" s="239"/>
      <c r="BN23" s="239"/>
      <c r="BO23" s="239"/>
      <c r="BP23" s="239"/>
      <c r="BQ23" s="247">
        <v>17</v>
      </c>
      <c r="BR23" s="248"/>
      <c r="BS23" s="817"/>
      <c r="BT23" s="818"/>
      <c r="BU23" s="818"/>
      <c r="BV23" s="818"/>
      <c r="BW23" s="818"/>
      <c r="BX23" s="818"/>
      <c r="BY23" s="818"/>
      <c r="BZ23" s="818"/>
      <c r="CA23" s="818"/>
      <c r="CB23" s="818"/>
      <c r="CC23" s="818"/>
      <c r="CD23" s="818"/>
      <c r="CE23" s="818"/>
      <c r="CF23" s="818"/>
      <c r="CG23" s="819"/>
      <c r="CH23" s="830"/>
      <c r="CI23" s="812"/>
      <c r="CJ23" s="812"/>
      <c r="CK23" s="812"/>
      <c r="CL23" s="831"/>
      <c r="CM23" s="830"/>
      <c r="CN23" s="812"/>
      <c r="CO23" s="812"/>
      <c r="CP23" s="812"/>
      <c r="CQ23" s="831"/>
      <c r="CR23" s="830"/>
      <c r="CS23" s="812"/>
      <c r="CT23" s="812"/>
      <c r="CU23" s="812"/>
      <c r="CV23" s="831"/>
      <c r="CW23" s="830"/>
      <c r="CX23" s="812"/>
      <c r="CY23" s="812"/>
      <c r="CZ23" s="812"/>
      <c r="DA23" s="831"/>
      <c r="DB23" s="830"/>
      <c r="DC23" s="812"/>
      <c r="DD23" s="812"/>
      <c r="DE23" s="812"/>
      <c r="DF23" s="831"/>
      <c r="DG23" s="830"/>
      <c r="DH23" s="812"/>
      <c r="DI23" s="812"/>
      <c r="DJ23" s="812"/>
      <c r="DK23" s="831"/>
      <c r="DL23" s="830"/>
      <c r="DM23" s="812"/>
      <c r="DN23" s="812"/>
      <c r="DO23" s="812"/>
      <c r="DP23" s="831"/>
      <c r="DQ23" s="830"/>
      <c r="DR23" s="812"/>
      <c r="DS23" s="812"/>
      <c r="DT23" s="812"/>
      <c r="DU23" s="831"/>
      <c r="DV23" s="832"/>
      <c r="DW23" s="815"/>
      <c r="DX23" s="815"/>
      <c r="DY23" s="815"/>
      <c r="DZ23" s="816"/>
      <c r="EA23" s="240"/>
    </row>
    <row r="24" spans="1:131" s="241" customFormat="1" ht="26.25" customHeight="1" x14ac:dyDescent="0.15">
      <c r="A24" s="863" t="s">
        <v>386</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384"/>
      <c r="BA24" s="384"/>
      <c r="BB24" s="384"/>
      <c r="BC24" s="384"/>
      <c r="BD24" s="384"/>
      <c r="BE24" s="239"/>
      <c r="BF24" s="239"/>
      <c r="BG24" s="239"/>
      <c r="BH24" s="239"/>
      <c r="BI24" s="239"/>
      <c r="BJ24" s="239"/>
      <c r="BK24" s="239"/>
      <c r="BL24" s="239"/>
      <c r="BM24" s="239"/>
      <c r="BN24" s="239"/>
      <c r="BO24" s="239"/>
      <c r="BP24" s="239"/>
      <c r="BQ24" s="247">
        <v>18</v>
      </c>
      <c r="BR24" s="248"/>
      <c r="BS24" s="817"/>
      <c r="BT24" s="818"/>
      <c r="BU24" s="818"/>
      <c r="BV24" s="818"/>
      <c r="BW24" s="818"/>
      <c r="BX24" s="818"/>
      <c r="BY24" s="818"/>
      <c r="BZ24" s="818"/>
      <c r="CA24" s="818"/>
      <c r="CB24" s="818"/>
      <c r="CC24" s="818"/>
      <c r="CD24" s="818"/>
      <c r="CE24" s="818"/>
      <c r="CF24" s="818"/>
      <c r="CG24" s="819"/>
      <c r="CH24" s="830"/>
      <c r="CI24" s="812"/>
      <c r="CJ24" s="812"/>
      <c r="CK24" s="812"/>
      <c r="CL24" s="831"/>
      <c r="CM24" s="830"/>
      <c r="CN24" s="812"/>
      <c r="CO24" s="812"/>
      <c r="CP24" s="812"/>
      <c r="CQ24" s="831"/>
      <c r="CR24" s="830"/>
      <c r="CS24" s="812"/>
      <c r="CT24" s="812"/>
      <c r="CU24" s="812"/>
      <c r="CV24" s="831"/>
      <c r="CW24" s="830"/>
      <c r="CX24" s="812"/>
      <c r="CY24" s="812"/>
      <c r="CZ24" s="812"/>
      <c r="DA24" s="831"/>
      <c r="DB24" s="830"/>
      <c r="DC24" s="812"/>
      <c r="DD24" s="812"/>
      <c r="DE24" s="812"/>
      <c r="DF24" s="831"/>
      <c r="DG24" s="830"/>
      <c r="DH24" s="812"/>
      <c r="DI24" s="812"/>
      <c r="DJ24" s="812"/>
      <c r="DK24" s="831"/>
      <c r="DL24" s="830"/>
      <c r="DM24" s="812"/>
      <c r="DN24" s="812"/>
      <c r="DO24" s="812"/>
      <c r="DP24" s="831"/>
      <c r="DQ24" s="830"/>
      <c r="DR24" s="812"/>
      <c r="DS24" s="812"/>
      <c r="DT24" s="812"/>
      <c r="DU24" s="831"/>
      <c r="DV24" s="832"/>
      <c r="DW24" s="815"/>
      <c r="DX24" s="815"/>
      <c r="DY24" s="815"/>
      <c r="DZ24" s="816"/>
      <c r="EA24" s="240"/>
    </row>
    <row r="25" spans="1:131" s="234" customFormat="1" ht="26.25" customHeight="1" thickBot="1" x14ac:dyDescent="0.2">
      <c r="A25" s="769" t="s">
        <v>387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384"/>
      <c r="BK25" s="384"/>
      <c r="BL25" s="384"/>
      <c r="BM25" s="384"/>
      <c r="BN25" s="384"/>
      <c r="BO25" s="250"/>
      <c r="BP25" s="250"/>
      <c r="BQ25" s="247">
        <v>19</v>
      </c>
      <c r="BR25" s="248"/>
      <c r="BS25" s="817"/>
      <c r="BT25" s="818"/>
      <c r="BU25" s="818"/>
      <c r="BV25" s="818"/>
      <c r="BW25" s="818"/>
      <c r="BX25" s="818"/>
      <c r="BY25" s="818"/>
      <c r="BZ25" s="818"/>
      <c r="CA25" s="818"/>
      <c r="CB25" s="818"/>
      <c r="CC25" s="818"/>
      <c r="CD25" s="818"/>
      <c r="CE25" s="818"/>
      <c r="CF25" s="818"/>
      <c r="CG25" s="819"/>
      <c r="CH25" s="830"/>
      <c r="CI25" s="812"/>
      <c r="CJ25" s="812"/>
      <c r="CK25" s="812"/>
      <c r="CL25" s="831"/>
      <c r="CM25" s="830"/>
      <c r="CN25" s="812"/>
      <c r="CO25" s="812"/>
      <c r="CP25" s="812"/>
      <c r="CQ25" s="831"/>
      <c r="CR25" s="830"/>
      <c r="CS25" s="812"/>
      <c r="CT25" s="812"/>
      <c r="CU25" s="812"/>
      <c r="CV25" s="831"/>
      <c r="CW25" s="830"/>
      <c r="CX25" s="812"/>
      <c r="CY25" s="812"/>
      <c r="CZ25" s="812"/>
      <c r="DA25" s="831"/>
      <c r="DB25" s="830"/>
      <c r="DC25" s="812"/>
      <c r="DD25" s="812"/>
      <c r="DE25" s="812"/>
      <c r="DF25" s="831"/>
      <c r="DG25" s="830"/>
      <c r="DH25" s="812"/>
      <c r="DI25" s="812"/>
      <c r="DJ25" s="812"/>
      <c r="DK25" s="831"/>
      <c r="DL25" s="830"/>
      <c r="DM25" s="812"/>
      <c r="DN25" s="812"/>
      <c r="DO25" s="812"/>
      <c r="DP25" s="831"/>
      <c r="DQ25" s="830"/>
      <c r="DR25" s="812"/>
      <c r="DS25" s="812"/>
      <c r="DT25" s="812"/>
      <c r="DU25" s="831"/>
      <c r="DV25" s="832"/>
      <c r="DW25" s="815"/>
      <c r="DX25" s="815"/>
      <c r="DY25" s="815"/>
      <c r="DZ25" s="816"/>
      <c r="EA25" s="233"/>
    </row>
    <row r="26" spans="1:131" s="234" customFormat="1" ht="26.25" customHeight="1" x14ac:dyDescent="0.15">
      <c r="A26" s="770" t="s">
        <v>360</v>
      </c>
      <c r="B26" s="771"/>
      <c r="C26" s="771"/>
      <c r="D26" s="771"/>
      <c r="E26" s="771"/>
      <c r="F26" s="771"/>
      <c r="G26" s="771"/>
      <c r="H26" s="771"/>
      <c r="I26" s="771"/>
      <c r="J26" s="771"/>
      <c r="K26" s="771"/>
      <c r="L26" s="771"/>
      <c r="M26" s="771"/>
      <c r="N26" s="771"/>
      <c r="O26" s="771"/>
      <c r="P26" s="772"/>
      <c r="Q26" s="776" t="s">
        <v>388</v>
      </c>
      <c r="R26" s="777"/>
      <c r="S26" s="777"/>
      <c r="T26" s="777"/>
      <c r="U26" s="778"/>
      <c r="V26" s="776" t="s">
        <v>389</v>
      </c>
      <c r="W26" s="777"/>
      <c r="X26" s="777"/>
      <c r="Y26" s="777"/>
      <c r="Z26" s="778"/>
      <c r="AA26" s="776" t="s">
        <v>390</v>
      </c>
      <c r="AB26" s="777"/>
      <c r="AC26" s="777"/>
      <c r="AD26" s="777"/>
      <c r="AE26" s="777"/>
      <c r="AF26" s="864" t="s">
        <v>391</v>
      </c>
      <c r="AG26" s="865"/>
      <c r="AH26" s="865"/>
      <c r="AI26" s="865"/>
      <c r="AJ26" s="866"/>
      <c r="AK26" s="777" t="s">
        <v>392</v>
      </c>
      <c r="AL26" s="777"/>
      <c r="AM26" s="777"/>
      <c r="AN26" s="777"/>
      <c r="AO26" s="778"/>
      <c r="AP26" s="776" t="s">
        <v>393</v>
      </c>
      <c r="AQ26" s="777"/>
      <c r="AR26" s="777"/>
      <c r="AS26" s="777"/>
      <c r="AT26" s="778"/>
      <c r="AU26" s="776" t="s">
        <v>394</v>
      </c>
      <c r="AV26" s="777"/>
      <c r="AW26" s="777"/>
      <c r="AX26" s="777"/>
      <c r="AY26" s="778"/>
      <c r="AZ26" s="776" t="s">
        <v>395</v>
      </c>
      <c r="BA26" s="777"/>
      <c r="BB26" s="777"/>
      <c r="BC26" s="777"/>
      <c r="BD26" s="778"/>
      <c r="BE26" s="776" t="s">
        <v>367</v>
      </c>
      <c r="BF26" s="777"/>
      <c r="BG26" s="777"/>
      <c r="BH26" s="777"/>
      <c r="BI26" s="783"/>
      <c r="BJ26" s="384"/>
      <c r="BK26" s="384"/>
      <c r="BL26" s="384"/>
      <c r="BM26" s="384"/>
      <c r="BN26" s="384"/>
      <c r="BO26" s="250"/>
      <c r="BP26" s="250"/>
      <c r="BQ26" s="247">
        <v>20</v>
      </c>
      <c r="BR26" s="248"/>
      <c r="BS26" s="817"/>
      <c r="BT26" s="818"/>
      <c r="BU26" s="818"/>
      <c r="BV26" s="818"/>
      <c r="BW26" s="818"/>
      <c r="BX26" s="818"/>
      <c r="BY26" s="818"/>
      <c r="BZ26" s="818"/>
      <c r="CA26" s="818"/>
      <c r="CB26" s="818"/>
      <c r="CC26" s="818"/>
      <c r="CD26" s="818"/>
      <c r="CE26" s="818"/>
      <c r="CF26" s="818"/>
      <c r="CG26" s="819"/>
      <c r="CH26" s="830"/>
      <c r="CI26" s="812"/>
      <c r="CJ26" s="812"/>
      <c r="CK26" s="812"/>
      <c r="CL26" s="831"/>
      <c r="CM26" s="830"/>
      <c r="CN26" s="812"/>
      <c r="CO26" s="812"/>
      <c r="CP26" s="812"/>
      <c r="CQ26" s="831"/>
      <c r="CR26" s="830"/>
      <c r="CS26" s="812"/>
      <c r="CT26" s="812"/>
      <c r="CU26" s="812"/>
      <c r="CV26" s="831"/>
      <c r="CW26" s="830"/>
      <c r="CX26" s="812"/>
      <c r="CY26" s="812"/>
      <c r="CZ26" s="812"/>
      <c r="DA26" s="831"/>
      <c r="DB26" s="830"/>
      <c r="DC26" s="812"/>
      <c r="DD26" s="812"/>
      <c r="DE26" s="812"/>
      <c r="DF26" s="831"/>
      <c r="DG26" s="830"/>
      <c r="DH26" s="812"/>
      <c r="DI26" s="812"/>
      <c r="DJ26" s="812"/>
      <c r="DK26" s="831"/>
      <c r="DL26" s="830"/>
      <c r="DM26" s="812"/>
      <c r="DN26" s="812"/>
      <c r="DO26" s="812"/>
      <c r="DP26" s="831"/>
      <c r="DQ26" s="830"/>
      <c r="DR26" s="812"/>
      <c r="DS26" s="812"/>
      <c r="DT26" s="812"/>
      <c r="DU26" s="831"/>
      <c r="DV26" s="832"/>
      <c r="DW26" s="815"/>
      <c r="DX26" s="815"/>
      <c r="DY26" s="815"/>
      <c r="DZ26" s="816"/>
      <c r="EA26" s="233"/>
    </row>
    <row r="27" spans="1:131" s="234" customFormat="1" ht="26.25" customHeight="1" thickBot="1" x14ac:dyDescent="0.2">
      <c r="A27" s="773"/>
      <c r="B27" s="774"/>
      <c r="C27" s="774"/>
      <c r="D27" s="774"/>
      <c r="E27" s="774"/>
      <c r="F27" s="774"/>
      <c r="G27" s="774"/>
      <c r="H27" s="774"/>
      <c r="I27" s="774"/>
      <c r="J27" s="774"/>
      <c r="K27" s="774"/>
      <c r="L27" s="774"/>
      <c r="M27" s="774"/>
      <c r="N27" s="774"/>
      <c r="O27" s="774"/>
      <c r="P27" s="775"/>
      <c r="Q27" s="779"/>
      <c r="R27" s="780"/>
      <c r="S27" s="780"/>
      <c r="T27" s="780"/>
      <c r="U27" s="781"/>
      <c r="V27" s="779"/>
      <c r="W27" s="780"/>
      <c r="X27" s="780"/>
      <c r="Y27" s="780"/>
      <c r="Z27" s="781"/>
      <c r="AA27" s="779"/>
      <c r="AB27" s="780"/>
      <c r="AC27" s="780"/>
      <c r="AD27" s="780"/>
      <c r="AE27" s="780"/>
      <c r="AF27" s="867"/>
      <c r="AG27" s="868"/>
      <c r="AH27" s="868"/>
      <c r="AI27" s="868"/>
      <c r="AJ27" s="869"/>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5"/>
      <c r="BJ27" s="384"/>
      <c r="BK27" s="384"/>
      <c r="BL27" s="384"/>
      <c r="BM27" s="384"/>
      <c r="BN27" s="384"/>
      <c r="BO27" s="250"/>
      <c r="BP27" s="250"/>
      <c r="BQ27" s="247">
        <v>21</v>
      </c>
      <c r="BR27" s="248"/>
      <c r="BS27" s="817"/>
      <c r="BT27" s="818"/>
      <c r="BU27" s="818"/>
      <c r="BV27" s="818"/>
      <c r="BW27" s="818"/>
      <c r="BX27" s="818"/>
      <c r="BY27" s="818"/>
      <c r="BZ27" s="818"/>
      <c r="CA27" s="818"/>
      <c r="CB27" s="818"/>
      <c r="CC27" s="818"/>
      <c r="CD27" s="818"/>
      <c r="CE27" s="818"/>
      <c r="CF27" s="818"/>
      <c r="CG27" s="819"/>
      <c r="CH27" s="830"/>
      <c r="CI27" s="812"/>
      <c r="CJ27" s="812"/>
      <c r="CK27" s="812"/>
      <c r="CL27" s="831"/>
      <c r="CM27" s="830"/>
      <c r="CN27" s="812"/>
      <c r="CO27" s="812"/>
      <c r="CP27" s="812"/>
      <c r="CQ27" s="831"/>
      <c r="CR27" s="830"/>
      <c r="CS27" s="812"/>
      <c r="CT27" s="812"/>
      <c r="CU27" s="812"/>
      <c r="CV27" s="831"/>
      <c r="CW27" s="830"/>
      <c r="CX27" s="812"/>
      <c r="CY27" s="812"/>
      <c r="CZ27" s="812"/>
      <c r="DA27" s="831"/>
      <c r="DB27" s="830"/>
      <c r="DC27" s="812"/>
      <c r="DD27" s="812"/>
      <c r="DE27" s="812"/>
      <c r="DF27" s="831"/>
      <c r="DG27" s="830"/>
      <c r="DH27" s="812"/>
      <c r="DI27" s="812"/>
      <c r="DJ27" s="812"/>
      <c r="DK27" s="831"/>
      <c r="DL27" s="830"/>
      <c r="DM27" s="812"/>
      <c r="DN27" s="812"/>
      <c r="DO27" s="812"/>
      <c r="DP27" s="831"/>
      <c r="DQ27" s="830"/>
      <c r="DR27" s="812"/>
      <c r="DS27" s="812"/>
      <c r="DT27" s="812"/>
      <c r="DU27" s="831"/>
      <c r="DV27" s="832"/>
      <c r="DW27" s="815"/>
      <c r="DX27" s="815"/>
      <c r="DY27" s="815"/>
      <c r="DZ27" s="816"/>
      <c r="EA27" s="233"/>
    </row>
    <row r="28" spans="1:131" s="234" customFormat="1" ht="26.25" customHeight="1" thickTop="1" x14ac:dyDescent="0.15">
      <c r="A28" s="251">
        <v>1</v>
      </c>
      <c r="B28" s="792" t="s">
        <v>396</v>
      </c>
      <c r="C28" s="793"/>
      <c r="D28" s="793"/>
      <c r="E28" s="793"/>
      <c r="F28" s="793"/>
      <c r="G28" s="793"/>
      <c r="H28" s="793"/>
      <c r="I28" s="793"/>
      <c r="J28" s="793"/>
      <c r="K28" s="793"/>
      <c r="L28" s="793"/>
      <c r="M28" s="793"/>
      <c r="N28" s="793"/>
      <c r="O28" s="793"/>
      <c r="P28" s="794"/>
      <c r="Q28" s="795">
        <v>31792</v>
      </c>
      <c r="R28" s="796"/>
      <c r="S28" s="796"/>
      <c r="T28" s="796"/>
      <c r="U28" s="797"/>
      <c r="V28" s="798">
        <v>31712</v>
      </c>
      <c r="W28" s="796"/>
      <c r="X28" s="796"/>
      <c r="Y28" s="796"/>
      <c r="Z28" s="797"/>
      <c r="AA28" s="798">
        <v>80</v>
      </c>
      <c r="AB28" s="796"/>
      <c r="AC28" s="796"/>
      <c r="AD28" s="796"/>
      <c r="AE28" s="799"/>
      <c r="AF28" s="800">
        <v>80</v>
      </c>
      <c r="AG28" s="796"/>
      <c r="AH28" s="796"/>
      <c r="AI28" s="796"/>
      <c r="AJ28" s="799"/>
      <c r="AK28" s="870">
        <v>2833</v>
      </c>
      <c r="AL28" s="871"/>
      <c r="AM28" s="871"/>
      <c r="AN28" s="871"/>
      <c r="AO28" s="872"/>
      <c r="AP28" s="873">
        <v>4</v>
      </c>
      <c r="AQ28" s="871"/>
      <c r="AR28" s="871"/>
      <c r="AS28" s="871"/>
      <c r="AT28" s="872"/>
      <c r="AU28" s="873">
        <v>0</v>
      </c>
      <c r="AV28" s="871"/>
      <c r="AW28" s="871"/>
      <c r="AX28" s="871"/>
      <c r="AY28" s="872"/>
      <c r="AZ28" s="874" t="s">
        <v>499</v>
      </c>
      <c r="BA28" s="875"/>
      <c r="BB28" s="875"/>
      <c r="BC28" s="875"/>
      <c r="BD28" s="876"/>
      <c r="BE28" s="877"/>
      <c r="BF28" s="877"/>
      <c r="BG28" s="877"/>
      <c r="BH28" s="877"/>
      <c r="BI28" s="878"/>
      <c r="BJ28" s="384"/>
      <c r="BK28" s="384"/>
      <c r="BL28" s="384"/>
      <c r="BM28" s="384"/>
      <c r="BN28" s="384"/>
      <c r="BO28" s="250"/>
      <c r="BP28" s="250"/>
      <c r="BQ28" s="247">
        <v>22</v>
      </c>
      <c r="BR28" s="248"/>
      <c r="BS28" s="817"/>
      <c r="BT28" s="818"/>
      <c r="BU28" s="818"/>
      <c r="BV28" s="818"/>
      <c r="BW28" s="818"/>
      <c r="BX28" s="818"/>
      <c r="BY28" s="818"/>
      <c r="BZ28" s="818"/>
      <c r="CA28" s="818"/>
      <c r="CB28" s="818"/>
      <c r="CC28" s="818"/>
      <c r="CD28" s="818"/>
      <c r="CE28" s="818"/>
      <c r="CF28" s="818"/>
      <c r="CG28" s="819"/>
      <c r="CH28" s="830"/>
      <c r="CI28" s="812"/>
      <c r="CJ28" s="812"/>
      <c r="CK28" s="812"/>
      <c r="CL28" s="831"/>
      <c r="CM28" s="830"/>
      <c r="CN28" s="812"/>
      <c r="CO28" s="812"/>
      <c r="CP28" s="812"/>
      <c r="CQ28" s="831"/>
      <c r="CR28" s="830"/>
      <c r="CS28" s="812"/>
      <c r="CT28" s="812"/>
      <c r="CU28" s="812"/>
      <c r="CV28" s="831"/>
      <c r="CW28" s="830"/>
      <c r="CX28" s="812"/>
      <c r="CY28" s="812"/>
      <c r="CZ28" s="812"/>
      <c r="DA28" s="831"/>
      <c r="DB28" s="830"/>
      <c r="DC28" s="812"/>
      <c r="DD28" s="812"/>
      <c r="DE28" s="812"/>
      <c r="DF28" s="831"/>
      <c r="DG28" s="830"/>
      <c r="DH28" s="812"/>
      <c r="DI28" s="812"/>
      <c r="DJ28" s="812"/>
      <c r="DK28" s="831"/>
      <c r="DL28" s="830"/>
      <c r="DM28" s="812"/>
      <c r="DN28" s="812"/>
      <c r="DO28" s="812"/>
      <c r="DP28" s="831"/>
      <c r="DQ28" s="830"/>
      <c r="DR28" s="812"/>
      <c r="DS28" s="812"/>
      <c r="DT28" s="812"/>
      <c r="DU28" s="831"/>
      <c r="DV28" s="832"/>
      <c r="DW28" s="815"/>
      <c r="DX28" s="815"/>
      <c r="DY28" s="815"/>
      <c r="DZ28" s="816"/>
      <c r="EA28" s="233"/>
    </row>
    <row r="29" spans="1:131" s="234" customFormat="1" ht="26.25" customHeight="1" x14ac:dyDescent="0.15">
      <c r="A29" s="251">
        <v>2</v>
      </c>
      <c r="B29" s="820" t="s">
        <v>397</v>
      </c>
      <c r="C29" s="821"/>
      <c r="D29" s="821"/>
      <c r="E29" s="821"/>
      <c r="F29" s="821"/>
      <c r="G29" s="821"/>
      <c r="H29" s="821"/>
      <c r="I29" s="821"/>
      <c r="J29" s="821"/>
      <c r="K29" s="821"/>
      <c r="L29" s="821"/>
      <c r="M29" s="821"/>
      <c r="N29" s="821"/>
      <c r="O29" s="821"/>
      <c r="P29" s="822"/>
      <c r="Q29" s="823">
        <v>23897</v>
      </c>
      <c r="R29" s="824"/>
      <c r="S29" s="824"/>
      <c r="T29" s="824"/>
      <c r="U29" s="825"/>
      <c r="V29" s="826">
        <v>23486</v>
      </c>
      <c r="W29" s="824"/>
      <c r="X29" s="824"/>
      <c r="Y29" s="824"/>
      <c r="Z29" s="825"/>
      <c r="AA29" s="826">
        <v>411</v>
      </c>
      <c r="AB29" s="824"/>
      <c r="AC29" s="824"/>
      <c r="AD29" s="824"/>
      <c r="AE29" s="827"/>
      <c r="AF29" s="828">
        <v>411</v>
      </c>
      <c r="AG29" s="824"/>
      <c r="AH29" s="824"/>
      <c r="AI29" s="824"/>
      <c r="AJ29" s="827"/>
      <c r="AK29" s="879">
        <v>3805</v>
      </c>
      <c r="AL29" s="880"/>
      <c r="AM29" s="880"/>
      <c r="AN29" s="880"/>
      <c r="AO29" s="881"/>
      <c r="AP29" s="882" t="s">
        <v>499</v>
      </c>
      <c r="AQ29" s="880"/>
      <c r="AR29" s="880"/>
      <c r="AS29" s="880"/>
      <c r="AT29" s="881"/>
      <c r="AU29" s="882" t="s">
        <v>499</v>
      </c>
      <c r="AV29" s="880"/>
      <c r="AW29" s="880"/>
      <c r="AX29" s="880"/>
      <c r="AY29" s="881"/>
      <c r="AZ29" s="883" t="s">
        <v>499</v>
      </c>
      <c r="BA29" s="884"/>
      <c r="BB29" s="884"/>
      <c r="BC29" s="884"/>
      <c r="BD29" s="885"/>
      <c r="BE29" s="886"/>
      <c r="BF29" s="886"/>
      <c r="BG29" s="886"/>
      <c r="BH29" s="886"/>
      <c r="BI29" s="887"/>
      <c r="BJ29" s="384"/>
      <c r="BK29" s="384"/>
      <c r="BL29" s="384"/>
      <c r="BM29" s="384"/>
      <c r="BN29" s="384"/>
      <c r="BO29" s="250"/>
      <c r="BP29" s="250"/>
      <c r="BQ29" s="247">
        <v>23</v>
      </c>
      <c r="BR29" s="248"/>
      <c r="BS29" s="817"/>
      <c r="BT29" s="818"/>
      <c r="BU29" s="818"/>
      <c r="BV29" s="818"/>
      <c r="BW29" s="818"/>
      <c r="BX29" s="818"/>
      <c r="BY29" s="818"/>
      <c r="BZ29" s="818"/>
      <c r="CA29" s="818"/>
      <c r="CB29" s="818"/>
      <c r="CC29" s="818"/>
      <c r="CD29" s="818"/>
      <c r="CE29" s="818"/>
      <c r="CF29" s="818"/>
      <c r="CG29" s="819"/>
      <c r="CH29" s="830"/>
      <c r="CI29" s="812"/>
      <c r="CJ29" s="812"/>
      <c r="CK29" s="812"/>
      <c r="CL29" s="831"/>
      <c r="CM29" s="830"/>
      <c r="CN29" s="812"/>
      <c r="CO29" s="812"/>
      <c r="CP29" s="812"/>
      <c r="CQ29" s="831"/>
      <c r="CR29" s="830"/>
      <c r="CS29" s="812"/>
      <c r="CT29" s="812"/>
      <c r="CU29" s="812"/>
      <c r="CV29" s="831"/>
      <c r="CW29" s="830"/>
      <c r="CX29" s="812"/>
      <c r="CY29" s="812"/>
      <c r="CZ29" s="812"/>
      <c r="DA29" s="831"/>
      <c r="DB29" s="830"/>
      <c r="DC29" s="812"/>
      <c r="DD29" s="812"/>
      <c r="DE29" s="812"/>
      <c r="DF29" s="831"/>
      <c r="DG29" s="830"/>
      <c r="DH29" s="812"/>
      <c r="DI29" s="812"/>
      <c r="DJ29" s="812"/>
      <c r="DK29" s="831"/>
      <c r="DL29" s="830"/>
      <c r="DM29" s="812"/>
      <c r="DN29" s="812"/>
      <c r="DO29" s="812"/>
      <c r="DP29" s="831"/>
      <c r="DQ29" s="830"/>
      <c r="DR29" s="812"/>
      <c r="DS29" s="812"/>
      <c r="DT29" s="812"/>
      <c r="DU29" s="831"/>
      <c r="DV29" s="832"/>
      <c r="DW29" s="815"/>
      <c r="DX29" s="815"/>
      <c r="DY29" s="815"/>
      <c r="DZ29" s="816"/>
      <c r="EA29" s="233"/>
    </row>
    <row r="30" spans="1:131" s="234" customFormat="1" ht="26.25" customHeight="1" x14ac:dyDescent="0.15">
      <c r="A30" s="251">
        <v>3</v>
      </c>
      <c r="B30" s="820" t="s">
        <v>398</v>
      </c>
      <c r="C30" s="821"/>
      <c r="D30" s="821"/>
      <c r="E30" s="821"/>
      <c r="F30" s="821"/>
      <c r="G30" s="821"/>
      <c r="H30" s="821"/>
      <c r="I30" s="821"/>
      <c r="J30" s="821"/>
      <c r="K30" s="821"/>
      <c r="L30" s="821"/>
      <c r="M30" s="821"/>
      <c r="N30" s="821"/>
      <c r="O30" s="821"/>
      <c r="P30" s="822"/>
      <c r="Q30" s="823">
        <v>4954</v>
      </c>
      <c r="R30" s="824"/>
      <c r="S30" s="824"/>
      <c r="T30" s="824"/>
      <c r="U30" s="825"/>
      <c r="V30" s="826">
        <v>4946</v>
      </c>
      <c r="W30" s="824"/>
      <c r="X30" s="824"/>
      <c r="Y30" s="824"/>
      <c r="Z30" s="825"/>
      <c r="AA30" s="826">
        <v>8</v>
      </c>
      <c r="AB30" s="824"/>
      <c r="AC30" s="824"/>
      <c r="AD30" s="824"/>
      <c r="AE30" s="827"/>
      <c r="AF30" s="828">
        <v>8</v>
      </c>
      <c r="AG30" s="824"/>
      <c r="AH30" s="824"/>
      <c r="AI30" s="824"/>
      <c r="AJ30" s="827"/>
      <c r="AK30" s="879">
        <v>805</v>
      </c>
      <c r="AL30" s="880"/>
      <c r="AM30" s="880"/>
      <c r="AN30" s="880"/>
      <c r="AO30" s="881"/>
      <c r="AP30" s="882" t="s">
        <v>499</v>
      </c>
      <c r="AQ30" s="880"/>
      <c r="AR30" s="880"/>
      <c r="AS30" s="880"/>
      <c r="AT30" s="881"/>
      <c r="AU30" s="882" t="s">
        <v>499</v>
      </c>
      <c r="AV30" s="880"/>
      <c r="AW30" s="880"/>
      <c r="AX30" s="880"/>
      <c r="AY30" s="881"/>
      <c r="AZ30" s="883" t="s">
        <v>499</v>
      </c>
      <c r="BA30" s="884"/>
      <c r="BB30" s="884"/>
      <c r="BC30" s="884"/>
      <c r="BD30" s="885"/>
      <c r="BE30" s="886"/>
      <c r="BF30" s="886"/>
      <c r="BG30" s="886"/>
      <c r="BH30" s="886"/>
      <c r="BI30" s="887"/>
      <c r="BJ30" s="384"/>
      <c r="BK30" s="384"/>
      <c r="BL30" s="384"/>
      <c r="BM30" s="384"/>
      <c r="BN30" s="384"/>
      <c r="BO30" s="250"/>
      <c r="BP30" s="250"/>
      <c r="BQ30" s="247">
        <v>24</v>
      </c>
      <c r="BR30" s="248"/>
      <c r="BS30" s="817"/>
      <c r="BT30" s="818"/>
      <c r="BU30" s="818"/>
      <c r="BV30" s="818"/>
      <c r="BW30" s="818"/>
      <c r="BX30" s="818"/>
      <c r="BY30" s="818"/>
      <c r="BZ30" s="818"/>
      <c r="CA30" s="818"/>
      <c r="CB30" s="818"/>
      <c r="CC30" s="818"/>
      <c r="CD30" s="818"/>
      <c r="CE30" s="818"/>
      <c r="CF30" s="818"/>
      <c r="CG30" s="819"/>
      <c r="CH30" s="830"/>
      <c r="CI30" s="812"/>
      <c r="CJ30" s="812"/>
      <c r="CK30" s="812"/>
      <c r="CL30" s="831"/>
      <c r="CM30" s="830"/>
      <c r="CN30" s="812"/>
      <c r="CO30" s="812"/>
      <c r="CP30" s="812"/>
      <c r="CQ30" s="831"/>
      <c r="CR30" s="830"/>
      <c r="CS30" s="812"/>
      <c r="CT30" s="812"/>
      <c r="CU30" s="812"/>
      <c r="CV30" s="831"/>
      <c r="CW30" s="830"/>
      <c r="CX30" s="812"/>
      <c r="CY30" s="812"/>
      <c r="CZ30" s="812"/>
      <c r="DA30" s="831"/>
      <c r="DB30" s="830"/>
      <c r="DC30" s="812"/>
      <c r="DD30" s="812"/>
      <c r="DE30" s="812"/>
      <c r="DF30" s="831"/>
      <c r="DG30" s="830"/>
      <c r="DH30" s="812"/>
      <c r="DI30" s="812"/>
      <c r="DJ30" s="812"/>
      <c r="DK30" s="831"/>
      <c r="DL30" s="830"/>
      <c r="DM30" s="812"/>
      <c r="DN30" s="812"/>
      <c r="DO30" s="812"/>
      <c r="DP30" s="831"/>
      <c r="DQ30" s="830"/>
      <c r="DR30" s="812"/>
      <c r="DS30" s="812"/>
      <c r="DT30" s="812"/>
      <c r="DU30" s="831"/>
      <c r="DV30" s="832"/>
      <c r="DW30" s="815"/>
      <c r="DX30" s="815"/>
      <c r="DY30" s="815"/>
      <c r="DZ30" s="816"/>
      <c r="EA30" s="233"/>
    </row>
    <row r="31" spans="1:131" s="234" customFormat="1" ht="26.25" customHeight="1" x14ac:dyDescent="0.15">
      <c r="A31" s="251">
        <v>4</v>
      </c>
      <c r="B31" s="820" t="s">
        <v>399</v>
      </c>
      <c r="C31" s="821"/>
      <c r="D31" s="821"/>
      <c r="E31" s="821"/>
      <c r="F31" s="821"/>
      <c r="G31" s="821"/>
      <c r="H31" s="821"/>
      <c r="I31" s="821"/>
      <c r="J31" s="821"/>
      <c r="K31" s="821"/>
      <c r="L31" s="821"/>
      <c r="M31" s="821"/>
      <c r="N31" s="821"/>
      <c r="O31" s="821"/>
      <c r="P31" s="822"/>
      <c r="Q31" s="823">
        <v>24457</v>
      </c>
      <c r="R31" s="824"/>
      <c r="S31" s="824"/>
      <c r="T31" s="824"/>
      <c r="U31" s="825"/>
      <c r="V31" s="826">
        <v>25902</v>
      </c>
      <c r="W31" s="824"/>
      <c r="X31" s="824"/>
      <c r="Y31" s="824"/>
      <c r="Z31" s="825"/>
      <c r="AA31" s="826">
        <v>-1445</v>
      </c>
      <c r="AB31" s="824"/>
      <c r="AC31" s="824"/>
      <c r="AD31" s="824"/>
      <c r="AE31" s="827"/>
      <c r="AF31" s="828">
        <v>5627</v>
      </c>
      <c r="AG31" s="824"/>
      <c r="AH31" s="824"/>
      <c r="AI31" s="824"/>
      <c r="AJ31" s="827"/>
      <c r="AK31" s="879">
        <v>2114</v>
      </c>
      <c r="AL31" s="880"/>
      <c r="AM31" s="880"/>
      <c r="AN31" s="880"/>
      <c r="AO31" s="881"/>
      <c r="AP31" s="882">
        <v>15560</v>
      </c>
      <c r="AQ31" s="880"/>
      <c r="AR31" s="880"/>
      <c r="AS31" s="880"/>
      <c r="AT31" s="881"/>
      <c r="AU31" s="882">
        <v>10239</v>
      </c>
      <c r="AV31" s="880"/>
      <c r="AW31" s="880"/>
      <c r="AX31" s="880"/>
      <c r="AY31" s="881"/>
      <c r="AZ31" s="883" t="s">
        <v>499</v>
      </c>
      <c r="BA31" s="884"/>
      <c r="BB31" s="884"/>
      <c r="BC31" s="884"/>
      <c r="BD31" s="885"/>
      <c r="BE31" s="886" t="s">
        <v>400</v>
      </c>
      <c r="BF31" s="886"/>
      <c r="BG31" s="886"/>
      <c r="BH31" s="886"/>
      <c r="BI31" s="887"/>
      <c r="BJ31" s="384"/>
      <c r="BK31" s="384"/>
      <c r="BL31" s="384"/>
      <c r="BM31" s="384"/>
      <c r="BN31" s="384"/>
      <c r="BO31" s="250"/>
      <c r="BP31" s="250"/>
      <c r="BQ31" s="247">
        <v>25</v>
      </c>
      <c r="BR31" s="248"/>
      <c r="BS31" s="817"/>
      <c r="BT31" s="818"/>
      <c r="BU31" s="818"/>
      <c r="BV31" s="818"/>
      <c r="BW31" s="818"/>
      <c r="BX31" s="818"/>
      <c r="BY31" s="818"/>
      <c r="BZ31" s="818"/>
      <c r="CA31" s="818"/>
      <c r="CB31" s="818"/>
      <c r="CC31" s="818"/>
      <c r="CD31" s="818"/>
      <c r="CE31" s="818"/>
      <c r="CF31" s="818"/>
      <c r="CG31" s="819"/>
      <c r="CH31" s="830"/>
      <c r="CI31" s="812"/>
      <c r="CJ31" s="812"/>
      <c r="CK31" s="812"/>
      <c r="CL31" s="831"/>
      <c r="CM31" s="830"/>
      <c r="CN31" s="812"/>
      <c r="CO31" s="812"/>
      <c r="CP31" s="812"/>
      <c r="CQ31" s="831"/>
      <c r="CR31" s="830"/>
      <c r="CS31" s="812"/>
      <c r="CT31" s="812"/>
      <c r="CU31" s="812"/>
      <c r="CV31" s="831"/>
      <c r="CW31" s="830"/>
      <c r="CX31" s="812"/>
      <c r="CY31" s="812"/>
      <c r="CZ31" s="812"/>
      <c r="DA31" s="831"/>
      <c r="DB31" s="830"/>
      <c r="DC31" s="812"/>
      <c r="DD31" s="812"/>
      <c r="DE31" s="812"/>
      <c r="DF31" s="831"/>
      <c r="DG31" s="830"/>
      <c r="DH31" s="812"/>
      <c r="DI31" s="812"/>
      <c r="DJ31" s="812"/>
      <c r="DK31" s="831"/>
      <c r="DL31" s="830"/>
      <c r="DM31" s="812"/>
      <c r="DN31" s="812"/>
      <c r="DO31" s="812"/>
      <c r="DP31" s="831"/>
      <c r="DQ31" s="830"/>
      <c r="DR31" s="812"/>
      <c r="DS31" s="812"/>
      <c r="DT31" s="812"/>
      <c r="DU31" s="831"/>
      <c r="DV31" s="832"/>
      <c r="DW31" s="815"/>
      <c r="DX31" s="815"/>
      <c r="DY31" s="815"/>
      <c r="DZ31" s="816"/>
      <c r="EA31" s="233"/>
    </row>
    <row r="32" spans="1:131" s="234" customFormat="1" ht="26.25" customHeight="1" x14ac:dyDescent="0.15">
      <c r="A32" s="251">
        <v>5</v>
      </c>
      <c r="B32" s="820" t="s">
        <v>401</v>
      </c>
      <c r="C32" s="821"/>
      <c r="D32" s="821"/>
      <c r="E32" s="821"/>
      <c r="F32" s="821"/>
      <c r="G32" s="821"/>
      <c r="H32" s="821"/>
      <c r="I32" s="821"/>
      <c r="J32" s="821"/>
      <c r="K32" s="821"/>
      <c r="L32" s="821"/>
      <c r="M32" s="821"/>
      <c r="N32" s="821"/>
      <c r="O32" s="821"/>
      <c r="P32" s="822"/>
      <c r="Q32" s="823">
        <v>7297</v>
      </c>
      <c r="R32" s="824"/>
      <c r="S32" s="824"/>
      <c r="T32" s="824"/>
      <c r="U32" s="825"/>
      <c r="V32" s="826">
        <v>6388</v>
      </c>
      <c r="W32" s="824"/>
      <c r="X32" s="824"/>
      <c r="Y32" s="824"/>
      <c r="Z32" s="825"/>
      <c r="AA32" s="826">
        <v>909</v>
      </c>
      <c r="AB32" s="824"/>
      <c r="AC32" s="824"/>
      <c r="AD32" s="824"/>
      <c r="AE32" s="827"/>
      <c r="AF32" s="828">
        <v>12529</v>
      </c>
      <c r="AG32" s="824"/>
      <c r="AH32" s="824"/>
      <c r="AI32" s="824"/>
      <c r="AJ32" s="827"/>
      <c r="AK32" s="879">
        <v>373</v>
      </c>
      <c r="AL32" s="880"/>
      <c r="AM32" s="880"/>
      <c r="AN32" s="880"/>
      <c r="AO32" s="881"/>
      <c r="AP32" s="882">
        <v>15006</v>
      </c>
      <c r="AQ32" s="880"/>
      <c r="AR32" s="880"/>
      <c r="AS32" s="880"/>
      <c r="AT32" s="881"/>
      <c r="AU32" s="882">
        <v>105</v>
      </c>
      <c r="AV32" s="880"/>
      <c r="AW32" s="880"/>
      <c r="AX32" s="880"/>
      <c r="AY32" s="881"/>
      <c r="AZ32" s="883" t="s">
        <v>499</v>
      </c>
      <c r="BA32" s="884"/>
      <c r="BB32" s="884"/>
      <c r="BC32" s="884"/>
      <c r="BD32" s="885"/>
      <c r="BE32" s="886" t="s">
        <v>400</v>
      </c>
      <c r="BF32" s="886"/>
      <c r="BG32" s="886"/>
      <c r="BH32" s="886"/>
      <c r="BI32" s="887"/>
      <c r="BJ32" s="384"/>
      <c r="BK32" s="384"/>
      <c r="BL32" s="384"/>
      <c r="BM32" s="384"/>
      <c r="BN32" s="384"/>
      <c r="BO32" s="250"/>
      <c r="BP32" s="250"/>
      <c r="BQ32" s="247">
        <v>26</v>
      </c>
      <c r="BR32" s="248"/>
      <c r="BS32" s="817"/>
      <c r="BT32" s="818"/>
      <c r="BU32" s="818"/>
      <c r="BV32" s="818"/>
      <c r="BW32" s="818"/>
      <c r="BX32" s="818"/>
      <c r="BY32" s="818"/>
      <c r="BZ32" s="818"/>
      <c r="CA32" s="818"/>
      <c r="CB32" s="818"/>
      <c r="CC32" s="818"/>
      <c r="CD32" s="818"/>
      <c r="CE32" s="818"/>
      <c r="CF32" s="818"/>
      <c r="CG32" s="819"/>
      <c r="CH32" s="830"/>
      <c r="CI32" s="812"/>
      <c r="CJ32" s="812"/>
      <c r="CK32" s="812"/>
      <c r="CL32" s="831"/>
      <c r="CM32" s="830"/>
      <c r="CN32" s="812"/>
      <c r="CO32" s="812"/>
      <c r="CP32" s="812"/>
      <c r="CQ32" s="831"/>
      <c r="CR32" s="830"/>
      <c r="CS32" s="812"/>
      <c r="CT32" s="812"/>
      <c r="CU32" s="812"/>
      <c r="CV32" s="831"/>
      <c r="CW32" s="830"/>
      <c r="CX32" s="812"/>
      <c r="CY32" s="812"/>
      <c r="CZ32" s="812"/>
      <c r="DA32" s="831"/>
      <c r="DB32" s="830"/>
      <c r="DC32" s="812"/>
      <c r="DD32" s="812"/>
      <c r="DE32" s="812"/>
      <c r="DF32" s="831"/>
      <c r="DG32" s="830"/>
      <c r="DH32" s="812"/>
      <c r="DI32" s="812"/>
      <c r="DJ32" s="812"/>
      <c r="DK32" s="831"/>
      <c r="DL32" s="830"/>
      <c r="DM32" s="812"/>
      <c r="DN32" s="812"/>
      <c r="DO32" s="812"/>
      <c r="DP32" s="831"/>
      <c r="DQ32" s="830"/>
      <c r="DR32" s="812"/>
      <c r="DS32" s="812"/>
      <c r="DT32" s="812"/>
      <c r="DU32" s="831"/>
      <c r="DV32" s="832"/>
      <c r="DW32" s="815"/>
      <c r="DX32" s="815"/>
      <c r="DY32" s="815"/>
      <c r="DZ32" s="816"/>
      <c r="EA32" s="233"/>
    </row>
    <row r="33" spans="1:131" s="234" customFormat="1" ht="26.25" customHeight="1" x14ac:dyDescent="0.15">
      <c r="A33" s="251">
        <v>6</v>
      </c>
      <c r="B33" s="820" t="s">
        <v>402</v>
      </c>
      <c r="C33" s="821"/>
      <c r="D33" s="821"/>
      <c r="E33" s="821"/>
      <c r="F33" s="821"/>
      <c r="G33" s="821"/>
      <c r="H33" s="821"/>
      <c r="I33" s="821"/>
      <c r="J33" s="821"/>
      <c r="K33" s="821"/>
      <c r="L33" s="821"/>
      <c r="M33" s="821"/>
      <c r="N33" s="821"/>
      <c r="O33" s="821"/>
      <c r="P33" s="822"/>
      <c r="Q33" s="823">
        <v>9182</v>
      </c>
      <c r="R33" s="824"/>
      <c r="S33" s="824"/>
      <c r="T33" s="824"/>
      <c r="U33" s="825"/>
      <c r="V33" s="826">
        <v>8255</v>
      </c>
      <c r="W33" s="824"/>
      <c r="X33" s="824"/>
      <c r="Y33" s="824"/>
      <c r="Z33" s="825"/>
      <c r="AA33" s="826">
        <v>927</v>
      </c>
      <c r="AB33" s="824"/>
      <c r="AC33" s="824"/>
      <c r="AD33" s="824"/>
      <c r="AE33" s="827"/>
      <c r="AF33" s="828">
        <v>2815</v>
      </c>
      <c r="AG33" s="824"/>
      <c r="AH33" s="824"/>
      <c r="AI33" s="824"/>
      <c r="AJ33" s="827"/>
      <c r="AK33" s="879">
        <v>3999</v>
      </c>
      <c r="AL33" s="880"/>
      <c r="AM33" s="880"/>
      <c r="AN33" s="880"/>
      <c r="AO33" s="881"/>
      <c r="AP33" s="882">
        <v>64681</v>
      </c>
      <c r="AQ33" s="880"/>
      <c r="AR33" s="880"/>
      <c r="AS33" s="880"/>
      <c r="AT33" s="881"/>
      <c r="AU33" s="882">
        <v>36674</v>
      </c>
      <c r="AV33" s="880"/>
      <c r="AW33" s="880"/>
      <c r="AX33" s="880"/>
      <c r="AY33" s="881"/>
      <c r="AZ33" s="883" t="s">
        <v>499</v>
      </c>
      <c r="BA33" s="884"/>
      <c r="BB33" s="884"/>
      <c r="BC33" s="884"/>
      <c r="BD33" s="885"/>
      <c r="BE33" s="886" t="s">
        <v>400</v>
      </c>
      <c r="BF33" s="886"/>
      <c r="BG33" s="886"/>
      <c r="BH33" s="886"/>
      <c r="BI33" s="887"/>
      <c r="BJ33" s="384"/>
      <c r="BK33" s="384"/>
      <c r="BL33" s="384"/>
      <c r="BM33" s="384"/>
      <c r="BN33" s="384"/>
      <c r="BO33" s="250"/>
      <c r="BP33" s="250"/>
      <c r="BQ33" s="247">
        <v>27</v>
      </c>
      <c r="BR33" s="248"/>
      <c r="BS33" s="817"/>
      <c r="BT33" s="818"/>
      <c r="BU33" s="818"/>
      <c r="BV33" s="818"/>
      <c r="BW33" s="818"/>
      <c r="BX33" s="818"/>
      <c r="BY33" s="818"/>
      <c r="BZ33" s="818"/>
      <c r="CA33" s="818"/>
      <c r="CB33" s="818"/>
      <c r="CC33" s="818"/>
      <c r="CD33" s="818"/>
      <c r="CE33" s="818"/>
      <c r="CF33" s="818"/>
      <c r="CG33" s="819"/>
      <c r="CH33" s="830"/>
      <c r="CI33" s="812"/>
      <c r="CJ33" s="812"/>
      <c r="CK33" s="812"/>
      <c r="CL33" s="831"/>
      <c r="CM33" s="830"/>
      <c r="CN33" s="812"/>
      <c r="CO33" s="812"/>
      <c r="CP33" s="812"/>
      <c r="CQ33" s="831"/>
      <c r="CR33" s="830"/>
      <c r="CS33" s="812"/>
      <c r="CT33" s="812"/>
      <c r="CU33" s="812"/>
      <c r="CV33" s="831"/>
      <c r="CW33" s="830"/>
      <c r="CX33" s="812"/>
      <c r="CY33" s="812"/>
      <c r="CZ33" s="812"/>
      <c r="DA33" s="831"/>
      <c r="DB33" s="830"/>
      <c r="DC33" s="812"/>
      <c r="DD33" s="812"/>
      <c r="DE33" s="812"/>
      <c r="DF33" s="831"/>
      <c r="DG33" s="830"/>
      <c r="DH33" s="812"/>
      <c r="DI33" s="812"/>
      <c r="DJ33" s="812"/>
      <c r="DK33" s="831"/>
      <c r="DL33" s="830"/>
      <c r="DM33" s="812"/>
      <c r="DN33" s="812"/>
      <c r="DO33" s="812"/>
      <c r="DP33" s="831"/>
      <c r="DQ33" s="830"/>
      <c r="DR33" s="812"/>
      <c r="DS33" s="812"/>
      <c r="DT33" s="812"/>
      <c r="DU33" s="831"/>
      <c r="DV33" s="832"/>
      <c r="DW33" s="815"/>
      <c r="DX33" s="815"/>
      <c r="DY33" s="815"/>
      <c r="DZ33" s="816"/>
      <c r="EA33" s="233"/>
    </row>
    <row r="34" spans="1:131" s="234" customFormat="1" ht="26.25" customHeight="1" x14ac:dyDescent="0.15">
      <c r="A34" s="251">
        <v>7</v>
      </c>
      <c r="B34" s="820" t="s">
        <v>403</v>
      </c>
      <c r="C34" s="821"/>
      <c r="D34" s="821"/>
      <c r="E34" s="821"/>
      <c r="F34" s="821"/>
      <c r="G34" s="821"/>
      <c r="H34" s="821"/>
      <c r="I34" s="821"/>
      <c r="J34" s="821"/>
      <c r="K34" s="821"/>
      <c r="L34" s="821"/>
      <c r="M34" s="821"/>
      <c r="N34" s="821"/>
      <c r="O34" s="821"/>
      <c r="P34" s="822"/>
      <c r="Q34" s="823">
        <v>604</v>
      </c>
      <c r="R34" s="824"/>
      <c r="S34" s="824"/>
      <c r="T34" s="824"/>
      <c r="U34" s="825"/>
      <c r="V34" s="826">
        <v>456</v>
      </c>
      <c r="W34" s="824"/>
      <c r="X34" s="824"/>
      <c r="Y34" s="824"/>
      <c r="Z34" s="825"/>
      <c r="AA34" s="826">
        <v>148</v>
      </c>
      <c r="AB34" s="824"/>
      <c r="AC34" s="824"/>
      <c r="AD34" s="824"/>
      <c r="AE34" s="827"/>
      <c r="AF34" s="828">
        <v>148</v>
      </c>
      <c r="AG34" s="824"/>
      <c r="AH34" s="824"/>
      <c r="AI34" s="824"/>
      <c r="AJ34" s="827"/>
      <c r="AK34" s="879">
        <v>422</v>
      </c>
      <c r="AL34" s="880"/>
      <c r="AM34" s="880"/>
      <c r="AN34" s="880"/>
      <c r="AO34" s="881"/>
      <c r="AP34" s="882">
        <v>1705</v>
      </c>
      <c r="AQ34" s="880"/>
      <c r="AR34" s="880"/>
      <c r="AS34" s="880"/>
      <c r="AT34" s="881"/>
      <c r="AU34" s="882">
        <v>1569</v>
      </c>
      <c r="AV34" s="880"/>
      <c r="AW34" s="880"/>
      <c r="AX34" s="880"/>
      <c r="AY34" s="881"/>
      <c r="AZ34" s="883" t="s">
        <v>499</v>
      </c>
      <c r="BA34" s="884"/>
      <c r="BB34" s="884"/>
      <c r="BC34" s="884"/>
      <c r="BD34" s="885"/>
      <c r="BE34" s="886" t="s">
        <v>404</v>
      </c>
      <c r="BF34" s="886"/>
      <c r="BG34" s="886"/>
      <c r="BH34" s="886"/>
      <c r="BI34" s="887"/>
      <c r="BJ34" s="384"/>
      <c r="BK34" s="384"/>
      <c r="BL34" s="384"/>
      <c r="BM34" s="384"/>
      <c r="BN34" s="384"/>
      <c r="BO34" s="250"/>
      <c r="BP34" s="250"/>
      <c r="BQ34" s="247">
        <v>28</v>
      </c>
      <c r="BR34" s="248"/>
      <c r="BS34" s="817"/>
      <c r="BT34" s="818"/>
      <c r="BU34" s="818"/>
      <c r="BV34" s="818"/>
      <c r="BW34" s="818"/>
      <c r="BX34" s="818"/>
      <c r="BY34" s="818"/>
      <c r="BZ34" s="818"/>
      <c r="CA34" s="818"/>
      <c r="CB34" s="818"/>
      <c r="CC34" s="818"/>
      <c r="CD34" s="818"/>
      <c r="CE34" s="818"/>
      <c r="CF34" s="818"/>
      <c r="CG34" s="819"/>
      <c r="CH34" s="830"/>
      <c r="CI34" s="812"/>
      <c r="CJ34" s="812"/>
      <c r="CK34" s="812"/>
      <c r="CL34" s="831"/>
      <c r="CM34" s="830"/>
      <c r="CN34" s="812"/>
      <c r="CO34" s="812"/>
      <c r="CP34" s="812"/>
      <c r="CQ34" s="831"/>
      <c r="CR34" s="830"/>
      <c r="CS34" s="812"/>
      <c r="CT34" s="812"/>
      <c r="CU34" s="812"/>
      <c r="CV34" s="831"/>
      <c r="CW34" s="830"/>
      <c r="CX34" s="812"/>
      <c r="CY34" s="812"/>
      <c r="CZ34" s="812"/>
      <c r="DA34" s="831"/>
      <c r="DB34" s="830"/>
      <c r="DC34" s="812"/>
      <c r="DD34" s="812"/>
      <c r="DE34" s="812"/>
      <c r="DF34" s="831"/>
      <c r="DG34" s="830"/>
      <c r="DH34" s="812"/>
      <c r="DI34" s="812"/>
      <c r="DJ34" s="812"/>
      <c r="DK34" s="831"/>
      <c r="DL34" s="830"/>
      <c r="DM34" s="812"/>
      <c r="DN34" s="812"/>
      <c r="DO34" s="812"/>
      <c r="DP34" s="831"/>
      <c r="DQ34" s="830"/>
      <c r="DR34" s="812"/>
      <c r="DS34" s="812"/>
      <c r="DT34" s="812"/>
      <c r="DU34" s="831"/>
      <c r="DV34" s="832"/>
      <c r="DW34" s="815"/>
      <c r="DX34" s="815"/>
      <c r="DY34" s="815"/>
      <c r="DZ34" s="816"/>
      <c r="EA34" s="233"/>
    </row>
    <row r="35" spans="1:131" s="234" customFormat="1" ht="26.25" customHeight="1" x14ac:dyDescent="0.15">
      <c r="A35" s="251">
        <v>8</v>
      </c>
      <c r="B35" s="820" t="s">
        <v>405</v>
      </c>
      <c r="C35" s="821"/>
      <c r="D35" s="821"/>
      <c r="E35" s="821"/>
      <c r="F35" s="821"/>
      <c r="G35" s="821"/>
      <c r="H35" s="821"/>
      <c r="I35" s="821"/>
      <c r="J35" s="821"/>
      <c r="K35" s="821"/>
      <c r="L35" s="821"/>
      <c r="M35" s="821"/>
      <c r="N35" s="821"/>
      <c r="O35" s="821"/>
      <c r="P35" s="822"/>
      <c r="Q35" s="823">
        <v>405</v>
      </c>
      <c r="R35" s="824"/>
      <c r="S35" s="824"/>
      <c r="T35" s="824"/>
      <c r="U35" s="825"/>
      <c r="V35" s="826">
        <v>405</v>
      </c>
      <c r="W35" s="824"/>
      <c r="X35" s="824"/>
      <c r="Y35" s="824"/>
      <c r="Z35" s="825"/>
      <c r="AA35" s="826" t="s">
        <v>499</v>
      </c>
      <c r="AB35" s="824"/>
      <c r="AC35" s="824"/>
      <c r="AD35" s="824"/>
      <c r="AE35" s="827"/>
      <c r="AF35" s="828" t="s">
        <v>499</v>
      </c>
      <c r="AG35" s="824"/>
      <c r="AH35" s="824"/>
      <c r="AI35" s="824"/>
      <c r="AJ35" s="827"/>
      <c r="AK35" s="879">
        <v>269</v>
      </c>
      <c r="AL35" s="880"/>
      <c r="AM35" s="880"/>
      <c r="AN35" s="880"/>
      <c r="AO35" s="881"/>
      <c r="AP35" s="882">
        <v>1354</v>
      </c>
      <c r="AQ35" s="880"/>
      <c r="AR35" s="880"/>
      <c r="AS35" s="880"/>
      <c r="AT35" s="881"/>
      <c r="AU35" s="882">
        <v>1354</v>
      </c>
      <c r="AV35" s="880"/>
      <c r="AW35" s="880"/>
      <c r="AX35" s="880"/>
      <c r="AY35" s="881"/>
      <c r="AZ35" s="883" t="s">
        <v>499</v>
      </c>
      <c r="BA35" s="884"/>
      <c r="BB35" s="884"/>
      <c r="BC35" s="884"/>
      <c r="BD35" s="885"/>
      <c r="BE35" s="886" t="s">
        <v>404</v>
      </c>
      <c r="BF35" s="886"/>
      <c r="BG35" s="886"/>
      <c r="BH35" s="886"/>
      <c r="BI35" s="887"/>
      <c r="BJ35" s="384"/>
      <c r="BK35" s="384"/>
      <c r="BL35" s="384"/>
      <c r="BM35" s="384"/>
      <c r="BN35" s="384"/>
      <c r="BO35" s="250"/>
      <c r="BP35" s="250"/>
      <c r="BQ35" s="247">
        <v>29</v>
      </c>
      <c r="BR35" s="248"/>
      <c r="BS35" s="817"/>
      <c r="BT35" s="818"/>
      <c r="BU35" s="818"/>
      <c r="BV35" s="818"/>
      <c r="BW35" s="818"/>
      <c r="BX35" s="818"/>
      <c r="BY35" s="818"/>
      <c r="BZ35" s="818"/>
      <c r="CA35" s="818"/>
      <c r="CB35" s="818"/>
      <c r="CC35" s="818"/>
      <c r="CD35" s="818"/>
      <c r="CE35" s="818"/>
      <c r="CF35" s="818"/>
      <c r="CG35" s="819"/>
      <c r="CH35" s="830"/>
      <c r="CI35" s="812"/>
      <c r="CJ35" s="812"/>
      <c r="CK35" s="812"/>
      <c r="CL35" s="831"/>
      <c r="CM35" s="830"/>
      <c r="CN35" s="812"/>
      <c r="CO35" s="812"/>
      <c r="CP35" s="812"/>
      <c r="CQ35" s="831"/>
      <c r="CR35" s="830"/>
      <c r="CS35" s="812"/>
      <c r="CT35" s="812"/>
      <c r="CU35" s="812"/>
      <c r="CV35" s="831"/>
      <c r="CW35" s="830"/>
      <c r="CX35" s="812"/>
      <c r="CY35" s="812"/>
      <c r="CZ35" s="812"/>
      <c r="DA35" s="831"/>
      <c r="DB35" s="830"/>
      <c r="DC35" s="812"/>
      <c r="DD35" s="812"/>
      <c r="DE35" s="812"/>
      <c r="DF35" s="831"/>
      <c r="DG35" s="830"/>
      <c r="DH35" s="812"/>
      <c r="DI35" s="812"/>
      <c r="DJ35" s="812"/>
      <c r="DK35" s="831"/>
      <c r="DL35" s="830"/>
      <c r="DM35" s="812"/>
      <c r="DN35" s="812"/>
      <c r="DO35" s="812"/>
      <c r="DP35" s="831"/>
      <c r="DQ35" s="830"/>
      <c r="DR35" s="812"/>
      <c r="DS35" s="812"/>
      <c r="DT35" s="812"/>
      <c r="DU35" s="831"/>
      <c r="DV35" s="832"/>
      <c r="DW35" s="815"/>
      <c r="DX35" s="815"/>
      <c r="DY35" s="815"/>
      <c r="DZ35" s="816"/>
      <c r="EA35" s="233"/>
    </row>
    <row r="36" spans="1:131" s="234" customFormat="1" ht="26.25" customHeight="1" x14ac:dyDescent="0.15">
      <c r="A36" s="251">
        <v>9</v>
      </c>
      <c r="B36" s="820" t="s">
        <v>406</v>
      </c>
      <c r="C36" s="821"/>
      <c r="D36" s="821"/>
      <c r="E36" s="821"/>
      <c r="F36" s="821"/>
      <c r="G36" s="821"/>
      <c r="H36" s="821"/>
      <c r="I36" s="821"/>
      <c r="J36" s="821"/>
      <c r="K36" s="821"/>
      <c r="L36" s="821"/>
      <c r="M36" s="821"/>
      <c r="N36" s="821"/>
      <c r="O36" s="821"/>
      <c r="P36" s="822"/>
      <c r="Q36" s="823">
        <v>2767</v>
      </c>
      <c r="R36" s="824"/>
      <c r="S36" s="824"/>
      <c r="T36" s="824"/>
      <c r="U36" s="825"/>
      <c r="V36" s="826">
        <v>2556</v>
      </c>
      <c r="W36" s="824"/>
      <c r="X36" s="824"/>
      <c r="Y36" s="824"/>
      <c r="Z36" s="825"/>
      <c r="AA36" s="826">
        <v>211</v>
      </c>
      <c r="AB36" s="824"/>
      <c r="AC36" s="824"/>
      <c r="AD36" s="824"/>
      <c r="AE36" s="827"/>
      <c r="AF36" s="828" t="s">
        <v>499</v>
      </c>
      <c r="AG36" s="824"/>
      <c r="AH36" s="824"/>
      <c r="AI36" s="824"/>
      <c r="AJ36" s="827"/>
      <c r="AK36" s="879">
        <v>254</v>
      </c>
      <c r="AL36" s="880"/>
      <c r="AM36" s="880"/>
      <c r="AN36" s="880"/>
      <c r="AO36" s="881"/>
      <c r="AP36" s="882">
        <v>2513</v>
      </c>
      <c r="AQ36" s="880"/>
      <c r="AR36" s="880"/>
      <c r="AS36" s="880"/>
      <c r="AT36" s="881"/>
      <c r="AU36" s="882" t="s">
        <v>499</v>
      </c>
      <c r="AV36" s="880"/>
      <c r="AW36" s="880"/>
      <c r="AX36" s="880"/>
      <c r="AY36" s="881"/>
      <c r="AZ36" s="883" t="s">
        <v>499</v>
      </c>
      <c r="BA36" s="884"/>
      <c r="BB36" s="884"/>
      <c r="BC36" s="884"/>
      <c r="BD36" s="885"/>
      <c r="BE36" s="886" t="s">
        <v>404</v>
      </c>
      <c r="BF36" s="886"/>
      <c r="BG36" s="886"/>
      <c r="BH36" s="886"/>
      <c r="BI36" s="887"/>
      <c r="BJ36" s="384"/>
      <c r="BK36" s="384"/>
      <c r="BL36" s="384"/>
      <c r="BM36" s="384"/>
      <c r="BN36" s="384"/>
      <c r="BO36" s="250"/>
      <c r="BP36" s="250"/>
      <c r="BQ36" s="247">
        <v>30</v>
      </c>
      <c r="BR36" s="248"/>
      <c r="BS36" s="817"/>
      <c r="BT36" s="818"/>
      <c r="BU36" s="818"/>
      <c r="BV36" s="818"/>
      <c r="BW36" s="818"/>
      <c r="BX36" s="818"/>
      <c r="BY36" s="818"/>
      <c r="BZ36" s="818"/>
      <c r="CA36" s="818"/>
      <c r="CB36" s="818"/>
      <c r="CC36" s="818"/>
      <c r="CD36" s="818"/>
      <c r="CE36" s="818"/>
      <c r="CF36" s="818"/>
      <c r="CG36" s="819"/>
      <c r="CH36" s="830"/>
      <c r="CI36" s="812"/>
      <c r="CJ36" s="812"/>
      <c r="CK36" s="812"/>
      <c r="CL36" s="831"/>
      <c r="CM36" s="830"/>
      <c r="CN36" s="812"/>
      <c r="CO36" s="812"/>
      <c r="CP36" s="812"/>
      <c r="CQ36" s="831"/>
      <c r="CR36" s="830"/>
      <c r="CS36" s="812"/>
      <c r="CT36" s="812"/>
      <c r="CU36" s="812"/>
      <c r="CV36" s="831"/>
      <c r="CW36" s="830"/>
      <c r="CX36" s="812"/>
      <c r="CY36" s="812"/>
      <c r="CZ36" s="812"/>
      <c r="DA36" s="831"/>
      <c r="DB36" s="830"/>
      <c r="DC36" s="812"/>
      <c r="DD36" s="812"/>
      <c r="DE36" s="812"/>
      <c r="DF36" s="831"/>
      <c r="DG36" s="830"/>
      <c r="DH36" s="812"/>
      <c r="DI36" s="812"/>
      <c r="DJ36" s="812"/>
      <c r="DK36" s="831"/>
      <c r="DL36" s="830"/>
      <c r="DM36" s="812"/>
      <c r="DN36" s="812"/>
      <c r="DO36" s="812"/>
      <c r="DP36" s="831"/>
      <c r="DQ36" s="830"/>
      <c r="DR36" s="812"/>
      <c r="DS36" s="812"/>
      <c r="DT36" s="812"/>
      <c r="DU36" s="831"/>
      <c r="DV36" s="832"/>
      <c r="DW36" s="815"/>
      <c r="DX36" s="815"/>
      <c r="DY36" s="815"/>
      <c r="DZ36" s="816"/>
      <c r="EA36" s="233"/>
    </row>
    <row r="37" spans="1:131" s="234" customFormat="1" ht="26.25" customHeight="1" x14ac:dyDescent="0.15">
      <c r="A37" s="251">
        <v>10</v>
      </c>
      <c r="B37" s="820"/>
      <c r="C37" s="821"/>
      <c r="D37" s="821"/>
      <c r="E37" s="821"/>
      <c r="F37" s="821"/>
      <c r="G37" s="821"/>
      <c r="H37" s="821"/>
      <c r="I37" s="821"/>
      <c r="J37" s="821"/>
      <c r="K37" s="821"/>
      <c r="L37" s="821"/>
      <c r="M37" s="821"/>
      <c r="N37" s="821"/>
      <c r="O37" s="821"/>
      <c r="P37" s="822"/>
      <c r="Q37" s="888"/>
      <c r="R37" s="889"/>
      <c r="S37" s="889"/>
      <c r="T37" s="889"/>
      <c r="U37" s="889"/>
      <c r="V37" s="889"/>
      <c r="W37" s="889"/>
      <c r="X37" s="889"/>
      <c r="Y37" s="889"/>
      <c r="Z37" s="889"/>
      <c r="AA37" s="889"/>
      <c r="AB37" s="889"/>
      <c r="AC37" s="889"/>
      <c r="AD37" s="889"/>
      <c r="AE37" s="826"/>
      <c r="AF37" s="828"/>
      <c r="AG37" s="824"/>
      <c r="AH37" s="824"/>
      <c r="AI37" s="824"/>
      <c r="AJ37" s="827"/>
      <c r="AK37" s="881"/>
      <c r="AL37" s="890"/>
      <c r="AM37" s="890"/>
      <c r="AN37" s="890"/>
      <c r="AO37" s="890"/>
      <c r="AP37" s="890"/>
      <c r="AQ37" s="890"/>
      <c r="AR37" s="890"/>
      <c r="AS37" s="890"/>
      <c r="AT37" s="890"/>
      <c r="AU37" s="890"/>
      <c r="AV37" s="890"/>
      <c r="AW37" s="890"/>
      <c r="AX37" s="890"/>
      <c r="AY37" s="890"/>
      <c r="AZ37" s="891"/>
      <c r="BA37" s="891"/>
      <c r="BB37" s="891"/>
      <c r="BC37" s="891"/>
      <c r="BD37" s="891"/>
      <c r="BE37" s="886"/>
      <c r="BF37" s="886"/>
      <c r="BG37" s="886"/>
      <c r="BH37" s="886"/>
      <c r="BI37" s="887"/>
      <c r="BJ37" s="384"/>
      <c r="BK37" s="384"/>
      <c r="BL37" s="384"/>
      <c r="BM37" s="384"/>
      <c r="BN37" s="384"/>
      <c r="BO37" s="250"/>
      <c r="BP37" s="250"/>
      <c r="BQ37" s="247">
        <v>31</v>
      </c>
      <c r="BR37" s="248"/>
      <c r="BS37" s="817"/>
      <c r="BT37" s="818"/>
      <c r="BU37" s="818"/>
      <c r="BV37" s="818"/>
      <c r="BW37" s="818"/>
      <c r="BX37" s="818"/>
      <c r="BY37" s="818"/>
      <c r="BZ37" s="818"/>
      <c r="CA37" s="818"/>
      <c r="CB37" s="818"/>
      <c r="CC37" s="818"/>
      <c r="CD37" s="818"/>
      <c r="CE37" s="818"/>
      <c r="CF37" s="818"/>
      <c r="CG37" s="819"/>
      <c r="CH37" s="830"/>
      <c r="CI37" s="812"/>
      <c r="CJ37" s="812"/>
      <c r="CK37" s="812"/>
      <c r="CL37" s="831"/>
      <c r="CM37" s="830"/>
      <c r="CN37" s="812"/>
      <c r="CO37" s="812"/>
      <c r="CP37" s="812"/>
      <c r="CQ37" s="831"/>
      <c r="CR37" s="830"/>
      <c r="CS37" s="812"/>
      <c r="CT37" s="812"/>
      <c r="CU37" s="812"/>
      <c r="CV37" s="831"/>
      <c r="CW37" s="830"/>
      <c r="CX37" s="812"/>
      <c r="CY37" s="812"/>
      <c r="CZ37" s="812"/>
      <c r="DA37" s="831"/>
      <c r="DB37" s="830"/>
      <c r="DC37" s="812"/>
      <c r="DD37" s="812"/>
      <c r="DE37" s="812"/>
      <c r="DF37" s="831"/>
      <c r="DG37" s="830"/>
      <c r="DH37" s="812"/>
      <c r="DI37" s="812"/>
      <c r="DJ37" s="812"/>
      <c r="DK37" s="831"/>
      <c r="DL37" s="830"/>
      <c r="DM37" s="812"/>
      <c r="DN37" s="812"/>
      <c r="DO37" s="812"/>
      <c r="DP37" s="831"/>
      <c r="DQ37" s="830"/>
      <c r="DR37" s="812"/>
      <c r="DS37" s="812"/>
      <c r="DT37" s="812"/>
      <c r="DU37" s="831"/>
      <c r="DV37" s="832"/>
      <c r="DW37" s="815"/>
      <c r="DX37" s="815"/>
      <c r="DY37" s="815"/>
      <c r="DZ37" s="816"/>
      <c r="EA37" s="233"/>
    </row>
    <row r="38" spans="1:131" s="234" customFormat="1" ht="26.25" customHeight="1" x14ac:dyDescent="0.15">
      <c r="A38" s="251">
        <v>11</v>
      </c>
      <c r="B38" s="820"/>
      <c r="C38" s="821"/>
      <c r="D38" s="821"/>
      <c r="E38" s="821"/>
      <c r="F38" s="821"/>
      <c r="G38" s="821"/>
      <c r="H38" s="821"/>
      <c r="I38" s="821"/>
      <c r="J38" s="821"/>
      <c r="K38" s="821"/>
      <c r="L38" s="821"/>
      <c r="M38" s="821"/>
      <c r="N38" s="821"/>
      <c r="O38" s="821"/>
      <c r="P38" s="822"/>
      <c r="Q38" s="888"/>
      <c r="R38" s="889"/>
      <c r="S38" s="889"/>
      <c r="T38" s="889"/>
      <c r="U38" s="889"/>
      <c r="V38" s="889"/>
      <c r="W38" s="889"/>
      <c r="X38" s="889"/>
      <c r="Y38" s="889"/>
      <c r="Z38" s="889"/>
      <c r="AA38" s="889"/>
      <c r="AB38" s="889"/>
      <c r="AC38" s="889"/>
      <c r="AD38" s="889"/>
      <c r="AE38" s="826"/>
      <c r="AF38" s="828"/>
      <c r="AG38" s="824"/>
      <c r="AH38" s="824"/>
      <c r="AI38" s="824"/>
      <c r="AJ38" s="827"/>
      <c r="AK38" s="881"/>
      <c r="AL38" s="890"/>
      <c r="AM38" s="890"/>
      <c r="AN38" s="890"/>
      <c r="AO38" s="890"/>
      <c r="AP38" s="890"/>
      <c r="AQ38" s="890"/>
      <c r="AR38" s="890"/>
      <c r="AS38" s="890"/>
      <c r="AT38" s="890"/>
      <c r="AU38" s="890"/>
      <c r="AV38" s="890"/>
      <c r="AW38" s="890"/>
      <c r="AX38" s="890"/>
      <c r="AY38" s="890"/>
      <c r="AZ38" s="891"/>
      <c r="BA38" s="891"/>
      <c r="BB38" s="891"/>
      <c r="BC38" s="891"/>
      <c r="BD38" s="891"/>
      <c r="BE38" s="886"/>
      <c r="BF38" s="886"/>
      <c r="BG38" s="886"/>
      <c r="BH38" s="886"/>
      <c r="BI38" s="887"/>
      <c r="BJ38" s="384"/>
      <c r="BK38" s="384"/>
      <c r="BL38" s="384"/>
      <c r="BM38" s="384"/>
      <c r="BN38" s="384"/>
      <c r="BO38" s="250"/>
      <c r="BP38" s="250"/>
      <c r="BQ38" s="247">
        <v>32</v>
      </c>
      <c r="BR38" s="248"/>
      <c r="BS38" s="817"/>
      <c r="BT38" s="818"/>
      <c r="BU38" s="818"/>
      <c r="BV38" s="818"/>
      <c r="BW38" s="818"/>
      <c r="BX38" s="818"/>
      <c r="BY38" s="818"/>
      <c r="BZ38" s="818"/>
      <c r="CA38" s="818"/>
      <c r="CB38" s="818"/>
      <c r="CC38" s="818"/>
      <c r="CD38" s="818"/>
      <c r="CE38" s="818"/>
      <c r="CF38" s="818"/>
      <c r="CG38" s="819"/>
      <c r="CH38" s="830"/>
      <c r="CI38" s="812"/>
      <c r="CJ38" s="812"/>
      <c r="CK38" s="812"/>
      <c r="CL38" s="831"/>
      <c r="CM38" s="830"/>
      <c r="CN38" s="812"/>
      <c r="CO38" s="812"/>
      <c r="CP38" s="812"/>
      <c r="CQ38" s="831"/>
      <c r="CR38" s="830"/>
      <c r="CS38" s="812"/>
      <c r="CT38" s="812"/>
      <c r="CU38" s="812"/>
      <c r="CV38" s="831"/>
      <c r="CW38" s="830"/>
      <c r="CX38" s="812"/>
      <c r="CY38" s="812"/>
      <c r="CZ38" s="812"/>
      <c r="DA38" s="831"/>
      <c r="DB38" s="830"/>
      <c r="DC38" s="812"/>
      <c r="DD38" s="812"/>
      <c r="DE38" s="812"/>
      <c r="DF38" s="831"/>
      <c r="DG38" s="830"/>
      <c r="DH38" s="812"/>
      <c r="DI38" s="812"/>
      <c r="DJ38" s="812"/>
      <c r="DK38" s="831"/>
      <c r="DL38" s="830"/>
      <c r="DM38" s="812"/>
      <c r="DN38" s="812"/>
      <c r="DO38" s="812"/>
      <c r="DP38" s="831"/>
      <c r="DQ38" s="830"/>
      <c r="DR38" s="812"/>
      <c r="DS38" s="812"/>
      <c r="DT38" s="812"/>
      <c r="DU38" s="831"/>
      <c r="DV38" s="832"/>
      <c r="DW38" s="815"/>
      <c r="DX38" s="815"/>
      <c r="DY38" s="815"/>
      <c r="DZ38" s="816"/>
      <c r="EA38" s="233"/>
    </row>
    <row r="39" spans="1:131" s="234" customFormat="1" ht="26.25" customHeight="1" x14ac:dyDescent="0.15">
      <c r="A39" s="251">
        <v>12</v>
      </c>
      <c r="B39" s="820"/>
      <c r="C39" s="821"/>
      <c r="D39" s="821"/>
      <c r="E39" s="821"/>
      <c r="F39" s="821"/>
      <c r="G39" s="821"/>
      <c r="H39" s="821"/>
      <c r="I39" s="821"/>
      <c r="J39" s="821"/>
      <c r="K39" s="821"/>
      <c r="L39" s="821"/>
      <c r="M39" s="821"/>
      <c r="N39" s="821"/>
      <c r="O39" s="821"/>
      <c r="P39" s="822"/>
      <c r="Q39" s="888"/>
      <c r="R39" s="889"/>
      <c r="S39" s="889"/>
      <c r="T39" s="889"/>
      <c r="U39" s="889"/>
      <c r="V39" s="889"/>
      <c r="W39" s="889"/>
      <c r="X39" s="889"/>
      <c r="Y39" s="889"/>
      <c r="Z39" s="889"/>
      <c r="AA39" s="889"/>
      <c r="AB39" s="889"/>
      <c r="AC39" s="889"/>
      <c r="AD39" s="889"/>
      <c r="AE39" s="826"/>
      <c r="AF39" s="828"/>
      <c r="AG39" s="824"/>
      <c r="AH39" s="824"/>
      <c r="AI39" s="824"/>
      <c r="AJ39" s="827"/>
      <c r="AK39" s="881"/>
      <c r="AL39" s="890"/>
      <c r="AM39" s="890"/>
      <c r="AN39" s="890"/>
      <c r="AO39" s="890"/>
      <c r="AP39" s="890"/>
      <c r="AQ39" s="890"/>
      <c r="AR39" s="890"/>
      <c r="AS39" s="890"/>
      <c r="AT39" s="890"/>
      <c r="AU39" s="890"/>
      <c r="AV39" s="890"/>
      <c r="AW39" s="890"/>
      <c r="AX39" s="890"/>
      <c r="AY39" s="890"/>
      <c r="AZ39" s="891"/>
      <c r="BA39" s="891"/>
      <c r="BB39" s="891"/>
      <c r="BC39" s="891"/>
      <c r="BD39" s="891"/>
      <c r="BE39" s="886"/>
      <c r="BF39" s="886"/>
      <c r="BG39" s="886"/>
      <c r="BH39" s="886"/>
      <c r="BI39" s="887"/>
      <c r="BJ39" s="384"/>
      <c r="BK39" s="384"/>
      <c r="BL39" s="384"/>
      <c r="BM39" s="384"/>
      <c r="BN39" s="384"/>
      <c r="BO39" s="250"/>
      <c r="BP39" s="250"/>
      <c r="BQ39" s="247">
        <v>33</v>
      </c>
      <c r="BR39" s="248"/>
      <c r="BS39" s="817"/>
      <c r="BT39" s="818"/>
      <c r="BU39" s="818"/>
      <c r="BV39" s="818"/>
      <c r="BW39" s="818"/>
      <c r="BX39" s="818"/>
      <c r="BY39" s="818"/>
      <c r="BZ39" s="818"/>
      <c r="CA39" s="818"/>
      <c r="CB39" s="818"/>
      <c r="CC39" s="818"/>
      <c r="CD39" s="818"/>
      <c r="CE39" s="818"/>
      <c r="CF39" s="818"/>
      <c r="CG39" s="819"/>
      <c r="CH39" s="830"/>
      <c r="CI39" s="812"/>
      <c r="CJ39" s="812"/>
      <c r="CK39" s="812"/>
      <c r="CL39" s="831"/>
      <c r="CM39" s="830"/>
      <c r="CN39" s="812"/>
      <c r="CO39" s="812"/>
      <c r="CP39" s="812"/>
      <c r="CQ39" s="831"/>
      <c r="CR39" s="830"/>
      <c r="CS39" s="812"/>
      <c r="CT39" s="812"/>
      <c r="CU39" s="812"/>
      <c r="CV39" s="831"/>
      <c r="CW39" s="830"/>
      <c r="CX39" s="812"/>
      <c r="CY39" s="812"/>
      <c r="CZ39" s="812"/>
      <c r="DA39" s="831"/>
      <c r="DB39" s="830"/>
      <c r="DC39" s="812"/>
      <c r="DD39" s="812"/>
      <c r="DE39" s="812"/>
      <c r="DF39" s="831"/>
      <c r="DG39" s="830"/>
      <c r="DH39" s="812"/>
      <c r="DI39" s="812"/>
      <c r="DJ39" s="812"/>
      <c r="DK39" s="831"/>
      <c r="DL39" s="830"/>
      <c r="DM39" s="812"/>
      <c r="DN39" s="812"/>
      <c r="DO39" s="812"/>
      <c r="DP39" s="831"/>
      <c r="DQ39" s="830"/>
      <c r="DR39" s="812"/>
      <c r="DS39" s="812"/>
      <c r="DT39" s="812"/>
      <c r="DU39" s="831"/>
      <c r="DV39" s="832"/>
      <c r="DW39" s="815"/>
      <c r="DX39" s="815"/>
      <c r="DY39" s="815"/>
      <c r="DZ39" s="816"/>
      <c r="EA39" s="233"/>
    </row>
    <row r="40" spans="1:131" s="234" customFormat="1" ht="26.25" customHeight="1" x14ac:dyDescent="0.15">
      <c r="A40" s="246">
        <v>13</v>
      </c>
      <c r="B40" s="820"/>
      <c r="C40" s="821"/>
      <c r="D40" s="821"/>
      <c r="E40" s="821"/>
      <c r="F40" s="821"/>
      <c r="G40" s="821"/>
      <c r="H40" s="821"/>
      <c r="I40" s="821"/>
      <c r="J40" s="821"/>
      <c r="K40" s="821"/>
      <c r="L40" s="821"/>
      <c r="M40" s="821"/>
      <c r="N40" s="821"/>
      <c r="O40" s="821"/>
      <c r="P40" s="822"/>
      <c r="Q40" s="888"/>
      <c r="R40" s="889"/>
      <c r="S40" s="889"/>
      <c r="T40" s="889"/>
      <c r="U40" s="889"/>
      <c r="V40" s="889"/>
      <c r="W40" s="889"/>
      <c r="X40" s="889"/>
      <c r="Y40" s="889"/>
      <c r="Z40" s="889"/>
      <c r="AA40" s="889"/>
      <c r="AB40" s="889"/>
      <c r="AC40" s="889"/>
      <c r="AD40" s="889"/>
      <c r="AE40" s="826"/>
      <c r="AF40" s="828"/>
      <c r="AG40" s="824"/>
      <c r="AH40" s="824"/>
      <c r="AI40" s="824"/>
      <c r="AJ40" s="827"/>
      <c r="AK40" s="881"/>
      <c r="AL40" s="890"/>
      <c r="AM40" s="890"/>
      <c r="AN40" s="890"/>
      <c r="AO40" s="890"/>
      <c r="AP40" s="890"/>
      <c r="AQ40" s="890"/>
      <c r="AR40" s="890"/>
      <c r="AS40" s="890"/>
      <c r="AT40" s="890"/>
      <c r="AU40" s="890"/>
      <c r="AV40" s="890"/>
      <c r="AW40" s="890"/>
      <c r="AX40" s="890"/>
      <c r="AY40" s="890"/>
      <c r="AZ40" s="891"/>
      <c r="BA40" s="891"/>
      <c r="BB40" s="891"/>
      <c r="BC40" s="891"/>
      <c r="BD40" s="891"/>
      <c r="BE40" s="886"/>
      <c r="BF40" s="886"/>
      <c r="BG40" s="886"/>
      <c r="BH40" s="886"/>
      <c r="BI40" s="887"/>
      <c r="BJ40" s="384"/>
      <c r="BK40" s="384"/>
      <c r="BL40" s="384"/>
      <c r="BM40" s="384"/>
      <c r="BN40" s="384"/>
      <c r="BO40" s="250"/>
      <c r="BP40" s="250"/>
      <c r="BQ40" s="247">
        <v>34</v>
      </c>
      <c r="BR40" s="248"/>
      <c r="BS40" s="817"/>
      <c r="BT40" s="818"/>
      <c r="BU40" s="818"/>
      <c r="BV40" s="818"/>
      <c r="BW40" s="818"/>
      <c r="BX40" s="818"/>
      <c r="BY40" s="818"/>
      <c r="BZ40" s="818"/>
      <c r="CA40" s="818"/>
      <c r="CB40" s="818"/>
      <c r="CC40" s="818"/>
      <c r="CD40" s="818"/>
      <c r="CE40" s="818"/>
      <c r="CF40" s="818"/>
      <c r="CG40" s="819"/>
      <c r="CH40" s="830"/>
      <c r="CI40" s="812"/>
      <c r="CJ40" s="812"/>
      <c r="CK40" s="812"/>
      <c r="CL40" s="831"/>
      <c r="CM40" s="830"/>
      <c r="CN40" s="812"/>
      <c r="CO40" s="812"/>
      <c r="CP40" s="812"/>
      <c r="CQ40" s="831"/>
      <c r="CR40" s="830"/>
      <c r="CS40" s="812"/>
      <c r="CT40" s="812"/>
      <c r="CU40" s="812"/>
      <c r="CV40" s="831"/>
      <c r="CW40" s="830"/>
      <c r="CX40" s="812"/>
      <c r="CY40" s="812"/>
      <c r="CZ40" s="812"/>
      <c r="DA40" s="831"/>
      <c r="DB40" s="830"/>
      <c r="DC40" s="812"/>
      <c r="DD40" s="812"/>
      <c r="DE40" s="812"/>
      <c r="DF40" s="831"/>
      <c r="DG40" s="830"/>
      <c r="DH40" s="812"/>
      <c r="DI40" s="812"/>
      <c r="DJ40" s="812"/>
      <c r="DK40" s="831"/>
      <c r="DL40" s="830"/>
      <c r="DM40" s="812"/>
      <c r="DN40" s="812"/>
      <c r="DO40" s="812"/>
      <c r="DP40" s="831"/>
      <c r="DQ40" s="830"/>
      <c r="DR40" s="812"/>
      <c r="DS40" s="812"/>
      <c r="DT40" s="812"/>
      <c r="DU40" s="831"/>
      <c r="DV40" s="832"/>
      <c r="DW40" s="815"/>
      <c r="DX40" s="815"/>
      <c r="DY40" s="815"/>
      <c r="DZ40" s="816"/>
      <c r="EA40" s="233"/>
    </row>
    <row r="41" spans="1:131" s="234" customFormat="1" ht="26.25" customHeight="1" x14ac:dyDescent="0.15">
      <c r="A41" s="246">
        <v>14</v>
      </c>
      <c r="B41" s="820"/>
      <c r="C41" s="821"/>
      <c r="D41" s="821"/>
      <c r="E41" s="821"/>
      <c r="F41" s="821"/>
      <c r="G41" s="821"/>
      <c r="H41" s="821"/>
      <c r="I41" s="821"/>
      <c r="J41" s="821"/>
      <c r="K41" s="821"/>
      <c r="L41" s="821"/>
      <c r="M41" s="821"/>
      <c r="N41" s="821"/>
      <c r="O41" s="821"/>
      <c r="P41" s="822"/>
      <c r="Q41" s="888"/>
      <c r="R41" s="889"/>
      <c r="S41" s="889"/>
      <c r="T41" s="889"/>
      <c r="U41" s="889"/>
      <c r="V41" s="889"/>
      <c r="W41" s="889"/>
      <c r="X41" s="889"/>
      <c r="Y41" s="889"/>
      <c r="Z41" s="889"/>
      <c r="AA41" s="889"/>
      <c r="AB41" s="889"/>
      <c r="AC41" s="889"/>
      <c r="AD41" s="889"/>
      <c r="AE41" s="826"/>
      <c r="AF41" s="828"/>
      <c r="AG41" s="824"/>
      <c r="AH41" s="824"/>
      <c r="AI41" s="824"/>
      <c r="AJ41" s="827"/>
      <c r="AK41" s="881"/>
      <c r="AL41" s="890"/>
      <c r="AM41" s="890"/>
      <c r="AN41" s="890"/>
      <c r="AO41" s="890"/>
      <c r="AP41" s="890"/>
      <c r="AQ41" s="890"/>
      <c r="AR41" s="890"/>
      <c r="AS41" s="890"/>
      <c r="AT41" s="890"/>
      <c r="AU41" s="890"/>
      <c r="AV41" s="890"/>
      <c r="AW41" s="890"/>
      <c r="AX41" s="890"/>
      <c r="AY41" s="890"/>
      <c r="AZ41" s="891"/>
      <c r="BA41" s="891"/>
      <c r="BB41" s="891"/>
      <c r="BC41" s="891"/>
      <c r="BD41" s="891"/>
      <c r="BE41" s="886"/>
      <c r="BF41" s="886"/>
      <c r="BG41" s="886"/>
      <c r="BH41" s="886"/>
      <c r="BI41" s="887"/>
      <c r="BJ41" s="384"/>
      <c r="BK41" s="384"/>
      <c r="BL41" s="384"/>
      <c r="BM41" s="384"/>
      <c r="BN41" s="384"/>
      <c r="BO41" s="250"/>
      <c r="BP41" s="250"/>
      <c r="BQ41" s="247">
        <v>35</v>
      </c>
      <c r="BR41" s="248"/>
      <c r="BS41" s="817"/>
      <c r="BT41" s="818"/>
      <c r="BU41" s="818"/>
      <c r="BV41" s="818"/>
      <c r="BW41" s="818"/>
      <c r="BX41" s="818"/>
      <c r="BY41" s="818"/>
      <c r="BZ41" s="818"/>
      <c r="CA41" s="818"/>
      <c r="CB41" s="818"/>
      <c r="CC41" s="818"/>
      <c r="CD41" s="818"/>
      <c r="CE41" s="818"/>
      <c r="CF41" s="818"/>
      <c r="CG41" s="819"/>
      <c r="CH41" s="830"/>
      <c r="CI41" s="812"/>
      <c r="CJ41" s="812"/>
      <c r="CK41" s="812"/>
      <c r="CL41" s="831"/>
      <c r="CM41" s="830"/>
      <c r="CN41" s="812"/>
      <c r="CO41" s="812"/>
      <c r="CP41" s="812"/>
      <c r="CQ41" s="831"/>
      <c r="CR41" s="830"/>
      <c r="CS41" s="812"/>
      <c r="CT41" s="812"/>
      <c r="CU41" s="812"/>
      <c r="CV41" s="831"/>
      <c r="CW41" s="830"/>
      <c r="CX41" s="812"/>
      <c r="CY41" s="812"/>
      <c r="CZ41" s="812"/>
      <c r="DA41" s="831"/>
      <c r="DB41" s="830"/>
      <c r="DC41" s="812"/>
      <c r="DD41" s="812"/>
      <c r="DE41" s="812"/>
      <c r="DF41" s="831"/>
      <c r="DG41" s="830"/>
      <c r="DH41" s="812"/>
      <c r="DI41" s="812"/>
      <c r="DJ41" s="812"/>
      <c r="DK41" s="831"/>
      <c r="DL41" s="830"/>
      <c r="DM41" s="812"/>
      <c r="DN41" s="812"/>
      <c r="DO41" s="812"/>
      <c r="DP41" s="831"/>
      <c r="DQ41" s="830"/>
      <c r="DR41" s="812"/>
      <c r="DS41" s="812"/>
      <c r="DT41" s="812"/>
      <c r="DU41" s="831"/>
      <c r="DV41" s="832"/>
      <c r="DW41" s="815"/>
      <c r="DX41" s="815"/>
      <c r="DY41" s="815"/>
      <c r="DZ41" s="816"/>
      <c r="EA41" s="233"/>
    </row>
    <row r="42" spans="1:131" s="234" customFormat="1" ht="26.25" customHeight="1" x14ac:dyDescent="0.15">
      <c r="A42" s="246">
        <v>15</v>
      </c>
      <c r="B42" s="820"/>
      <c r="C42" s="821"/>
      <c r="D42" s="821"/>
      <c r="E42" s="821"/>
      <c r="F42" s="821"/>
      <c r="G42" s="821"/>
      <c r="H42" s="821"/>
      <c r="I42" s="821"/>
      <c r="J42" s="821"/>
      <c r="K42" s="821"/>
      <c r="L42" s="821"/>
      <c r="M42" s="821"/>
      <c r="N42" s="821"/>
      <c r="O42" s="821"/>
      <c r="P42" s="822"/>
      <c r="Q42" s="888"/>
      <c r="R42" s="889"/>
      <c r="S42" s="889"/>
      <c r="T42" s="889"/>
      <c r="U42" s="889"/>
      <c r="V42" s="889"/>
      <c r="W42" s="889"/>
      <c r="X42" s="889"/>
      <c r="Y42" s="889"/>
      <c r="Z42" s="889"/>
      <c r="AA42" s="889"/>
      <c r="AB42" s="889"/>
      <c r="AC42" s="889"/>
      <c r="AD42" s="889"/>
      <c r="AE42" s="826"/>
      <c r="AF42" s="828"/>
      <c r="AG42" s="824"/>
      <c r="AH42" s="824"/>
      <c r="AI42" s="824"/>
      <c r="AJ42" s="827"/>
      <c r="AK42" s="881"/>
      <c r="AL42" s="890"/>
      <c r="AM42" s="890"/>
      <c r="AN42" s="890"/>
      <c r="AO42" s="890"/>
      <c r="AP42" s="890"/>
      <c r="AQ42" s="890"/>
      <c r="AR42" s="890"/>
      <c r="AS42" s="890"/>
      <c r="AT42" s="890"/>
      <c r="AU42" s="890"/>
      <c r="AV42" s="890"/>
      <c r="AW42" s="890"/>
      <c r="AX42" s="890"/>
      <c r="AY42" s="890"/>
      <c r="AZ42" s="891"/>
      <c r="BA42" s="891"/>
      <c r="BB42" s="891"/>
      <c r="BC42" s="891"/>
      <c r="BD42" s="891"/>
      <c r="BE42" s="886"/>
      <c r="BF42" s="886"/>
      <c r="BG42" s="886"/>
      <c r="BH42" s="886"/>
      <c r="BI42" s="887"/>
      <c r="BJ42" s="384"/>
      <c r="BK42" s="384"/>
      <c r="BL42" s="384"/>
      <c r="BM42" s="384"/>
      <c r="BN42" s="384"/>
      <c r="BO42" s="250"/>
      <c r="BP42" s="250"/>
      <c r="BQ42" s="247">
        <v>36</v>
      </c>
      <c r="BR42" s="248"/>
      <c r="BS42" s="817"/>
      <c r="BT42" s="818"/>
      <c r="BU42" s="818"/>
      <c r="BV42" s="818"/>
      <c r="BW42" s="818"/>
      <c r="BX42" s="818"/>
      <c r="BY42" s="818"/>
      <c r="BZ42" s="818"/>
      <c r="CA42" s="818"/>
      <c r="CB42" s="818"/>
      <c r="CC42" s="818"/>
      <c r="CD42" s="818"/>
      <c r="CE42" s="818"/>
      <c r="CF42" s="818"/>
      <c r="CG42" s="819"/>
      <c r="CH42" s="830"/>
      <c r="CI42" s="812"/>
      <c r="CJ42" s="812"/>
      <c r="CK42" s="812"/>
      <c r="CL42" s="831"/>
      <c r="CM42" s="830"/>
      <c r="CN42" s="812"/>
      <c r="CO42" s="812"/>
      <c r="CP42" s="812"/>
      <c r="CQ42" s="831"/>
      <c r="CR42" s="830"/>
      <c r="CS42" s="812"/>
      <c r="CT42" s="812"/>
      <c r="CU42" s="812"/>
      <c r="CV42" s="831"/>
      <c r="CW42" s="830"/>
      <c r="CX42" s="812"/>
      <c r="CY42" s="812"/>
      <c r="CZ42" s="812"/>
      <c r="DA42" s="831"/>
      <c r="DB42" s="830"/>
      <c r="DC42" s="812"/>
      <c r="DD42" s="812"/>
      <c r="DE42" s="812"/>
      <c r="DF42" s="831"/>
      <c r="DG42" s="830"/>
      <c r="DH42" s="812"/>
      <c r="DI42" s="812"/>
      <c r="DJ42" s="812"/>
      <c r="DK42" s="831"/>
      <c r="DL42" s="830"/>
      <c r="DM42" s="812"/>
      <c r="DN42" s="812"/>
      <c r="DO42" s="812"/>
      <c r="DP42" s="831"/>
      <c r="DQ42" s="830"/>
      <c r="DR42" s="812"/>
      <c r="DS42" s="812"/>
      <c r="DT42" s="812"/>
      <c r="DU42" s="831"/>
      <c r="DV42" s="832"/>
      <c r="DW42" s="815"/>
      <c r="DX42" s="815"/>
      <c r="DY42" s="815"/>
      <c r="DZ42" s="816"/>
      <c r="EA42" s="233"/>
    </row>
    <row r="43" spans="1:131" s="234" customFormat="1" ht="26.25" customHeight="1" x14ac:dyDescent="0.15">
      <c r="A43" s="246">
        <v>16</v>
      </c>
      <c r="B43" s="820"/>
      <c r="C43" s="821"/>
      <c r="D43" s="821"/>
      <c r="E43" s="821"/>
      <c r="F43" s="821"/>
      <c r="G43" s="821"/>
      <c r="H43" s="821"/>
      <c r="I43" s="821"/>
      <c r="J43" s="821"/>
      <c r="K43" s="821"/>
      <c r="L43" s="821"/>
      <c r="M43" s="821"/>
      <c r="N43" s="821"/>
      <c r="O43" s="821"/>
      <c r="P43" s="822"/>
      <c r="Q43" s="888"/>
      <c r="R43" s="889"/>
      <c r="S43" s="889"/>
      <c r="T43" s="889"/>
      <c r="U43" s="889"/>
      <c r="V43" s="889"/>
      <c r="W43" s="889"/>
      <c r="X43" s="889"/>
      <c r="Y43" s="889"/>
      <c r="Z43" s="889"/>
      <c r="AA43" s="889"/>
      <c r="AB43" s="889"/>
      <c r="AC43" s="889"/>
      <c r="AD43" s="889"/>
      <c r="AE43" s="826"/>
      <c r="AF43" s="828"/>
      <c r="AG43" s="824"/>
      <c r="AH43" s="824"/>
      <c r="AI43" s="824"/>
      <c r="AJ43" s="827"/>
      <c r="AK43" s="881"/>
      <c r="AL43" s="890"/>
      <c r="AM43" s="890"/>
      <c r="AN43" s="890"/>
      <c r="AO43" s="890"/>
      <c r="AP43" s="890"/>
      <c r="AQ43" s="890"/>
      <c r="AR43" s="890"/>
      <c r="AS43" s="890"/>
      <c r="AT43" s="890"/>
      <c r="AU43" s="890"/>
      <c r="AV43" s="890"/>
      <c r="AW43" s="890"/>
      <c r="AX43" s="890"/>
      <c r="AY43" s="890"/>
      <c r="AZ43" s="891"/>
      <c r="BA43" s="891"/>
      <c r="BB43" s="891"/>
      <c r="BC43" s="891"/>
      <c r="BD43" s="891"/>
      <c r="BE43" s="886"/>
      <c r="BF43" s="886"/>
      <c r="BG43" s="886"/>
      <c r="BH43" s="886"/>
      <c r="BI43" s="887"/>
      <c r="BJ43" s="384"/>
      <c r="BK43" s="384"/>
      <c r="BL43" s="384"/>
      <c r="BM43" s="384"/>
      <c r="BN43" s="384"/>
      <c r="BO43" s="250"/>
      <c r="BP43" s="250"/>
      <c r="BQ43" s="247">
        <v>37</v>
      </c>
      <c r="BR43" s="248"/>
      <c r="BS43" s="817"/>
      <c r="BT43" s="818"/>
      <c r="BU43" s="818"/>
      <c r="BV43" s="818"/>
      <c r="BW43" s="818"/>
      <c r="BX43" s="818"/>
      <c r="BY43" s="818"/>
      <c r="BZ43" s="818"/>
      <c r="CA43" s="818"/>
      <c r="CB43" s="818"/>
      <c r="CC43" s="818"/>
      <c r="CD43" s="818"/>
      <c r="CE43" s="818"/>
      <c r="CF43" s="818"/>
      <c r="CG43" s="819"/>
      <c r="CH43" s="830"/>
      <c r="CI43" s="812"/>
      <c r="CJ43" s="812"/>
      <c r="CK43" s="812"/>
      <c r="CL43" s="831"/>
      <c r="CM43" s="830"/>
      <c r="CN43" s="812"/>
      <c r="CO43" s="812"/>
      <c r="CP43" s="812"/>
      <c r="CQ43" s="831"/>
      <c r="CR43" s="830"/>
      <c r="CS43" s="812"/>
      <c r="CT43" s="812"/>
      <c r="CU43" s="812"/>
      <c r="CV43" s="831"/>
      <c r="CW43" s="830"/>
      <c r="CX43" s="812"/>
      <c r="CY43" s="812"/>
      <c r="CZ43" s="812"/>
      <c r="DA43" s="831"/>
      <c r="DB43" s="830"/>
      <c r="DC43" s="812"/>
      <c r="DD43" s="812"/>
      <c r="DE43" s="812"/>
      <c r="DF43" s="831"/>
      <c r="DG43" s="830"/>
      <c r="DH43" s="812"/>
      <c r="DI43" s="812"/>
      <c r="DJ43" s="812"/>
      <c r="DK43" s="831"/>
      <c r="DL43" s="830"/>
      <c r="DM43" s="812"/>
      <c r="DN43" s="812"/>
      <c r="DO43" s="812"/>
      <c r="DP43" s="831"/>
      <c r="DQ43" s="830"/>
      <c r="DR43" s="812"/>
      <c r="DS43" s="812"/>
      <c r="DT43" s="812"/>
      <c r="DU43" s="831"/>
      <c r="DV43" s="832"/>
      <c r="DW43" s="815"/>
      <c r="DX43" s="815"/>
      <c r="DY43" s="815"/>
      <c r="DZ43" s="816"/>
      <c r="EA43" s="233"/>
    </row>
    <row r="44" spans="1:131" s="234" customFormat="1" ht="26.25" customHeight="1" x14ac:dyDescent="0.15">
      <c r="A44" s="246">
        <v>17</v>
      </c>
      <c r="B44" s="820"/>
      <c r="C44" s="821"/>
      <c r="D44" s="821"/>
      <c r="E44" s="821"/>
      <c r="F44" s="821"/>
      <c r="G44" s="821"/>
      <c r="H44" s="821"/>
      <c r="I44" s="821"/>
      <c r="J44" s="821"/>
      <c r="K44" s="821"/>
      <c r="L44" s="821"/>
      <c r="M44" s="821"/>
      <c r="N44" s="821"/>
      <c r="O44" s="821"/>
      <c r="P44" s="822"/>
      <c r="Q44" s="888"/>
      <c r="R44" s="889"/>
      <c r="S44" s="889"/>
      <c r="T44" s="889"/>
      <c r="U44" s="889"/>
      <c r="V44" s="889"/>
      <c r="W44" s="889"/>
      <c r="X44" s="889"/>
      <c r="Y44" s="889"/>
      <c r="Z44" s="889"/>
      <c r="AA44" s="889"/>
      <c r="AB44" s="889"/>
      <c r="AC44" s="889"/>
      <c r="AD44" s="889"/>
      <c r="AE44" s="826"/>
      <c r="AF44" s="828"/>
      <c r="AG44" s="824"/>
      <c r="AH44" s="824"/>
      <c r="AI44" s="824"/>
      <c r="AJ44" s="827"/>
      <c r="AK44" s="881"/>
      <c r="AL44" s="890"/>
      <c r="AM44" s="890"/>
      <c r="AN44" s="890"/>
      <c r="AO44" s="890"/>
      <c r="AP44" s="890"/>
      <c r="AQ44" s="890"/>
      <c r="AR44" s="890"/>
      <c r="AS44" s="890"/>
      <c r="AT44" s="890"/>
      <c r="AU44" s="890"/>
      <c r="AV44" s="890"/>
      <c r="AW44" s="890"/>
      <c r="AX44" s="890"/>
      <c r="AY44" s="890"/>
      <c r="AZ44" s="891"/>
      <c r="BA44" s="891"/>
      <c r="BB44" s="891"/>
      <c r="BC44" s="891"/>
      <c r="BD44" s="891"/>
      <c r="BE44" s="886"/>
      <c r="BF44" s="886"/>
      <c r="BG44" s="886"/>
      <c r="BH44" s="886"/>
      <c r="BI44" s="887"/>
      <c r="BJ44" s="384"/>
      <c r="BK44" s="384"/>
      <c r="BL44" s="384"/>
      <c r="BM44" s="384"/>
      <c r="BN44" s="384"/>
      <c r="BO44" s="250"/>
      <c r="BP44" s="250"/>
      <c r="BQ44" s="247">
        <v>38</v>
      </c>
      <c r="BR44" s="248"/>
      <c r="BS44" s="817"/>
      <c r="BT44" s="818"/>
      <c r="BU44" s="818"/>
      <c r="BV44" s="818"/>
      <c r="BW44" s="818"/>
      <c r="BX44" s="818"/>
      <c r="BY44" s="818"/>
      <c r="BZ44" s="818"/>
      <c r="CA44" s="818"/>
      <c r="CB44" s="818"/>
      <c r="CC44" s="818"/>
      <c r="CD44" s="818"/>
      <c r="CE44" s="818"/>
      <c r="CF44" s="818"/>
      <c r="CG44" s="819"/>
      <c r="CH44" s="830"/>
      <c r="CI44" s="812"/>
      <c r="CJ44" s="812"/>
      <c r="CK44" s="812"/>
      <c r="CL44" s="831"/>
      <c r="CM44" s="830"/>
      <c r="CN44" s="812"/>
      <c r="CO44" s="812"/>
      <c r="CP44" s="812"/>
      <c r="CQ44" s="831"/>
      <c r="CR44" s="830"/>
      <c r="CS44" s="812"/>
      <c r="CT44" s="812"/>
      <c r="CU44" s="812"/>
      <c r="CV44" s="831"/>
      <c r="CW44" s="830"/>
      <c r="CX44" s="812"/>
      <c r="CY44" s="812"/>
      <c r="CZ44" s="812"/>
      <c r="DA44" s="831"/>
      <c r="DB44" s="830"/>
      <c r="DC44" s="812"/>
      <c r="DD44" s="812"/>
      <c r="DE44" s="812"/>
      <c r="DF44" s="831"/>
      <c r="DG44" s="830"/>
      <c r="DH44" s="812"/>
      <c r="DI44" s="812"/>
      <c r="DJ44" s="812"/>
      <c r="DK44" s="831"/>
      <c r="DL44" s="830"/>
      <c r="DM44" s="812"/>
      <c r="DN44" s="812"/>
      <c r="DO44" s="812"/>
      <c r="DP44" s="831"/>
      <c r="DQ44" s="830"/>
      <c r="DR44" s="812"/>
      <c r="DS44" s="812"/>
      <c r="DT44" s="812"/>
      <c r="DU44" s="831"/>
      <c r="DV44" s="832"/>
      <c r="DW44" s="815"/>
      <c r="DX44" s="815"/>
      <c r="DY44" s="815"/>
      <c r="DZ44" s="816"/>
      <c r="EA44" s="233"/>
    </row>
    <row r="45" spans="1:131" s="234" customFormat="1" ht="26.25" customHeight="1" x14ac:dyDescent="0.15">
      <c r="A45" s="246">
        <v>18</v>
      </c>
      <c r="B45" s="820"/>
      <c r="C45" s="821"/>
      <c r="D45" s="821"/>
      <c r="E45" s="821"/>
      <c r="F45" s="821"/>
      <c r="G45" s="821"/>
      <c r="H45" s="821"/>
      <c r="I45" s="821"/>
      <c r="J45" s="821"/>
      <c r="K45" s="821"/>
      <c r="L45" s="821"/>
      <c r="M45" s="821"/>
      <c r="N45" s="821"/>
      <c r="O45" s="821"/>
      <c r="P45" s="822"/>
      <c r="Q45" s="888"/>
      <c r="R45" s="889"/>
      <c r="S45" s="889"/>
      <c r="T45" s="889"/>
      <c r="U45" s="889"/>
      <c r="V45" s="889"/>
      <c r="W45" s="889"/>
      <c r="X45" s="889"/>
      <c r="Y45" s="889"/>
      <c r="Z45" s="889"/>
      <c r="AA45" s="889"/>
      <c r="AB45" s="889"/>
      <c r="AC45" s="889"/>
      <c r="AD45" s="889"/>
      <c r="AE45" s="826"/>
      <c r="AF45" s="828"/>
      <c r="AG45" s="824"/>
      <c r="AH45" s="824"/>
      <c r="AI45" s="824"/>
      <c r="AJ45" s="827"/>
      <c r="AK45" s="881"/>
      <c r="AL45" s="890"/>
      <c r="AM45" s="890"/>
      <c r="AN45" s="890"/>
      <c r="AO45" s="890"/>
      <c r="AP45" s="890"/>
      <c r="AQ45" s="890"/>
      <c r="AR45" s="890"/>
      <c r="AS45" s="890"/>
      <c r="AT45" s="890"/>
      <c r="AU45" s="890"/>
      <c r="AV45" s="890"/>
      <c r="AW45" s="890"/>
      <c r="AX45" s="890"/>
      <c r="AY45" s="890"/>
      <c r="AZ45" s="891"/>
      <c r="BA45" s="891"/>
      <c r="BB45" s="891"/>
      <c r="BC45" s="891"/>
      <c r="BD45" s="891"/>
      <c r="BE45" s="886"/>
      <c r="BF45" s="886"/>
      <c r="BG45" s="886"/>
      <c r="BH45" s="886"/>
      <c r="BI45" s="887"/>
      <c r="BJ45" s="384"/>
      <c r="BK45" s="384"/>
      <c r="BL45" s="384"/>
      <c r="BM45" s="384"/>
      <c r="BN45" s="384"/>
      <c r="BO45" s="250"/>
      <c r="BP45" s="250"/>
      <c r="BQ45" s="247">
        <v>39</v>
      </c>
      <c r="BR45" s="248"/>
      <c r="BS45" s="817"/>
      <c r="BT45" s="818"/>
      <c r="BU45" s="818"/>
      <c r="BV45" s="818"/>
      <c r="BW45" s="818"/>
      <c r="BX45" s="818"/>
      <c r="BY45" s="818"/>
      <c r="BZ45" s="818"/>
      <c r="CA45" s="818"/>
      <c r="CB45" s="818"/>
      <c r="CC45" s="818"/>
      <c r="CD45" s="818"/>
      <c r="CE45" s="818"/>
      <c r="CF45" s="818"/>
      <c r="CG45" s="819"/>
      <c r="CH45" s="830"/>
      <c r="CI45" s="812"/>
      <c r="CJ45" s="812"/>
      <c r="CK45" s="812"/>
      <c r="CL45" s="831"/>
      <c r="CM45" s="830"/>
      <c r="CN45" s="812"/>
      <c r="CO45" s="812"/>
      <c r="CP45" s="812"/>
      <c r="CQ45" s="831"/>
      <c r="CR45" s="830"/>
      <c r="CS45" s="812"/>
      <c r="CT45" s="812"/>
      <c r="CU45" s="812"/>
      <c r="CV45" s="831"/>
      <c r="CW45" s="830"/>
      <c r="CX45" s="812"/>
      <c r="CY45" s="812"/>
      <c r="CZ45" s="812"/>
      <c r="DA45" s="831"/>
      <c r="DB45" s="830"/>
      <c r="DC45" s="812"/>
      <c r="DD45" s="812"/>
      <c r="DE45" s="812"/>
      <c r="DF45" s="831"/>
      <c r="DG45" s="830"/>
      <c r="DH45" s="812"/>
      <c r="DI45" s="812"/>
      <c r="DJ45" s="812"/>
      <c r="DK45" s="831"/>
      <c r="DL45" s="830"/>
      <c r="DM45" s="812"/>
      <c r="DN45" s="812"/>
      <c r="DO45" s="812"/>
      <c r="DP45" s="831"/>
      <c r="DQ45" s="830"/>
      <c r="DR45" s="812"/>
      <c r="DS45" s="812"/>
      <c r="DT45" s="812"/>
      <c r="DU45" s="831"/>
      <c r="DV45" s="832"/>
      <c r="DW45" s="815"/>
      <c r="DX45" s="815"/>
      <c r="DY45" s="815"/>
      <c r="DZ45" s="816"/>
      <c r="EA45" s="233"/>
    </row>
    <row r="46" spans="1:131" s="234" customFormat="1" ht="26.25" customHeight="1" x14ac:dyDescent="0.15">
      <c r="A46" s="246">
        <v>19</v>
      </c>
      <c r="B46" s="820"/>
      <c r="C46" s="821"/>
      <c r="D46" s="821"/>
      <c r="E46" s="821"/>
      <c r="F46" s="821"/>
      <c r="G46" s="821"/>
      <c r="H46" s="821"/>
      <c r="I46" s="821"/>
      <c r="J46" s="821"/>
      <c r="K46" s="821"/>
      <c r="L46" s="821"/>
      <c r="M46" s="821"/>
      <c r="N46" s="821"/>
      <c r="O46" s="821"/>
      <c r="P46" s="822"/>
      <c r="Q46" s="888"/>
      <c r="R46" s="889"/>
      <c r="S46" s="889"/>
      <c r="T46" s="889"/>
      <c r="U46" s="889"/>
      <c r="V46" s="889"/>
      <c r="W46" s="889"/>
      <c r="X46" s="889"/>
      <c r="Y46" s="889"/>
      <c r="Z46" s="889"/>
      <c r="AA46" s="889"/>
      <c r="AB46" s="889"/>
      <c r="AC46" s="889"/>
      <c r="AD46" s="889"/>
      <c r="AE46" s="826"/>
      <c r="AF46" s="828"/>
      <c r="AG46" s="824"/>
      <c r="AH46" s="824"/>
      <c r="AI46" s="824"/>
      <c r="AJ46" s="827"/>
      <c r="AK46" s="881"/>
      <c r="AL46" s="890"/>
      <c r="AM46" s="890"/>
      <c r="AN46" s="890"/>
      <c r="AO46" s="890"/>
      <c r="AP46" s="890"/>
      <c r="AQ46" s="890"/>
      <c r="AR46" s="890"/>
      <c r="AS46" s="890"/>
      <c r="AT46" s="890"/>
      <c r="AU46" s="890"/>
      <c r="AV46" s="890"/>
      <c r="AW46" s="890"/>
      <c r="AX46" s="890"/>
      <c r="AY46" s="890"/>
      <c r="AZ46" s="891"/>
      <c r="BA46" s="891"/>
      <c r="BB46" s="891"/>
      <c r="BC46" s="891"/>
      <c r="BD46" s="891"/>
      <c r="BE46" s="886"/>
      <c r="BF46" s="886"/>
      <c r="BG46" s="886"/>
      <c r="BH46" s="886"/>
      <c r="BI46" s="887"/>
      <c r="BJ46" s="384"/>
      <c r="BK46" s="384"/>
      <c r="BL46" s="384"/>
      <c r="BM46" s="384"/>
      <c r="BN46" s="384"/>
      <c r="BO46" s="250"/>
      <c r="BP46" s="250"/>
      <c r="BQ46" s="247">
        <v>40</v>
      </c>
      <c r="BR46" s="248"/>
      <c r="BS46" s="817"/>
      <c r="BT46" s="818"/>
      <c r="BU46" s="818"/>
      <c r="BV46" s="818"/>
      <c r="BW46" s="818"/>
      <c r="BX46" s="818"/>
      <c r="BY46" s="818"/>
      <c r="BZ46" s="818"/>
      <c r="CA46" s="818"/>
      <c r="CB46" s="818"/>
      <c r="CC46" s="818"/>
      <c r="CD46" s="818"/>
      <c r="CE46" s="818"/>
      <c r="CF46" s="818"/>
      <c r="CG46" s="819"/>
      <c r="CH46" s="830"/>
      <c r="CI46" s="812"/>
      <c r="CJ46" s="812"/>
      <c r="CK46" s="812"/>
      <c r="CL46" s="831"/>
      <c r="CM46" s="830"/>
      <c r="CN46" s="812"/>
      <c r="CO46" s="812"/>
      <c r="CP46" s="812"/>
      <c r="CQ46" s="831"/>
      <c r="CR46" s="830"/>
      <c r="CS46" s="812"/>
      <c r="CT46" s="812"/>
      <c r="CU46" s="812"/>
      <c r="CV46" s="831"/>
      <c r="CW46" s="830"/>
      <c r="CX46" s="812"/>
      <c r="CY46" s="812"/>
      <c r="CZ46" s="812"/>
      <c r="DA46" s="831"/>
      <c r="DB46" s="830"/>
      <c r="DC46" s="812"/>
      <c r="DD46" s="812"/>
      <c r="DE46" s="812"/>
      <c r="DF46" s="831"/>
      <c r="DG46" s="830"/>
      <c r="DH46" s="812"/>
      <c r="DI46" s="812"/>
      <c r="DJ46" s="812"/>
      <c r="DK46" s="831"/>
      <c r="DL46" s="830"/>
      <c r="DM46" s="812"/>
      <c r="DN46" s="812"/>
      <c r="DO46" s="812"/>
      <c r="DP46" s="831"/>
      <c r="DQ46" s="830"/>
      <c r="DR46" s="812"/>
      <c r="DS46" s="812"/>
      <c r="DT46" s="812"/>
      <c r="DU46" s="831"/>
      <c r="DV46" s="832"/>
      <c r="DW46" s="815"/>
      <c r="DX46" s="815"/>
      <c r="DY46" s="815"/>
      <c r="DZ46" s="816"/>
      <c r="EA46" s="233"/>
    </row>
    <row r="47" spans="1:131" s="234" customFormat="1" ht="26.25" customHeight="1" x14ac:dyDescent="0.15">
      <c r="A47" s="246">
        <v>20</v>
      </c>
      <c r="B47" s="820"/>
      <c r="C47" s="821"/>
      <c r="D47" s="821"/>
      <c r="E47" s="821"/>
      <c r="F47" s="821"/>
      <c r="G47" s="821"/>
      <c r="H47" s="821"/>
      <c r="I47" s="821"/>
      <c r="J47" s="821"/>
      <c r="K47" s="821"/>
      <c r="L47" s="821"/>
      <c r="M47" s="821"/>
      <c r="N47" s="821"/>
      <c r="O47" s="821"/>
      <c r="P47" s="822"/>
      <c r="Q47" s="888"/>
      <c r="R47" s="889"/>
      <c r="S47" s="889"/>
      <c r="T47" s="889"/>
      <c r="U47" s="889"/>
      <c r="V47" s="889"/>
      <c r="W47" s="889"/>
      <c r="X47" s="889"/>
      <c r="Y47" s="889"/>
      <c r="Z47" s="889"/>
      <c r="AA47" s="889"/>
      <c r="AB47" s="889"/>
      <c r="AC47" s="889"/>
      <c r="AD47" s="889"/>
      <c r="AE47" s="826"/>
      <c r="AF47" s="828"/>
      <c r="AG47" s="824"/>
      <c r="AH47" s="824"/>
      <c r="AI47" s="824"/>
      <c r="AJ47" s="827"/>
      <c r="AK47" s="881"/>
      <c r="AL47" s="890"/>
      <c r="AM47" s="890"/>
      <c r="AN47" s="890"/>
      <c r="AO47" s="890"/>
      <c r="AP47" s="890"/>
      <c r="AQ47" s="890"/>
      <c r="AR47" s="890"/>
      <c r="AS47" s="890"/>
      <c r="AT47" s="890"/>
      <c r="AU47" s="890"/>
      <c r="AV47" s="890"/>
      <c r="AW47" s="890"/>
      <c r="AX47" s="890"/>
      <c r="AY47" s="890"/>
      <c r="AZ47" s="891"/>
      <c r="BA47" s="891"/>
      <c r="BB47" s="891"/>
      <c r="BC47" s="891"/>
      <c r="BD47" s="891"/>
      <c r="BE47" s="886"/>
      <c r="BF47" s="886"/>
      <c r="BG47" s="886"/>
      <c r="BH47" s="886"/>
      <c r="BI47" s="887"/>
      <c r="BJ47" s="384"/>
      <c r="BK47" s="384"/>
      <c r="BL47" s="384"/>
      <c r="BM47" s="384"/>
      <c r="BN47" s="384"/>
      <c r="BO47" s="250"/>
      <c r="BP47" s="250"/>
      <c r="BQ47" s="247">
        <v>41</v>
      </c>
      <c r="BR47" s="248"/>
      <c r="BS47" s="817"/>
      <c r="BT47" s="818"/>
      <c r="BU47" s="818"/>
      <c r="BV47" s="818"/>
      <c r="BW47" s="818"/>
      <c r="BX47" s="818"/>
      <c r="BY47" s="818"/>
      <c r="BZ47" s="818"/>
      <c r="CA47" s="818"/>
      <c r="CB47" s="818"/>
      <c r="CC47" s="818"/>
      <c r="CD47" s="818"/>
      <c r="CE47" s="818"/>
      <c r="CF47" s="818"/>
      <c r="CG47" s="819"/>
      <c r="CH47" s="830"/>
      <c r="CI47" s="812"/>
      <c r="CJ47" s="812"/>
      <c r="CK47" s="812"/>
      <c r="CL47" s="831"/>
      <c r="CM47" s="830"/>
      <c r="CN47" s="812"/>
      <c r="CO47" s="812"/>
      <c r="CP47" s="812"/>
      <c r="CQ47" s="831"/>
      <c r="CR47" s="830"/>
      <c r="CS47" s="812"/>
      <c r="CT47" s="812"/>
      <c r="CU47" s="812"/>
      <c r="CV47" s="831"/>
      <c r="CW47" s="830"/>
      <c r="CX47" s="812"/>
      <c r="CY47" s="812"/>
      <c r="CZ47" s="812"/>
      <c r="DA47" s="831"/>
      <c r="DB47" s="830"/>
      <c r="DC47" s="812"/>
      <c r="DD47" s="812"/>
      <c r="DE47" s="812"/>
      <c r="DF47" s="831"/>
      <c r="DG47" s="830"/>
      <c r="DH47" s="812"/>
      <c r="DI47" s="812"/>
      <c r="DJ47" s="812"/>
      <c r="DK47" s="831"/>
      <c r="DL47" s="830"/>
      <c r="DM47" s="812"/>
      <c r="DN47" s="812"/>
      <c r="DO47" s="812"/>
      <c r="DP47" s="831"/>
      <c r="DQ47" s="830"/>
      <c r="DR47" s="812"/>
      <c r="DS47" s="812"/>
      <c r="DT47" s="812"/>
      <c r="DU47" s="831"/>
      <c r="DV47" s="832"/>
      <c r="DW47" s="815"/>
      <c r="DX47" s="815"/>
      <c r="DY47" s="815"/>
      <c r="DZ47" s="816"/>
      <c r="EA47" s="233"/>
    </row>
    <row r="48" spans="1:131" s="234" customFormat="1" ht="26.25" customHeight="1" x14ac:dyDescent="0.15">
      <c r="A48" s="246">
        <v>21</v>
      </c>
      <c r="B48" s="820"/>
      <c r="C48" s="821"/>
      <c r="D48" s="821"/>
      <c r="E48" s="821"/>
      <c r="F48" s="821"/>
      <c r="G48" s="821"/>
      <c r="H48" s="821"/>
      <c r="I48" s="821"/>
      <c r="J48" s="821"/>
      <c r="K48" s="821"/>
      <c r="L48" s="821"/>
      <c r="M48" s="821"/>
      <c r="N48" s="821"/>
      <c r="O48" s="821"/>
      <c r="P48" s="822"/>
      <c r="Q48" s="888"/>
      <c r="R48" s="889"/>
      <c r="S48" s="889"/>
      <c r="T48" s="889"/>
      <c r="U48" s="889"/>
      <c r="V48" s="889"/>
      <c r="W48" s="889"/>
      <c r="X48" s="889"/>
      <c r="Y48" s="889"/>
      <c r="Z48" s="889"/>
      <c r="AA48" s="889"/>
      <c r="AB48" s="889"/>
      <c r="AC48" s="889"/>
      <c r="AD48" s="889"/>
      <c r="AE48" s="826"/>
      <c r="AF48" s="828"/>
      <c r="AG48" s="824"/>
      <c r="AH48" s="824"/>
      <c r="AI48" s="824"/>
      <c r="AJ48" s="827"/>
      <c r="AK48" s="881"/>
      <c r="AL48" s="890"/>
      <c r="AM48" s="890"/>
      <c r="AN48" s="890"/>
      <c r="AO48" s="890"/>
      <c r="AP48" s="890"/>
      <c r="AQ48" s="890"/>
      <c r="AR48" s="890"/>
      <c r="AS48" s="890"/>
      <c r="AT48" s="890"/>
      <c r="AU48" s="890"/>
      <c r="AV48" s="890"/>
      <c r="AW48" s="890"/>
      <c r="AX48" s="890"/>
      <c r="AY48" s="890"/>
      <c r="AZ48" s="891"/>
      <c r="BA48" s="891"/>
      <c r="BB48" s="891"/>
      <c r="BC48" s="891"/>
      <c r="BD48" s="891"/>
      <c r="BE48" s="886"/>
      <c r="BF48" s="886"/>
      <c r="BG48" s="886"/>
      <c r="BH48" s="886"/>
      <c r="BI48" s="887"/>
      <c r="BJ48" s="384"/>
      <c r="BK48" s="384"/>
      <c r="BL48" s="384"/>
      <c r="BM48" s="384"/>
      <c r="BN48" s="384"/>
      <c r="BO48" s="250"/>
      <c r="BP48" s="250"/>
      <c r="BQ48" s="247">
        <v>42</v>
      </c>
      <c r="BR48" s="248"/>
      <c r="BS48" s="817"/>
      <c r="BT48" s="818"/>
      <c r="BU48" s="818"/>
      <c r="BV48" s="818"/>
      <c r="BW48" s="818"/>
      <c r="BX48" s="818"/>
      <c r="BY48" s="818"/>
      <c r="BZ48" s="818"/>
      <c r="CA48" s="818"/>
      <c r="CB48" s="818"/>
      <c r="CC48" s="818"/>
      <c r="CD48" s="818"/>
      <c r="CE48" s="818"/>
      <c r="CF48" s="818"/>
      <c r="CG48" s="819"/>
      <c r="CH48" s="830"/>
      <c r="CI48" s="812"/>
      <c r="CJ48" s="812"/>
      <c r="CK48" s="812"/>
      <c r="CL48" s="831"/>
      <c r="CM48" s="830"/>
      <c r="CN48" s="812"/>
      <c r="CO48" s="812"/>
      <c r="CP48" s="812"/>
      <c r="CQ48" s="831"/>
      <c r="CR48" s="830"/>
      <c r="CS48" s="812"/>
      <c r="CT48" s="812"/>
      <c r="CU48" s="812"/>
      <c r="CV48" s="831"/>
      <c r="CW48" s="830"/>
      <c r="CX48" s="812"/>
      <c r="CY48" s="812"/>
      <c r="CZ48" s="812"/>
      <c r="DA48" s="831"/>
      <c r="DB48" s="830"/>
      <c r="DC48" s="812"/>
      <c r="DD48" s="812"/>
      <c r="DE48" s="812"/>
      <c r="DF48" s="831"/>
      <c r="DG48" s="830"/>
      <c r="DH48" s="812"/>
      <c r="DI48" s="812"/>
      <c r="DJ48" s="812"/>
      <c r="DK48" s="831"/>
      <c r="DL48" s="830"/>
      <c r="DM48" s="812"/>
      <c r="DN48" s="812"/>
      <c r="DO48" s="812"/>
      <c r="DP48" s="831"/>
      <c r="DQ48" s="830"/>
      <c r="DR48" s="812"/>
      <c r="DS48" s="812"/>
      <c r="DT48" s="812"/>
      <c r="DU48" s="831"/>
      <c r="DV48" s="832"/>
      <c r="DW48" s="815"/>
      <c r="DX48" s="815"/>
      <c r="DY48" s="815"/>
      <c r="DZ48" s="816"/>
      <c r="EA48" s="233"/>
    </row>
    <row r="49" spans="1:131" s="234" customFormat="1" ht="26.25" customHeight="1" x14ac:dyDescent="0.15">
      <c r="A49" s="246">
        <v>22</v>
      </c>
      <c r="B49" s="820"/>
      <c r="C49" s="821"/>
      <c r="D49" s="821"/>
      <c r="E49" s="821"/>
      <c r="F49" s="821"/>
      <c r="G49" s="821"/>
      <c r="H49" s="821"/>
      <c r="I49" s="821"/>
      <c r="J49" s="821"/>
      <c r="K49" s="821"/>
      <c r="L49" s="821"/>
      <c r="M49" s="821"/>
      <c r="N49" s="821"/>
      <c r="O49" s="821"/>
      <c r="P49" s="822"/>
      <c r="Q49" s="888"/>
      <c r="R49" s="889"/>
      <c r="S49" s="889"/>
      <c r="T49" s="889"/>
      <c r="U49" s="889"/>
      <c r="V49" s="889"/>
      <c r="W49" s="889"/>
      <c r="X49" s="889"/>
      <c r="Y49" s="889"/>
      <c r="Z49" s="889"/>
      <c r="AA49" s="889"/>
      <c r="AB49" s="889"/>
      <c r="AC49" s="889"/>
      <c r="AD49" s="889"/>
      <c r="AE49" s="826"/>
      <c r="AF49" s="828"/>
      <c r="AG49" s="824"/>
      <c r="AH49" s="824"/>
      <c r="AI49" s="824"/>
      <c r="AJ49" s="827"/>
      <c r="AK49" s="881"/>
      <c r="AL49" s="890"/>
      <c r="AM49" s="890"/>
      <c r="AN49" s="890"/>
      <c r="AO49" s="890"/>
      <c r="AP49" s="890"/>
      <c r="AQ49" s="890"/>
      <c r="AR49" s="890"/>
      <c r="AS49" s="890"/>
      <c r="AT49" s="890"/>
      <c r="AU49" s="890"/>
      <c r="AV49" s="890"/>
      <c r="AW49" s="890"/>
      <c r="AX49" s="890"/>
      <c r="AY49" s="890"/>
      <c r="AZ49" s="891"/>
      <c r="BA49" s="891"/>
      <c r="BB49" s="891"/>
      <c r="BC49" s="891"/>
      <c r="BD49" s="891"/>
      <c r="BE49" s="886"/>
      <c r="BF49" s="886"/>
      <c r="BG49" s="886"/>
      <c r="BH49" s="886"/>
      <c r="BI49" s="887"/>
      <c r="BJ49" s="384"/>
      <c r="BK49" s="384"/>
      <c r="BL49" s="384"/>
      <c r="BM49" s="384"/>
      <c r="BN49" s="384"/>
      <c r="BO49" s="250"/>
      <c r="BP49" s="250"/>
      <c r="BQ49" s="247">
        <v>43</v>
      </c>
      <c r="BR49" s="248"/>
      <c r="BS49" s="817"/>
      <c r="BT49" s="818"/>
      <c r="BU49" s="818"/>
      <c r="BV49" s="818"/>
      <c r="BW49" s="818"/>
      <c r="BX49" s="818"/>
      <c r="BY49" s="818"/>
      <c r="BZ49" s="818"/>
      <c r="CA49" s="818"/>
      <c r="CB49" s="818"/>
      <c r="CC49" s="818"/>
      <c r="CD49" s="818"/>
      <c r="CE49" s="818"/>
      <c r="CF49" s="818"/>
      <c r="CG49" s="819"/>
      <c r="CH49" s="830"/>
      <c r="CI49" s="812"/>
      <c r="CJ49" s="812"/>
      <c r="CK49" s="812"/>
      <c r="CL49" s="831"/>
      <c r="CM49" s="830"/>
      <c r="CN49" s="812"/>
      <c r="CO49" s="812"/>
      <c r="CP49" s="812"/>
      <c r="CQ49" s="831"/>
      <c r="CR49" s="830"/>
      <c r="CS49" s="812"/>
      <c r="CT49" s="812"/>
      <c r="CU49" s="812"/>
      <c r="CV49" s="831"/>
      <c r="CW49" s="830"/>
      <c r="CX49" s="812"/>
      <c r="CY49" s="812"/>
      <c r="CZ49" s="812"/>
      <c r="DA49" s="831"/>
      <c r="DB49" s="830"/>
      <c r="DC49" s="812"/>
      <c r="DD49" s="812"/>
      <c r="DE49" s="812"/>
      <c r="DF49" s="831"/>
      <c r="DG49" s="830"/>
      <c r="DH49" s="812"/>
      <c r="DI49" s="812"/>
      <c r="DJ49" s="812"/>
      <c r="DK49" s="831"/>
      <c r="DL49" s="830"/>
      <c r="DM49" s="812"/>
      <c r="DN49" s="812"/>
      <c r="DO49" s="812"/>
      <c r="DP49" s="831"/>
      <c r="DQ49" s="830"/>
      <c r="DR49" s="812"/>
      <c r="DS49" s="812"/>
      <c r="DT49" s="812"/>
      <c r="DU49" s="831"/>
      <c r="DV49" s="832"/>
      <c r="DW49" s="815"/>
      <c r="DX49" s="815"/>
      <c r="DY49" s="815"/>
      <c r="DZ49" s="816"/>
      <c r="EA49" s="233"/>
    </row>
    <row r="50" spans="1:131" s="234" customFormat="1" ht="26.25" customHeight="1" x14ac:dyDescent="0.15">
      <c r="A50" s="246">
        <v>23</v>
      </c>
      <c r="B50" s="820"/>
      <c r="C50" s="821"/>
      <c r="D50" s="821"/>
      <c r="E50" s="821"/>
      <c r="F50" s="821"/>
      <c r="G50" s="821"/>
      <c r="H50" s="821"/>
      <c r="I50" s="821"/>
      <c r="J50" s="821"/>
      <c r="K50" s="821"/>
      <c r="L50" s="821"/>
      <c r="M50" s="821"/>
      <c r="N50" s="821"/>
      <c r="O50" s="821"/>
      <c r="P50" s="822"/>
      <c r="Q50" s="892"/>
      <c r="R50" s="893"/>
      <c r="S50" s="893"/>
      <c r="T50" s="893"/>
      <c r="U50" s="893"/>
      <c r="V50" s="893"/>
      <c r="W50" s="893"/>
      <c r="X50" s="893"/>
      <c r="Y50" s="893"/>
      <c r="Z50" s="893"/>
      <c r="AA50" s="893"/>
      <c r="AB50" s="893"/>
      <c r="AC50" s="893"/>
      <c r="AD50" s="893"/>
      <c r="AE50" s="894"/>
      <c r="AF50" s="828"/>
      <c r="AG50" s="824"/>
      <c r="AH50" s="824"/>
      <c r="AI50" s="824"/>
      <c r="AJ50" s="827"/>
      <c r="AK50" s="895"/>
      <c r="AL50" s="893"/>
      <c r="AM50" s="893"/>
      <c r="AN50" s="893"/>
      <c r="AO50" s="893"/>
      <c r="AP50" s="893"/>
      <c r="AQ50" s="893"/>
      <c r="AR50" s="893"/>
      <c r="AS50" s="893"/>
      <c r="AT50" s="893"/>
      <c r="AU50" s="893"/>
      <c r="AV50" s="893"/>
      <c r="AW50" s="893"/>
      <c r="AX50" s="893"/>
      <c r="AY50" s="893"/>
      <c r="AZ50" s="896"/>
      <c r="BA50" s="896"/>
      <c r="BB50" s="896"/>
      <c r="BC50" s="896"/>
      <c r="BD50" s="896"/>
      <c r="BE50" s="886"/>
      <c r="BF50" s="886"/>
      <c r="BG50" s="886"/>
      <c r="BH50" s="886"/>
      <c r="BI50" s="887"/>
      <c r="BJ50" s="384"/>
      <c r="BK50" s="384"/>
      <c r="BL50" s="384"/>
      <c r="BM50" s="384"/>
      <c r="BN50" s="384"/>
      <c r="BO50" s="250"/>
      <c r="BP50" s="250"/>
      <c r="BQ50" s="247">
        <v>44</v>
      </c>
      <c r="BR50" s="248"/>
      <c r="BS50" s="817"/>
      <c r="BT50" s="818"/>
      <c r="BU50" s="818"/>
      <c r="BV50" s="818"/>
      <c r="BW50" s="818"/>
      <c r="BX50" s="818"/>
      <c r="BY50" s="818"/>
      <c r="BZ50" s="818"/>
      <c r="CA50" s="818"/>
      <c r="CB50" s="818"/>
      <c r="CC50" s="818"/>
      <c r="CD50" s="818"/>
      <c r="CE50" s="818"/>
      <c r="CF50" s="818"/>
      <c r="CG50" s="819"/>
      <c r="CH50" s="830"/>
      <c r="CI50" s="812"/>
      <c r="CJ50" s="812"/>
      <c r="CK50" s="812"/>
      <c r="CL50" s="831"/>
      <c r="CM50" s="830"/>
      <c r="CN50" s="812"/>
      <c r="CO50" s="812"/>
      <c r="CP50" s="812"/>
      <c r="CQ50" s="831"/>
      <c r="CR50" s="830"/>
      <c r="CS50" s="812"/>
      <c r="CT50" s="812"/>
      <c r="CU50" s="812"/>
      <c r="CV50" s="831"/>
      <c r="CW50" s="830"/>
      <c r="CX50" s="812"/>
      <c r="CY50" s="812"/>
      <c r="CZ50" s="812"/>
      <c r="DA50" s="831"/>
      <c r="DB50" s="830"/>
      <c r="DC50" s="812"/>
      <c r="DD50" s="812"/>
      <c r="DE50" s="812"/>
      <c r="DF50" s="831"/>
      <c r="DG50" s="830"/>
      <c r="DH50" s="812"/>
      <c r="DI50" s="812"/>
      <c r="DJ50" s="812"/>
      <c r="DK50" s="831"/>
      <c r="DL50" s="830"/>
      <c r="DM50" s="812"/>
      <c r="DN50" s="812"/>
      <c r="DO50" s="812"/>
      <c r="DP50" s="831"/>
      <c r="DQ50" s="830"/>
      <c r="DR50" s="812"/>
      <c r="DS50" s="812"/>
      <c r="DT50" s="812"/>
      <c r="DU50" s="831"/>
      <c r="DV50" s="832"/>
      <c r="DW50" s="815"/>
      <c r="DX50" s="815"/>
      <c r="DY50" s="815"/>
      <c r="DZ50" s="816"/>
      <c r="EA50" s="233"/>
    </row>
    <row r="51" spans="1:131" s="234" customFormat="1" ht="26.25" customHeight="1" x14ac:dyDescent="0.15">
      <c r="A51" s="246">
        <v>24</v>
      </c>
      <c r="B51" s="820"/>
      <c r="C51" s="821"/>
      <c r="D51" s="821"/>
      <c r="E51" s="821"/>
      <c r="F51" s="821"/>
      <c r="G51" s="821"/>
      <c r="H51" s="821"/>
      <c r="I51" s="821"/>
      <c r="J51" s="821"/>
      <c r="K51" s="821"/>
      <c r="L51" s="821"/>
      <c r="M51" s="821"/>
      <c r="N51" s="821"/>
      <c r="O51" s="821"/>
      <c r="P51" s="822"/>
      <c r="Q51" s="892"/>
      <c r="R51" s="893"/>
      <c r="S51" s="893"/>
      <c r="T51" s="893"/>
      <c r="U51" s="893"/>
      <c r="V51" s="893"/>
      <c r="W51" s="893"/>
      <c r="X51" s="893"/>
      <c r="Y51" s="893"/>
      <c r="Z51" s="893"/>
      <c r="AA51" s="893"/>
      <c r="AB51" s="893"/>
      <c r="AC51" s="893"/>
      <c r="AD51" s="893"/>
      <c r="AE51" s="894"/>
      <c r="AF51" s="828"/>
      <c r="AG51" s="824"/>
      <c r="AH51" s="824"/>
      <c r="AI51" s="824"/>
      <c r="AJ51" s="827"/>
      <c r="AK51" s="895"/>
      <c r="AL51" s="893"/>
      <c r="AM51" s="893"/>
      <c r="AN51" s="893"/>
      <c r="AO51" s="893"/>
      <c r="AP51" s="893"/>
      <c r="AQ51" s="893"/>
      <c r="AR51" s="893"/>
      <c r="AS51" s="893"/>
      <c r="AT51" s="893"/>
      <c r="AU51" s="893"/>
      <c r="AV51" s="893"/>
      <c r="AW51" s="893"/>
      <c r="AX51" s="893"/>
      <c r="AY51" s="893"/>
      <c r="AZ51" s="896"/>
      <c r="BA51" s="896"/>
      <c r="BB51" s="896"/>
      <c r="BC51" s="896"/>
      <c r="BD51" s="896"/>
      <c r="BE51" s="886"/>
      <c r="BF51" s="886"/>
      <c r="BG51" s="886"/>
      <c r="BH51" s="886"/>
      <c r="BI51" s="887"/>
      <c r="BJ51" s="384"/>
      <c r="BK51" s="384"/>
      <c r="BL51" s="384"/>
      <c r="BM51" s="384"/>
      <c r="BN51" s="384"/>
      <c r="BO51" s="250"/>
      <c r="BP51" s="250"/>
      <c r="BQ51" s="247">
        <v>45</v>
      </c>
      <c r="BR51" s="248"/>
      <c r="BS51" s="817"/>
      <c r="BT51" s="818"/>
      <c r="BU51" s="818"/>
      <c r="BV51" s="818"/>
      <c r="BW51" s="818"/>
      <c r="BX51" s="818"/>
      <c r="BY51" s="818"/>
      <c r="BZ51" s="818"/>
      <c r="CA51" s="818"/>
      <c r="CB51" s="818"/>
      <c r="CC51" s="818"/>
      <c r="CD51" s="818"/>
      <c r="CE51" s="818"/>
      <c r="CF51" s="818"/>
      <c r="CG51" s="819"/>
      <c r="CH51" s="830"/>
      <c r="CI51" s="812"/>
      <c r="CJ51" s="812"/>
      <c r="CK51" s="812"/>
      <c r="CL51" s="831"/>
      <c r="CM51" s="830"/>
      <c r="CN51" s="812"/>
      <c r="CO51" s="812"/>
      <c r="CP51" s="812"/>
      <c r="CQ51" s="831"/>
      <c r="CR51" s="830"/>
      <c r="CS51" s="812"/>
      <c r="CT51" s="812"/>
      <c r="CU51" s="812"/>
      <c r="CV51" s="831"/>
      <c r="CW51" s="830"/>
      <c r="CX51" s="812"/>
      <c r="CY51" s="812"/>
      <c r="CZ51" s="812"/>
      <c r="DA51" s="831"/>
      <c r="DB51" s="830"/>
      <c r="DC51" s="812"/>
      <c r="DD51" s="812"/>
      <c r="DE51" s="812"/>
      <c r="DF51" s="831"/>
      <c r="DG51" s="830"/>
      <c r="DH51" s="812"/>
      <c r="DI51" s="812"/>
      <c r="DJ51" s="812"/>
      <c r="DK51" s="831"/>
      <c r="DL51" s="830"/>
      <c r="DM51" s="812"/>
      <c r="DN51" s="812"/>
      <c r="DO51" s="812"/>
      <c r="DP51" s="831"/>
      <c r="DQ51" s="830"/>
      <c r="DR51" s="812"/>
      <c r="DS51" s="812"/>
      <c r="DT51" s="812"/>
      <c r="DU51" s="831"/>
      <c r="DV51" s="832"/>
      <c r="DW51" s="815"/>
      <c r="DX51" s="815"/>
      <c r="DY51" s="815"/>
      <c r="DZ51" s="816"/>
      <c r="EA51" s="233"/>
    </row>
    <row r="52" spans="1:131" s="234" customFormat="1" ht="26.25" customHeight="1" x14ac:dyDescent="0.15">
      <c r="A52" s="246">
        <v>25</v>
      </c>
      <c r="B52" s="820"/>
      <c r="C52" s="821"/>
      <c r="D52" s="821"/>
      <c r="E52" s="821"/>
      <c r="F52" s="821"/>
      <c r="G52" s="821"/>
      <c r="H52" s="821"/>
      <c r="I52" s="821"/>
      <c r="J52" s="821"/>
      <c r="K52" s="821"/>
      <c r="L52" s="821"/>
      <c r="M52" s="821"/>
      <c r="N52" s="821"/>
      <c r="O52" s="821"/>
      <c r="P52" s="822"/>
      <c r="Q52" s="892"/>
      <c r="R52" s="893"/>
      <c r="S52" s="893"/>
      <c r="T52" s="893"/>
      <c r="U52" s="893"/>
      <c r="V52" s="893"/>
      <c r="W52" s="893"/>
      <c r="X52" s="893"/>
      <c r="Y52" s="893"/>
      <c r="Z52" s="893"/>
      <c r="AA52" s="893"/>
      <c r="AB52" s="893"/>
      <c r="AC52" s="893"/>
      <c r="AD52" s="893"/>
      <c r="AE52" s="894"/>
      <c r="AF52" s="828"/>
      <c r="AG52" s="824"/>
      <c r="AH52" s="824"/>
      <c r="AI52" s="824"/>
      <c r="AJ52" s="827"/>
      <c r="AK52" s="895"/>
      <c r="AL52" s="893"/>
      <c r="AM52" s="893"/>
      <c r="AN52" s="893"/>
      <c r="AO52" s="893"/>
      <c r="AP52" s="893"/>
      <c r="AQ52" s="893"/>
      <c r="AR52" s="893"/>
      <c r="AS52" s="893"/>
      <c r="AT52" s="893"/>
      <c r="AU52" s="893"/>
      <c r="AV52" s="893"/>
      <c r="AW52" s="893"/>
      <c r="AX52" s="893"/>
      <c r="AY52" s="893"/>
      <c r="AZ52" s="896"/>
      <c r="BA52" s="896"/>
      <c r="BB52" s="896"/>
      <c r="BC52" s="896"/>
      <c r="BD52" s="896"/>
      <c r="BE52" s="886"/>
      <c r="BF52" s="886"/>
      <c r="BG52" s="886"/>
      <c r="BH52" s="886"/>
      <c r="BI52" s="887"/>
      <c r="BJ52" s="384"/>
      <c r="BK52" s="384"/>
      <c r="BL52" s="384"/>
      <c r="BM52" s="384"/>
      <c r="BN52" s="384"/>
      <c r="BO52" s="250"/>
      <c r="BP52" s="250"/>
      <c r="BQ52" s="247">
        <v>46</v>
      </c>
      <c r="BR52" s="248"/>
      <c r="BS52" s="817"/>
      <c r="BT52" s="818"/>
      <c r="BU52" s="818"/>
      <c r="BV52" s="818"/>
      <c r="BW52" s="818"/>
      <c r="BX52" s="818"/>
      <c r="BY52" s="818"/>
      <c r="BZ52" s="818"/>
      <c r="CA52" s="818"/>
      <c r="CB52" s="818"/>
      <c r="CC52" s="818"/>
      <c r="CD52" s="818"/>
      <c r="CE52" s="818"/>
      <c r="CF52" s="818"/>
      <c r="CG52" s="819"/>
      <c r="CH52" s="830"/>
      <c r="CI52" s="812"/>
      <c r="CJ52" s="812"/>
      <c r="CK52" s="812"/>
      <c r="CL52" s="831"/>
      <c r="CM52" s="830"/>
      <c r="CN52" s="812"/>
      <c r="CO52" s="812"/>
      <c r="CP52" s="812"/>
      <c r="CQ52" s="831"/>
      <c r="CR52" s="830"/>
      <c r="CS52" s="812"/>
      <c r="CT52" s="812"/>
      <c r="CU52" s="812"/>
      <c r="CV52" s="831"/>
      <c r="CW52" s="830"/>
      <c r="CX52" s="812"/>
      <c r="CY52" s="812"/>
      <c r="CZ52" s="812"/>
      <c r="DA52" s="831"/>
      <c r="DB52" s="830"/>
      <c r="DC52" s="812"/>
      <c r="DD52" s="812"/>
      <c r="DE52" s="812"/>
      <c r="DF52" s="831"/>
      <c r="DG52" s="830"/>
      <c r="DH52" s="812"/>
      <c r="DI52" s="812"/>
      <c r="DJ52" s="812"/>
      <c r="DK52" s="831"/>
      <c r="DL52" s="830"/>
      <c r="DM52" s="812"/>
      <c r="DN52" s="812"/>
      <c r="DO52" s="812"/>
      <c r="DP52" s="831"/>
      <c r="DQ52" s="830"/>
      <c r="DR52" s="812"/>
      <c r="DS52" s="812"/>
      <c r="DT52" s="812"/>
      <c r="DU52" s="831"/>
      <c r="DV52" s="832"/>
      <c r="DW52" s="815"/>
      <c r="DX52" s="815"/>
      <c r="DY52" s="815"/>
      <c r="DZ52" s="816"/>
      <c r="EA52" s="233"/>
    </row>
    <row r="53" spans="1:131" s="234" customFormat="1" ht="26.25" customHeight="1" x14ac:dyDescent="0.15">
      <c r="A53" s="246">
        <v>26</v>
      </c>
      <c r="B53" s="820"/>
      <c r="C53" s="821"/>
      <c r="D53" s="821"/>
      <c r="E53" s="821"/>
      <c r="F53" s="821"/>
      <c r="G53" s="821"/>
      <c r="H53" s="821"/>
      <c r="I53" s="821"/>
      <c r="J53" s="821"/>
      <c r="K53" s="821"/>
      <c r="L53" s="821"/>
      <c r="M53" s="821"/>
      <c r="N53" s="821"/>
      <c r="O53" s="821"/>
      <c r="P53" s="822"/>
      <c r="Q53" s="892"/>
      <c r="R53" s="893"/>
      <c r="S53" s="893"/>
      <c r="T53" s="893"/>
      <c r="U53" s="893"/>
      <c r="V53" s="893"/>
      <c r="W53" s="893"/>
      <c r="X53" s="893"/>
      <c r="Y53" s="893"/>
      <c r="Z53" s="893"/>
      <c r="AA53" s="893"/>
      <c r="AB53" s="893"/>
      <c r="AC53" s="893"/>
      <c r="AD53" s="893"/>
      <c r="AE53" s="894"/>
      <c r="AF53" s="828"/>
      <c r="AG53" s="824"/>
      <c r="AH53" s="824"/>
      <c r="AI53" s="824"/>
      <c r="AJ53" s="827"/>
      <c r="AK53" s="895"/>
      <c r="AL53" s="893"/>
      <c r="AM53" s="893"/>
      <c r="AN53" s="893"/>
      <c r="AO53" s="893"/>
      <c r="AP53" s="893"/>
      <c r="AQ53" s="893"/>
      <c r="AR53" s="893"/>
      <c r="AS53" s="893"/>
      <c r="AT53" s="893"/>
      <c r="AU53" s="893"/>
      <c r="AV53" s="893"/>
      <c r="AW53" s="893"/>
      <c r="AX53" s="893"/>
      <c r="AY53" s="893"/>
      <c r="AZ53" s="896"/>
      <c r="BA53" s="896"/>
      <c r="BB53" s="896"/>
      <c r="BC53" s="896"/>
      <c r="BD53" s="896"/>
      <c r="BE53" s="886"/>
      <c r="BF53" s="886"/>
      <c r="BG53" s="886"/>
      <c r="BH53" s="886"/>
      <c r="BI53" s="887"/>
      <c r="BJ53" s="384"/>
      <c r="BK53" s="384"/>
      <c r="BL53" s="384"/>
      <c r="BM53" s="384"/>
      <c r="BN53" s="384"/>
      <c r="BO53" s="250"/>
      <c r="BP53" s="250"/>
      <c r="BQ53" s="247">
        <v>47</v>
      </c>
      <c r="BR53" s="248"/>
      <c r="BS53" s="817"/>
      <c r="BT53" s="818"/>
      <c r="BU53" s="818"/>
      <c r="BV53" s="818"/>
      <c r="BW53" s="818"/>
      <c r="BX53" s="818"/>
      <c r="BY53" s="818"/>
      <c r="BZ53" s="818"/>
      <c r="CA53" s="818"/>
      <c r="CB53" s="818"/>
      <c r="CC53" s="818"/>
      <c r="CD53" s="818"/>
      <c r="CE53" s="818"/>
      <c r="CF53" s="818"/>
      <c r="CG53" s="819"/>
      <c r="CH53" s="830"/>
      <c r="CI53" s="812"/>
      <c r="CJ53" s="812"/>
      <c r="CK53" s="812"/>
      <c r="CL53" s="831"/>
      <c r="CM53" s="830"/>
      <c r="CN53" s="812"/>
      <c r="CO53" s="812"/>
      <c r="CP53" s="812"/>
      <c r="CQ53" s="831"/>
      <c r="CR53" s="830"/>
      <c r="CS53" s="812"/>
      <c r="CT53" s="812"/>
      <c r="CU53" s="812"/>
      <c r="CV53" s="831"/>
      <c r="CW53" s="830"/>
      <c r="CX53" s="812"/>
      <c r="CY53" s="812"/>
      <c r="CZ53" s="812"/>
      <c r="DA53" s="831"/>
      <c r="DB53" s="830"/>
      <c r="DC53" s="812"/>
      <c r="DD53" s="812"/>
      <c r="DE53" s="812"/>
      <c r="DF53" s="831"/>
      <c r="DG53" s="830"/>
      <c r="DH53" s="812"/>
      <c r="DI53" s="812"/>
      <c r="DJ53" s="812"/>
      <c r="DK53" s="831"/>
      <c r="DL53" s="830"/>
      <c r="DM53" s="812"/>
      <c r="DN53" s="812"/>
      <c r="DO53" s="812"/>
      <c r="DP53" s="831"/>
      <c r="DQ53" s="830"/>
      <c r="DR53" s="812"/>
      <c r="DS53" s="812"/>
      <c r="DT53" s="812"/>
      <c r="DU53" s="831"/>
      <c r="DV53" s="832"/>
      <c r="DW53" s="815"/>
      <c r="DX53" s="815"/>
      <c r="DY53" s="815"/>
      <c r="DZ53" s="816"/>
      <c r="EA53" s="233"/>
    </row>
    <row r="54" spans="1:131" s="234" customFormat="1" ht="26.25" customHeight="1" x14ac:dyDescent="0.15">
      <c r="A54" s="246">
        <v>27</v>
      </c>
      <c r="B54" s="820"/>
      <c r="C54" s="821"/>
      <c r="D54" s="821"/>
      <c r="E54" s="821"/>
      <c r="F54" s="821"/>
      <c r="G54" s="821"/>
      <c r="H54" s="821"/>
      <c r="I54" s="821"/>
      <c r="J54" s="821"/>
      <c r="K54" s="821"/>
      <c r="L54" s="821"/>
      <c r="M54" s="821"/>
      <c r="N54" s="821"/>
      <c r="O54" s="821"/>
      <c r="P54" s="822"/>
      <c r="Q54" s="892"/>
      <c r="R54" s="893"/>
      <c r="S54" s="893"/>
      <c r="T54" s="893"/>
      <c r="U54" s="893"/>
      <c r="V54" s="893"/>
      <c r="W54" s="893"/>
      <c r="X54" s="893"/>
      <c r="Y54" s="893"/>
      <c r="Z54" s="893"/>
      <c r="AA54" s="893"/>
      <c r="AB54" s="893"/>
      <c r="AC54" s="893"/>
      <c r="AD54" s="893"/>
      <c r="AE54" s="894"/>
      <c r="AF54" s="828"/>
      <c r="AG54" s="824"/>
      <c r="AH54" s="824"/>
      <c r="AI54" s="824"/>
      <c r="AJ54" s="827"/>
      <c r="AK54" s="895"/>
      <c r="AL54" s="893"/>
      <c r="AM54" s="893"/>
      <c r="AN54" s="893"/>
      <c r="AO54" s="893"/>
      <c r="AP54" s="893"/>
      <c r="AQ54" s="893"/>
      <c r="AR54" s="893"/>
      <c r="AS54" s="893"/>
      <c r="AT54" s="893"/>
      <c r="AU54" s="893"/>
      <c r="AV54" s="893"/>
      <c r="AW54" s="893"/>
      <c r="AX54" s="893"/>
      <c r="AY54" s="893"/>
      <c r="AZ54" s="896"/>
      <c r="BA54" s="896"/>
      <c r="BB54" s="896"/>
      <c r="BC54" s="896"/>
      <c r="BD54" s="896"/>
      <c r="BE54" s="886"/>
      <c r="BF54" s="886"/>
      <c r="BG54" s="886"/>
      <c r="BH54" s="886"/>
      <c r="BI54" s="887"/>
      <c r="BJ54" s="384"/>
      <c r="BK54" s="384"/>
      <c r="BL54" s="384"/>
      <c r="BM54" s="384"/>
      <c r="BN54" s="384"/>
      <c r="BO54" s="250"/>
      <c r="BP54" s="250"/>
      <c r="BQ54" s="247">
        <v>48</v>
      </c>
      <c r="BR54" s="248"/>
      <c r="BS54" s="817"/>
      <c r="BT54" s="818"/>
      <c r="BU54" s="818"/>
      <c r="BV54" s="818"/>
      <c r="BW54" s="818"/>
      <c r="BX54" s="818"/>
      <c r="BY54" s="818"/>
      <c r="BZ54" s="818"/>
      <c r="CA54" s="818"/>
      <c r="CB54" s="818"/>
      <c r="CC54" s="818"/>
      <c r="CD54" s="818"/>
      <c r="CE54" s="818"/>
      <c r="CF54" s="818"/>
      <c r="CG54" s="819"/>
      <c r="CH54" s="830"/>
      <c r="CI54" s="812"/>
      <c r="CJ54" s="812"/>
      <c r="CK54" s="812"/>
      <c r="CL54" s="831"/>
      <c r="CM54" s="830"/>
      <c r="CN54" s="812"/>
      <c r="CO54" s="812"/>
      <c r="CP54" s="812"/>
      <c r="CQ54" s="831"/>
      <c r="CR54" s="830"/>
      <c r="CS54" s="812"/>
      <c r="CT54" s="812"/>
      <c r="CU54" s="812"/>
      <c r="CV54" s="831"/>
      <c r="CW54" s="830"/>
      <c r="CX54" s="812"/>
      <c r="CY54" s="812"/>
      <c r="CZ54" s="812"/>
      <c r="DA54" s="831"/>
      <c r="DB54" s="830"/>
      <c r="DC54" s="812"/>
      <c r="DD54" s="812"/>
      <c r="DE54" s="812"/>
      <c r="DF54" s="831"/>
      <c r="DG54" s="830"/>
      <c r="DH54" s="812"/>
      <c r="DI54" s="812"/>
      <c r="DJ54" s="812"/>
      <c r="DK54" s="831"/>
      <c r="DL54" s="830"/>
      <c r="DM54" s="812"/>
      <c r="DN54" s="812"/>
      <c r="DO54" s="812"/>
      <c r="DP54" s="831"/>
      <c r="DQ54" s="830"/>
      <c r="DR54" s="812"/>
      <c r="DS54" s="812"/>
      <c r="DT54" s="812"/>
      <c r="DU54" s="831"/>
      <c r="DV54" s="832"/>
      <c r="DW54" s="815"/>
      <c r="DX54" s="815"/>
      <c r="DY54" s="815"/>
      <c r="DZ54" s="816"/>
      <c r="EA54" s="233"/>
    </row>
    <row r="55" spans="1:131" s="234" customFormat="1" ht="26.25" customHeight="1" x14ac:dyDescent="0.15">
      <c r="A55" s="246">
        <v>28</v>
      </c>
      <c r="B55" s="820"/>
      <c r="C55" s="821"/>
      <c r="D55" s="821"/>
      <c r="E55" s="821"/>
      <c r="F55" s="821"/>
      <c r="G55" s="821"/>
      <c r="H55" s="821"/>
      <c r="I55" s="821"/>
      <c r="J55" s="821"/>
      <c r="K55" s="821"/>
      <c r="L55" s="821"/>
      <c r="M55" s="821"/>
      <c r="N55" s="821"/>
      <c r="O55" s="821"/>
      <c r="P55" s="822"/>
      <c r="Q55" s="892"/>
      <c r="R55" s="893"/>
      <c r="S55" s="893"/>
      <c r="T55" s="893"/>
      <c r="U55" s="893"/>
      <c r="V55" s="893"/>
      <c r="W55" s="893"/>
      <c r="X55" s="893"/>
      <c r="Y55" s="893"/>
      <c r="Z55" s="893"/>
      <c r="AA55" s="893"/>
      <c r="AB55" s="893"/>
      <c r="AC55" s="893"/>
      <c r="AD55" s="893"/>
      <c r="AE55" s="894"/>
      <c r="AF55" s="828"/>
      <c r="AG55" s="824"/>
      <c r="AH55" s="824"/>
      <c r="AI55" s="824"/>
      <c r="AJ55" s="827"/>
      <c r="AK55" s="895"/>
      <c r="AL55" s="893"/>
      <c r="AM55" s="893"/>
      <c r="AN55" s="893"/>
      <c r="AO55" s="893"/>
      <c r="AP55" s="893"/>
      <c r="AQ55" s="893"/>
      <c r="AR55" s="893"/>
      <c r="AS55" s="893"/>
      <c r="AT55" s="893"/>
      <c r="AU55" s="893"/>
      <c r="AV55" s="893"/>
      <c r="AW55" s="893"/>
      <c r="AX55" s="893"/>
      <c r="AY55" s="893"/>
      <c r="AZ55" s="896"/>
      <c r="BA55" s="896"/>
      <c r="BB55" s="896"/>
      <c r="BC55" s="896"/>
      <c r="BD55" s="896"/>
      <c r="BE55" s="886"/>
      <c r="BF55" s="886"/>
      <c r="BG55" s="886"/>
      <c r="BH55" s="886"/>
      <c r="BI55" s="887"/>
      <c r="BJ55" s="384"/>
      <c r="BK55" s="384"/>
      <c r="BL55" s="384"/>
      <c r="BM55" s="384"/>
      <c r="BN55" s="384"/>
      <c r="BO55" s="250"/>
      <c r="BP55" s="250"/>
      <c r="BQ55" s="247">
        <v>49</v>
      </c>
      <c r="BR55" s="248"/>
      <c r="BS55" s="817"/>
      <c r="BT55" s="818"/>
      <c r="BU55" s="818"/>
      <c r="BV55" s="818"/>
      <c r="BW55" s="818"/>
      <c r="BX55" s="818"/>
      <c r="BY55" s="818"/>
      <c r="BZ55" s="818"/>
      <c r="CA55" s="818"/>
      <c r="CB55" s="818"/>
      <c r="CC55" s="818"/>
      <c r="CD55" s="818"/>
      <c r="CE55" s="818"/>
      <c r="CF55" s="818"/>
      <c r="CG55" s="819"/>
      <c r="CH55" s="830"/>
      <c r="CI55" s="812"/>
      <c r="CJ55" s="812"/>
      <c r="CK55" s="812"/>
      <c r="CL55" s="831"/>
      <c r="CM55" s="830"/>
      <c r="CN55" s="812"/>
      <c r="CO55" s="812"/>
      <c r="CP55" s="812"/>
      <c r="CQ55" s="831"/>
      <c r="CR55" s="830"/>
      <c r="CS55" s="812"/>
      <c r="CT55" s="812"/>
      <c r="CU55" s="812"/>
      <c r="CV55" s="831"/>
      <c r="CW55" s="830"/>
      <c r="CX55" s="812"/>
      <c r="CY55" s="812"/>
      <c r="CZ55" s="812"/>
      <c r="DA55" s="831"/>
      <c r="DB55" s="830"/>
      <c r="DC55" s="812"/>
      <c r="DD55" s="812"/>
      <c r="DE55" s="812"/>
      <c r="DF55" s="831"/>
      <c r="DG55" s="830"/>
      <c r="DH55" s="812"/>
      <c r="DI55" s="812"/>
      <c r="DJ55" s="812"/>
      <c r="DK55" s="831"/>
      <c r="DL55" s="830"/>
      <c r="DM55" s="812"/>
      <c r="DN55" s="812"/>
      <c r="DO55" s="812"/>
      <c r="DP55" s="831"/>
      <c r="DQ55" s="830"/>
      <c r="DR55" s="812"/>
      <c r="DS55" s="812"/>
      <c r="DT55" s="812"/>
      <c r="DU55" s="831"/>
      <c r="DV55" s="832"/>
      <c r="DW55" s="815"/>
      <c r="DX55" s="815"/>
      <c r="DY55" s="815"/>
      <c r="DZ55" s="816"/>
      <c r="EA55" s="233"/>
    </row>
    <row r="56" spans="1:131" s="234" customFormat="1" ht="26.25" customHeight="1" x14ac:dyDescent="0.15">
      <c r="A56" s="246">
        <v>29</v>
      </c>
      <c r="B56" s="820"/>
      <c r="C56" s="821"/>
      <c r="D56" s="821"/>
      <c r="E56" s="821"/>
      <c r="F56" s="821"/>
      <c r="G56" s="821"/>
      <c r="H56" s="821"/>
      <c r="I56" s="821"/>
      <c r="J56" s="821"/>
      <c r="K56" s="821"/>
      <c r="L56" s="821"/>
      <c r="M56" s="821"/>
      <c r="N56" s="821"/>
      <c r="O56" s="821"/>
      <c r="P56" s="822"/>
      <c r="Q56" s="892"/>
      <c r="R56" s="893"/>
      <c r="S56" s="893"/>
      <c r="T56" s="893"/>
      <c r="U56" s="893"/>
      <c r="V56" s="893"/>
      <c r="W56" s="893"/>
      <c r="X56" s="893"/>
      <c r="Y56" s="893"/>
      <c r="Z56" s="893"/>
      <c r="AA56" s="893"/>
      <c r="AB56" s="893"/>
      <c r="AC56" s="893"/>
      <c r="AD56" s="893"/>
      <c r="AE56" s="894"/>
      <c r="AF56" s="828"/>
      <c r="AG56" s="824"/>
      <c r="AH56" s="824"/>
      <c r="AI56" s="824"/>
      <c r="AJ56" s="827"/>
      <c r="AK56" s="895"/>
      <c r="AL56" s="893"/>
      <c r="AM56" s="893"/>
      <c r="AN56" s="893"/>
      <c r="AO56" s="893"/>
      <c r="AP56" s="893"/>
      <c r="AQ56" s="893"/>
      <c r="AR56" s="893"/>
      <c r="AS56" s="893"/>
      <c r="AT56" s="893"/>
      <c r="AU56" s="893"/>
      <c r="AV56" s="893"/>
      <c r="AW56" s="893"/>
      <c r="AX56" s="893"/>
      <c r="AY56" s="893"/>
      <c r="AZ56" s="896"/>
      <c r="BA56" s="896"/>
      <c r="BB56" s="896"/>
      <c r="BC56" s="896"/>
      <c r="BD56" s="896"/>
      <c r="BE56" s="886"/>
      <c r="BF56" s="886"/>
      <c r="BG56" s="886"/>
      <c r="BH56" s="886"/>
      <c r="BI56" s="887"/>
      <c r="BJ56" s="384"/>
      <c r="BK56" s="384"/>
      <c r="BL56" s="384"/>
      <c r="BM56" s="384"/>
      <c r="BN56" s="384"/>
      <c r="BO56" s="250"/>
      <c r="BP56" s="250"/>
      <c r="BQ56" s="247">
        <v>50</v>
      </c>
      <c r="BR56" s="248"/>
      <c r="BS56" s="817"/>
      <c r="BT56" s="818"/>
      <c r="BU56" s="818"/>
      <c r="BV56" s="818"/>
      <c r="BW56" s="818"/>
      <c r="BX56" s="818"/>
      <c r="BY56" s="818"/>
      <c r="BZ56" s="818"/>
      <c r="CA56" s="818"/>
      <c r="CB56" s="818"/>
      <c r="CC56" s="818"/>
      <c r="CD56" s="818"/>
      <c r="CE56" s="818"/>
      <c r="CF56" s="818"/>
      <c r="CG56" s="819"/>
      <c r="CH56" s="830"/>
      <c r="CI56" s="812"/>
      <c r="CJ56" s="812"/>
      <c r="CK56" s="812"/>
      <c r="CL56" s="831"/>
      <c r="CM56" s="830"/>
      <c r="CN56" s="812"/>
      <c r="CO56" s="812"/>
      <c r="CP56" s="812"/>
      <c r="CQ56" s="831"/>
      <c r="CR56" s="830"/>
      <c r="CS56" s="812"/>
      <c r="CT56" s="812"/>
      <c r="CU56" s="812"/>
      <c r="CV56" s="831"/>
      <c r="CW56" s="830"/>
      <c r="CX56" s="812"/>
      <c r="CY56" s="812"/>
      <c r="CZ56" s="812"/>
      <c r="DA56" s="831"/>
      <c r="DB56" s="830"/>
      <c r="DC56" s="812"/>
      <c r="DD56" s="812"/>
      <c r="DE56" s="812"/>
      <c r="DF56" s="831"/>
      <c r="DG56" s="830"/>
      <c r="DH56" s="812"/>
      <c r="DI56" s="812"/>
      <c r="DJ56" s="812"/>
      <c r="DK56" s="831"/>
      <c r="DL56" s="830"/>
      <c r="DM56" s="812"/>
      <c r="DN56" s="812"/>
      <c r="DO56" s="812"/>
      <c r="DP56" s="831"/>
      <c r="DQ56" s="830"/>
      <c r="DR56" s="812"/>
      <c r="DS56" s="812"/>
      <c r="DT56" s="812"/>
      <c r="DU56" s="831"/>
      <c r="DV56" s="832"/>
      <c r="DW56" s="815"/>
      <c r="DX56" s="815"/>
      <c r="DY56" s="815"/>
      <c r="DZ56" s="816"/>
      <c r="EA56" s="233"/>
    </row>
    <row r="57" spans="1:131" s="234" customFormat="1" ht="26.25" customHeight="1" x14ac:dyDescent="0.15">
      <c r="A57" s="246">
        <v>30</v>
      </c>
      <c r="B57" s="820"/>
      <c r="C57" s="821"/>
      <c r="D57" s="821"/>
      <c r="E57" s="821"/>
      <c r="F57" s="821"/>
      <c r="G57" s="821"/>
      <c r="H57" s="821"/>
      <c r="I57" s="821"/>
      <c r="J57" s="821"/>
      <c r="K57" s="821"/>
      <c r="L57" s="821"/>
      <c r="M57" s="821"/>
      <c r="N57" s="821"/>
      <c r="O57" s="821"/>
      <c r="P57" s="822"/>
      <c r="Q57" s="892"/>
      <c r="R57" s="893"/>
      <c r="S57" s="893"/>
      <c r="T57" s="893"/>
      <c r="U57" s="893"/>
      <c r="V57" s="893"/>
      <c r="W57" s="893"/>
      <c r="X57" s="893"/>
      <c r="Y57" s="893"/>
      <c r="Z57" s="893"/>
      <c r="AA57" s="893"/>
      <c r="AB57" s="893"/>
      <c r="AC57" s="893"/>
      <c r="AD57" s="893"/>
      <c r="AE57" s="894"/>
      <c r="AF57" s="828"/>
      <c r="AG57" s="824"/>
      <c r="AH57" s="824"/>
      <c r="AI57" s="824"/>
      <c r="AJ57" s="827"/>
      <c r="AK57" s="895"/>
      <c r="AL57" s="893"/>
      <c r="AM57" s="893"/>
      <c r="AN57" s="893"/>
      <c r="AO57" s="893"/>
      <c r="AP57" s="893"/>
      <c r="AQ57" s="893"/>
      <c r="AR57" s="893"/>
      <c r="AS57" s="893"/>
      <c r="AT57" s="893"/>
      <c r="AU57" s="893"/>
      <c r="AV57" s="893"/>
      <c r="AW57" s="893"/>
      <c r="AX57" s="893"/>
      <c r="AY57" s="893"/>
      <c r="AZ57" s="896"/>
      <c r="BA57" s="896"/>
      <c r="BB57" s="896"/>
      <c r="BC57" s="896"/>
      <c r="BD57" s="896"/>
      <c r="BE57" s="886"/>
      <c r="BF57" s="886"/>
      <c r="BG57" s="886"/>
      <c r="BH57" s="886"/>
      <c r="BI57" s="887"/>
      <c r="BJ57" s="384"/>
      <c r="BK57" s="384"/>
      <c r="BL57" s="384"/>
      <c r="BM57" s="384"/>
      <c r="BN57" s="384"/>
      <c r="BO57" s="250"/>
      <c r="BP57" s="250"/>
      <c r="BQ57" s="247">
        <v>51</v>
      </c>
      <c r="BR57" s="248"/>
      <c r="BS57" s="817"/>
      <c r="BT57" s="818"/>
      <c r="BU57" s="818"/>
      <c r="BV57" s="818"/>
      <c r="BW57" s="818"/>
      <c r="BX57" s="818"/>
      <c r="BY57" s="818"/>
      <c r="BZ57" s="818"/>
      <c r="CA57" s="818"/>
      <c r="CB57" s="818"/>
      <c r="CC57" s="818"/>
      <c r="CD57" s="818"/>
      <c r="CE57" s="818"/>
      <c r="CF57" s="818"/>
      <c r="CG57" s="819"/>
      <c r="CH57" s="830"/>
      <c r="CI57" s="812"/>
      <c r="CJ57" s="812"/>
      <c r="CK57" s="812"/>
      <c r="CL57" s="831"/>
      <c r="CM57" s="830"/>
      <c r="CN57" s="812"/>
      <c r="CO57" s="812"/>
      <c r="CP57" s="812"/>
      <c r="CQ57" s="831"/>
      <c r="CR57" s="830"/>
      <c r="CS57" s="812"/>
      <c r="CT57" s="812"/>
      <c r="CU57" s="812"/>
      <c r="CV57" s="831"/>
      <c r="CW57" s="830"/>
      <c r="CX57" s="812"/>
      <c r="CY57" s="812"/>
      <c r="CZ57" s="812"/>
      <c r="DA57" s="831"/>
      <c r="DB57" s="830"/>
      <c r="DC57" s="812"/>
      <c r="DD57" s="812"/>
      <c r="DE57" s="812"/>
      <c r="DF57" s="831"/>
      <c r="DG57" s="830"/>
      <c r="DH57" s="812"/>
      <c r="DI57" s="812"/>
      <c r="DJ57" s="812"/>
      <c r="DK57" s="831"/>
      <c r="DL57" s="830"/>
      <c r="DM57" s="812"/>
      <c r="DN57" s="812"/>
      <c r="DO57" s="812"/>
      <c r="DP57" s="831"/>
      <c r="DQ57" s="830"/>
      <c r="DR57" s="812"/>
      <c r="DS57" s="812"/>
      <c r="DT57" s="812"/>
      <c r="DU57" s="831"/>
      <c r="DV57" s="832"/>
      <c r="DW57" s="815"/>
      <c r="DX57" s="815"/>
      <c r="DY57" s="815"/>
      <c r="DZ57" s="816"/>
      <c r="EA57" s="233"/>
    </row>
    <row r="58" spans="1:131" s="234" customFormat="1" ht="26.25" customHeight="1" x14ac:dyDescent="0.15">
      <c r="A58" s="246">
        <v>31</v>
      </c>
      <c r="B58" s="820"/>
      <c r="C58" s="821"/>
      <c r="D58" s="821"/>
      <c r="E58" s="821"/>
      <c r="F58" s="821"/>
      <c r="G58" s="821"/>
      <c r="H58" s="821"/>
      <c r="I58" s="821"/>
      <c r="J58" s="821"/>
      <c r="K58" s="821"/>
      <c r="L58" s="821"/>
      <c r="M58" s="821"/>
      <c r="N58" s="821"/>
      <c r="O58" s="821"/>
      <c r="P58" s="822"/>
      <c r="Q58" s="892"/>
      <c r="R58" s="893"/>
      <c r="S58" s="893"/>
      <c r="T58" s="893"/>
      <c r="U58" s="893"/>
      <c r="V58" s="893"/>
      <c r="W58" s="893"/>
      <c r="X58" s="893"/>
      <c r="Y58" s="893"/>
      <c r="Z58" s="893"/>
      <c r="AA58" s="893"/>
      <c r="AB58" s="893"/>
      <c r="AC58" s="893"/>
      <c r="AD58" s="893"/>
      <c r="AE58" s="894"/>
      <c r="AF58" s="828"/>
      <c r="AG58" s="824"/>
      <c r="AH58" s="824"/>
      <c r="AI58" s="824"/>
      <c r="AJ58" s="827"/>
      <c r="AK58" s="895"/>
      <c r="AL58" s="893"/>
      <c r="AM58" s="893"/>
      <c r="AN58" s="893"/>
      <c r="AO58" s="893"/>
      <c r="AP58" s="893"/>
      <c r="AQ58" s="893"/>
      <c r="AR58" s="893"/>
      <c r="AS58" s="893"/>
      <c r="AT58" s="893"/>
      <c r="AU58" s="893"/>
      <c r="AV58" s="893"/>
      <c r="AW58" s="893"/>
      <c r="AX58" s="893"/>
      <c r="AY58" s="893"/>
      <c r="AZ58" s="896"/>
      <c r="BA58" s="896"/>
      <c r="BB58" s="896"/>
      <c r="BC58" s="896"/>
      <c r="BD58" s="896"/>
      <c r="BE58" s="886"/>
      <c r="BF58" s="886"/>
      <c r="BG58" s="886"/>
      <c r="BH58" s="886"/>
      <c r="BI58" s="887"/>
      <c r="BJ58" s="384"/>
      <c r="BK58" s="384"/>
      <c r="BL58" s="384"/>
      <c r="BM58" s="384"/>
      <c r="BN58" s="384"/>
      <c r="BO58" s="250"/>
      <c r="BP58" s="250"/>
      <c r="BQ58" s="247">
        <v>52</v>
      </c>
      <c r="BR58" s="248"/>
      <c r="BS58" s="817"/>
      <c r="BT58" s="818"/>
      <c r="BU58" s="818"/>
      <c r="BV58" s="818"/>
      <c r="BW58" s="818"/>
      <c r="BX58" s="818"/>
      <c r="BY58" s="818"/>
      <c r="BZ58" s="818"/>
      <c r="CA58" s="818"/>
      <c r="CB58" s="818"/>
      <c r="CC58" s="818"/>
      <c r="CD58" s="818"/>
      <c r="CE58" s="818"/>
      <c r="CF58" s="818"/>
      <c r="CG58" s="819"/>
      <c r="CH58" s="830"/>
      <c r="CI58" s="812"/>
      <c r="CJ58" s="812"/>
      <c r="CK58" s="812"/>
      <c r="CL58" s="831"/>
      <c r="CM58" s="830"/>
      <c r="CN58" s="812"/>
      <c r="CO58" s="812"/>
      <c r="CP58" s="812"/>
      <c r="CQ58" s="831"/>
      <c r="CR58" s="830"/>
      <c r="CS58" s="812"/>
      <c r="CT58" s="812"/>
      <c r="CU58" s="812"/>
      <c r="CV58" s="831"/>
      <c r="CW58" s="830"/>
      <c r="CX58" s="812"/>
      <c r="CY58" s="812"/>
      <c r="CZ58" s="812"/>
      <c r="DA58" s="831"/>
      <c r="DB58" s="830"/>
      <c r="DC58" s="812"/>
      <c r="DD58" s="812"/>
      <c r="DE58" s="812"/>
      <c r="DF58" s="831"/>
      <c r="DG58" s="830"/>
      <c r="DH58" s="812"/>
      <c r="DI58" s="812"/>
      <c r="DJ58" s="812"/>
      <c r="DK58" s="831"/>
      <c r="DL58" s="830"/>
      <c r="DM58" s="812"/>
      <c r="DN58" s="812"/>
      <c r="DO58" s="812"/>
      <c r="DP58" s="831"/>
      <c r="DQ58" s="830"/>
      <c r="DR58" s="812"/>
      <c r="DS58" s="812"/>
      <c r="DT58" s="812"/>
      <c r="DU58" s="831"/>
      <c r="DV58" s="832"/>
      <c r="DW58" s="815"/>
      <c r="DX58" s="815"/>
      <c r="DY58" s="815"/>
      <c r="DZ58" s="816"/>
      <c r="EA58" s="233"/>
    </row>
    <row r="59" spans="1:131" s="234" customFormat="1" ht="26.25" customHeight="1" x14ac:dyDescent="0.15">
      <c r="A59" s="246">
        <v>32</v>
      </c>
      <c r="B59" s="820"/>
      <c r="C59" s="821"/>
      <c r="D59" s="821"/>
      <c r="E59" s="821"/>
      <c r="F59" s="821"/>
      <c r="G59" s="821"/>
      <c r="H59" s="821"/>
      <c r="I59" s="821"/>
      <c r="J59" s="821"/>
      <c r="K59" s="821"/>
      <c r="L59" s="821"/>
      <c r="M59" s="821"/>
      <c r="N59" s="821"/>
      <c r="O59" s="821"/>
      <c r="P59" s="822"/>
      <c r="Q59" s="892"/>
      <c r="R59" s="893"/>
      <c r="S59" s="893"/>
      <c r="T59" s="893"/>
      <c r="U59" s="893"/>
      <c r="V59" s="893"/>
      <c r="W59" s="893"/>
      <c r="X59" s="893"/>
      <c r="Y59" s="893"/>
      <c r="Z59" s="893"/>
      <c r="AA59" s="893"/>
      <c r="AB59" s="893"/>
      <c r="AC59" s="893"/>
      <c r="AD59" s="893"/>
      <c r="AE59" s="894"/>
      <c r="AF59" s="828"/>
      <c r="AG59" s="824"/>
      <c r="AH59" s="824"/>
      <c r="AI59" s="824"/>
      <c r="AJ59" s="827"/>
      <c r="AK59" s="895"/>
      <c r="AL59" s="893"/>
      <c r="AM59" s="893"/>
      <c r="AN59" s="893"/>
      <c r="AO59" s="893"/>
      <c r="AP59" s="893"/>
      <c r="AQ59" s="893"/>
      <c r="AR59" s="893"/>
      <c r="AS59" s="893"/>
      <c r="AT59" s="893"/>
      <c r="AU59" s="893"/>
      <c r="AV59" s="893"/>
      <c r="AW59" s="893"/>
      <c r="AX59" s="893"/>
      <c r="AY59" s="893"/>
      <c r="AZ59" s="896"/>
      <c r="BA59" s="896"/>
      <c r="BB59" s="896"/>
      <c r="BC59" s="896"/>
      <c r="BD59" s="896"/>
      <c r="BE59" s="886"/>
      <c r="BF59" s="886"/>
      <c r="BG59" s="886"/>
      <c r="BH59" s="886"/>
      <c r="BI59" s="887"/>
      <c r="BJ59" s="384"/>
      <c r="BK59" s="384"/>
      <c r="BL59" s="384"/>
      <c r="BM59" s="384"/>
      <c r="BN59" s="384"/>
      <c r="BO59" s="250"/>
      <c r="BP59" s="250"/>
      <c r="BQ59" s="247">
        <v>53</v>
      </c>
      <c r="BR59" s="248"/>
      <c r="BS59" s="817"/>
      <c r="BT59" s="818"/>
      <c r="BU59" s="818"/>
      <c r="BV59" s="818"/>
      <c r="BW59" s="818"/>
      <c r="BX59" s="818"/>
      <c r="BY59" s="818"/>
      <c r="BZ59" s="818"/>
      <c r="CA59" s="818"/>
      <c r="CB59" s="818"/>
      <c r="CC59" s="818"/>
      <c r="CD59" s="818"/>
      <c r="CE59" s="818"/>
      <c r="CF59" s="818"/>
      <c r="CG59" s="819"/>
      <c r="CH59" s="830"/>
      <c r="CI59" s="812"/>
      <c r="CJ59" s="812"/>
      <c r="CK59" s="812"/>
      <c r="CL59" s="831"/>
      <c r="CM59" s="830"/>
      <c r="CN59" s="812"/>
      <c r="CO59" s="812"/>
      <c r="CP59" s="812"/>
      <c r="CQ59" s="831"/>
      <c r="CR59" s="830"/>
      <c r="CS59" s="812"/>
      <c r="CT59" s="812"/>
      <c r="CU59" s="812"/>
      <c r="CV59" s="831"/>
      <c r="CW59" s="830"/>
      <c r="CX59" s="812"/>
      <c r="CY59" s="812"/>
      <c r="CZ59" s="812"/>
      <c r="DA59" s="831"/>
      <c r="DB59" s="830"/>
      <c r="DC59" s="812"/>
      <c r="DD59" s="812"/>
      <c r="DE59" s="812"/>
      <c r="DF59" s="831"/>
      <c r="DG59" s="830"/>
      <c r="DH59" s="812"/>
      <c r="DI59" s="812"/>
      <c r="DJ59" s="812"/>
      <c r="DK59" s="831"/>
      <c r="DL59" s="830"/>
      <c r="DM59" s="812"/>
      <c r="DN59" s="812"/>
      <c r="DO59" s="812"/>
      <c r="DP59" s="831"/>
      <c r="DQ59" s="830"/>
      <c r="DR59" s="812"/>
      <c r="DS59" s="812"/>
      <c r="DT59" s="812"/>
      <c r="DU59" s="831"/>
      <c r="DV59" s="832"/>
      <c r="DW59" s="815"/>
      <c r="DX59" s="815"/>
      <c r="DY59" s="815"/>
      <c r="DZ59" s="816"/>
      <c r="EA59" s="233"/>
    </row>
    <row r="60" spans="1:131" s="234" customFormat="1" ht="26.25" customHeight="1" x14ac:dyDescent="0.15">
      <c r="A60" s="246">
        <v>33</v>
      </c>
      <c r="B60" s="820"/>
      <c r="C60" s="821"/>
      <c r="D60" s="821"/>
      <c r="E60" s="821"/>
      <c r="F60" s="821"/>
      <c r="G60" s="821"/>
      <c r="H60" s="821"/>
      <c r="I60" s="821"/>
      <c r="J60" s="821"/>
      <c r="K60" s="821"/>
      <c r="L60" s="821"/>
      <c r="M60" s="821"/>
      <c r="N60" s="821"/>
      <c r="O60" s="821"/>
      <c r="P60" s="822"/>
      <c r="Q60" s="892"/>
      <c r="R60" s="893"/>
      <c r="S60" s="893"/>
      <c r="T60" s="893"/>
      <c r="U60" s="893"/>
      <c r="V60" s="893"/>
      <c r="W60" s="893"/>
      <c r="X60" s="893"/>
      <c r="Y60" s="893"/>
      <c r="Z60" s="893"/>
      <c r="AA60" s="893"/>
      <c r="AB60" s="893"/>
      <c r="AC60" s="893"/>
      <c r="AD60" s="893"/>
      <c r="AE60" s="894"/>
      <c r="AF60" s="828"/>
      <c r="AG60" s="824"/>
      <c r="AH60" s="824"/>
      <c r="AI60" s="824"/>
      <c r="AJ60" s="827"/>
      <c r="AK60" s="895"/>
      <c r="AL60" s="893"/>
      <c r="AM60" s="893"/>
      <c r="AN60" s="893"/>
      <c r="AO60" s="893"/>
      <c r="AP60" s="893"/>
      <c r="AQ60" s="893"/>
      <c r="AR60" s="893"/>
      <c r="AS60" s="893"/>
      <c r="AT60" s="893"/>
      <c r="AU60" s="893"/>
      <c r="AV60" s="893"/>
      <c r="AW60" s="893"/>
      <c r="AX60" s="893"/>
      <c r="AY60" s="893"/>
      <c r="AZ60" s="896"/>
      <c r="BA60" s="896"/>
      <c r="BB60" s="896"/>
      <c r="BC60" s="896"/>
      <c r="BD60" s="896"/>
      <c r="BE60" s="886"/>
      <c r="BF60" s="886"/>
      <c r="BG60" s="886"/>
      <c r="BH60" s="886"/>
      <c r="BI60" s="887"/>
      <c r="BJ60" s="384"/>
      <c r="BK60" s="384"/>
      <c r="BL60" s="384"/>
      <c r="BM60" s="384"/>
      <c r="BN60" s="384"/>
      <c r="BO60" s="250"/>
      <c r="BP60" s="250"/>
      <c r="BQ60" s="247">
        <v>54</v>
      </c>
      <c r="BR60" s="248"/>
      <c r="BS60" s="817"/>
      <c r="BT60" s="818"/>
      <c r="BU60" s="818"/>
      <c r="BV60" s="818"/>
      <c r="BW60" s="818"/>
      <c r="BX60" s="818"/>
      <c r="BY60" s="818"/>
      <c r="BZ60" s="818"/>
      <c r="CA60" s="818"/>
      <c r="CB60" s="818"/>
      <c r="CC60" s="818"/>
      <c r="CD60" s="818"/>
      <c r="CE60" s="818"/>
      <c r="CF60" s="818"/>
      <c r="CG60" s="819"/>
      <c r="CH60" s="830"/>
      <c r="CI60" s="812"/>
      <c r="CJ60" s="812"/>
      <c r="CK60" s="812"/>
      <c r="CL60" s="831"/>
      <c r="CM60" s="830"/>
      <c r="CN60" s="812"/>
      <c r="CO60" s="812"/>
      <c r="CP60" s="812"/>
      <c r="CQ60" s="831"/>
      <c r="CR60" s="830"/>
      <c r="CS60" s="812"/>
      <c r="CT60" s="812"/>
      <c r="CU60" s="812"/>
      <c r="CV60" s="831"/>
      <c r="CW60" s="830"/>
      <c r="CX60" s="812"/>
      <c r="CY60" s="812"/>
      <c r="CZ60" s="812"/>
      <c r="DA60" s="831"/>
      <c r="DB60" s="830"/>
      <c r="DC60" s="812"/>
      <c r="DD60" s="812"/>
      <c r="DE60" s="812"/>
      <c r="DF60" s="831"/>
      <c r="DG60" s="830"/>
      <c r="DH60" s="812"/>
      <c r="DI60" s="812"/>
      <c r="DJ60" s="812"/>
      <c r="DK60" s="831"/>
      <c r="DL60" s="830"/>
      <c r="DM60" s="812"/>
      <c r="DN60" s="812"/>
      <c r="DO60" s="812"/>
      <c r="DP60" s="831"/>
      <c r="DQ60" s="830"/>
      <c r="DR60" s="812"/>
      <c r="DS60" s="812"/>
      <c r="DT60" s="812"/>
      <c r="DU60" s="831"/>
      <c r="DV60" s="832"/>
      <c r="DW60" s="815"/>
      <c r="DX60" s="815"/>
      <c r="DY60" s="815"/>
      <c r="DZ60" s="816"/>
      <c r="EA60" s="233"/>
    </row>
    <row r="61" spans="1:131" s="234" customFormat="1" ht="26.25" customHeight="1" thickBot="1" x14ac:dyDescent="0.2">
      <c r="A61" s="246">
        <v>34</v>
      </c>
      <c r="B61" s="820"/>
      <c r="C61" s="821"/>
      <c r="D61" s="821"/>
      <c r="E61" s="821"/>
      <c r="F61" s="821"/>
      <c r="G61" s="821"/>
      <c r="H61" s="821"/>
      <c r="I61" s="821"/>
      <c r="J61" s="821"/>
      <c r="K61" s="821"/>
      <c r="L61" s="821"/>
      <c r="M61" s="821"/>
      <c r="N61" s="821"/>
      <c r="O61" s="821"/>
      <c r="P61" s="822"/>
      <c r="Q61" s="892"/>
      <c r="R61" s="893"/>
      <c r="S61" s="893"/>
      <c r="T61" s="893"/>
      <c r="U61" s="893"/>
      <c r="V61" s="893"/>
      <c r="W61" s="893"/>
      <c r="X61" s="893"/>
      <c r="Y61" s="893"/>
      <c r="Z61" s="893"/>
      <c r="AA61" s="893"/>
      <c r="AB61" s="893"/>
      <c r="AC61" s="893"/>
      <c r="AD61" s="893"/>
      <c r="AE61" s="894"/>
      <c r="AF61" s="828"/>
      <c r="AG61" s="824"/>
      <c r="AH61" s="824"/>
      <c r="AI61" s="824"/>
      <c r="AJ61" s="827"/>
      <c r="AK61" s="895"/>
      <c r="AL61" s="893"/>
      <c r="AM61" s="893"/>
      <c r="AN61" s="893"/>
      <c r="AO61" s="893"/>
      <c r="AP61" s="893"/>
      <c r="AQ61" s="893"/>
      <c r="AR61" s="893"/>
      <c r="AS61" s="893"/>
      <c r="AT61" s="893"/>
      <c r="AU61" s="893"/>
      <c r="AV61" s="893"/>
      <c r="AW61" s="893"/>
      <c r="AX61" s="893"/>
      <c r="AY61" s="893"/>
      <c r="AZ61" s="896"/>
      <c r="BA61" s="896"/>
      <c r="BB61" s="896"/>
      <c r="BC61" s="896"/>
      <c r="BD61" s="896"/>
      <c r="BE61" s="886"/>
      <c r="BF61" s="886"/>
      <c r="BG61" s="886"/>
      <c r="BH61" s="886"/>
      <c r="BI61" s="887"/>
      <c r="BJ61" s="384"/>
      <c r="BK61" s="384"/>
      <c r="BL61" s="384"/>
      <c r="BM61" s="384"/>
      <c r="BN61" s="384"/>
      <c r="BO61" s="250"/>
      <c r="BP61" s="250"/>
      <c r="BQ61" s="247">
        <v>55</v>
      </c>
      <c r="BR61" s="248"/>
      <c r="BS61" s="817"/>
      <c r="BT61" s="818"/>
      <c r="BU61" s="818"/>
      <c r="BV61" s="818"/>
      <c r="BW61" s="818"/>
      <c r="BX61" s="818"/>
      <c r="BY61" s="818"/>
      <c r="BZ61" s="818"/>
      <c r="CA61" s="818"/>
      <c r="CB61" s="818"/>
      <c r="CC61" s="818"/>
      <c r="CD61" s="818"/>
      <c r="CE61" s="818"/>
      <c r="CF61" s="818"/>
      <c r="CG61" s="819"/>
      <c r="CH61" s="830"/>
      <c r="CI61" s="812"/>
      <c r="CJ61" s="812"/>
      <c r="CK61" s="812"/>
      <c r="CL61" s="831"/>
      <c r="CM61" s="830"/>
      <c r="CN61" s="812"/>
      <c r="CO61" s="812"/>
      <c r="CP61" s="812"/>
      <c r="CQ61" s="831"/>
      <c r="CR61" s="830"/>
      <c r="CS61" s="812"/>
      <c r="CT61" s="812"/>
      <c r="CU61" s="812"/>
      <c r="CV61" s="831"/>
      <c r="CW61" s="830"/>
      <c r="CX61" s="812"/>
      <c r="CY61" s="812"/>
      <c r="CZ61" s="812"/>
      <c r="DA61" s="831"/>
      <c r="DB61" s="830"/>
      <c r="DC61" s="812"/>
      <c r="DD61" s="812"/>
      <c r="DE61" s="812"/>
      <c r="DF61" s="831"/>
      <c r="DG61" s="830"/>
      <c r="DH61" s="812"/>
      <c r="DI61" s="812"/>
      <c r="DJ61" s="812"/>
      <c r="DK61" s="831"/>
      <c r="DL61" s="830"/>
      <c r="DM61" s="812"/>
      <c r="DN61" s="812"/>
      <c r="DO61" s="812"/>
      <c r="DP61" s="831"/>
      <c r="DQ61" s="830"/>
      <c r="DR61" s="812"/>
      <c r="DS61" s="812"/>
      <c r="DT61" s="812"/>
      <c r="DU61" s="831"/>
      <c r="DV61" s="832"/>
      <c r="DW61" s="815"/>
      <c r="DX61" s="815"/>
      <c r="DY61" s="815"/>
      <c r="DZ61" s="816"/>
      <c r="EA61" s="233"/>
    </row>
    <row r="62" spans="1:131" s="234" customFormat="1" ht="26.25" customHeight="1" x14ac:dyDescent="0.15">
      <c r="A62" s="246">
        <v>35</v>
      </c>
      <c r="B62" s="820"/>
      <c r="C62" s="821"/>
      <c r="D62" s="821"/>
      <c r="E62" s="821"/>
      <c r="F62" s="821"/>
      <c r="G62" s="821"/>
      <c r="H62" s="821"/>
      <c r="I62" s="821"/>
      <c r="J62" s="821"/>
      <c r="K62" s="821"/>
      <c r="L62" s="821"/>
      <c r="M62" s="821"/>
      <c r="N62" s="821"/>
      <c r="O62" s="821"/>
      <c r="P62" s="822"/>
      <c r="Q62" s="892"/>
      <c r="R62" s="893"/>
      <c r="S62" s="893"/>
      <c r="T62" s="893"/>
      <c r="U62" s="893"/>
      <c r="V62" s="893"/>
      <c r="W62" s="893"/>
      <c r="X62" s="893"/>
      <c r="Y62" s="893"/>
      <c r="Z62" s="893"/>
      <c r="AA62" s="893"/>
      <c r="AB62" s="893"/>
      <c r="AC62" s="893"/>
      <c r="AD62" s="893"/>
      <c r="AE62" s="894"/>
      <c r="AF62" s="828"/>
      <c r="AG62" s="824"/>
      <c r="AH62" s="824"/>
      <c r="AI62" s="824"/>
      <c r="AJ62" s="827"/>
      <c r="AK62" s="895"/>
      <c r="AL62" s="893"/>
      <c r="AM62" s="893"/>
      <c r="AN62" s="893"/>
      <c r="AO62" s="893"/>
      <c r="AP62" s="893"/>
      <c r="AQ62" s="893"/>
      <c r="AR62" s="893"/>
      <c r="AS62" s="893"/>
      <c r="AT62" s="893"/>
      <c r="AU62" s="893"/>
      <c r="AV62" s="893"/>
      <c r="AW62" s="893"/>
      <c r="AX62" s="893"/>
      <c r="AY62" s="893"/>
      <c r="AZ62" s="896"/>
      <c r="BA62" s="896"/>
      <c r="BB62" s="896"/>
      <c r="BC62" s="896"/>
      <c r="BD62" s="896"/>
      <c r="BE62" s="886"/>
      <c r="BF62" s="886"/>
      <c r="BG62" s="886"/>
      <c r="BH62" s="886"/>
      <c r="BI62" s="887"/>
      <c r="BJ62" s="897" t="s">
        <v>407</v>
      </c>
      <c r="BK62" s="846"/>
      <c r="BL62" s="846"/>
      <c r="BM62" s="846"/>
      <c r="BN62" s="847"/>
      <c r="BO62" s="250"/>
      <c r="BP62" s="250"/>
      <c r="BQ62" s="247">
        <v>56</v>
      </c>
      <c r="BR62" s="248"/>
      <c r="BS62" s="817"/>
      <c r="BT62" s="818"/>
      <c r="BU62" s="818"/>
      <c r="BV62" s="818"/>
      <c r="BW62" s="818"/>
      <c r="BX62" s="818"/>
      <c r="BY62" s="818"/>
      <c r="BZ62" s="818"/>
      <c r="CA62" s="818"/>
      <c r="CB62" s="818"/>
      <c r="CC62" s="818"/>
      <c r="CD62" s="818"/>
      <c r="CE62" s="818"/>
      <c r="CF62" s="818"/>
      <c r="CG62" s="819"/>
      <c r="CH62" s="830"/>
      <c r="CI62" s="812"/>
      <c r="CJ62" s="812"/>
      <c r="CK62" s="812"/>
      <c r="CL62" s="831"/>
      <c r="CM62" s="830"/>
      <c r="CN62" s="812"/>
      <c r="CO62" s="812"/>
      <c r="CP62" s="812"/>
      <c r="CQ62" s="831"/>
      <c r="CR62" s="830"/>
      <c r="CS62" s="812"/>
      <c r="CT62" s="812"/>
      <c r="CU62" s="812"/>
      <c r="CV62" s="831"/>
      <c r="CW62" s="830"/>
      <c r="CX62" s="812"/>
      <c r="CY62" s="812"/>
      <c r="CZ62" s="812"/>
      <c r="DA62" s="831"/>
      <c r="DB62" s="830"/>
      <c r="DC62" s="812"/>
      <c r="DD62" s="812"/>
      <c r="DE62" s="812"/>
      <c r="DF62" s="831"/>
      <c r="DG62" s="830"/>
      <c r="DH62" s="812"/>
      <c r="DI62" s="812"/>
      <c r="DJ62" s="812"/>
      <c r="DK62" s="831"/>
      <c r="DL62" s="830"/>
      <c r="DM62" s="812"/>
      <c r="DN62" s="812"/>
      <c r="DO62" s="812"/>
      <c r="DP62" s="831"/>
      <c r="DQ62" s="830"/>
      <c r="DR62" s="812"/>
      <c r="DS62" s="812"/>
      <c r="DT62" s="812"/>
      <c r="DU62" s="831"/>
      <c r="DV62" s="832"/>
      <c r="DW62" s="815"/>
      <c r="DX62" s="815"/>
      <c r="DY62" s="815"/>
      <c r="DZ62" s="816"/>
      <c r="EA62" s="233"/>
    </row>
    <row r="63" spans="1:131" s="234" customFormat="1" ht="26.25" customHeight="1" thickBot="1" x14ac:dyDescent="0.2">
      <c r="A63" s="249" t="s">
        <v>384</v>
      </c>
      <c r="B63" s="848" t="s">
        <v>408</v>
      </c>
      <c r="C63" s="849"/>
      <c r="D63" s="849"/>
      <c r="E63" s="849"/>
      <c r="F63" s="849"/>
      <c r="G63" s="849"/>
      <c r="H63" s="849"/>
      <c r="I63" s="849"/>
      <c r="J63" s="849"/>
      <c r="K63" s="849"/>
      <c r="L63" s="849"/>
      <c r="M63" s="849"/>
      <c r="N63" s="849"/>
      <c r="O63" s="849"/>
      <c r="P63" s="850"/>
      <c r="Q63" s="898"/>
      <c r="R63" s="899"/>
      <c r="S63" s="899"/>
      <c r="T63" s="899"/>
      <c r="U63" s="899"/>
      <c r="V63" s="899"/>
      <c r="W63" s="899"/>
      <c r="X63" s="899"/>
      <c r="Y63" s="899"/>
      <c r="Z63" s="899"/>
      <c r="AA63" s="899"/>
      <c r="AB63" s="899"/>
      <c r="AC63" s="899"/>
      <c r="AD63" s="899"/>
      <c r="AE63" s="900"/>
      <c r="AF63" s="901">
        <v>21618</v>
      </c>
      <c r="AG63" s="902"/>
      <c r="AH63" s="902"/>
      <c r="AI63" s="902"/>
      <c r="AJ63" s="903"/>
      <c r="AK63" s="904"/>
      <c r="AL63" s="905"/>
      <c r="AM63" s="905"/>
      <c r="AN63" s="905"/>
      <c r="AO63" s="906"/>
      <c r="AP63" s="907">
        <v>100823</v>
      </c>
      <c r="AQ63" s="902"/>
      <c r="AR63" s="902"/>
      <c r="AS63" s="902"/>
      <c r="AT63" s="908"/>
      <c r="AU63" s="907">
        <v>49941</v>
      </c>
      <c r="AV63" s="902"/>
      <c r="AW63" s="902"/>
      <c r="AX63" s="902"/>
      <c r="AY63" s="908"/>
      <c r="AZ63" s="909"/>
      <c r="BA63" s="910"/>
      <c r="BB63" s="910"/>
      <c r="BC63" s="910"/>
      <c r="BD63" s="911"/>
      <c r="BE63" s="912"/>
      <c r="BF63" s="913"/>
      <c r="BG63" s="913"/>
      <c r="BH63" s="913"/>
      <c r="BI63" s="914"/>
      <c r="BJ63" s="901" t="s">
        <v>126</v>
      </c>
      <c r="BK63" s="902"/>
      <c r="BL63" s="902"/>
      <c r="BM63" s="902"/>
      <c r="BN63" s="903"/>
      <c r="BO63" s="250"/>
      <c r="BP63" s="250"/>
      <c r="BQ63" s="247">
        <v>57</v>
      </c>
      <c r="BR63" s="248"/>
      <c r="BS63" s="817"/>
      <c r="BT63" s="818"/>
      <c r="BU63" s="818"/>
      <c r="BV63" s="818"/>
      <c r="BW63" s="818"/>
      <c r="BX63" s="818"/>
      <c r="BY63" s="818"/>
      <c r="BZ63" s="818"/>
      <c r="CA63" s="818"/>
      <c r="CB63" s="818"/>
      <c r="CC63" s="818"/>
      <c r="CD63" s="818"/>
      <c r="CE63" s="818"/>
      <c r="CF63" s="818"/>
      <c r="CG63" s="819"/>
      <c r="CH63" s="830"/>
      <c r="CI63" s="812"/>
      <c r="CJ63" s="812"/>
      <c r="CK63" s="812"/>
      <c r="CL63" s="831"/>
      <c r="CM63" s="830"/>
      <c r="CN63" s="812"/>
      <c r="CO63" s="812"/>
      <c r="CP63" s="812"/>
      <c r="CQ63" s="831"/>
      <c r="CR63" s="830"/>
      <c r="CS63" s="812"/>
      <c r="CT63" s="812"/>
      <c r="CU63" s="812"/>
      <c r="CV63" s="831"/>
      <c r="CW63" s="830"/>
      <c r="CX63" s="812"/>
      <c r="CY63" s="812"/>
      <c r="CZ63" s="812"/>
      <c r="DA63" s="831"/>
      <c r="DB63" s="830"/>
      <c r="DC63" s="812"/>
      <c r="DD63" s="812"/>
      <c r="DE63" s="812"/>
      <c r="DF63" s="831"/>
      <c r="DG63" s="830"/>
      <c r="DH63" s="812"/>
      <c r="DI63" s="812"/>
      <c r="DJ63" s="812"/>
      <c r="DK63" s="831"/>
      <c r="DL63" s="830"/>
      <c r="DM63" s="812"/>
      <c r="DN63" s="812"/>
      <c r="DO63" s="812"/>
      <c r="DP63" s="831"/>
      <c r="DQ63" s="830"/>
      <c r="DR63" s="812"/>
      <c r="DS63" s="812"/>
      <c r="DT63" s="812"/>
      <c r="DU63" s="831"/>
      <c r="DV63" s="832"/>
      <c r="DW63" s="815"/>
      <c r="DX63" s="815"/>
      <c r="DY63" s="815"/>
      <c r="DZ63" s="816"/>
      <c r="EA63" s="233"/>
    </row>
    <row r="64" spans="1:131" s="234" customFormat="1" ht="26.25" customHeight="1" x14ac:dyDescent="0.15">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47">
        <v>58</v>
      </c>
      <c r="BR64" s="248"/>
      <c r="BS64" s="817"/>
      <c r="BT64" s="818"/>
      <c r="BU64" s="818"/>
      <c r="BV64" s="818"/>
      <c r="BW64" s="818"/>
      <c r="BX64" s="818"/>
      <c r="BY64" s="818"/>
      <c r="BZ64" s="818"/>
      <c r="CA64" s="818"/>
      <c r="CB64" s="818"/>
      <c r="CC64" s="818"/>
      <c r="CD64" s="818"/>
      <c r="CE64" s="818"/>
      <c r="CF64" s="818"/>
      <c r="CG64" s="819"/>
      <c r="CH64" s="830"/>
      <c r="CI64" s="812"/>
      <c r="CJ64" s="812"/>
      <c r="CK64" s="812"/>
      <c r="CL64" s="831"/>
      <c r="CM64" s="830"/>
      <c r="CN64" s="812"/>
      <c r="CO64" s="812"/>
      <c r="CP64" s="812"/>
      <c r="CQ64" s="831"/>
      <c r="CR64" s="830"/>
      <c r="CS64" s="812"/>
      <c r="CT64" s="812"/>
      <c r="CU64" s="812"/>
      <c r="CV64" s="831"/>
      <c r="CW64" s="830"/>
      <c r="CX64" s="812"/>
      <c r="CY64" s="812"/>
      <c r="CZ64" s="812"/>
      <c r="DA64" s="831"/>
      <c r="DB64" s="830"/>
      <c r="DC64" s="812"/>
      <c r="DD64" s="812"/>
      <c r="DE64" s="812"/>
      <c r="DF64" s="831"/>
      <c r="DG64" s="830"/>
      <c r="DH64" s="812"/>
      <c r="DI64" s="812"/>
      <c r="DJ64" s="812"/>
      <c r="DK64" s="831"/>
      <c r="DL64" s="830"/>
      <c r="DM64" s="812"/>
      <c r="DN64" s="812"/>
      <c r="DO64" s="812"/>
      <c r="DP64" s="831"/>
      <c r="DQ64" s="830"/>
      <c r="DR64" s="812"/>
      <c r="DS64" s="812"/>
      <c r="DT64" s="812"/>
      <c r="DU64" s="831"/>
      <c r="DV64" s="832"/>
      <c r="DW64" s="815"/>
      <c r="DX64" s="815"/>
      <c r="DY64" s="815"/>
      <c r="DZ64" s="816"/>
      <c r="EA64" s="233"/>
    </row>
    <row r="65" spans="1:131" s="234" customFormat="1" ht="26.25" customHeight="1" thickBot="1" x14ac:dyDescent="0.2">
      <c r="A65" s="384" t="s">
        <v>409</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250"/>
      <c r="BF65" s="250"/>
      <c r="BG65" s="250"/>
      <c r="BH65" s="250"/>
      <c r="BI65" s="250"/>
      <c r="BJ65" s="250"/>
      <c r="BK65" s="250"/>
      <c r="BL65" s="250"/>
      <c r="BM65" s="250"/>
      <c r="BN65" s="250"/>
      <c r="BO65" s="250"/>
      <c r="BP65" s="250"/>
      <c r="BQ65" s="247">
        <v>59</v>
      </c>
      <c r="BR65" s="248"/>
      <c r="BS65" s="817"/>
      <c r="BT65" s="818"/>
      <c r="BU65" s="818"/>
      <c r="BV65" s="818"/>
      <c r="BW65" s="818"/>
      <c r="BX65" s="818"/>
      <c r="BY65" s="818"/>
      <c r="BZ65" s="818"/>
      <c r="CA65" s="818"/>
      <c r="CB65" s="818"/>
      <c r="CC65" s="818"/>
      <c r="CD65" s="818"/>
      <c r="CE65" s="818"/>
      <c r="CF65" s="818"/>
      <c r="CG65" s="819"/>
      <c r="CH65" s="830"/>
      <c r="CI65" s="812"/>
      <c r="CJ65" s="812"/>
      <c r="CK65" s="812"/>
      <c r="CL65" s="831"/>
      <c r="CM65" s="830"/>
      <c r="CN65" s="812"/>
      <c r="CO65" s="812"/>
      <c r="CP65" s="812"/>
      <c r="CQ65" s="831"/>
      <c r="CR65" s="830"/>
      <c r="CS65" s="812"/>
      <c r="CT65" s="812"/>
      <c r="CU65" s="812"/>
      <c r="CV65" s="831"/>
      <c r="CW65" s="830"/>
      <c r="CX65" s="812"/>
      <c r="CY65" s="812"/>
      <c r="CZ65" s="812"/>
      <c r="DA65" s="831"/>
      <c r="DB65" s="830"/>
      <c r="DC65" s="812"/>
      <c r="DD65" s="812"/>
      <c r="DE65" s="812"/>
      <c r="DF65" s="831"/>
      <c r="DG65" s="830"/>
      <c r="DH65" s="812"/>
      <c r="DI65" s="812"/>
      <c r="DJ65" s="812"/>
      <c r="DK65" s="831"/>
      <c r="DL65" s="830"/>
      <c r="DM65" s="812"/>
      <c r="DN65" s="812"/>
      <c r="DO65" s="812"/>
      <c r="DP65" s="831"/>
      <c r="DQ65" s="830"/>
      <c r="DR65" s="812"/>
      <c r="DS65" s="812"/>
      <c r="DT65" s="812"/>
      <c r="DU65" s="831"/>
      <c r="DV65" s="832"/>
      <c r="DW65" s="815"/>
      <c r="DX65" s="815"/>
      <c r="DY65" s="815"/>
      <c r="DZ65" s="816"/>
      <c r="EA65" s="233"/>
    </row>
    <row r="66" spans="1:131" s="234" customFormat="1" ht="26.25" customHeight="1" x14ac:dyDescent="0.15">
      <c r="A66" s="770" t="s">
        <v>410</v>
      </c>
      <c r="B66" s="771"/>
      <c r="C66" s="771"/>
      <c r="D66" s="771"/>
      <c r="E66" s="771"/>
      <c r="F66" s="771"/>
      <c r="G66" s="771"/>
      <c r="H66" s="771"/>
      <c r="I66" s="771"/>
      <c r="J66" s="771"/>
      <c r="K66" s="771"/>
      <c r="L66" s="771"/>
      <c r="M66" s="771"/>
      <c r="N66" s="771"/>
      <c r="O66" s="771"/>
      <c r="P66" s="772"/>
      <c r="Q66" s="776" t="s">
        <v>388</v>
      </c>
      <c r="R66" s="777"/>
      <c r="S66" s="777"/>
      <c r="T66" s="777"/>
      <c r="U66" s="778"/>
      <c r="V66" s="776" t="s">
        <v>389</v>
      </c>
      <c r="W66" s="777"/>
      <c r="X66" s="777"/>
      <c r="Y66" s="777"/>
      <c r="Z66" s="778"/>
      <c r="AA66" s="776" t="s">
        <v>390</v>
      </c>
      <c r="AB66" s="777"/>
      <c r="AC66" s="777"/>
      <c r="AD66" s="777"/>
      <c r="AE66" s="778"/>
      <c r="AF66" s="924" t="s">
        <v>391</v>
      </c>
      <c r="AG66" s="865"/>
      <c r="AH66" s="865"/>
      <c r="AI66" s="865"/>
      <c r="AJ66" s="925"/>
      <c r="AK66" s="776" t="s">
        <v>392</v>
      </c>
      <c r="AL66" s="771"/>
      <c r="AM66" s="771"/>
      <c r="AN66" s="771"/>
      <c r="AO66" s="772"/>
      <c r="AP66" s="776" t="s">
        <v>393</v>
      </c>
      <c r="AQ66" s="777"/>
      <c r="AR66" s="777"/>
      <c r="AS66" s="777"/>
      <c r="AT66" s="778"/>
      <c r="AU66" s="776" t="s">
        <v>411</v>
      </c>
      <c r="AV66" s="777"/>
      <c r="AW66" s="777"/>
      <c r="AX66" s="777"/>
      <c r="AY66" s="778"/>
      <c r="AZ66" s="776" t="s">
        <v>367</v>
      </c>
      <c r="BA66" s="777"/>
      <c r="BB66" s="777"/>
      <c r="BC66" s="777"/>
      <c r="BD66" s="783"/>
      <c r="BE66" s="250"/>
      <c r="BF66" s="250"/>
      <c r="BG66" s="250"/>
      <c r="BH66" s="250"/>
      <c r="BI66" s="250"/>
      <c r="BJ66" s="250"/>
      <c r="BK66" s="250"/>
      <c r="BL66" s="250"/>
      <c r="BM66" s="250"/>
      <c r="BN66" s="250"/>
      <c r="BO66" s="250"/>
      <c r="BP66" s="250"/>
      <c r="BQ66" s="247">
        <v>60</v>
      </c>
      <c r="BR66" s="252"/>
      <c r="BS66" s="915"/>
      <c r="BT66" s="916"/>
      <c r="BU66" s="916"/>
      <c r="BV66" s="916"/>
      <c r="BW66" s="916"/>
      <c r="BX66" s="916"/>
      <c r="BY66" s="916"/>
      <c r="BZ66" s="916"/>
      <c r="CA66" s="916"/>
      <c r="CB66" s="916"/>
      <c r="CC66" s="916"/>
      <c r="CD66" s="916"/>
      <c r="CE66" s="916"/>
      <c r="CF66" s="916"/>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21"/>
      <c r="DW66" s="922"/>
      <c r="DX66" s="922"/>
      <c r="DY66" s="922"/>
      <c r="DZ66" s="923"/>
      <c r="EA66" s="233"/>
    </row>
    <row r="67" spans="1:131" s="234" customFormat="1" ht="26.25" customHeight="1" thickBot="1" x14ac:dyDescent="0.2">
      <c r="A67" s="773"/>
      <c r="B67" s="774"/>
      <c r="C67" s="774"/>
      <c r="D67" s="774"/>
      <c r="E67" s="774"/>
      <c r="F67" s="774"/>
      <c r="G67" s="774"/>
      <c r="H67" s="774"/>
      <c r="I67" s="774"/>
      <c r="J67" s="774"/>
      <c r="K67" s="774"/>
      <c r="L67" s="774"/>
      <c r="M67" s="774"/>
      <c r="N67" s="774"/>
      <c r="O67" s="774"/>
      <c r="P67" s="775"/>
      <c r="Q67" s="779"/>
      <c r="R67" s="780"/>
      <c r="S67" s="780"/>
      <c r="T67" s="780"/>
      <c r="U67" s="781"/>
      <c r="V67" s="779"/>
      <c r="W67" s="780"/>
      <c r="X67" s="780"/>
      <c r="Y67" s="780"/>
      <c r="Z67" s="781"/>
      <c r="AA67" s="779"/>
      <c r="AB67" s="780"/>
      <c r="AC67" s="780"/>
      <c r="AD67" s="780"/>
      <c r="AE67" s="781"/>
      <c r="AF67" s="926"/>
      <c r="AG67" s="868"/>
      <c r="AH67" s="868"/>
      <c r="AI67" s="868"/>
      <c r="AJ67" s="927"/>
      <c r="AK67" s="928"/>
      <c r="AL67" s="774"/>
      <c r="AM67" s="774"/>
      <c r="AN67" s="774"/>
      <c r="AO67" s="775"/>
      <c r="AP67" s="779"/>
      <c r="AQ67" s="780"/>
      <c r="AR67" s="780"/>
      <c r="AS67" s="780"/>
      <c r="AT67" s="781"/>
      <c r="AU67" s="779"/>
      <c r="AV67" s="780"/>
      <c r="AW67" s="780"/>
      <c r="AX67" s="780"/>
      <c r="AY67" s="781"/>
      <c r="AZ67" s="779"/>
      <c r="BA67" s="780"/>
      <c r="BB67" s="780"/>
      <c r="BC67" s="780"/>
      <c r="BD67" s="785"/>
      <c r="BE67" s="250"/>
      <c r="BF67" s="250"/>
      <c r="BG67" s="250"/>
      <c r="BH67" s="250"/>
      <c r="BI67" s="250"/>
      <c r="BJ67" s="250"/>
      <c r="BK67" s="250"/>
      <c r="BL67" s="250"/>
      <c r="BM67" s="250"/>
      <c r="BN67" s="250"/>
      <c r="BO67" s="250"/>
      <c r="BP67" s="250"/>
      <c r="BQ67" s="247">
        <v>61</v>
      </c>
      <c r="BR67" s="252"/>
      <c r="BS67" s="915"/>
      <c r="BT67" s="916"/>
      <c r="BU67" s="916"/>
      <c r="BV67" s="916"/>
      <c r="BW67" s="916"/>
      <c r="BX67" s="916"/>
      <c r="BY67" s="916"/>
      <c r="BZ67" s="916"/>
      <c r="CA67" s="916"/>
      <c r="CB67" s="916"/>
      <c r="CC67" s="916"/>
      <c r="CD67" s="916"/>
      <c r="CE67" s="916"/>
      <c r="CF67" s="916"/>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21"/>
      <c r="DW67" s="922"/>
      <c r="DX67" s="922"/>
      <c r="DY67" s="922"/>
      <c r="DZ67" s="923"/>
      <c r="EA67" s="233"/>
    </row>
    <row r="68" spans="1:131" s="234" customFormat="1" ht="26.25" customHeight="1" thickTop="1" x14ac:dyDescent="0.15">
      <c r="A68" s="243">
        <v>1</v>
      </c>
      <c r="B68" s="929" t="s">
        <v>566</v>
      </c>
      <c r="C68" s="930"/>
      <c r="D68" s="930"/>
      <c r="E68" s="930"/>
      <c r="F68" s="930"/>
      <c r="G68" s="930"/>
      <c r="H68" s="930"/>
      <c r="I68" s="930"/>
      <c r="J68" s="930"/>
      <c r="K68" s="930"/>
      <c r="L68" s="930"/>
      <c r="M68" s="930"/>
      <c r="N68" s="930"/>
      <c r="O68" s="930"/>
      <c r="P68" s="931"/>
      <c r="Q68" s="932">
        <v>10</v>
      </c>
      <c r="R68" s="871"/>
      <c r="S68" s="871"/>
      <c r="T68" s="871"/>
      <c r="U68" s="872"/>
      <c r="V68" s="873">
        <v>9</v>
      </c>
      <c r="W68" s="871"/>
      <c r="X68" s="871"/>
      <c r="Y68" s="871"/>
      <c r="Z68" s="872"/>
      <c r="AA68" s="873">
        <v>1</v>
      </c>
      <c r="AB68" s="871"/>
      <c r="AC68" s="871"/>
      <c r="AD68" s="871"/>
      <c r="AE68" s="872"/>
      <c r="AF68" s="873">
        <v>1</v>
      </c>
      <c r="AG68" s="871"/>
      <c r="AH68" s="871"/>
      <c r="AI68" s="871"/>
      <c r="AJ68" s="872"/>
      <c r="AK68" s="873" t="s">
        <v>569</v>
      </c>
      <c r="AL68" s="871"/>
      <c r="AM68" s="871"/>
      <c r="AN68" s="871"/>
      <c r="AO68" s="872"/>
      <c r="AP68" s="873" t="s">
        <v>569</v>
      </c>
      <c r="AQ68" s="871"/>
      <c r="AR68" s="871"/>
      <c r="AS68" s="871"/>
      <c r="AT68" s="872"/>
      <c r="AU68" s="873" t="s">
        <v>569</v>
      </c>
      <c r="AV68" s="871"/>
      <c r="AW68" s="871"/>
      <c r="AX68" s="871"/>
      <c r="AY68" s="872"/>
      <c r="AZ68" s="933"/>
      <c r="BA68" s="934"/>
      <c r="BB68" s="934"/>
      <c r="BC68" s="934"/>
      <c r="BD68" s="935"/>
      <c r="BE68" s="250"/>
      <c r="BF68" s="250"/>
      <c r="BG68" s="250"/>
      <c r="BH68" s="250"/>
      <c r="BI68" s="250"/>
      <c r="BJ68" s="250"/>
      <c r="BK68" s="250"/>
      <c r="BL68" s="250"/>
      <c r="BM68" s="250"/>
      <c r="BN68" s="250"/>
      <c r="BO68" s="250"/>
      <c r="BP68" s="250"/>
      <c r="BQ68" s="247">
        <v>62</v>
      </c>
      <c r="BR68" s="252"/>
      <c r="BS68" s="915"/>
      <c r="BT68" s="916"/>
      <c r="BU68" s="916"/>
      <c r="BV68" s="916"/>
      <c r="BW68" s="916"/>
      <c r="BX68" s="916"/>
      <c r="BY68" s="916"/>
      <c r="BZ68" s="916"/>
      <c r="CA68" s="916"/>
      <c r="CB68" s="916"/>
      <c r="CC68" s="916"/>
      <c r="CD68" s="916"/>
      <c r="CE68" s="916"/>
      <c r="CF68" s="916"/>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21"/>
      <c r="DW68" s="922"/>
      <c r="DX68" s="922"/>
      <c r="DY68" s="922"/>
      <c r="DZ68" s="923"/>
      <c r="EA68" s="233"/>
    </row>
    <row r="69" spans="1:131" s="234" customFormat="1" ht="26.25" customHeight="1" x14ac:dyDescent="0.15">
      <c r="A69" s="246">
        <v>2</v>
      </c>
      <c r="B69" s="936" t="s">
        <v>567</v>
      </c>
      <c r="C69" s="937"/>
      <c r="D69" s="937"/>
      <c r="E69" s="937"/>
      <c r="F69" s="937"/>
      <c r="G69" s="937"/>
      <c r="H69" s="937"/>
      <c r="I69" s="937"/>
      <c r="J69" s="937"/>
      <c r="K69" s="937"/>
      <c r="L69" s="937"/>
      <c r="M69" s="937"/>
      <c r="N69" s="937"/>
      <c r="O69" s="937"/>
      <c r="P69" s="938"/>
      <c r="Q69" s="939">
        <v>1637</v>
      </c>
      <c r="R69" s="880"/>
      <c r="S69" s="880"/>
      <c r="T69" s="880"/>
      <c r="U69" s="881"/>
      <c r="V69" s="882">
        <v>1542</v>
      </c>
      <c r="W69" s="880"/>
      <c r="X69" s="880"/>
      <c r="Y69" s="880"/>
      <c r="Z69" s="881"/>
      <c r="AA69" s="882">
        <v>95</v>
      </c>
      <c r="AB69" s="880"/>
      <c r="AC69" s="880"/>
      <c r="AD69" s="880"/>
      <c r="AE69" s="881"/>
      <c r="AF69" s="882">
        <v>95</v>
      </c>
      <c r="AG69" s="880"/>
      <c r="AH69" s="880"/>
      <c r="AI69" s="880"/>
      <c r="AJ69" s="881"/>
      <c r="AK69" s="882" t="s">
        <v>569</v>
      </c>
      <c r="AL69" s="880"/>
      <c r="AM69" s="880"/>
      <c r="AN69" s="880"/>
      <c r="AO69" s="881"/>
      <c r="AP69" s="882" t="s">
        <v>569</v>
      </c>
      <c r="AQ69" s="880"/>
      <c r="AR69" s="880"/>
      <c r="AS69" s="880"/>
      <c r="AT69" s="881"/>
      <c r="AU69" s="882" t="s">
        <v>569</v>
      </c>
      <c r="AV69" s="880"/>
      <c r="AW69" s="880"/>
      <c r="AX69" s="880"/>
      <c r="AY69" s="881"/>
      <c r="AZ69" s="940"/>
      <c r="BA69" s="941"/>
      <c r="BB69" s="941"/>
      <c r="BC69" s="941"/>
      <c r="BD69" s="942"/>
      <c r="BE69" s="250"/>
      <c r="BF69" s="250"/>
      <c r="BG69" s="250"/>
      <c r="BH69" s="250"/>
      <c r="BI69" s="250"/>
      <c r="BJ69" s="250"/>
      <c r="BK69" s="250"/>
      <c r="BL69" s="250"/>
      <c r="BM69" s="250"/>
      <c r="BN69" s="250"/>
      <c r="BO69" s="250"/>
      <c r="BP69" s="250"/>
      <c r="BQ69" s="247">
        <v>63</v>
      </c>
      <c r="BR69" s="252"/>
      <c r="BS69" s="915"/>
      <c r="BT69" s="916"/>
      <c r="BU69" s="916"/>
      <c r="BV69" s="916"/>
      <c r="BW69" s="916"/>
      <c r="BX69" s="916"/>
      <c r="BY69" s="916"/>
      <c r="BZ69" s="916"/>
      <c r="CA69" s="916"/>
      <c r="CB69" s="916"/>
      <c r="CC69" s="916"/>
      <c r="CD69" s="916"/>
      <c r="CE69" s="916"/>
      <c r="CF69" s="916"/>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21"/>
      <c r="DW69" s="922"/>
      <c r="DX69" s="922"/>
      <c r="DY69" s="922"/>
      <c r="DZ69" s="923"/>
      <c r="EA69" s="233"/>
    </row>
    <row r="70" spans="1:131" s="234" customFormat="1" ht="26.25" customHeight="1" x14ac:dyDescent="0.15">
      <c r="A70" s="246">
        <v>3</v>
      </c>
      <c r="B70" s="936" t="s">
        <v>568</v>
      </c>
      <c r="C70" s="937"/>
      <c r="D70" s="937"/>
      <c r="E70" s="937"/>
      <c r="F70" s="937"/>
      <c r="G70" s="937"/>
      <c r="H70" s="937"/>
      <c r="I70" s="937"/>
      <c r="J70" s="937"/>
      <c r="K70" s="937"/>
      <c r="L70" s="937"/>
      <c r="M70" s="937"/>
      <c r="N70" s="937"/>
      <c r="O70" s="937"/>
      <c r="P70" s="938"/>
      <c r="Q70" s="939">
        <v>878811</v>
      </c>
      <c r="R70" s="880"/>
      <c r="S70" s="880"/>
      <c r="T70" s="880"/>
      <c r="U70" s="881"/>
      <c r="V70" s="882">
        <v>858109</v>
      </c>
      <c r="W70" s="880"/>
      <c r="X70" s="880"/>
      <c r="Y70" s="880"/>
      <c r="Z70" s="881"/>
      <c r="AA70" s="882">
        <v>20702</v>
      </c>
      <c r="AB70" s="880"/>
      <c r="AC70" s="880"/>
      <c r="AD70" s="880"/>
      <c r="AE70" s="881"/>
      <c r="AF70" s="882">
        <v>20702</v>
      </c>
      <c r="AG70" s="880"/>
      <c r="AH70" s="880"/>
      <c r="AI70" s="880"/>
      <c r="AJ70" s="881"/>
      <c r="AK70" s="882">
        <v>1</v>
      </c>
      <c r="AL70" s="880"/>
      <c r="AM70" s="880"/>
      <c r="AN70" s="880"/>
      <c r="AO70" s="881"/>
      <c r="AP70" s="882" t="s">
        <v>569</v>
      </c>
      <c r="AQ70" s="880"/>
      <c r="AR70" s="880"/>
      <c r="AS70" s="880"/>
      <c r="AT70" s="881"/>
      <c r="AU70" s="882" t="s">
        <v>569</v>
      </c>
      <c r="AV70" s="880"/>
      <c r="AW70" s="880"/>
      <c r="AX70" s="880"/>
      <c r="AY70" s="881"/>
      <c r="AZ70" s="940"/>
      <c r="BA70" s="941"/>
      <c r="BB70" s="941"/>
      <c r="BC70" s="941"/>
      <c r="BD70" s="942"/>
      <c r="BE70" s="250"/>
      <c r="BF70" s="250"/>
      <c r="BG70" s="250"/>
      <c r="BH70" s="250"/>
      <c r="BI70" s="250"/>
      <c r="BJ70" s="250"/>
      <c r="BK70" s="250"/>
      <c r="BL70" s="250"/>
      <c r="BM70" s="250"/>
      <c r="BN70" s="250"/>
      <c r="BO70" s="250"/>
      <c r="BP70" s="250"/>
      <c r="BQ70" s="247">
        <v>64</v>
      </c>
      <c r="BR70" s="252"/>
      <c r="BS70" s="915"/>
      <c r="BT70" s="916"/>
      <c r="BU70" s="916"/>
      <c r="BV70" s="916"/>
      <c r="BW70" s="916"/>
      <c r="BX70" s="916"/>
      <c r="BY70" s="916"/>
      <c r="BZ70" s="916"/>
      <c r="CA70" s="916"/>
      <c r="CB70" s="916"/>
      <c r="CC70" s="916"/>
      <c r="CD70" s="916"/>
      <c r="CE70" s="916"/>
      <c r="CF70" s="916"/>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21"/>
      <c r="DW70" s="922"/>
      <c r="DX70" s="922"/>
      <c r="DY70" s="922"/>
      <c r="DZ70" s="923"/>
      <c r="EA70" s="233"/>
    </row>
    <row r="71" spans="1:131" s="234" customFormat="1" ht="26.25" customHeight="1" x14ac:dyDescent="0.15">
      <c r="A71" s="246">
        <v>4</v>
      </c>
      <c r="B71" s="936"/>
      <c r="C71" s="937"/>
      <c r="D71" s="937"/>
      <c r="E71" s="937"/>
      <c r="F71" s="937"/>
      <c r="G71" s="937"/>
      <c r="H71" s="937"/>
      <c r="I71" s="937"/>
      <c r="J71" s="937"/>
      <c r="K71" s="937"/>
      <c r="L71" s="937"/>
      <c r="M71" s="937"/>
      <c r="N71" s="937"/>
      <c r="O71" s="937"/>
      <c r="P71" s="938"/>
      <c r="Q71" s="939"/>
      <c r="R71" s="880"/>
      <c r="S71" s="880"/>
      <c r="T71" s="880"/>
      <c r="U71" s="881"/>
      <c r="V71" s="882"/>
      <c r="W71" s="880"/>
      <c r="X71" s="880"/>
      <c r="Y71" s="880"/>
      <c r="Z71" s="881"/>
      <c r="AA71" s="882"/>
      <c r="AB71" s="880"/>
      <c r="AC71" s="880"/>
      <c r="AD71" s="880"/>
      <c r="AE71" s="881"/>
      <c r="AF71" s="882"/>
      <c r="AG71" s="880"/>
      <c r="AH71" s="880"/>
      <c r="AI71" s="880"/>
      <c r="AJ71" s="881"/>
      <c r="AK71" s="882"/>
      <c r="AL71" s="880"/>
      <c r="AM71" s="880"/>
      <c r="AN71" s="880"/>
      <c r="AO71" s="881"/>
      <c r="AP71" s="882"/>
      <c r="AQ71" s="880"/>
      <c r="AR71" s="880"/>
      <c r="AS71" s="880"/>
      <c r="AT71" s="881"/>
      <c r="AU71" s="882"/>
      <c r="AV71" s="880"/>
      <c r="AW71" s="880"/>
      <c r="AX71" s="880"/>
      <c r="AY71" s="881"/>
      <c r="AZ71" s="940"/>
      <c r="BA71" s="941"/>
      <c r="BB71" s="941"/>
      <c r="BC71" s="941"/>
      <c r="BD71" s="942"/>
      <c r="BE71" s="250"/>
      <c r="BF71" s="250"/>
      <c r="BG71" s="250"/>
      <c r="BH71" s="250"/>
      <c r="BI71" s="250"/>
      <c r="BJ71" s="250"/>
      <c r="BK71" s="250"/>
      <c r="BL71" s="250"/>
      <c r="BM71" s="250"/>
      <c r="BN71" s="250"/>
      <c r="BO71" s="250"/>
      <c r="BP71" s="250"/>
      <c r="BQ71" s="247">
        <v>65</v>
      </c>
      <c r="BR71" s="252"/>
      <c r="BS71" s="915"/>
      <c r="BT71" s="916"/>
      <c r="BU71" s="916"/>
      <c r="BV71" s="916"/>
      <c r="BW71" s="916"/>
      <c r="BX71" s="916"/>
      <c r="BY71" s="916"/>
      <c r="BZ71" s="916"/>
      <c r="CA71" s="916"/>
      <c r="CB71" s="916"/>
      <c r="CC71" s="916"/>
      <c r="CD71" s="916"/>
      <c r="CE71" s="916"/>
      <c r="CF71" s="916"/>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21"/>
      <c r="DW71" s="922"/>
      <c r="DX71" s="922"/>
      <c r="DY71" s="922"/>
      <c r="DZ71" s="923"/>
      <c r="EA71" s="233"/>
    </row>
    <row r="72" spans="1:131" s="234" customFormat="1" ht="26.25" customHeight="1" x14ac:dyDescent="0.15">
      <c r="A72" s="246">
        <v>5</v>
      </c>
      <c r="B72" s="936"/>
      <c r="C72" s="937"/>
      <c r="D72" s="937"/>
      <c r="E72" s="937"/>
      <c r="F72" s="937"/>
      <c r="G72" s="937"/>
      <c r="H72" s="937"/>
      <c r="I72" s="937"/>
      <c r="J72" s="937"/>
      <c r="K72" s="937"/>
      <c r="L72" s="937"/>
      <c r="M72" s="937"/>
      <c r="N72" s="937"/>
      <c r="O72" s="937"/>
      <c r="P72" s="938"/>
      <c r="Q72" s="939"/>
      <c r="R72" s="880"/>
      <c r="S72" s="880"/>
      <c r="T72" s="880"/>
      <c r="U72" s="881"/>
      <c r="V72" s="882"/>
      <c r="W72" s="880"/>
      <c r="X72" s="880"/>
      <c r="Y72" s="880"/>
      <c r="Z72" s="881"/>
      <c r="AA72" s="882"/>
      <c r="AB72" s="880"/>
      <c r="AC72" s="880"/>
      <c r="AD72" s="880"/>
      <c r="AE72" s="881"/>
      <c r="AF72" s="882"/>
      <c r="AG72" s="880"/>
      <c r="AH72" s="880"/>
      <c r="AI72" s="880"/>
      <c r="AJ72" s="881"/>
      <c r="AK72" s="882"/>
      <c r="AL72" s="880"/>
      <c r="AM72" s="880"/>
      <c r="AN72" s="880"/>
      <c r="AO72" s="881"/>
      <c r="AP72" s="882"/>
      <c r="AQ72" s="880"/>
      <c r="AR72" s="880"/>
      <c r="AS72" s="880"/>
      <c r="AT72" s="881"/>
      <c r="AU72" s="882"/>
      <c r="AV72" s="880"/>
      <c r="AW72" s="880"/>
      <c r="AX72" s="880"/>
      <c r="AY72" s="881"/>
      <c r="AZ72" s="940"/>
      <c r="BA72" s="941"/>
      <c r="BB72" s="941"/>
      <c r="BC72" s="941"/>
      <c r="BD72" s="942"/>
      <c r="BE72" s="250"/>
      <c r="BF72" s="250"/>
      <c r="BG72" s="250"/>
      <c r="BH72" s="250"/>
      <c r="BI72" s="250"/>
      <c r="BJ72" s="250"/>
      <c r="BK72" s="250"/>
      <c r="BL72" s="250"/>
      <c r="BM72" s="250"/>
      <c r="BN72" s="250"/>
      <c r="BO72" s="250"/>
      <c r="BP72" s="250"/>
      <c r="BQ72" s="247">
        <v>66</v>
      </c>
      <c r="BR72" s="252"/>
      <c r="BS72" s="915"/>
      <c r="BT72" s="916"/>
      <c r="BU72" s="916"/>
      <c r="BV72" s="916"/>
      <c r="BW72" s="916"/>
      <c r="BX72" s="916"/>
      <c r="BY72" s="916"/>
      <c r="BZ72" s="916"/>
      <c r="CA72" s="916"/>
      <c r="CB72" s="916"/>
      <c r="CC72" s="916"/>
      <c r="CD72" s="916"/>
      <c r="CE72" s="916"/>
      <c r="CF72" s="916"/>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21"/>
      <c r="DW72" s="922"/>
      <c r="DX72" s="922"/>
      <c r="DY72" s="922"/>
      <c r="DZ72" s="923"/>
      <c r="EA72" s="233"/>
    </row>
    <row r="73" spans="1:131" s="234" customFormat="1" ht="26.25" customHeight="1" x14ac:dyDescent="0.15">
      <c r="A73" s="246">
        <v>6</v>
      </c>
      <c r="B73" s="936"/>
      <c r="C73" s="937"/>
      <c r="D73" s="937"/>
      <c r="E73" s="937"/>
      <c r="F73" s="937"/>
      <c r="G73" s="937"/>
      <c r="H73" s="937"/>
      <c r="I73" s="937"/>
      <c r="J73" s="937"/>
      <c r="K73" s="937"/>
      <c r="L73" s="937"/>
      <c r="M73" s="937"/>
      <c r="N73" s="937"/>
      <c r="O73" s="937"/>
      <c r="P73" s="938"/>
      <c r="Q73" s="939"/>
      <c r="R73" s="880"/>
      <c r="S73" s="880"/>
      <c r="T73" s="880"/>
      <c r="U73" s="881"/>
      <c r="V73" s="882"/>
      <c r="W73" s="880"/>
      <c r="X73" s="880"/>
      <c r="Y73" s="880"/>
      <c r="Z73" s="881"/>
      <c r="AA73" s="882"/>
      <c r="AB73" s="880"/>
      <c r="AC73" s="880"/>
      <c r="AD73" s="880"/>
      <c r="AE73" s="881"/>
      <c r="AF73" s="882"/>
      <c r="AG73" s="880"/>
      <c r="AH73" s="880"/>
      <c r="AI73" s="880"/>
      <c r="AJ73" s="881"/>
      <c r="AK73" s="882"/>
      <c r="AL73" s="880"/>
      <c r="AM73" s="880"/>
      <c r="AN73" s="880"/>
      <c r="AO73" s="881"/>
      <c r="AP73" s="882"/>
      <c r="AQ73" s="880"/>
      <c r="AR73" s="880"/>
      <c r="AS73" s="880"/>
      <c r="AT73" s="881"/>
      <c r="AU73" s="882"/>
      <c r="AV73" s="880"/>
      <c r="AW73" s="880"/>
      <c r="AX73" s="880"/>
      <c r="AY73" s="881"/>
      <c r="AZ73" s="940"/>
      <c r="BA73" s="941"/>
      <c r="BB73" s="941"/>
      <c r="BC73" s="941"/>
      <c r="BD73" s="942"/>
      <c r="BE73" s="250"/>
      <c r="BF73" s="250"/>
      <c r="BG73" s="250"/>
      <c r="BH73" s="250"/>
      <c r="BI73" s="250"/>
      <c r="BJ73" s="250"/>
      <c r="BK73" s="250"/>
      <c r="BL73" s="250"/>
      <c r="BM73" s="250"/>
      <c r="BN73" s="250"/>
      <c r="BO73" s="250"/>
      <c r="BP73" s="250"/>
      <c r="BQ73" s="247">
        <v>67</v>
      </c>
      <c r="BR73" s="252"/>
      <c r="BS73" s="915"/>
      <c r="BT73" s="916"/>
      <c r="BU73" s="916"/>
      <c r="BV73" s="916"/>
      <c r="BW73" s="916"/>
      <c r="BX73" s="916"/>
      <c r="BY73" s="916"/>
      <c r="BZ73" s="916"/>
      <c r="CA73" s="916"/>
      <c r="CB73" s="916"/>
      <c r="CC73" s="916"/>
      <c r="CD73" s="916"/>
      <c r="CE73" s="916"/>
      <c r="CF73" s="916"/>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21"/>
      <c r="DW73" s="922"/>
      <c r="DX73" s="922"/>
      <c r="DY73" s="922"/>
      <c r="DZ73" s="923"/>
      <c r="EA73" s="233"/>
    </row>
    <row r="74" spans="1:131" s="234" customFormat="1" ht="26.25" customHeight="1" x14ac:dyDescent="0.15">
      <c r="A74" s="246">
        <v>7</v>
      </c>
      <c r="B74" s="936"/>
      <c r="C74" s="937"/>
      <c r="D74" s="937"/>
      <c r="E74" s="937"/>
      <c r="F74" s="937"/>
      <c r="G74" s="937"/>
      <c r="H74" s="937"/>
      <c r="I74" s="937"/>
      <c r="J74" s="937"/>
      <c r="K74" s="937"/>
      <c r="L74" s="937"/>
      <c r="M74" s="937"/>
      <c r="N74" s="937"/>
      <c r="O74" s="937"/>
      <c r="P74" s="938"/>
      <c r="Q74" s="939"/>
      <c r="R74" s="880"/>
      <c r="S74" s="880"/>
      <c r="T74" s="880"/>
      <c r="U74" s="881"/>
      <c r="V74" s="882"/>
      <c r="W74" s="880"/>
      <c r="X74" s="880"/>
      <c r="Y74" s="880"/>
      <c r="Z74" s="881"/>
      <c r="AA74" s="882"/>
      <c r="AB74" s="880"/>
      <c r="AC74" s="880"/>
      <c r="AD74" s="880"/>
      <c r="AE74" s="881"/>
      <c r="AF74" s="882"/>
      <c r="AG74" s="880"/>
      <c r="AH74" s="880"/>
      <c r="AI74" s="880"/>
      <c r="AJ74" s="881"/>
      <c r="AK74" s="882"/>
      <c r="AL74" s="880"/>
      <c r="AM74" s="880"/>
      <c r="AN74" s="880"/>
      <c r="AO74" s="881"/>
      <c r="AP74" s="882"/>
      <c r="AQ74" s="880"/>
      <c r="AR74" s="880"/>
      <c r="AS74" s="880"/>
      <c r="AT74" s="881"/>
      <c r="AU74" s="882"/>
      <c r="AV74" s="880"/>
      <c r="AW74" s="880"/>
      <c r="AX74" s="880"/>
      <c r="AY74" s="881"/>
      <c r="AZ74" s="940"/>
      <c r="BA74" s="941"/>
      <c r="BB74" s="941"/>
      <c r="BC74" s="941"/>
      <c r="BD74" s="942"/>
      <c r="BE74" s="250"/>
      <c r="BF74" s="250"/>
      <c r="BG74" s="250"/>
      <c r="BH74" s="250"/>
      <c r="BI74" s="250"/>
      <c r="BJ74" s="250"/>
      <c r="BK74" s="250"/>
      <c r="BL74" s="250"/>
      <c r="BM74" s="250"/>
      <c r="BN74" s="250"/>
      <c r="BO74" s="250"/>
      <c r="BP74" s="250"/>
      <c r="BQ74" s="247">
        <v>68</v>
      </c>
      <c r="BR74" s="252"/>
      <c r="BS74" s="915"/>
      <c r="BT74" s="916"/>
      <c r="BU74" s="916"/>
      <c r="BV74" s="916"/>
      <c r="BW74" s="916"/>
      <c r="BX74" s="916"/>
      <c r="BY74" s="916"/>
      <c r="BZ74" s="916"/>
      <c r="CA74" s="916"/>
      <c r="CB74" s="916"/>
      <c r="CC74" s="916"/>
      <c r="CD74" s="916"/>
      <c r="CE74" s="916"/>
      <c r="CF74" s="916"/>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21"/>
      <c r="DW74" s="922"/>
      <c r="DX74" s="922"/>
      <c r="DY74" s="922"/>
      <c r="DZ74" s="923"/>
      <c r="EA74" s="233"/>
    </row>
    <row r="75" spans="1:131" s="234" customFormat="1" ht="26.25" customHeight="1" x14ac:dyDescent="0.15">
      <c r="A75" s="246">
        <v>8</v>
      </c>
      <c r="B75" s="936"/>
      <c r="C75" s="937"/>
      <c r="D75" s="937"/>
      <c r="E75" s="937"/>
      <c r="F75" s="937"/>
      <c r="G75" s="937"/>
      <c r="H75" s="937"/>
      <c r="I75" s="937"/>
      <c r="J75" s="937"/>
      <c r="K75" s="937"/>
      <c r="L75" s="937"/>
      <c r="M75" s="937"/>
      <c r="N75" s="937"/>
      <c r="O75" s="937"/>
      <c r="P75" s="938"/>
      <c r="Q75" s="939"/>
      <c r="R75" s="880"/>
      <c r="S75" s="880"/>
      <c r="T75" s="880"/>
      <c r="U75" s="881"/>
      <c r="V75" s="882"/>
      <c r="W75" s="880"/>
      <c r="X75" s="880"/>
      <c r="Y75" s="880"/>
      <c r="Z75" s="881"/>
      <c r="AA75" s="882"/>
      <c r="AB75" s="880"/>
      <c r="AC75" s="880"/>
      <c r="AD75" s="880"/>
      <c r="AE75" s="881"/>
      <c r="AF75" s="882"/>
      <c r="AG75" s="880"/>
      <c r="AH75" s="880"/>
      <c r="AI75" s="880"/>
      <c r="AJ75" s="881"/>
      <c r="AK75" s="882"/>
      <c r="AL75" s="880"/>
      <c r="AM75" s="880"/>
      <c r="AN75" s="880"/>
      <c r="AO75" s="881"/>
      <c r="AP75" s="882"/>
      <c r="AQ75" s="880"/>
      <c r="AR75" s="880"/>
      <c r="AS75" s="880"/>
      <c r="AT75" s="881"/>
      <c r="AU75" s="882"/>
      <c r="AV75" s="880"/>
      <c r="AW75" s="880"/>
      <c r="AX75" s="880"/>
      <c r="AY75" s="881"/>
      <c r="AZ75" s="940"/>
      <c r="BA75" s="941"/>
      <c r="BB75" s="941"/>
      <c r="BC75" s="941"/>
      <c r="BD75" s="942"/>
      <c r="BE75" s="250"/>
      <c r="BF75" s="250"/>
      <c r="BG75" s="250"/>
      <c r="BH75" s="250"/>
      <c r="BI75" s="250"/>
      <c r="BJ75" s="250"/>
      <c r="BK75" s="250"/>
      <c r="BL75" s="250"/>
      <c r="BM75" s="250"/>
      <c r="BN75" s="250"/>
      <c r="BO75" s="250"/>
      <c r="BP75" s="250"/>
      <c r="BQ75" s="247">
        <v>69</v>
      </c>
      <c r="BR75" s="252"/>
      <c r="BS75" s="915"/>
      <c r="BT75" s="916"/>
      <c r="BU75" s="916"/>
      <c r="BV75" s="916"/>
      <c r="BW75" s="916"/>
      <c r="BX75" s="916"/>
      <c r="BY75" s="916"/>
      <c r="BZ75" s="916"/>
      <c r="CA75" s="916"/>
      <c r="CB75" s="916"/>
      <c r="CC75" s="916"/>
      <c r="CD75" s="916"/>
      <c r="CE75" s="916"/>
      <c r="CF75" s="916"/>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21"/>
      <c r="DW75" s="922"/>
      <c r="DX75" s="922"/>
      <c r="DY75" s="922"/>
      <c r="DZ75" s="923"/>
      <c r="EA75" s="233"/>
    </row>
    <row r="76" spans="1:131" s="234" customFormat="1" ht="26.25" customHeight="1" x14ac:dyDescent="0.15">
      <c r="A76" s="246">
        <v>9</v>
      </c>
      <c r="B76" s="936"/>
      <c r="C76" s="937"/>
      <c r="D76" s="937"/>
      <c r="E76" s="937"/>
      <c r="F76" s="937"/>
      <c r="G76" s="937"/>
      <c r="H76" s="937"/>
      <c r="I76" s="937"/>
      <c r="J76" s="937"/>
      <c r="K76" s="937"/>
      <c r="L76" s="937"/>
      <c r="M76" s="937"/>
      <c r="N76" s="937"/>
      <c r="O76" s="937"/>
      <c r="P76" s="938"/>
      <c r="Q76" s="939"/>
      <c r="R76" s="880"/>
      <c r="S76" s="880"/>
      <c r="T76" s="880"/>
      <c r="U76" s="881"/>
      <c r="V76" s="882"/>
      <c r="W76" s="880"/>
      <c r="X76" s="880"/>
      <c r="Y76" s="880"/>
      <c r="Z76" s="881"/>
      <c r="AA76" s="882"/>
      <c r="AB76" s="880"/>
      <c r="AC76" s="880"/>
      <c r="AD76" s="880"/>
      <c r="AE76" s="881"/>
      <c r="AF76" s="882"/>
      <c r="AG76" s="880"/>
      <c r="AH76" s="880"/>
      <c r="AI76" s="880"/>
      <c r="AJ76" s="881"/>
      <c r="AK76" s="882"/>
      <c r="AL76" s="880"/>
      <c r="AM76" s="880"/>
      <c r="AN76" s="880"/>
      <c r="AO76" s="881"/>
      <c r="AP76" s="882"/>
      <c r="AQ76" s="880"/>
      <c r="AR76" s="880"/>
      <c r="AS76" s="880"/>
      <c r="AT76" s="881"/>
      <c r="AU76" s="882"/>
      <c r="AV76" s="880"/>
      <c r="AW76" s="880"/>
      <c r="AX76" s="880"/>
      <c r="AY76" s="881"/>
      <c r="AZ76" s="940"/>
      <c r="BA76" s="941"/>
      <c r="BB76" s="941"/>
      <c r="BC76" s="941"/>
      <c r="BD76" s="942"/>
      <c r="BE76" s="250"/>
      <c r="BF76" s="250"/>
      <c r="BG76" s="250"/>
      <c r="BH76" s="250"/>
      <c r="BI76" s="250"/>
      <c r="BJ76" s="250"/>
      <c r="BK76" s="250"/>
      <c r="BL76" s="250"/>
      <c r="BM76" s="250"/>
      <c r="BN76" s="250"/>
      <c r="BO76" s="250"/>
      <c r="BP76" s="250"/>
      <c r="BQ76" s="247">
        <v>70</v>
      </c>
      <c r="BR76" s="252"/>
      <c r="BS76" s="915"/>
      <c r="BT76" s="916"/>
      <c r="BU76" s="916"/>
      <c r="BV76" s="916"/>
      <c r="BW76" s="916"/>
      <c r="BX76" s="916"/>
      <c r="BY76" s="916"/>
      <c r="BZ76" s="916"/>
      <c r="CA76" s="916"/>
      <c r="CB76" s="916"/>
      <c r="CC76" s="916"/>
      <c r="CD76" s="916"/>
      <c r="CE76" s="916"/>
      <c r="CF76" s="916"/>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21"/>
      <c r="DW76" s="922"/>
      <c r="DX76" s="922"/>
      <c r="DY76" s="922"/>
      <c r="DZ76" s="923"/>
      <c r="EA76" s="233"/>
    </row>
    <row r="77" spans="1:131" s="234" customFormat="1" ht="26.25" customHeight="1" x14ac:dyDescent="0.15">
      <c r="A77" s="246">
        <v>10</v>
      </c>
      <c r="B77" s="936"/>
      <c r="C77" s="937"/>
      <c r="D77" s="937"/>
      <c r="E77" s="937"/>
      <c r="F77" s="937"/>
      <c r="G77" s="937"/>
      <c r="H77" s="937"/>
      <c r="I77" s="937"/>
      <c r="J77" s="937"/>
      <c r="K77" s="937"/>
      <c r="L77" s="937"/>
      <c r="M77" s="937"/>
      <c r="N77" s="937"/>
      <c r="O77" s="937"/>
      <c r="P77" s="938"/>
      <c r="Q77" s="939"/>
      <c r="R77" s="880"/>
      <c r="S77" s="880"/>
      <c r="T77" s="880"/>
      <c r="U77" s="881"/>
      <c r="V77" s="882"/>
      <c r="W77" s="880"/>
      <c r="X77" s="880"/>
      <c r="Y77" s="880"/>
      <c r="Z77" s="881"/>
      <c r="AA77" s="882"/>
      <c r="AB77" s="880"/>
      <c r="AC77" s="880"/>
      <c r="AD77" s="880"/>
      <c r="AE77" s="881"/>
      <c r="AF77" s="882"/>
      <c r="AG77" s="880"/>
      <c r="AH77" s="880"/>
      <c r="AI77" s="880"/>
      <c r="AJ77" s="881"/>
      <c r="AK77" s="882"/>
      <c r="AL77" s="880"/>
      <c r="AM77" s="880"/>
      <c r="AN77" s="880"/>
      <c r="AO77" s="881"/>
      <c r="AP77" s="882"/>
      <c r="AQ77" s="880"/>
      <c r="AR77" s="880"/>
      <c r="AS77" s="880"/>
      <c r="AT77" s="881"/>
      <c r="AU77" s="882"/>
      <c r="AV77" s="880"/>
      <c r="AW77" s="880"/>
      <c r="AX77" s="880"/>
      <c r="AY77" s="881"/>
      <c r="AZ77" s="940"/>
      <c r="BA77" s="941"/>
      <c r="BB77" s="941"/>
      <c r="BC77" s="941"/>
      <c r="BD77" s="942"/>
      <c r="BE77" s="250"/>
      <c r="BF77" s="250"/>
      <c r="BG77" s="250"/>
      <c r="BH77" s="250"/>
      <c r="BI77" s="250"/>
      <c r="BJ77" s="250"/>
      <c r="BK77" s="250"/>
      <c r="BL77" s="250"/>
      <c r="BM77" s="250"/>
      <c r="BN77" s="250"/>
      <c r="BO77" s="250"/>
      <c r="BP77" s="250"/>
      <c r="BQ77" s="247">
        <v>71</v>
      </c>
      <c r="BR77" s="252"/>
      <c r="BS77" s="915"/>
      <c r="BT77" s="916"/>
      <c r="BU77" s="916"/>
      <c r="BV77" s="916"/>
      <c r="BW77" s="916"/>
      <c r="BX77" s="916"/>
      <c r="BY77" s="916"/>
      <c r="BZ77" s="916"/>
      <c r="CA77" s="916"/>
      <c r="CB77" s="916"/>
      <c r="CC77" s="916"/>
      <c r="CD77" s="916"/>
      <c r="CE77" s="916"/>
      <c r="CF77" s="916"/>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21"/>
      <c r="DW77" s="922"/>
      <c r="DX77" s="922"/>
      <c r="DY77" s="922"/>
      <c r="DZ77" s="923"/>
      <c r="EA77" s="233"/>
    </row>
    <row r="78" spans="1:131" s="234" customFormat="1" ht="26.25" customHeight="1" x14ac:dyDescent="0.15">
      <c r="A78" s="246">
        <v>11</v>
      </c>
      <c r="B78" s="936"/>
      <c r="C78" s="937"/>
      <c r="D78" s="937"/>
      <c r="E78" s="937"/>
      <c r="F78" s="937"/>
      <c r="G78" s="937"/>
      <c r="H78" s="937"/>
      <c r="I78" s="937"/>
      <c r="J78" s="937"/>
      <c r="K78" s="937"/>
      <c r="L78" s="937"/>
      <c r="M78" s="937"/>
      <c r="N78" s="937"/>
      <c r="O78" s="937"/>
      <c r="P78" s="938"/>
      <c r="Q78" s="939"/>
      <c r="R78" s="880"/>
      <c r="S78" s="880"/>
      <c r="T78" s="880"/>
      <c r="U78" s="881"/>
      <c r="V78" s="882"/>
      <c r="W78" s="880"/>
      <c r="X78" s="880"/>
      <c r="Y78" s="880"/>
      <c r="Z78" s="881"/>
      <c r="AA78" s="882"/>
      <c r="AB78" s="880"/>
      <c r="AC78" s="880"/>
      <c r="AD78" s="880"/>
      <c r="AE78" s="881"/>
      <c r="AF78" s="882"/>
      <c r="AG78" s="880"/>
      <c r="AH78" s="880"/>
      <c r="AI78" s="880"/>
      <c r="AJ78" s="881"/>
      <c r="AK78" s="882"/>
      <c r="AL78" s="880"/>
      <c r="AM78" s="880"/>
      <c r="AN78" s="880"/>
      <c r="AO78" s="881"/>
      <c r="AP78" s="882"/>
      <c r="AQ78" s="880"/>
      <c r="AR78" s="880"/>
      <c r="AS78" s="880"/>
      <c r="AT78" s="881"/>
      <c r="AU78" s="882"/>
      <c r="AV78" s="880"/>
      <c r="AW78" s="880"/>
      <c r="AX78" s="880"/>
      <c r="AY78" s="881"/>
      <c r="AZ78" s="940"/>
      <c r="BA78" s="941"/>
      <c r="BB78" s="941"/>
      <c r="BC78" s="941"/>
      <c r="BD78" s="942"/>
      <c r="BE78" s="250"/>
      <c r="BF78" s="250"/>
      <c r="BG78" s="250"/>
      <c r="BH78" s="250"/>
      <c r="BI78" s="250"/>
      <c r="BJ78" s="253"/>
      <c r="BK78" s="253"/>
      <c r="BL78" s="253"/>
      <c r="BM78" s="253"/>
      <c r="BN78" s="253"/>
      <c r="BO78" s="250"/>
      <c r="BP78" s="250"/>
      <c r="BQ78" s="247">
        <v>72</v>
      </c>
      <c r="BR78" s="252"/>
      <c r="BS78" s="915"/>
      <c r="BT78" s="916"/>
      <c r="BU78" s="916"/>
      <c r="BV78" s="916"/>
      <c r="BW78" s="916"/>
      <c r="BX78" s="916"/>
      <c r="BY78" s="916"/>
      <c r="BZ78" s="916"/>
      <c r="CA78" s="916"/>
      <c r="CB78" s="916"/>
      <c r="CC78" s="916"/>
      <c r="CD78" s="916"/>
      <c r="CE78" s="916"/>
      <c r="CF78" s="916"/>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21"/>
      <c r="DW78" s="922"/>
      <c r="DX78" s="922"/>
      <c r="DY78" s="922"/>
      <c r="DZ78" s="923"/>
      <c r="EA78" s="233"/>
    </row>
    <row r="79" spans="1:131" s="234" customFormat="1" ht="26.25" customHeight="1" x14ac:dyDescent="0.15">
      <c r="A79" s="246">
        <v>12</v>
      </c>
      <c r="B79" s="936"/>
      <c r="C79" s="937"/>
      <c r="D79" s="937"/>
      <c r="E79" s="937"/>
      <c r="F79" s="937"/>
      <c r="G79" s="937"/>
      <c r="H79" s="937"/>
      <c r="I79" s="937"/>
      <c r="J79" s="937"/>
      <c r="K79" s="937"/>
      <c r="L79" s="937"/>
      <c r="M79" s="937"/>
      <c r="N79" s="937"/>
      <c r="O79" s="937"/>
      <c r="P79" s="938"/>
      <c r="Q79" s="939"/>
      <c r="R79" s="880"/>
      <c r="S79" s="880"/>
      <c r="T79" s="880"/>
      <c r="U79" s="881"/>
      <c r="V79" s="882"/>
      <c r="W79" s="880"/>
      <c r="X79" s="880"/>
      <c r="Y79" s="880"/>
      <c r="Z79" s="881"/>
      <c r="AA79" s="882"/>
      <c r="AB79" s="880"/>
      <c r="AC79" s="880"/>
      <c r="AD79" s="880"/>
      <c r="AE79" s="881"/>
      <c r="AF79" s="882"/>
      <c r="AG79" s="880"/>
      <c r="AH79" s="880"/>
      <c r="AI79" s="880"/>
      <c r="AJ79" s="881"/>
      <c r="AK79" s="882"/>
      <c r="AL79" s="880"/>
      <c r="AM79" s="880"/>
      <c r="AN79" s="880"/>
      <c r="AO79" s="881"/>
      <c r="AP79" s="882"/>
      <c r="AQ79" s="880"/>
      <c r="AR79" s="880"/>
      <c r="AS79" s="880"/>
      <c r="AT79" s="881"/>
      <c r="AU79" s="882"/>
      <c r="AV79" s="880"/>
      <c r="AW79" s="880"/>
      <c r="AX79" s="880"/>
      <c r="AY79" s="881"/>
      <c r="AZ79" s="940"/>
      <c r="BA79" s="941"/>
      <c r="BB79" s="941"/>
      <c r="BC79" s="941"/>
      <c r="BD79" s="942"/>
      <c r="BE79" s="250"/>
      <c r="BF79" s="250"/>
      <c r="BG79" s="250"/>
      <c r="BH79" s="250"/>
      <c r="BI79" s="250"/>
      <c r="BJ79" s="253"/>
      <c r="BK79" s="253"/>
      <c r="BL79" s="253"/>
      <c r="BM79" s="253"/>
      <c r="BN79" s="253"/>
      <c r="BO79" s="250"/>
      <c r="BP79" s="250"/>
      <c r="BQ79" s="247">
        <v>73</v>
      </c>
      <c r="BR79" s="252"/>
      <c r="BS79" s="915"/>
      <c r="BT79" s="916"/>
      <c r="BU79" s="916"/>
      <c r="BV79" s="916"/>
      <c r="BW79" s="916"/>
      <c r="BX79" s="916"/>
      <c r="BY79" s="916"/>
      <c r="BZ79" s="916"/>
      <c r="CA79" s="916"/>
      <c r="CB79" s="916"/>
      <c r="CC79" s="916"/>
      <c r="CD79" s="916"/>
      <c r="CE79" s="916"/>
      <c r="CF79" s="916"/>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21"/>
      <c r="DW79" s="922"/>
      <c r="DX79" s="922"/>
      <c r="DY79" s="922"/>
      <c r="DZ79" s="923"/>
      <c r="EA79" s="233"/>
    </row>
    <row r="80" spans="1:131" s="234" customFormat="1" ht="26.25" customHeight="1" x14ac:dyDescent="0.15">
      <c r="A80" s="246">
        <v>13</v>
      </c>
      <c r="B80" s="936"/>
      <c r="C80" s="937"/>
      <c r="D80" s="937"/>
      <c r="E80" s="937"/>
      <c r="F80" s="937"/>
      <c r="G80" s="937"/>
      <c r="H80" s="937"/>
      <c r="I80" s="937"/>
      <c r="J80" s="937"/>
      <c r="K80" s="937"/>
      <c r="L80" s="937"/>
      <c r="M80" s="937"/>
      <c r="N80" s="937"/>
      <c r="O80" s="937"/>
      <c r="P80" s="938"/>
      <c r="Q80" s="939"/>
      <c r="R80" s="880"/>
      <c r="S80" s="880"/>
      <c r="T80" s="880"/>
      <c r="U80" s="881"/>
      <c r="V80" s="882"/>
      <c r="W80" s="880"/>
      <c r="X80" s="880"/>
      <c r="Y80" s="880"/>
      <c r="Z80" s="881"/>
      <c r="AA80" s="882"/>
      <c r="AB80" s="880"/>
      <c r="AC80" s="880"/>
      <c r="AD80" s="880"/>
      <c r="AE80" s="881"/>
      <c r="AF80" s="882"/>
      <c r="AG80" s="880"/>
      <c r="AH80" s="880"/>
      <c r="AI80" s="880"/>
      <c r="AJ80" s="881"/>
      <c r="AK80" s="882"/>
      <c r="AL80" s="880"/>
      <c r="AM80" s="880"/>
      <c r="AN80" s="880"/>
      <c r="AO80" s="881"/>
      <c r="AP80" s="882"/>
      <c r="AQ80" s="880"/>
      <c r="AR80" s="880"/>
      <c r="AS80" s="880"/>
      <c r="AT80" s="881"/>
      <c r="AU80" s="882"/>
      <c r="AV80" s="880"/>
      <c r="AW80" s="880"/>
      <c r="AX80" s="880"/>
      <c r="AY80" s="881"/>
      <c r="AZ80" s="940"/>
      <c r="BA80" s="941"/>
      <c r="BB80" s="941"/>
      <c r="BC80" s="941"/>
      <c r="BD80" s="942"/>
      <c r="BE80" s="250"/>
      <c r="BF80" s="250"/>
      <c r="BG80" s="250"/>
      <c r="BH80" s="250"/>
      <c r="BI80" s="250"/>
      <c r="BJ80" s="250"/>
      <c r="BK80" s="250"/>
      <c r="BL80" s="250"/>
      <c r="BM80" s="250"/>
      <c r="BN80" s="250"/>
      <c r="BO80" s="250"/>
      <c r="BP80" s="250"/>
      <c r="BQ80" s="247">
        <v>74</v>
      </c>
      <c r="BR80" s="252"/>
      <c r="BS80" s="915"/>
      <c r="BT80" s="916"/>
      <c r="BU80" s="916"/>
      <c r="BV80" s="916"/>
      <c r="BW80" s="916"/>
      <c r="BX80" s="916"/>
      <c r="BY80" s="916"/>
      <c r="BZ80" s="916"/>
      <c r="CA80" s="916"/>
      <c r="CB80" s="916"/>
      <c r="CC80" s="916"/>
      <c r="CD80" s="916"/>
      <c r="CE80" s="916"/>
      <c r="CF80" s="916"/>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21"/>
      <c r="DW80" s="922"/>
      <c r="DX80" s="922"/>
      <c r="DY80" s="922"/>
      <c r="DZ80" s="923"/>
      <c r="EA80" s="233"/>
    </row>
    <row r="81" spans="1:131" s="234" customFormat="1" ht="26.25" customHeight="1" x14ac:dyDescent="0.15">
      <c r="A81" s="246">
        <v>14</v>
      </c>
      <c r="B81" s="936"/>
      <c r="C81" s="937"/>
      <c r="D81" s="937"/>
      <c r="E81" s="937"/>
      <c r="F81" s="937"/>
      <c r="G81" s="937"/>
      <c r="H81" s="937"/>
      <c r="I81" s="937"/>
      <c r="J81" s="937"/>
      <c r="K81" s="937"/>
      <c r="L81" s="937"/>
      <c r="M81" s="937"/>
      <c r="N81" s="937"/>
      <c r="O81" s="937"/>
      <c r="P81" s="938"/>
      <c r="Q81" s="939"/>
      <c r="R81" s="880"/>
      <c r="S81" s="880"/>
      <c r="T81" s="880"/>
      <c r="U81" s="881"/>
      <c r="V81" s="882"/>
      <c r="W81" s="880"/>
      <c r="X81" s="880"/>
      <c r="Y81" s="880"/>
      <c r="Z81" s="881"/>
      <c r="AA81" s="882"/>
      <c r="AB81" s="880"/>
      <c r="AC81" s="880"/>
      <c r="AD81" s="880"/>
      <c r="AE81" s="881"/>
      <c r="AF81" s="882"/>
      <c r="AG81" s="880"/>
      <c r="AH81" s="880"/>
      <c r="AI81" s="880"/>
      <c r="AJ81" s="881"/>
      <c r="AK81" s="882"/>
      <c r="AL81" s="880"/>
      <c r="AM81" s="880"/>
      <c r="AN81" s="880"/>
      <c r="AO81" s="881"/>
      <c r="AP81" s="882"/>
      <c r="AQ81" s="880"/>
      <c r="AR81" s="880"/>
      <c r="AS81" s="880"/>
      <c r="AT81" s="881"/>
      <c r="AU81" s="882"/>
      <c r="AV81" s="880"/>
      <c r="AW81" s="880"/>
      <c r="AX81" s="880"/>
      <c r="AY81" s="881"/>
      <c r="AZ81" s="940"/>
      <c r="BA81" s="941"/>
      <c r="BB81" s="941"/>
      <c r="BC81" s="941"/>
      <c r="BD81" s="942"/>
      <c r="BE81" s="250"/>
      <c r="BF81" s="250"/>
      <c r="BG81" s="250"/>
      <c r="BH81" s="250"/>
      <c r="BI81" s="250"/>
      <c r="BJ81" s="250"/>
      <c r="BK81" s="250"/>
      <c r="BL81" s="250"/>
      <c r="BM81" s="250"/>
      <c r="BN81" s="250"/>
      <c r="BO81" s="250"/>
      <c r="BP81" s="250"/>
      <c r="BQ81" s="247">
        <v>75</v>
      </c>
      <c r="BR81" s="252"/>
      <c r="BS81" s="915"/>
      <c r="BT81" s="916"/>
      <c r="BU81" s="916"/>
      <c r="BV81" s="916"/>
      <c r="BW81" s="916"/>
      <c r="BX81" s="916"/>
      <c r="BY81" s="916"/>
      <c r="BZ81" s="916"/>
      <c r="CA81" s="916"/>
      <c r="CB81" s="916"/>
      <c r="CC81" s="916"/>
      <c r="CD81" s="916"/>
      <c r="CE81" s="916"/>
      <c r="CF81" s="916"/>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21"/>
      <c r="DW81" s="922"/>
      <c r="DX81" s="922"/>
      <c r="DY81" s="922"/>
      <c r="DZ81" s="923"/>
      <c r="EA81" s="233"/>
    </row>
    <row r="82" spans="1:131" s="234" customFormat="1" ht="26.25" customHeight="1" x14ac:dyDescent="0.15">
      <c r="A82" s="246">
        <v>15</v>
      </c>
      <c r="B82" s="936"/>
      <c r="C82" s="937"/>
      <c r="D82" s="937"/>
      <c r="E82" s="937"/>
      <c r="F82" s="937"/>
      <c r="G82" s="937"/>
      <c r="H82" s="937"/>
      <c r="I82" s="937"/>
      <c r="J82" s="937"/>
      <c r="K82" s="937"/>
      <c r="L82" s="937"/>
      <c r="M82" s="937"/>
      <c r="N82" s="937"/>
      <c r="O82" s="937"/>
      <c r="P82" s="938"/>
      <c r="Q82" s="939"/>
      <c r="R82" s="880"/>
      <c r="S82" s="880"/>
      <c r="T82" s="880"/>
      <c r="U82" s="881"/>
      <c r="V82" s="882"/>
      <c r="W82" s="880"/>
      <c r="X82" s="880"/>
      <c r="Y82" s="880"/>
      <c r="Z82" s="881"/>
      <c r="AA82" s="882"/>
      <c r="AB82" s="880"/>
      <c r="AC82" s="880"/>
      <c r="AD82" s="880"/>
      <c r="AE82" s="881"/>
      <c r="AF82" s="882"/>
      <c r="AG82" s="880"/>
      <c r="AH82" s="880"/>
      <c r="AI82" s="880"/>
      <c r="AJ82" s="881"/>
      <c r="AK82" s="882"/>
      <c r="AL82" s="880"/>
      <c r="AM82" s="880"/>
      <c r="AN82" s="880"/>
      <c r="AO82" s="881"/>
      <c r="AP82" s="882"/>
      <c r="AQ82" s="880"/>
      <c r="AR82" s="880"/>
      <c r="AS82" s="880"/>
      <c r="AT82" s="881"/>
      <c r="AU82" s="882"/>
      <c r="AV82" s="880"/>
      <c r="AW82" s="880"/>
      <c r="AX82" s="880"/>
      <c r="AY82" s="881"/>
      <c r="AZ82" s="940"/>
      <c r="BA82" s="941"/>
      <c r="BB82" s="941"/>
      <c r="BC82" s="941"/>
      <c r="BD82" s="942"/>
      <c r="BE82" s="250"/>
      <c r="BF82" s="250"/>
      <c r="BG82" s="250"/>
      <c r="BH82" s="250"/>
      <c r="BI82" s="250"/>
      <c r="BJ82" s="250"/>
      <c r="BK82" s="250"/>
      <c r="BL82" s="250"/>
      <c r="BM82" s="250"/>
      <c r="BN82" s="250"/>
      <c r="BO82" s="250"/>
      <c r="BP82" s="250"/>
      <c r="BQ82" s="247">
        <v>76</v>
      </c>
      <c r="BR82" s="252"/>
      <c r="BS82" s="915"/>
      <c r="BT82" s="916"/>
      <c r="BU82" s="916"/>
      <c r="BV82" s="916"/>
      <c r="BW82" s="916"/>
      <c r="BX82" s="916"/>
      <c r="BY82" s="916"/>
      <c r="BZ82" s="916"/>
      <c r="CA82" s="916"/>
      <c r="CB82" s="916"/>
      <c r="CC82" s="916"/>
      <c r="CD82" s="916"/>
      <c r="CE82" s="916"/>
      <c r="CF82" s="916"/>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21"/>
      <c r="DW82" s="922"/>
      <c r="DX82" s="922"/>
      <c r="DY82" s="922"/>
      <c r="DZ82" s="923"/>
      <c r="EA82" s="233"/>
    </row>
    <row r="83" spans="1:131" s="234" customFormat="1" ht="26.25" customHeight="1" x14ac:dyDescent="0.15">
      <c r="A83" s="246">
        <v>16</v>
      </c>
      <c r="B83" s="936"/>
      <c r="C83" s="937"/>
      <c r="D83" s="937"/>
      <c r="E83" s="937"/>
      <c r="F83" s="937"/>
      <c r="G83" s="937"/>
      <c r="H83" s="937"/>
      <c r="I83" s="937"/>
      <c r="J83" s="937"/>
      <c r="K83" s="937"/>
      <c r="L83" s="937"/>
      <c r="M83" s="937"/>
      <c r="N83" s="937"/>
      <c r="O83" s="937"/>
      <c r="P83" s="938"/>
      <c r="Q83" s="939"/>
      <c r="R83" s="880"/>
      <c r="S83" s="880"/>
      <c r="T83" s="880"/>
      <c r="U83" s="881"/>
      <c r="V83" s="882"/>
      <c r="W83" s="880"/>
      <c r="X83" s="880"/>
      <c r="Y83" s="880"/>
      <c r="Z83" s="881"/>
      <c r="AA83" s="882"/>
      <c r="AB83" s="880"/>
      <c r="AC83" s="880"/>
      <c r="AD83" s="880"/>
      <c r="AE83" s="881"/>
      <c r="AF83" s="882"/>
      <c r="AG83" s="880"/>
      <c r="AH83" s="880"/>
      <c r="AI83" s="880"/>
      <c r="AJ83" s="881"/>
      <c r="AK83" s="882"/>
      <c r="AL83" s="880"/>
      <c r="AM83" s="880"/>
      <c r="AN83" s="880"/>
      <c r="AO83" s="881"/>
      <c r="AP83" s="882"/>
      <c r="AQ83" s="880"/>
      <c r="AR83" s="880"/>
      <c r="AS83" s="880"/>
      <c r="AT83" s="881"/>
      <c r="AU83" s="882"/>
      <c r="AV83" s="880"/>
      <c r="AW83" s="880"/>
      <c r="AX83" s="880"/>
      <c r="AY83" s="881"/>
      <c r="AZ83" s="940"/>
      <c r="BA83" s="941"/>
      <c r="BB83" s="941"/>
      <c r="BC83" s="941"/>
      <c r="BD83" s="942"/>
      <c r="BE83" s="250"/>
      <c r="BF83" s="250"/>
      <c r="BG83" s="250"/>
      <c r="BH83" s="250"/>
      <c r="BI83" s="250"/>
      <c r="BJ83" s="250"/>
      <c r="BK83" s="250"/>
      <c r="BL83" s="250"/>
      <c r="BM83" s="250"/>
      <c r="BN83" s="250"/>
      <c r="BO83" s="250"/>
      <c r="BP83" s="250"/>
      <c r="BQ83" s="247">
        <v>77</v>
      </c>
      <c r="BR83" s="252"/>
      <c r="BS83" s="915"/>
      <c r="BT83" s="916"/>
      <c r="BU83" s="916"/>
      <c r="BV83" s="916"/>
      <c r="BW83" s="916"/>
      <c r="BX83" s="916"/>
      <c r="BY83" s="916"/>
      <c r="BZ83" s="916"/>
      <c r="CA83" s="916"/>
      <c r="CB83" s="916"/>
      <c r="CC83" s="916"/>
      <c r="CD83" s="916"/>
      <c r="CE83" s="916"/>
      <c r="CF83" s="916"/>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21"/>
      <c r="DW83" s="922"/>
      <c r="DX83" s="922"/>
      <c r="DY83" s="922"/>
      <c r="DZ83" s="923"/>
      <c r="EA83" s="233"/>
    </row>
    <row r="84" spans="1:131" s="234" customFormat="1" ht="26.25" customHeight="1" x14ac:dyDescent="0.15">
      <c r="A84" s="246">
        <v>17</v>
      </c>
      <c r="B84" s="936"/>
      <c r="C84" s="937"/>
      <c r="D84" s="937"/>
      <c r="E84" s="937"/>
      <c r="F84" s="937"/>
      <c r="G84" s="937"/>
      <c r="H84" s="937"/>
      <c r="I84" s="937"/>
      <c r="J84" s="937"/>
      <c r="K84" s="937"/>
      <c r="L84" s="937"/>
      <c r="M84" s="937"/>
      <c r="N84" s="937"/>
      <c r="O84" s="937"/>
      <c r="P84" s="938"/>
      <c r="Q84" s="939"/>
      <c r="R84" s="880"/>
      <c r="S84" s="880"/>
      <c r="T84" s="880"/>
      <c r="U84" s="881"/>
      <c r="V84" s="882"/>
      <c r="W84" s="880"/>
      <c r="X84" s="880"/>
      <c r="Y84" s="880"/>
      <c r="Z84" s="881"/>
      <c r="AA84" s="882"/>
      <c r="AB84" s="880"/>
      <c r="AC84" s="880"/>
      <c r="AD84" s="880"/>
      <c r="AE84" s="881"/>
      <c r="AF84" s="882"/>
      <c r="AG84" s="880"/>
      <c r="AH84" s="880"/>
      <c r="AI84" s="880"/>
      <c r="AJ84" s="881"/>
      <c r="AK84" s="882"/>
      <c r="AL84" s="880"/>
      <c r="AM84" s="880"/>
      <c r="AN84" s="880"/>
      <c r="AO84" s="881"/>
      <c r="AP84" s="882"/>
      <c r="AQ84" s="880"/>
      <c r="AR84" s="880"/>
      <c r="AS84" s="880"/>
      <c r="AT84" s="881"/>
      <c r="AU84" s="882"/>
      <c r="AV84" s="880"/>
      <c r="AW84" s="880"/>
      <c r="AX84" s="880"/>
      <c r="AY84" s="881"/>
      <c r="AZ84" s="940"/>
      <c r="BA84" s="941"/>
      <c r="BB84" s="941"/>
      <c r="BC84" s="941"/>
      <c r="BD84" s="942"/>
      <c r="BE84" s="250"/>
      <c r="BF84" s="250"/>
      <c r="BG84" s="250"/>
      <c r="BH84" s="250"/>
      <c r="BI84" s="250"/>
      <c r="BJ84" s="250"/>
      <c r="BK84" s="250"/>
      <c r="BL84" s="250"/>
      <c r="BM84" s="250"/>
      <c r="BN84" s="250"/>
      <c r="BO84" s="250"/>
      <c r="BP84" s="250"/>
      <c r="BQ84" s="247">
        <v>78</v>
      </c>
      <c r="BR84" s="252"/>
      <c r="BS84" s="915"/>
      <c r="BT84" s="916"/>
      <c r="BU84" s="916"/>
      <c r="BV84" s="916"/>
      <c r="BW84" s="916"/>
      <c r="BX84" s="916"/>
      <c r="BY84" s="916"/>
      <c r="BZ84" s="916"/>
      <c r="CA84" s="916"/>
      <c r="CB84" s="916"/>
      <c r="CC84" s="916"/>
      <c r="CD84" s="916"/>
      <c r="CE84" s="916"/>
      <c r="CF84" s="916"/>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21"/>
      <c r="DW84" s="922"/>
      <c r="DX84" s="922"/>
      <c r="DY84" s="922"/>
      <c r="DZ84" s="923"/>
      <c r="EA84" s="233"/>
    </row>
    <row r="85" spans="1:131" s="234" customFormat="1" ht="26.25" customHeight="1" x14ac:dyDescent="0.15">
      <c r="A85" s="246">
        <v>18</v>
      </c>
      <c r="B85" s="936"/>
      <c r="C85" s="937"/>
      <c r="D85" s="937"/>
      <c r="E85" s="937"/>
      <c r="F85" s="937"/>
      <c r="G85" s="937"/>
      <c r="H85" s="937"/>
      <c r="I85" s="937"/>
      <c r="J85" s="937"/>
      <c r="K85" s="937"/>
      <c r="L85" s="937"/>
      <c r="M85" s="937"/>
      <c r="N85" s="937"/>
      <c r="O85" s="937"/>
      <c r="P85" s="938"/>
      <c r="Q85" s="939"/>
      <c r="R85" s="880"/>
      <c r="S85" s="880"/>
      <c r="T85" s="880"/>
      <c r="U85" s="881"/>
      <c r="V85" s="882"/>
      <c r="W85" s="880"/>
      <c r="X85" s="880"/>
      <c r="Y85" s="880"/>
      <c r="Z85" s="881"/>
      <c r="AA85" s="882"/>
      <c r="AB85" s="880"/>
      <c r="AC85" s="880"/>
      <c r="AD85" s="880"/>
      <c r="AE85" s="881"/>
      <c r="AF85" s="882"/>
      <c r="AG85" s="880"/>
      <c r="AH85" s="880"/>
      <c r="AI85" s="880"/>
      <c r="AJ85" s="881"/>
      <c r="AK85" s="882"/>
      <c r="AL85" s="880"/>
      <c r="AM85" s="880"/>
      <c r="AN85" s="880"/>
      <c r="AO85" s="881"/>
      <c r="AP85" s="882"/>
      <c r="AQ85" s="880"/>
      <c r="AR85" s="880"/>
      <c r="AS85" s="880"/>
      <c r="AT85" s="881"/>
      <c r="AU85" s="882"/>
      <c r="AV85" s="880"/>
      <c r="AW85" s="880"/>
      <c r="AX85" s="880"/>
      <c r="AY85" s="881"/>
      <c r="AZ85" s="940"/>
      <c r="BA85" s="941"/>
      <c r="BB85" s="941"/>
      <c r="BC85" s="941"/>
      <c r="BD85" s="942"/>
      <c r="BE85" s="250"/>
      <c r="BF85" s="250"/>
      <c r="BG85" s="250"/>
      <c r="BH85" s="250"/>
      <c r="BI85" s="250"/>
      <c r="BJ85" s="250"/>
      <c r="BK85" s="250"/>
      <c r="BL85" s="250"/>
      <c r="BM85" s="250"/>
      <c r="BN85" s="250"/>
      <c r="BO85" s="250"/>
      <c r="BP85" s="250"/>
      <c r="BQ85" s="247">
        <v>79</v>
      </c>
      <c r="BR85" s="252"/>
      <c r="BS85" s="915"/>
      <c r="BT85" s="916"/>
      <c r="BU85" s="916"/>
      <c r="BV85" s="916"/>
      <c r="BW85" s="916"/>
      <c r="BX85" s="916"/>
      <c r="BY85" s="916"/>
      <c r="BZ85" s="916"/>
      <c r="CA85" s="916"/>
      <c r="CB85" s="916"/>
      <c r="CC85" s="916"/>
      <c r="CD85" s="916"/>
      <c r="CE85" s="916"/>
      <c r="CF85" s="916"/>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21"/>
      <c r="DW85" s="922"/>
      <c r="DX85" s="922"/>
      <c r="DY85" s="922"/>
      <c r="DZ85" s="923"/>
      <c r="EA85" s="233"/>
    </row>
    <row r="86" spans="1:131" s="234" customFormat="1" ht="26.25" customHeight="1" x14ac:dyDescent="0.15">
      <c r="A86" s="246">
        <v>19</v>
      </c>
      <c r="B86" s="936"/>
      <c r="C86" s="937"/>
      <c r="D86" s="937"/>
      <c r="E86" s="937"/>
      <c r="F86" s="937"/>
      <c r="G86" s="937"/>
      <c r="H86" s="937"/>
      <c r="I86" s="937"/>
      <c r="J86" s="937"/>
      <c r="K86" s="937"/>
      <c r="L86" s="937"/>
      <c r="M86" s="937"/>
      <c r="N86" s="937"/>
      <c r="O86" s="937"/>
      <c r="P86" s="938"/>
      <c r="Q86" s="939"/>
      <c r="R86" s="880"/>
      <c r="S86" s="880"/>
      <c r="T86" s="880"/>
      <c r="U86" s="881"/>
      <c r="V86" s="882"/>
      <c r="W86" s="880"/>
      <c r="X86" s="880"/>
      <c r="Y86" s="880"/>
      <c r="Z86" s="881"/>
      <c r="AA86" s="882"/>
      <c r="AB86" s="880"/>
      <c r="AC86" s="880"/>
      <c r="AD86" s="880"/>
      <c r="AE86" s="881"/>
      <c r="AF86" s="882"/>
      <c r="AG86" s="880"/>
      <c r="AH86" s="880"/>
      <c r="AI86" s="880"/>
      <c r="AJ86" s="881"/>
      <c r="AK86" s="882"/>
      <c r="AL86" s="880"/>
      <c r="AM86" s="880"/>
      <c r="AN86" s="880"/>
      <c r="AO86" s="881"/>
      <c r="AP86" s="882"/>
      <c r="AQ86" s="880"/>
      <c r="AR86" s="880"/>
      <c r="AS86" s="880"/>
      <c r="AT86" s="881"/>
      <c r="AU86" s="882"/>
      <c r="AV86" s="880"/>
      <c r="AW86" s="880"/>
      <c r="AX86" s="880"/>
      <c r="AY86" s="881"/>
      <c r="AZ86" s="940"/>
      <c r="BA86" s="941"/>
      <c r="BB86" s="941"/>
      <c r="BC86" s="941"/>
      <c r="BD86" s="942"/>
      <c r="BE86" s="250"/>
      <c r="BF86" s="250"/>
      <c r="BG86" s="250"/>
      <c r="BH86" s="250"/>
      <c r="BI86" s="250"/>
      <c r="BJ86" s="250"/>
      <c r="BK86" s="250"/>
      <c r="BL86" s="250"/>
      <c r="BM86" s="250"/>
      <c r="BN86" s="250"/>
      <c r="BO86" s="250"/>
      <c r="BP86" s="250"/>
      <c r="BQ86" s="247">
        <v>80</v>
      </c>
      <c r="BR86" s="252"/>
      <c r="BS86" s="915"/>
      <c r="BT86" s="916"/>
      <c r="BU86" s="916"/>
      <c r="BV86" s="916"/>
      <c r="BW86" s="916"/>
      <c r="BX86" s="916"/>
      <c r="BY86" s="916"/>
      <c r="BZ86" s="916"/>
      <c r="CA86" s="916"/>
      <c r="CB86" s="916"/>
      <c r="CC86" s="916"/>
      <c r="CD86" s="916"/>
      <c r="CE86" s="916"/>
      <c r="CF86" s="916"/>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21"/>
      <c r="DW86" s="922"/>
      <c r="DX86" s="922"/>
      <c r="DY86" s="922"/>
      <c r="DZ86" s="923"/>
      <c r="EA86" s="233"/>
    </row>
    <row r="87" spans="1:131" s="234" customFormat="1" ht="26.25" customHeight="1" x14ac:dyDescent="0.15">
      <c r="A87" s="254">
        <v>20</v>
      </c>
      <c r="B87" s="943"/>
      <c r="C87" s="944"/>
      <c r="D87" s="944"/>
      <c r="E87" s="944"/>
      <c r="F87" s="944"/>
      <c r="G87" s="944"/>
      <c r="H87" s="944"/>
      <c r="I87" s="944"/>
      <c r="J87" s="944"/>
      <c r="K87" s="944"/>
      <c r="L87" s="944"/>
      <c r="M87" s="944"/>
      <c r="N87" s="944"/>
      <c r="O87" s="944"/>
      <c r="P87" s="945"/>
      <c r="Q87" s="946"/>
      <c r="R87" s="947"/>
      <c r="S87" s="947"/>
      <c r="T87" s="947"/>
      <c r="U87" s="948"/>
      <c r="V87" s="949"/>
      <c r="W87" s="947"/>
      <c r="X87" s="947"/>
      <c r="Y87" s="947"/>
      <c r="Z87" s="948"/>
      <c r="AA87" s="949"/>
      <c r="AB87" s="947"/>
      <c r="AC87" s="947"/>
      <c r="AD87" s="947"/>
      <c r="AE87" s="948"/>
      <c r="AF87" s="949"/>
      <c r="AG87" s="947"/>
      <c r="AH87" s="947"/>
      <c r="AI87" s="947"/>
      <c r="AJ87" s="948"/>
      <c r="AK87" s="949"/>
      <c r="AL87" s="947"/>
      <c r="AM87" s="947"/>
      <c r="AN87" s="947"/>
      <c r="AO87" s="948"/>
      <c r="AP87" s="949"/>
      <c r="AQ87" s="947"/>
      <c r="AR87" s="947"/>
      <c r="AS87" s="947"/>
      <c r="AT87" s="948"/>
      <c r="AU87" s="949"/>
      <c r="AV87" s="947"/>
      <c r="AW87" s="947"/>
      <c r="AX87" s="947"/>
      <c r="AY87" s="948"/>
      <c r="AZ87" s="950"/>
      <c r="BA87" s="951"/>
      <c r="BB87" s="951"/>
      <c r="BC87" s="951"/>
      <c r="BD87" s="952"/>
      <c r="BE87" s="250"/>
      <c r="BF87" s="250"/>
      <c r="BG87" s="250"/>
      <c r="BH87" s="250"/>
      <c r="BI87" s="250"/>
      <c r="BJ87" s="250"/>
      <c r="BK87" s="250"/>
      <c r="BL87" s="250"/>
      <c r="BM87" s="250"/>
      <c r="BN87" s="250"/>
      <c r="BO87" s="250"/>
      <c r="BP87" s="250"/>
      <c r="BQ87" s="247">
        <v>81</v>
      </c>
      <c r="BR87" s="252"/>
      <c r="BS87" s="915"/>
      <c r="BT87" s="916"/>
      <c r="BU87" s="916"/>
      <c r="BV87" s="916"/>
      <c r="BW87" s="916"/>
      <c r="BX87" s="916"/>
      <c r="BY87" s="916"/>
      <c r="BZ87" s="916"/>
      <c r="CA87" s="916"/>
      <c r="CB87" s="916"/>
      <c r="CC87" s="916"/>
      <c r="CD87" s="916"/>
      <c r="CE87" s="916"/>
      <c r="CF87" s="916"/>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21"/>
      <c r="DW87" s="922"/>
      <c r="DX87" s="922"/>
      <c r="DY87" s="922"/>
      <c r="DZ87" s="923"/>
      <c r="EA87" s="233"/>
    </row>
    <row r="88" spans="1:131" s="234" customFormat="1" ht="26.25" customHeight="1" thickBot="1" x14ac:dyDescent="0.2">
      <c r="A88" s="249" t="s">
        <v>384</v>
      </c>
      <c r="B88" s="848" t="s">
        <v>412</v>
      </c>
      <c r="C88" s="849"/>
      <c r="D88" s="849"/>
      <c r="E88" s="849"/>
      <c r="F88" s="849"/>
      <c r="G88" s="849"/>
      <c r="H88" s="849"/>
      <c r="I88" s="849"/>
      <c r="J88" s="849"/>
      <c r="K88" s="849"/>
      <c r="L88" s="849"/>
      <c r="M88" s="849"/>
      <c r="N88" s="849"/>
      <c r="O88" s="849"/>
      <c r="P88" s="850"/>
      <c r="Q88" s="953"/>
      <c r="R88" s="905"/>
      <c r="S88" s="905"/>
      <c r="T88" s="905"/>
      <c r="U88" s="906"/>
      <c r="V88" s="900"/>
      <c r="W88" s="905"/>
      <c r="X88" s="905"/>
      <c r="Y88" s="905"/>
      <c r="Z88" s="906"/>
      <c r="AA88" s="900"/>
      <c r="AB88" s="905"/>
      <c r="AC88" s="905"/>
      <c r="AD88" s="905"/>
      <c r="AE88" s="906"/>
      <c r="AF88" s="907">
        <v>20798</v>
      </c>
      <c r="AG88" s="902"/>
      <c r="AH88" s="902"/>
      <c r="AI88" s="902"/>
      <c r="AJ88" s="908"/>
      <c r="AK88" s="900"/>
      <c r="AL88" s="905"/>
      <c r="AM88" s="905"/>
      <c r="AN88" s="905"/>
      <c r="AO88" s="906"/>
      <c r="AP88" s="907" t="s">
        <v>569</v>
      </c>
      <c r="AQ88" s="902"/>
      <c r="AR88" s="902"/>
      <c r="AS88" s="902"/>
      <c r="AT88" s="908"/>
      <c r="AU88" s="907" t="s">
        <v>569</v>
      </c>
      <c r="AV88" s="902"/>
      <c r="AW88" s="902"/>
      <c r="AX88" s="902"/>
      <c r="AY88" s="908"/>
      <c r="AZ88" s="912"/>
      <c r="BA88" s="913"/>
      <c r="BB88" s="913"/>
      <c r="BC88" s="913"/>
      <c r="BD88" s="914"/>
      <c r="BE88" s="250"/>
      <c r="BF88" s="250"/>
      <c r="BG88" s="250"/>
      <c r="BH88" s="250"/>
      <c r="BI88" s="250"/>
      <c r="BJ88" s="250"/>
      <c r="BK88" s="250"/>
      <c r="BL88" s="250"/>
      <c r="BM88" s="250"/>
      <c r="BN88" s="250"/>
      <c r="BO88" s="250"/>
      <c r="BP88" s="250"/>
      <c r="BQ88" s="247">
        <v>82</v>
      </c>
      <c r="BR88" s="252"/>
      <c r="BS88" s="915"/>
      <c r="BT88" s="916"/>
      <c r="BU88" s="916"/>
      <c r="BV88" s="916"/>
      <c r="BW88" s="916"/>
      <c r="BX88" s="916"/>
      <c r="BY88" s="916"/>
      <c r="BZ88" s="916"/>
      <c r="CA88" s="916"/>
      <c r="CB88" s="916"/>
      <c r="CC88" s="916"/>
      <c r="CD88" s="916"/>
      <c r="CE88" s="916"/>
      <c r="CF88" s="916"/>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21"/>
      <c r="DW88" s="922"/>
      <c r="DX88" s="922"/>
      <c r="DY88" s="922"/>
      <c r="DZ88" s="923"/>
      <c r="EA88" s="233"/>
    </row>
    <row r="89" spans="1:131" s="234" customFormat="1" ht="26.25" hidden="1" customHeight="1" x14ac:dyDescent="0.15">
      <c r="A89" s="255"/>
      <c r="B89" s="256"/>
      <c r="C89" s="256"/>
      <c r="D89" s="256"/>
      <c r="E89" s="256"/>
      <c r="F89" s="256"/>
      <c r="G89" s="256"/>
      <c r="H89" s="256"/>
      <c r="I89" s="256"/>
      <c r="J89" s="256"/>
      <c r="K89" s="256"/>
      <c r="L89" s="256"/>
      <c r="M89" s="256"/>
      <c r="N89" s="256"/>
      <c r="O89" s="256"/>
      <c r="P89" s="256"/>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8"/>
      <c r="BA89" s="258"/>
      <c r="BB89" s="258"/>
      <c r="BC89" s="258"/>
      <c r="BD89" s="258"/>
      <c r="BE89" s="250"/>
      <c r="BF89" s="250"/>
      <c r="BG89" s="250"/>
      <c r="BH89" s="250"/>
      <c r="BI89" s="250"/>
      <c r="BJ89" s="250"/>
      <c r="BK89" s="250"/>
      <c r="BL89" s="250"/>
      <c r="BM89" s="250"/>
      <c r="BN89" s="250"/>
      <c r="BO89" s="250"/>
      <c r="BP89" s="250"/>
      <c r="BQ89" s="247">
        <v>83</v>
      </c>
      <c r="BR89" s="252"/>
      <c r="BS89" s="915"/>
      <c r="BT89" s="916"/>
      <c r="BU89" s="916"/>
      <c r="BV89" s="916"/>
      <c r="BW89" s="916"/>
      <c r="BX89" s="916"/>
      <c r="BY89" s="916"/>
      <c r="BZ89" s="916"/>
      <c r="CA89" s="916"/>
      <c r="CB89" s="916"/>
      <c r="CC89" s="916"/>
      <c r="CD89" s="916"/>
      <c r="CE89" s="916"/>
      <c r="CF89" s="916"/>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21"/>
      <c r="DW89" s="922"/>
      <c r="DX89" s="922"/>
      <c r="DY89" s="922"/>
      <c r="DZ89" s="923"/>
      <c r="EA89" s="233"/>
    </row>
    <row r="90" spans="1:131" s="234" customFormat="1" ht="26.25" hidden="1" customHeight="1" x14ac:dyDescent="0.15">
      <c r="A90" s="255"/>
      <c r="B90" s="256"/>
      <c r="C90" s="256"/>
      <c r="D90" s="256"/>
      <c r="E90" s="256"/>
      <c r="F90" s="256"/>
      <c r="G90" s="256"/>
      <c r="H90" s="256"/>
      <c r="I90" s="256"/>
      <c r="J90" s="256"/>
      <c r="K90" s="256"/>
      <c r="L90" s="256"/>
      <c r="M90" s="256"/>
      <c r="N90" s="256"/>
      <c r="O90" s="256"/>
      <c r="P90" s="256"/>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8"/>
      <c r="BA90" s="258"/>
      <c r="BB90" s="258"/>
      <c r="BC90" s="258"/>
      <c r="BD90" s="258"/>
      <c r="BE90" s="250"/>
      <c r="BF90" s="250"/>
      <c r="BG90" s="250"/>
      <c r="BH90" s="250"/>
      <c r="BI90" s="250"/>
      <c r="BJ90" s="250"/>
      <c r="BK90" s="250"/>
      <c r="BL90" s="250"/>
      <c r="BM90" s="250"/>
      <c r="BN90" s="250"/>
      <c r="BO90" s="250"/>
      <c r="BP90" s="250"/>
      <c r="BQ90" s="247">
        <v>84</v>
      </c>
      <c r="BR90" s="252"/>
      <c r="BS90" s="915"/>
      <c r="BT90" s="916"/>
      <c r="BU90" s="916"/>
      <c r="BV90" s="916"/>
      <c r="BW90" s="916"/>
      <c r="BX90" s="916"/>
      <c r="BY90" s="916"/>
      <c r="BZ90" s="916"/>
      <c r="CA90" s="916"/>
      <c r="CB90" s="916"/>
      <c r="CC90" s="916"/>
      <c r="CD90" s="916"/>
      <c r="CE90" s="916"/>
      <c r="CF90" s="916"/>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21"/>
      <c r="DW90" s="922"/>
      <c r="DX90" s="922"/>
      <c r="DY90" s="922"/>
      <c r="DZ90" s="923"/>
      <c r="EA90" s="233"/>
    </row>
    <row r="91" spans="1:131" s="234" customFormat="1" ht="26.25" hidden="1" customHeight="1" x14ac:dyDescent="0.15">
      <c r="A91" s="255"/>
      <c r="B91" s="256"/>
      <c r="C91" s="256"/>
      <c r="D91" s="256"/>
      <c r="E91" s="256"/>
      <c r="F91" s="256"/>
      <c r="G91" s="256"/>
      <c r="H91" s="256"/>
      <c r="I91" s="256"/>
      <c r="J91" s="256"/>
      <c r="K91" s="256"/>
      <c r="L91" s="256"/>
      <c r="M91" s="256"/>
      <c r="N91" s="256"/>
      <c r="O91" s="256"/>
      <c r="P91" s="256"/>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8"/>
      <c r="BA91" s="258"/>
      <c r="BB91" s="258"/>
      <c r="BC91" s="258"/>
      <c r="BD91" s="258"/>
      <c r="BE91" s="250"/>
      <c r="BF91" s="250"/>
      <c r="BG91" s="250"/>
      <c r="BH91" s="250"/>
      <c r="BI91" s="250"/>
      <c r="BJ91" s="250"/>
      <c r="BK91" s="250"/>
      <c r="BL91" s="250"/>
      <c r="BM91" s="250"/>
      <c r="BN91" s="250"/>
      <c r="BO91" s="250"/>
      <c r="BP91" s="250"/>
      <c r="BQ91" s="247">
        <v>85</v>
      </c>
      <c r="BR91" s="252"/>
      <c r="BS91" s="915"/>
      <c r="BT91" s="916"/>
      <c r="BU91" s="916"/>
      <c r="BV91" s="916"/>
      <c r="BW91" s="916"/>
      <c r="BX91" s="916"/>
      <c r="BY91" s="916"/>
      <c r="BZ91" s="916"/>
      <c r="CA91" s="916"/>
      <c r="CB91" s="916"/>
      <c r="CC91" s="916"/>
      <c r="CD91" s="916"/>
      <c r="CE91" s="916"/>
      <c r="CF91" s="916"/>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21"/>
      <c r="DW91" s="922"/>
      <c r="DX91" s="922"/>
      <c r="DY91" s="922"/>
      <c r="DZ91" s="923"/>
      <c r="EA91" s="233"/>
    </row>
    <row r="92" spans="1:131" s="234" customFormat="1" ht="26.25" hidden="1" customHeight="1" x14ac:dyDescent="0.15">
      <c r="A92" s="255"/>
      <c r="B92" s="256"/>
      <c r="C92" s="256"/>
      <c r="D92" s="256"/>
      <c r="E92" s="256"/>
      <c r="F92" s="256"/>
      <c r="G92" s="256"/>
      <c r="H92" s="256"/>
      <c r="I92" s="256"/>
      <c r="J92" s="256"/>
      <c r="K92" s="256"/>
      <c r="L92" s="256"/>
      <c r="M92" s="256"/>
      <c r="N92" s="256"/>
      <c r="O92" s="256"/>
      <c r="P92" s="256"/>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8"/>
      <c r="BA92" s="258"/>
      <c r="BB92" s="258"/>
      <c r="BC92" s="258"/>
      <c r="BD92" s="258"/>
      <c r="BE92" s="250"/>
      <c r="BF92" s="250"/>
      <c r="BG92" s="250"/>
      <c r="BH92" s="250"/>
      <c r="BI92" s="250"/>
      <c r="BJ92" s="250"/>
      <c r="BK92" s="250"/>
      <c r="BL92" s="250"/>
      <c r="BM92" s="250"/>
      <c r="BN92" s="250"/>
      <c r="BO92" s="250"/>
      <c r="BP92" s="250"/>
      <c r="BQ92" s="247">
        <v>86</v>
      </c>
      <c r="BR92" s="252"/>
      <c r="BS92" s="915"/>
      <c r="BT92" s="916"/>
      <c r="BU92" s="916"/>
      <c r="BV92" s="916"/>
      <c r="BW92" s="916"/>
      <c r="BX92" s="916"/>
      <c r="BY92" s="916"/>
      <c r="BZ92" s="916"/>
      <c r="CA92" s="916"/>
      <c r="CB92" s="916"/>
      <c r="CC92" s="916"/>
      <c r="CD92" s="916"/>
      <c r="CE92" s="916"/>
      <c r="CF92" s="916"/>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21"/>
      <c r="DW92" s="922"/>
      <c r="DX92" s="922"/>
      <c r="DY92" s="922"/>
      <c r="DZ92" s="923"/>
      <c r="EA92" s="233"/>
    </row>
    <row r="93" spans="1:131" s="234" customFormat="1" ht="26.25" hidden="1" customHeight="1" x14ac:dyDescent="0.15">
      <c r="A93" s="255"/>
      <c r="B93" s="256"/>
      <c r="C93" s="256"/>
      <c r="D93" s="256"/>
      <c r="E93" s="256"/>
      <c r="F93" s="256"/>
      <c r="G93" s="256"/>
      <c r="H93" s="256"/>
      <c r="I93" s="256"/>
      <c r="J93" s="256"/>
      <c r="K93" s="256"/>
      <c r="L93" s="256"/>
      <c r="M93" s="256"/>
      <c r="N93" s="256"/>
      <c r="O93" s="256"/>
      <c r="P93" s="256"/>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8"/>
      <c r="BA93" s="258"/>
      <c r="BB93" s="258"/>
      <c r="BC93" s="258"/>
      <c r="BD93" s="258"/>
      <c r="BE93" s="250"/>
      <c r="BF93" s="250"/>
      <c r="BG93" s="250"/>
      <c r="BH93" s="250"/>
      <c r="BI93" s="250"/>
      <c r="BJ93" s="250"/>
      <c r="BK93" s="250"/>
      <c r="BL93" s="250"/>
      <c r="BM93" s="250"/>
      <c r="BN93" s="250"/>
      <c r="BO93" s="250"/>
      <c r="BP93" s="250"/>
      <c r="BQ93" s="247">
        <v>87</v>
      </c>
      <c r="BR93" s="252"/>
      <c r="BS93" s="915"/>
      <c r="BT93" s="916"/>
      <c r="BU93" s="916"/>
      <c r="BV93" s="916"/>
      <c r="BW93" s="916"/>
      <c r="BX93" s="916"/>
      <c r="BY93" s="916"/>
      <c r="BZ93" s="916"/>
      <c r="CA93" s="916"/>
      <c r="CB93" s="916"/>
      <c r="CC93" s="916"/>
      <c r="CD93" s="916"/>
      <c r="CE93" s="916"/>
      <c r="CF93" s="916"/>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21"/>
      <c r="DW93" s="922"/>
      <c r="DX93" s="922"/>
      <c r="DY93" s="922"/>
      <c r="DZ93" s="923"/>
      <c r="EA93" s="233"/>
    </row>
    <row r="94" spans="1:131" s="234" customFormat="1" ht="26.25" hidden="1" customHeight="1" x14ac:dyDescent="0.15">
      <c r="A94" s="255"/>
      <c r="B94" s="256"/>
      <c r="C94" s="256"/>
      <c r="D94" s="256"/>
      <c r="E94" s="256"/>
      <c r="F94" s="256"/>
      <c r="G94" s="256"/>
      <c r="H94" s="256"/>
      <c r="I94" s="256"/>
      <c r="J94" s="256"/>
      <c r="K94" s="256"/>
      <c r="L94" s="256"/>
      <c r="M94" s="256"/>
      <c r="N94" s="256"/>
      <c r="O94" s="256"/>
      <c r="P94" s="256"/>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8"/>
      <c r="BA94" s="258"/>
      <c r="BB94" s="258"/>
      <c r="BC94" s="258"/>
      <c r="BD94" s="258"/>
      <c r="BE94" s="250"/>
      <c r="BF94" s="250"/>
      <c r="BG94" s="250"/>
      <c r="BH94" s="250"/>
      <c r="BI94" s="250"/>
      <c r="BJ94" s="250"/>
      <c r="BK94" s="250"/>
      <c r="BL94" s="250"/>
      <c r="BM94" s="250"/>
      <c r="BN94" s="250"/>
      <c r="BO94" s="250"/>
      <c r="BP94" s="250"/>
      <c r="BQ94" s="247">
        <v>88</v>
      </c>
      <c r="BR94" s="252"/>
      <c r="BS94" s="915"/>
      <c r="BT94" s="916"/>
      <c r="BU94" s="916"/>
      <c r="BV94" s="916"/>
      <c r="BW94" s="916"/>
      <c r="BX94" s="916"/>
      <c r="BY94" s="916"/>
      <c r="BZ94" s="916"/>
      <c r="CA94" s="916"/>
      <c r="CB94" s="916"/>
      <c r="CC94" s="916"/>
      <c r="CD94" s="916"/>
      <c r="CE94" s="916"/>
      <c r="CF94" s="916"/>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21"/>
      <c r="DW94" s="922"/>
      <c r="DX94" s="922"/>
      <c r="DY94" s="922"/>
      <c r="DZ94" s="923"/>
      <c r="EA94" s="233"/>
    </row>
    <row r="95" spans="1:131" s="234" customFormat="1" ht="26.25" hidden="1" customHeight="1" x14ac:dyDescent="0.15">
      <c r="A95" s="255"/>
      <c r="B95" s="256"/>
      <c r="C95" s="256"/>
      <c r="D95" s="256"/>
      <c r="E95" s="256"/>
      <c r="F95" s="256"/>
      <c r="G95" s="256"/>
      <c r="H95" s="256"/>
      <c r="I95" s="256"/>
      <c r="J95" s="256"/>
      <c r="K95" s="256"/>
      <c r="L95" s="256"/>
      <c r="M95" s="256"/>
      <c r="N95" s="256"/>
      <c r="O95" s="256"/>
      <c r="P95" s="256"/>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8"/>
      <c r="BA95" s="258"/>
      <c r="BB95" s="258"/>
      <c r="BC95" s="258"/>
      <c r="BD95" s="258"/>
      <c r="BE95" s="250"/>
      <c r="BF95" s="250"/>
      <c r="BG95" s="250"/>
      <c r="BH95" s="250"/>
      <c r="BI95" s="250"/>
      <c r="BJ95" s="250"/>
      <c r="BK95" s="250"/>
      <c r="BL95" s="250"/>
      <c r="BM95" s="250"/>
      <c r="BN95" s="250"/>
      <c r="BO95" s="250"/>
      <c r="BP95" s="250"/>
      <c r="BQ95" s="247">
        <v>89</v>
      </c>
      <c r="BR95" s="252"/>
      <c r="BS95" s="915"/>
      <c r="BT95" s="916"/>
      <c r="BU95" s="916"/>
      <c r="BV95" s="916"/>
      <c r="BW95" s="916"/>
      <c r="BX95" s="916"/>
      <c r="BY95" s="916"/>
      <c r="BZ95" s="916"/>
      <c r="CA95" s="916"/>
      <c r="CB95" s="916"/>
      <c r="CC95" s="916"/>
      <c r="CD95" s="916"/>
      <c r="CE95" s="916"/>
      <c r="CF95" s="916"/>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21"/>
      <c r="DW95" s="922"/>
      <c r="DX95" s="922"/>
      <c r="DY95" s="922"/>
      <c r="DZ95" s="923"/>
      <c r="EA95" s="233"/>
    </row>
    <row r="96" spans="1:131" s="234" customFormat="1" ht="26.25" hidden="1" customHeight="1" x14ac:dyDescent="0.15">
      <c r="A96" s="255"/>
      <c r="B96" s="256"/>
      <c r="C96" s="256"/>
      <c r="D96" s="256"/>
      <c r="E96" s="256"/>
      <c r="F96" s="256"/>
      <c r="G96" s="256"/>
      <c r="H96" s="256"/>
      <c r="I96" s="256"/>
      <c r="J96" s="256"/>
      <c r="K96" s="256"/>
      <c r="L96" s="256"/>
      <c r="M96" s="256"/>
      <c r="N96" s="256"/>
      <c r="O96" s="256"/>
      <c r="P96" s="256"/>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8"/>
      <c r="BA96" s="258"/>
      <c r="BB96" s="258"/>
      <c r="BC96" s="258"/>
      <c r="BD96" s="258"/>
      <c r="BE96" s="250"/>
      <c r="BF96" s="250"/>
      <c r="BG96" s="250"/>
      <c r="BH96" s="250"/>
      <c r="BI96" s="250"/>
      <c r="BJ96" s="250"/>
      <c r="BK96" s="250"/>
      <c r="BL96" s="250"/>
      <c r="BM96" s="250"/>
      <c r="BN96" s="250"/>
      <c r="BO96" s="250"/>
      <c r="BP96" s="250"/>
      <c r="BQ96" s="247">
        <v>90</v>
      </c>
      <c r="BR96" s="252"/>
      <c r="BS96" s="915"/>
      <c r="BT96" s="916"/>
      <c r="BU96" s="916"/>
      <c r="BV96" s="916"/>
      <c r="BW96" s="916"/>
      <c r="BX96" s="916"/>
      <c r="BY96" s="916"/>
      <c r="BZ96" s="916"/>
      <c r="CA96" s="916"/>
      <c r="CB96" s="916"/>
      <c r="CC96" s="916"/>
      <c r="CD96" s="916"/>
      <c r="CE96" s="916"/>
      <c r="CF96" s="916"/>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21"/>
      <c r="DW96" s="922"/>
      <c r="DX96" s="922"/>
      <c r="DY96" s="922"/>
      <c r="DZ96" s="923"/>
      <c r="EA96" s="233"/>
    </row>
    <row r="97" spans="1:131" s="234" customFormat="1" ht="26.25" hidden="1" customHeight="1" x14ac:dyDescent="0.15">
      <c r="A97" s="255"/>
      <c r="B97" s="256"/>
      <c r="C97" s="256"/>
      <c r="D97" s="256"/>
      <c r="E97" s="256"/>
      <c r="F97" s="256"/>
      <c r="G97" s="256"/>
      <c r="H97" s="256"/>
      <c r="I97" s="256"/>
      <c r="J97" s="256"/>
      <c r="K97" s="256"/>
      <c r="L97" s="256"/>
      <c r="M97" s="256"/>
      <c r="N97" s="256"/>
      <c r="O97" s="256"/>
      <c r="P97" s="256"/>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8"/>
      <c r="BA97" s="258"/>
      <c r="BB97" s="258"/>
      <c r="BC97" s="258"/>
      <c r="BD97" s="258"/>
      <c r="BE97" s="250"/>
      <c r="BF97" s="250"/>
      <c r="BG97" s="250"/>
      <c r="BH97" s="250"/>
      <c r="BI97" s="250"/>
      <c r="BJ97" s="250"/>
      <c r="BK97" s="250"/>
      <c r="BL97" s="250"/>
      <c r="BM97" s="250"/>
      <c r="BN97" s="250"/>
      <c r="BO97" s="250"/>
      <c r="BP97" s="250"/>
      <c r="BQ97" s="247">
        <v>91</v>
      </c>
      <c r="BR97" s="252"/>
      <c r="BS97" s="915"/>
      <c r="BT97" s="916"/>
      <c r="BU97" s="916"/>
      <c r="BV97" s="916"/>
      <c r="BW97" s="916"/>
      <c r="BX97" s="916"/>
      <c r="BY97" s="916"/>
      <c r="BZ97" s="916"/>
      <c r="CA97" s="916"/>
      <c r="CB97" s="916"/>
      <c r="CC97" s="916"/>
      <c r="CD97" s="916"/>
      <c r="CE97" s="916"/>
      <c r="CF97" s="916"/>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21"/>
      <c r="DW97" s="922"/>
      <c r="DX97" s="922"/>
      <c r="DY97" s="922"/>
      <c r="DZ97" s="923"/>
      <c r="EA97" s="233"/>
    </row>
    <row r="98" spans="1:131" s="234" customFormat="1" ht="26.25" hidden="1" customHeight="1" x14ac:dyDescent="0.15">
      <c r="A98" s="255"/>
      <c r="B98" s="256"/>
      <c r="C98" s="256"/>
      <c r="D98" s="256"/>
      <c r="E98" s="256"/>
      <c r="F98" s="256"/>
      <c r="G98" s="256"/>
      <c r="H98" s="256"/>
      <c r="I98" s="256"/>
      <c r="J98" s="256"/>
      <c r="K98" s="256"/>
      <c r="L98" s="256"/>
      <c r="M98" s="256"/>
      <c r="N98" s="256"/>
      <c r="O98" s="256"/>
      <c r="P98" s="256"/>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8"/>
      <c r="BA98" s="258"/>
      <c r="BB98" s="258"/>
      <c r="BC98" s="258"/>
      <c r="BD98" s="258"/>
      <c r="BE98" s="250"/>
      <c r="BF98" s="250"/>
      <c r="BG98" s="250"/>
      <c r="BH98" s="250"/>
      <c r="BI98" s="250"/>
      <c r="BJ98" s="250"/>
      <c r="BK98" s="250"/>
      <c r="BL98" s="250"/>
      <c r="BM98" s="250"/>
      <c r="BN98" s="250"/>
      <c r="BO98" s="250"/>
      <c r="BP98" s="250"/>
      <c r="BQ98" s="247">
        <v>92</v>
      </c>
      <c r="BR98" s="252"/>
      <c r="BS98" s="915"/>
      <c r="BT98" s="916"/>
      <c r="BU98" s="916"/>
      <c r="BV98" s="916"/>
      <c r="BW98" s="916"/>
      <c r="BX98" s="916"/>
      <c r="BY98" s="916"/>
      <c r="BZ98" s="916"/>
      <c r="CA98" s="916"/>
      <c r="CB98" s="916"/>
      <c r="CC98" s="916"/>
      <c r="CD98" s="916"/>
      <c r="CE98" s="916"/>
      <c r="CF98" s="916"/>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21"/>
      <c r="DW98" s="922"/>
      <c r="DX98" s="922"/>
      <c r="DY98" s="922"/>
      <c r="DZ98" s="923"/>
      <c r="EA98" s="233"/>
    </row>
    <row r="99" spans="1:131" s="234" customFormat="1" ht="26.25" hidden="1" customHeight="1" x14ac:dyDescent="0.15">
      <c r="A99" s="255"/>
      <c r="B99" s="256"/>
      <c r="C99" s="256"/>
      <c r="D99" s="256"/>
      <c r="E99" s="256"/>
      <c r="F99" s="256"/>
      <c r="G99" s="256"/>
      <c r="H99" s="256"/>
      <c r="I99" s="256"/>
      <c r="J99" s="256"/>
      <c r="K99" s="256"/>
      <c r="L99" s="256"/>
      <c r="M99" s="256"/>
      <c r="N99" s="256"/>
      <c r="O99" s="256"/>
      <c r="P99" s="256"/>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8"/>
      <c r="BA99" s="258"/>
      <c r="BB99" s="258"/>
      <c r="BC99" s="258"/>
      <c r="BD99" s="258"/>
      <c r="BE99" s="250"/>
      <c r="BF99" s="250"/>
      <c r="BG99" s="250"/>
      <c r="BH99" s="250"/>
      <c r="BI99" s="250"/>
      <c r="BJ99" s="250"/>
      <c r="BK99" s="250"/>
      <c r="BL99" s="250"/>
      <c r="BM99" s="250"/>
      <c r="BN99" s="250"/>
      <c r="BO99" s="250"/>
      <c r="BP99" s="250"/>
      <c r="BQ99" s="247">
        <v>93</v>
      </c>
      <c r="BR99" s="252"/>
      <c r="BS99" s="915"/>
      <c r="BT99" s="916"/>
      <c r="BU99" s="916"/>
      <c r="BV99" s="916"/>
      <c r="BW99" s="916"/>
      <c r="BX99" s="916"/>
      <c r="BY99" s="916"/>
      <c r="BZ99" s="916"/>
      <c r="CA99" s="916"/>
      <c r="CB99" s="916"/>
      <c r="CC99" s="916"/>
      <c r="CD99" s="916"/>
      <c r="CE99" s="916"/>
      <c r="CF99" s="916"/>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21"/>
      <c r="DW99" s="922"/>
      <c r="DX99" s="922"/>
      <c r="DY99" s="922"/>
      <c r="DZ99" s="923"/>
      <c r="EA99" s="233"/>
    </row>
    <row r="100" spans="1:131" s="234" customFormat="1" ht="26.25" hidden="1" customHeight="1" x14ac:dyDescent="0.15">
      <c r="A100" s="255"/>
      <c r="B100" s="256"/>
      <c r="C100" s="256"/>
      <c r="D100" s="256"/>
      <c r="E100" s="256"/>
      <c r="F100" s="256"/>
      <c r="G100" s="256"/>
      <c r="H100" s="256"/>
      <c r="I100" s="256"/>
      <c r="J100" s="256"/>
      <c r="K100" s="256"/>
      <c r="L100" s="256"/>
      <c r="M100" s="256"/>
      <c r="N100" s="256"/>
      <c r="O100" s="256"/>
      <c r="P100" s="256"/>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8"/>
      <c r="BA100" s="258"/>
      <c r="BB100" s="258"/>
      <c r="BC100" s="258"/>
      <c r="BD100" s="258"/>
      <c r="BE100" s="250"/>
      <c r="BF100" s="250"/>
      <c r="BG100" s="250"/>
      <c r="BH100" s="250"/>
      <c r="BI100" s="250"/>
      <c r="BJ100" s="250"/>
      <c r="BK100" s="250"/>
      <c r="BL100" s="250"/>
      <c r="BM100" s="250"/>
      <c r="BN100" s="250"/>
      <c r="BO100" s="250"/>
      <c r="BP100" s="250"/>
      <c r="BQ100" s="247">
        <v>94</v>
      </c>
      <c r="BR100" s="252"/>
      <c r="BS100" s="915"/>
      <c r="BT100" s="916"/>
      <c r="BU100" s="916"/>
      <c r="BV100" s="916"/>
      <c r="BW100" s="916"/>
      <c r="BX100" s="916"/>
      <c r="BY100" s="916"/>
      <c r="BZ100" s="916"/>
      <c r="CA100" s="916"/>
      <c r="CB100" s="916"/>
      <c r="CC100" s="916"/>
      <c r="CD100" s="916"/>
      <c r="CE100" s="916"/>
      <c r="CF100" s="916"/>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21"/>
      <c r="DW100" s="922"/>
      <c r="DX100" s="922"/>
      <c r="DY100" s="922"/>
      <c r="DZ100" s="923"/>
      <c r="EA100" s="233"/>
    </row>
    <row r="101" spans="1:131" s="234" customFormat="1" ht="26.25" hidden="1" customHeight="1" x14ac:dyDescent="0.15">
      <c r="A101" s="255"/>
      <c r="B101" s="256"/>
      <c r="C101" s="256"/>
      <c r="D101" s="256"/>
      <c r="E101" s="256"/>
      <c r="F101" s="256"/>
      <c r="G101" s="256"/>
      <c r="H101" s="256"/>
      <c r="I101" s="256"/>
      <c r="J101" s="256"/>
      <c r="K101" s="256"/>
      <c r="L101" s="256"/>
      <c r="M101" s="256"/>
      <c r="N101" s="256"/>
      <c r="O101" s="256"/>
      <c r="P101" s="256"/>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8"/>
      <c r="BA101" s="258"/>
      <c r="BB101" s="258"/>
      <c r="BC101" s="258"/>
      <c r="BD101" s="258"/>
      <c r="BE101" s="250"/>
      <c r="BF101" s="250"/>
      <c r="BG101" s="250"/>
      <c r="BH101" s="250"/>
      <c r="BI101" s="250"/>
      <c r="BJ101" s="250"/>
      <c r="BK101" s="250"/>
      <c r="BL101" s="250"/>
      <c r="BM101" s="250"/>
      <c r="BN101" s="250"/>
      <c r="BO101" s="250"/>
      <c r="BP101" s="250"/>
      <c r="BQ101" s="247">
        <v>95</v>
      </c>
      <c r="BR101" s="252"/>
      <c r="BS101" s="943"/>
      <c r="BT101" s="944"/>
      <c r="BU101" s="944"/>
      <c r="BV101" s="944"/>
      <c r="BW101" s="944"/>
      <c r="BX101" s="944"/>
      <c r="BY101" s="944"/>
      <c r="BZ101" s="944"/>
      <c r="CA101" s="944"/>
      <c r="CB101" s="944"/>
      <c r="CC101" s="944"/>
      <c r="CD101" s="944"/>
      <c r="CE101" s="944"/>
      <c r="CF101" s="944"/>
      <c r="CG101" s="945"/>
      <c r="CH101" s="946"/>
      <c r="CI101" s="947"/>
      <c r="CJ101" s="947"/>
      <c r="CK101" s="947"/>
      <c r="CL101" s="954"/>
      <c r="CM101" s="946"/>
      <c r="CN101" s="947"/>
      <c r="CO101" s="947"/>
      <c r="CP101" s="947"/>
      <c r="CQ101" s="954"/>
      <c r="CR101" s="946"/>
      <c r="CS101" s="947"/>
      <c r="CT101" s="947"/>
      <c r="CU101" s="947"/>
      <c r="CV101" s="954"/>
      <c r="CW101" s="946"/>
      <c r="CX101" s="947"/>
      <c r="CY101" s="947"/>
      <c r="CZ101" s="947"/>
      <c r="DA101" s="954"/>
      <c r="DB101" s="946"/>
      <c r="DC101" s="947"/>
      <c r="DD101" s="947"/>
      <c r="DE101" s="947"/>
      <c r="DF101" s="954"/>
      <c r="DG101" s="946"/>
      <c r="DH101" s="947"/>
      <c r="DI101" s="947"/>
      <c r="DJ101" s="947"/>
      <c r="DK101" s="954"/>
      <c r="DL101" s="946"/>
      <c r="DM101" s="947"/>
      <c r="DN101" s="947"/>
      <c r="DO101" s="947"/>
      <c r="DP101" s="954"/>
      <c r="DQ101" s="946"/>
      <c r="DR101" s="947"/>
      <c r="DS101" s="947"/>
      <c r="DT101" s="947"/>
      <c r="DU101" s="954"/>
      <c r="DV101" s="960"/>
      <c r="DW101" s="951"/>
      <c r="DX101" s="951"/>
      <c r="DY101" s="951"/>
      <c r="DZ101" s="952"/>
      <c r="EA101" s="233"/>
    </row>
    <row r="102" spans="1:131" s="234" customFormat="1" ht="26.25" customHeight="1" thickBot="1" x14ac:dyDescent="0.2">
      <c r="A102" s="255"/>
      <c r="B102" s="256"/>
      <c r="C102" s="256"/>
      <c r="D102" s="256"/>
      <c r="E102" s="256"/>
      <c r="F102" s="256"/>
      <c r="G102" s="256"/>
      <c r="H102" s="256"/>
      <c r="I102" s="256"/>
      <c r="J102" s="256"/>
      <c r="K102" s="256"/>
      <c r="L102" s="256"/>
      <c r="M102" s="256"/>
      <c r="N102" s="256"/>
      <c r="O102" s="256"/>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8"/>
      <c r="BA102" s="258"/>
      <c r="BB102" s="258"/>
      <c r="BC102" s="258"/>
      <c r="BD102" s="258"/>
      <c r="BE102" s="250"/>
      <c r="BF102" s="250"/>
      <c r="BG102" s="250"/>
      <c r="BH102" s="250"/>
      <c r="BI102" s="250"/>
      <c r="BJ102" s="250"/>
      <c r="BK102" s="250"/>
      <c r="BL102" s="250"/>
      <c r="BM102" s="250"/>
      <c r="BN102" s="250"/>
      <c r="BO102" s="250"/>
      <c r="BP102" s="250"/>
      <c r="BQ102" s="249" t="s">
        <v>384</v>
      </c>
      <c r="BR102" s="848" t="s">
        <v>413</v>
      </c>
      <c r="BS102" s="849"/>
      <c r="BT102" s="849"/>
      <c r="BU102" s="849"/>
      <c r="BV102" s="849"/>
      <c r="BW102" s="849"/>
      <c r="BX102" s="849"/>
      <c r="BY102" s="849"/>
      <c r="BZ102" s="849"/>
      <c r="CA102" s="849"/>
      <c r="CB102" s="849"/>
      <c r="CC102" s="849"/>
      <c r="CD102" s="849"/>
      <c r="CE102" s="849"/>
      <c r="CF102" s="849"/>
      <c r="CG102" s="850"/>
      <c r="CH102" s="953"/>
      <c r="CI102" s="905"/>
      <c r="CJ102" s="905"/>
      <c r="CK102" s="905"/>
      <c r="CL102" s="961"/>
      <c r="CM102" s="953"/>
      <c r="CN102" s="905"/>
      <c r="CO102" s="905"/>
      <c r="CP102" s="905"/>
      <c r="CQ102" s="961"/>
      <c r="CR102" s="955">
        <v>97</v>
      </c>
      <c r="CS102" s="902"/>
      <c r="CT102" s="902"/>
      <c r="CU102" s="902"/>
      <c r="CV102" s="956"/>
      <c r="CW102" s="955">
        <v>769</v>
      </c>
      <c r="CX102" s="902"/>
      <c r="CY102" s="902"/>
      <c r="CZ102" s="902"/>
      <c r="DA102" s="956"/>
      <c r="DB102" s="955">
        <v>500</v>
      </c>
      <c r="DC102" s="902"/>
      <c r="DD102" s="902"/>
      <c r="DE102" s="902"/>
      <c r="DF102" s="956"/>
      <c r="DG102" s="955">
        <v>684</v>
      </c>
      <c r="DH102" s="902"/>
      <c r="DI102" s="902"/>
      <c r="DJ102" s="902"/>
      <c r="DK102" s="956"/>
      <c r="DL102" s="955"/>
      <c r="DM102" s="902"/>
      <c r="DN102" s="902"/>
      <c r="DO102" s="902"/>
      <c r="DP102" s="956"/>
      <c r="DQ102" s="955"/>
      <c r="DR102" s="902"/>
      <c r="DS102" s="902"/>
      <c r="DT102" s="902"/>
      <c r="DU102" s="956"/>
      <c r="DV102" s="973"/>
      <c r="DW102" s="913"/>
      <c r="DX102" s="913"/>
      <c r="DY102" s="913"/>
      <c r="DZ102" s="914"/>
      <c r="EA102" s="233"/>
    </row>
    <row r="103" spans="1:131" s="234" customFormat="1" ht="26.25" customHeight="1" x14ac:dyDescent="0.15">
      <c r="A103" s="255"/>
      <c r="B103" s="256"/>
      <c r="C103" s="256"/>
      <c r="D103" s="256"/>
      <c r="E103" s="256"/>
      <c r="F103" s="256"/>
      <c r="G103" s="256"/>
      <c r="H103" s="256"/>
      <c r="I103" s="256"/>
      <c r="J103" s="256"/>
      <c r="K103" s="256"/>
      <c r="L103" s="256"/>
      <c r="M103" s="256"/>
      <c r="N103" s="256"/>
      <c r="O103" s="256"/>
      <c r="P103" s="256"/>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8"/>
      <c r="BA103" s="258"/>
      <c r="BB103" s="258"/>
      <c r="BC103" s="258"/>
      <c r="BD103" s="258"/>
      <c r="BE103" s="250"/>
      <c r="BF103" s="250"/>
      <c r="BG103" s="250"/>
      <c r="BH103" s="250"/>
      <c r="BI103" s="250"/>
      <c r="BJ103" s="250"/>
      <c r="BK103" s="250"/>
      <c r="BL103" s="250"/>
      <c r="BM103" s="250"/>
      <c r="BN103" s="250"/>
      <c r="BO103" s="250"/>
      <c r="BP103" s="250"/>
      <c r="BQ103" s="974" t="s">
        <v>414</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33"/>
    </row>
    <row r="104" spans="1:131" s="234" customFormat="1" ht="26.25" customHeight="1" x14ac:dyDescent="0.15">
      <c r="A104" s="255"/>
      <c r="B104" s="256"/>
      <c r="C104" s="256"/>
      <c r="D104" s="256"/>
      <c r="E104" s="256"/>
      <c r="F104" s="256"/>
      <c r="G104" s="256"/>
      <c r="H104" s="256"/>
      <c r="I104" s="256"/>
      <c r="J104" s="256"/>
      <c r="K104" s="256"/>
      <c r="L104" s="256"/>
      <c r="M104" s="256"/>
      <c r="N104" s="256"/>
      <c r="O104" s="256"/>
      <c r="P104" s="256"/>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8"/>
      <c r="BA104" s="258"/>
      <c r="BB104" s="258"/>
      <c r="BC104" s="258"/>
      <c r="BD104" s="258"/>
      <c r="BE104" s="250"/>
      <c r="BF104" s="250"/>
      <c r="BG104" s="250"/>
      <c r="BH104" s="250"/>
      <c r="BI104" s="250"/>
      <c r="BJ104" s="250"/>
      <c r="BK104" s="250"/>
      <c r="BL104" s="250"/>
      <c r="BM104" s="250"/>
      <c r="BN104" s="250"/>
      <c r="BO104" s="250"/>
      <c r="BP104" s="250"/>
      <c r="BQ104" s="975" t="s">
        <v>415</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33"/>
    </row>
    <row r="105" spans="1:131" s="234" customFormat="1" ht="11.25" customHeight="1" x14ac:dyDescent="0.15">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33"/>
    </row>
    <row r="106" spans="1:131" s="234" customFormat="1" ht="11.25" customHeight="1" x14ac:dyDescent="0.15">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33"/>
    </row>
    <row r="107" spans="1:131" s="233" customFormat="1" ht="26.25" customHeight="1" thickBot="1" x14ac:dyDescent="0.2">
      <c r="A107" s="260" t="s">
        <v>416</v>
      </c>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260" t="s">
        <v>417</v>
      </c>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c r="BT107" s="385"/>
      <c r="BU107" s="385"/>
      <c r="BV107" s="385"/>
      <c r="BW107" s="385"/>
      <c r="BX107" s="385"/>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385"/>
      <c r="CV107" s="385"/>
      <c r="CW107" s="385"/>
      <c r="CX107" s="385"/>
      <c r="CY107" s="385"/>
      <c r="CZ107" s="385"/>
      <c r="DA107" s="385"/>
      <c r="DB107" s="385"/>
      <c r="DC107" s="385"/>
      <c r="DD107" s="385"/>
      <c r="DE107" s="385"/>
      <c r="DF107" s="385"/>
      <c r="DG107" s="385"/>
      <c r="DH107" s="385"/>
      <c r="DI107" s="385"/>
      <c r="DJ107" s="385"/>
      <c r="DK107" s="385"/>
      <c r="DL107" s="385"/>
      <c r="DM107" s="385"/>
      <c r="DN107" s="385"/>
      <c r="DO107" s="385"/>
      <c r="DP107" s="385"/>
      <c r="DQ107" s="385"/>
      <c r="DR107" s="385"/>
      <c r="DS107" s="385"/>
      <c r="DT107" s="385"/>
      <c r="DU107" s="385"/>
      <c r="DV107" s="385"/>
      <c r="DW107" s="385"/>
      <c r="DX107" s="385"/>
      <c r="DY107" s="385"/>
      <c r="DZ107" s="385"/>
    </row>
    <row r="108" spans="1:131" s="233" customFormat="1" ht="26.25" customHeight="1" x14ac:dyDescent="0.15">
      <c r="A108" s="976" t="s">
        <v>418</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419</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33" customFormat="1" ht="26.25" customHeight="1" x14ac:dyDescent="0.15">
      <c r="A109" s="979"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421</v>
      </c>
      <c r="AB109" s="963"/>
      <c r="AC109" s="963"/>
      <c r="AD109" s="963"/>
      <c r="AE109" s="964"/>
      <c r="AF109" s="962" t="s">
        <v>297</v>
      </c>
      <c r="AG109" s="963"/>
      <c r="AH109" s="963"/>
      <c r="AI109" s="963"/>
      <c r="AJ109" s="964"/>
      <c r="AK109" s="962" t="s">
        <v>296</v>
      </c>
      <c r="AL109" s="963"/>
      <c r="AM109" s="963"/>
      <c r="AN109" s="963"/>
      <c r="AO109" s="964"/>
      <c r="AP109" s="962" t="s">
        <v>422</v>
      </c>
      <c r="AQ109" s="963"/>
      <c r="AR109" s="963"/>
      <c r="AS109" s="963"/>
      <c r="AT109" s="965"/>
      <c r="AU109" s="979"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421</v>
      </c>
      <c r="BR109" s="963"/>
      <c r="BS109" s="963"/>
      <c r="BT109" s="963"/>
      <c r="BU109" s="964"/>
      <c r="BV109" s="962" t="s">
        <v>297</v>
      </c>
      <c r="BW109" s="963"/>
      <c r="BX109" s="963"/>
      <c r="BY109" s="963"/>
      <c r="BZ109" s="964"/>
      <c r="CA109" s="962" t="s">
        <v>296</v>
      </c>
      <c r="CB109" s="963"/>
      <c r="CC109" s="963"/>
      <c r="CD109" s="963"/>
      <c r="CE109" s="964"/>
      <c r="CF109" s="972" t="s">
        <v>422</v>
      </c>
      <c r="CG109" s="972"/>
      <c r="CH109" s="972"/>
      <c r="CI109" s="972"/>
      <c r="CJ109" s="972"/>
      <c r="CK109" s="962"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421</v>
      </c>
      <c r="DH109" s="963"/>
      <c r="DI109" s="963"/>
      <c r="DJ109" s="963"/>
      <c r="DK109" s="964"/>
      <c r="DL109" s="962" t="s">
        <v>297</v>
      </c>
      <c r="DM109" s="963"/>
      <c r="DN109" s="963"/>
      <c r="DO109" s="963"/>
      <c r="DP109" s="964"/>
      <c r="DQ109" s="962" t="s">
        <v>296</v>
      </c>
      <c r="DR109" s="963"/>
      <c r="DS109" s="963"/>
      <c r="DT109" s="963"/>
      <c r="DU109" s="964"/>
      <c r="DV109" s="962" t="s">
        <v>422</v>
      </c>
      <c r="DW109" s="963"/>
      <c r="DX109" s="963"/>
      <c r="DY109" s="963"/>
      <c r="DZ109" s="965"/>
    </row>
    <row r="110" spans="1:131" s="233" customFormat="1" ht="26.25" customHeight="1" x14ac:dyDescent="0.15">
      <c r="A110" s="980" t="s">
        <v>424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6303538</v>
      </c>
      <c r="AB110" s="984"/>
      <c r="AC110" s="984"/>
      <c r="AD110" s="984"/>
      <c r="AE110" s="985"/>
      <c r="AF110" s="986">
        <v>6175546</v>
      </c>
      <c r="AG110" s="984"/>
      <c r="AH110" s="984"/>
      <c r="AI110" s="984"/>
      <c r="AJ110" s="985"/>
      <c r="AK110" s="986">
        <v>6367714</v>
      </c>
      <c r="AL110" s="984"/>
      <c r="AM110" s="984"/>
      <c r="AN110" s="984"/>
      <c r="AO110" s="985"/>
      <c r="AP110" s="987">
        <v>9.1999999999999993</v>
      </c>
      <c r="AQ110" s="988"/>
      <c r="AR110" s="988"/>
      <c r="AS110" s="988"/>
      <c r="AT110" s="989"/>
      <c r="AU110" s="990" t="s">
        <v>73</v>
      </c>
      <c r="AV110" s="991"/>
      <c r="AW110" s="991"/>
      <c r="AX110" s="991"/>
      <c r="AY110" s="991"/>
      <c r="AZ110" s="1006" t="s">
        <v>425</v>
      </c>
      <c r="BA110" s="981"/>
      <c r="BB110" s="981"/>
      <c r="BC110" s="981"/>
      <c r="BD110" s="981"/>
      <c r="BE110" s="981"/>
      <c r="BF110" s="981"/>
      <c r="BG110" s="981"/>
      <c r="BH110" s="981"/>
      <c r="BI110" s="981"/>
      <c r="BJ110" s="981"/>
      <c r="BK110" s="981"/>
      <c r="BL110" s="981"/>
      <c r="BM110" s="981"/>
      <c r="BN110" s="981"/>
      <c r="BO110" s="981"/>
      <c r="BP110" s="982"/>
      <c r="BQ110" s="1007">
        <v>61823604</v>
      </c>
      <c r="BR110" s="1008"/>
      <c r="BS110" s="1008"/>
      <c r="BT110" s="1008"/>
      <c r="BU110" s="1008"/>
      <c r="BV110" s="1008">
        <v>60700492</v>
      </c>
      <c r="BW110" s="1008"/>
      <c r="BX110" s="1008"/>
      <c r="BY110" s="1008"/>
      <c r="BZ110" s="1008"/>
      <c r="CA110" s="1008">
        <v>62665743</v>
      </c>
      <c r="CB110" s="1008"/>
      <c r="CC110" s="1008"/>
      <c r="CD110" s="1008"/>
      <c r="CE110" s="1008"/>
      <c r="CF110" s="1009">
        <v>90.3</v>
      </c>
      <c r="CG110" s="1010"/>
      <c r="CH110" s="1010"/>
      <c r="CI110" s="1010"/>
      <c r="CJ110" s="1010"/>
      <c r="CK110" s="1011" t="s">
        <v>426</v>
      </c>
      <c r="CL110" s="1012"/>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07">
        <v>2605412</v>
      </c>
      <c r="DH110" s="1008"/>
      <c r="DI110" s="1008"/>
      <c r="DJ110" s="1008"/>
      <c r="DK110" s="1008"/>
      <c r="DL110" s="1008">
        <v>2684933</v>
      </c>
      <c r="DM110" s="1008"/>
      <c r="DN110" s="1008"/>
      <c r="DO110" s="1008"/>
      <c r="DP110" s="1008"/>
      <c r="DQ110" s="1008">
        <v>3452430</v>
      </c>
      <c r="DR110" s="1008"/>
      <c r="DS110" s="1008"/>
      <c r="DT110" s="1008"/>
      <c r="DU110" s="1008"/>
      <c r="DV110" s="1020">
        <v>5</v>
      </c>
      <c r="DW110" s="1020"/>
      <c r="DX110" s="1020"/>
      <c r="DY110" s="1020"/>
      <c r="DZ110" s="1021"/>
    </row>
    <row r="111" spans="1:131" s="233" customFormat="1" ht="26.25" customHeight="1" x14ac:dyDescent="0.15">
      <c r="A111" s="1022" t="s">
        <v>428</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999" t="s">
        <v>126</v>
      </c>
      <c r="AB111" s="1000"/>
      <c r="AC111" s="1000"/>
      <c r="AD111" s="1000"/>
      <c r="AE111" s="1001"/>
      <c r="AF111" s="1002" t="s">
        <v>126</v>
      </c>
      <c r="AG111" s="1000"/>
      <c r="AH111" s="1000"/>
      <c r="AI111" s="1000"/>
      <c r="AJ111" s="1001"/>
      <c r="AK111" s="1002" t="s">
        <v>126</v>
      </c>
      <c r="AL111" s="1000"/>
      <c r="AM111" s="1000"/>
      <c r="AN111" s="1000"/>
      <c r="AO111" s="1001"/>
      <c r="AP111" s="1003" t="s">
        <v>126</v>
      </c>
      <c r="AQ111" s="1004"/>
      <c r="AR111" s="1004"/>
      <c r="AS111" s="1004"/>
      <c r="AT111" s="1005"/>
      <c r="AU111" s="992"/>
      <c r="AV111" s="993"/>
      <c r="AW111" s="993"/>
      <c r="AX111" s="993"/>
      <c r="AY111" s="993"/>
      <c r="AZ111" s="996" t="s">
        <v>429</v>
      </c>
      <c r="BA111" s="997"/>
      <c r="BB111" s="997"/>
      <c r="BC111" s="997"/>
      <c r="BD111" s="997"/>
      <c r="BE111" s="997"/>
      <c r="BF111" s="997"/>
      <c r="BG111" s="997"/>
      <c r="BH111" s="997"/>
      <c r="BI111" s="997"/>
      <c r="BJ111" s="997"/>
      <c r="BK111" s="997"/>
      <c r="BL111" s="997"/>
      <c r="BM111" s="997"/>
      <c r="BN111" s="997"/>
      <c r="BO111" s="997"/>
      <c r="BP111" s="998"/>
      <c r="BQ111" s="971">
        <v>3505331</v>
      </c>
      <c r="BR111" s="957"/>
      <c r="BS111" s="957"/>
      <c r="BT111" s="957"/>
      <c r="BU111" s="957"/>
      <c r="BV111" s="957">
        <v>4011123</v>
      </c>
      <c r="BW111" s="957"/>
      <c r="BX111" s="957"/>
      <c r="BY111" s="957"/>
      <c r="BZ111" s="957"/>
      <c r="CA111" s="957">
        <v>4391207</v>
      </c>
      <c r="CB111" s="957"/>
      <c r="CC111" s="957"/>
      <c r="CD111" s="957"/>
      <c r="CE111" s="957"/>
      <c r="CF111" s="966">
        <v>6.3</v>
      </c>
      <c r="CG111" s="967"/>
      <c r="CH111" s="967"/>
      <c r="CI111" s="967"/>
      <c r="CJ111" s="967"/>
      <c r="CK111" s="1013"/>
      <c r="CL111" s="1014"/>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57"/>
      <c r="DI111" s="957"/>
      <c r="DJ111" s="957"/>
      <c r="DK111" s="957"/>
      <c r="DL111" s="957" t="s">
        <v>126</v>
      </c>
      <c r="DM111" s="957"/>
      <c r="DN111" s="957"/>
      <c r="DO111" s="957"/>
      <c r="DP111" s="957"/>
      <c r="DQ111" s="957" t="s">
        <v>126</v>
      </c>
      <c r="DR111" s="957"/>
      <c r="DS111" s="957"/>
      <c r="DT111" s="957"/>
      <c r="DU111" s="957"/>
      <c r="DV111" s="958" t="s">
        <v>126</v>
      </c>
      <c r="DW111" s="958"/>
      <c r="DX111" s="958"/>
      <c r="DY111" s="958"/>
      <c r="DZ111" s="959"/>
    </row>
    <row r="112" spans="1:131" s="233" customFormat="1" ht="26.25" customHeight="1" x14ac:dyDescent="0.15">
      <c r="A112" s="1032" t="s">
        <v>431</v>
      </c>
      <c r="B112" s="1033"/>
      <c r="C112" s="997" t="s">
        <v>432</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31" t="s">
        <v>126</v>
      </c>
      <c r="AB112" s="1026"/>
      <c r="AC112" s="1026"/>
      <c r="AD112" s="1026"/>
      <c r="AE112" s="1027"/>
      <c r="AF112" s="1025" t="s">
        <v>126</v>
      </c>
      <c r="AG112" s="1026"/>
      <c r="AH112" s="1026"/>
      <c r="AI112" s="1026"/>
      <c r="AJ112" s="1027"/>
      <c r="AK112" s="1025" t="s">
        <v>126</v>
      </c>
      <c r="AL112" s="1026"/>
      <c r="AM112" s="1026"/>
      <c r="AN112" s="1026"/>
      <c r="AO112" s="1027"/>
      <c r="AP112" s="1028" t="s">
        <v>126</v>
      </c>
      <c r="AQ112" s="1029"/>
      <c r="AR112" s="1029"/>
      <c r="AS112" s="1029"/>
      <c r="AT112" s="1030"/>
      <c r="AU112" s="992"/>
      <c r="AV112" s="993"/>
      <c r="AW112" s="993"/>
      <c r="AX112" s="993"/>
      <c r="AY112" s="993"/>
      <c r="AZ112" s="996" t="s">
        <v>433</v>
      </c>
      <c r="BA112" s="997"/>
      <c r="BB112" s="997"/>
      <c r="BC112" s="997"/>
      <c r="BD112" s="997"/>
      <c r="BE112" s="997"/>
      <c r="BF112" s="997"/>
      <c r="BG112" s="997"/>
      <c r="BH112" s="997"/>
      <c r="BI112" s="997"/>
      <c r="BJ112" s="997"/>
      <c r="BK112" s="997"/>
      <c r="BL112" s="997"/>
      <c r="BM112" s="997"/>
      <c r="BN112" s="997"/>
      <c r="BO112" s="997"/>
      <c r="BP112" s="998"/>
      <c r="BQ112" s="971">
        <v>48162632</v>
      </c>
      <c r="BR112" s="957"/>
      <c r="BS112" s="957"/>
      <c r="BT112" s="957"/>
      <c r="BU112" s="957"/>
      <c r="BV112" s="957">
        <v>47918955</v>
      </c>
      <c r="BW112" s="957"/>
      <c r="BX112" s="957"/>
      <c r="BY112" s="957"/>
      <c r="BZ112" s="957"/>
      <c r="CA112" s="957">
        <v>49941028</v>
      </c>
      <c r="CB112" s="957"/>
      <c r="CC112" s="957"/>
      <c r="CD112" s="957"/>
      <c r="CE112" s="957"/>
      <c r="CF112" s="966">
        <v>71.900000000000006</v>
      </c>
      <c r="CG112" s="967"/>
      <c r="CH112" s="967"/>
      <c r="CI112" s="967"/>
      <c r="CJ112" s="967"/>
      <c r="CK112" s="1013"/>
      <c r="CL112" s="1014"/>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126</v>
      </c>
      <c r="DH112" s="957"/>
      <c r="DI112" s="957"/>
      <c r="DJ112" s="957"/>
      <c r="DK112" s="957"/>
      <c r="DL112" s="957" t="s">
        <v>126</v>
      </c>
      <c r="DM112" s="957"/>
      <c r="DN112" s="957"/>
      <c r="DO112" s="957"/>
      <c r="DP112" s="957"/>
      <c r="DQ112" s="957" t="s">
        <v>126</v>
      </c>
      <c r="DR112" s="957"/>
      <c r="DS112" s="957"/>
      <c r="DT112" s="957"/>
      <c r="DU112" s="957"/>
      <c r="DV112" s="958" t="s">
        <v>126</v>
      </c>
      <c r="DW112" s="958"/>
      <c r="DX112" s="958"/>
      <c r="DY112" s="958"/>
      <c r="DZ112" s="959"/>
    </row>
    <row r="113" spans="1:130" s="233" customFormat="1" ht="26.25" customHeight="1" x14ac:dyDescent="0.15">
      <c r="A113" s="1034"/>
      <c r="B113" s="1035"/>
      <c r="C113" s="997" t="s">
        <v>435</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99">
        <v>3691582</v>
      </c>
      <c r="AB113" s="1000"/>
      <c r="AC113" s="1000"/>
      <c r="AD113" s="1000"/>
      <c r="AE113" s="1001"/>
      <c r="AF113" s="1002">
        <v>3680895</v>
      </c>
      <c r="AG113" s="1000"/>
      <c r="AH113" s="1000"/>
      <c r="AI113" s="1000"/>
      <c r="AJ113" s="1001"/>
      <c r="AK113" s="1002">
        <v>3710139</v>
      </c>
      <c r="AL113" s="1000"/>
      <c r="AM113" s="1000"/>
      <c r="AN113" s="1000"/>
      <c r="AO113" s="1001"/>
      <c r="AP113" s="1003">
        <v>5.3</v>
      </c>
      <c r="AQ113" s="1004"/>
      <c r="AR113" s="1004"/>
      <c r="AS113" s="1004"/>
      <c r="AT113" s="1005"/>
      <c r="AU113" s="992"/>
      <c r="AV113" s="993"/>
      <c r="AW113" s="993"/>
      <c r="AX113" s="993"/>
      <c r="AY113" s="993"/>
      <c r="AZ113" s="996" t="s">
        <v>436</v>
      </c>
      <c r="BA113" s="997"/>
      <c r="BB113" s="997"/>
      <c r="BC113" s="997"/>
      <c r="BD113" s="997"/>
      <c r="BE113" s="997"/>
      <c r="BF113" s="997"/>
      <c r="BG113" s="997"/>
      <c r="BH113" s="997"/>
      <c r="BI113" s="997"/>
      <c r="BJ113" s="997"/>
      <c r="BK113" s="997"/>
      <c r="BL113" s="997"/>
      <c r="BM113" s="997"/>
      <c r="BN113" s="997"/>
      <c r="BO113" s="997"/>
      <c r="BP113" s="998"/>
      <c r="BQ113" s="971" t="s">
        <v>126</v>
      </c>
      <c r="BR113" s="957"/>
      <c r="BS113" s="957"/>
      <c r="BT113" s="957"/>
      <c r="BU113" s="957"/>
      <c r="BV113" s="957" t="s">
        <v>126</v>
      </c>
      <c r="BW113" s="957"/>
      <c r="BX113" s="957"/>
      <c r="BY113" s="957"/>
      <c r="BZ113" s="957"/>
      <c r="CA113" s="957" t="s">
        <v>126</v>
      </c>
      <c r="CB113" s="957"/>
      <c r="CC113" s="957"/>
      <c r="CD113" s="957"/>
      <c r="CE113" s="957"/>
      <c r="CF113" s="966" t="s">
        <v>126</v>
      </c>
      <c r="CG113" s="967"/>
      <c r="CH113" s="967"/>
      <c r="CI113" s="967"/>
      <c r="CJ113" s="967"/>
      <c r="CK113" s="1013"/>
      <c r="CL113" s="1014"/>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31" t="s">
        <v>126</v>
      </c>
      <c r="DH113" s="1026"/>
      <c r="DI113" s="1026"/>
      <c r="DJ113" s="1026"/>
      <c r="DK113" s="1027"/>
      <c r="DL113" s="1025" t="s">
        <v>126</v>
      </c>
      <c r="DM113" s="1026"/>
      <c r="DN113" s="1026"/>
      <c r="DO113" s="1026"/>
      <c r="DP113" s="1027"/>
      <c r="DQ113" s="1025" t="s">
        <v>126</v>
      </c>
      <c r="DR113" s="1026"/>
      <c r="DS113" s="1026"/>
      <c r="DT113" s="1026"/>
      <c r="DU113" s="1027"/>
      <c r="DV113" s="1028" t="s">
        <v>126</v>
      </c>
      <c r="DW113" s="1029"/>
      <c r="DX113" s="1029"/>
      <c r="DY113" s="1029"/>
      <c r="DZ113" s="1030"/>
    </row>
    <row r="114" spans="1:130" s="233" customFormat="1" ht="26.25" customHeight="1" x14ac:dyDescent="0.15">
      <c r="A114" s="1034"/>
      <c r="B114" s="1035"/>
      <c r="C114" s="997" t="s">
        <v>438</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31" t="s">
        <v>126</v>
      </c>
      <c r="AB114" s="1026"/>
      <c r="AC114" s="1026"/>
      <c r="AD114" s="1026"/>
      <c r="AE114" s="1027"/>
      <c r="AF114" s="1025" t="s">
        <v>126</v>
      </c>
      <c r="AG114" s="1026"/>
      <c r="AH114" s="1026"/>
      <c r="AI114" s="1026"/>
      <c r="AJ114" s="1027"/>
      <c r="AK114" s="1025" t="s">
        <v>126</v>
      </c>
      <c r="AL114" s="1026"/>
      <c r="AM114" s="1026"/>
      <c r="AN114" s="1026"/>
      <c r="AO114" s="1027"/>
      <c r="AP114" s="1028" t="s">
        <v>126</v>
      </c>
      <c r="AQ114" s="1029"/>
      <c r="AR114" s="1029"/>
      <c r="AS114" s="1029"/>
      <c r="AT114" s="1030"/>
      <c r="AU114" s="992"/>
      <c r="AV114" s="993"/>
      <c r="AW114" s="993"/>
      <c r="AX114" s="993"/>
      <c r="AY114" s="993"/>
      <c r="AZ114" s="996" t="s">
        <v>439</v>
      </c>
      <c r="BA114" s="997"/>
      <c r="BB114" s="997"/>
      <c r="BC114" s="997"/>
      <c r="BD114" s="997"/>
      <c r="BE114" s="997"/>
      <c r="BF114" s="997"/>
      <c r="BG114" s="997"/>
      <c r="BH114" s="997"/>
      <c r="BI114" s="997"/>
      <c r="BJ114" s="997"/>
      <c r="BK114" s="997"/>
      <c r="BL114" s="997"/>
      <c r="BM114" s="997"/>
      <c r="BN114" s="997"/>
      <c r="BO114" s="997"/>
      <c r="BP114" s="998"/>
      <c r="BQ114" s="971">
        <v>14132965</v>
      </c>
      <c r="BR114" s="957"/>
      <c r="BS114" s="957"/>
      <c r="BT114" s="957"/>
      <c r="BU114" s="957"/>
      <c r="BV114" s="957">
        <v>14230296</v>
      </c>
      <c r="BW114" s="957"/>
      <c r="BX114" s="957"/>
      <c r="BY114" s="957"/>
      <c r="BZ114" s="957"/>
      <c r="CA114" s="957">
        <v>14143469</v>
      </c>
      <c r="CB114" s="957"/>
      <c r="CC114" s="957"/>
      <c r="CD114" s="957"/>
      <c r="CE114" s="957"/>
      <c r="CF114" s="966">
        <v>20.399999999999999</v>
      </c>
      <c r="CG114" s="967"/>
      <c r="CH114" s="967"/>
      <c r="CI114" s="967"/>
      <c r="CJ114" s="967"/>
      <c r="CK114" s="1013"/>
      <c r="CL114" s="1014"/>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31" t="s">
        <v>126</v>
      </c>
      <c r="DH114" s="1026"/>
      <c r="DI114" s="1026"/>
      <c r="DJ114" s="1026"/>
      <c r="DK114" s="1027"/>
      <c r="DL114" s="1025" t="s">
        <v>126</v>
      </c>
      <c r="DM114" s="1026"/>
      <c r="DN114" s="1026"/>
      <c r="DO114" s="1026"/>
      <c r="DP114" s="1027"/>
      <c r="DQ114" s="1025" t="s">
        <v>126</v>
      </c>
      <c r="DR114" s="1026"/>
      <c r="DS114" s="1026"/>
      <c r="DT114" s="1026"/>
      <c r="DU114" s="1027"/>
      <c r="DV114" s="1028" t="s">
        <v>126</v>
      </c>
      <c r="DW114" s="1029"/>
      <c r="DX114" s="1029"/>
      <c r="DY114" s="1029"/>
      <c r="DZ114" s="1030"/>
    </row>
    <row r="115" spans="1:130" s="233" customFormat="1" ht="26.25" customHeight="1" x14ac:dyDescent="0.15">
      <c r="A115" s="1034"/>
      <c r="B115" s="1035"/>
      <c r="C115" s="997" t="s">
        <v>441</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99">
        <v>204406</v>
      </c>
      <c r="AB115" s="1000"/>
      <c r="AC115" s="1000"/>
      <c r="AD115" s="1000"/>
      <c r="AE115" s="1001"/>
      <c r="AF115" s="1002">
        <v>216734</v>
      </c>
      <c r="AG115" s="1000"/>
      <c r="AH115" s="1000"/>
      <c r="AI115" s="1000"/>
      <c r="AJ115" s="1001"/>
      <c r="AK115" s="1002">
        <v>222544</v>
      </c>
      <c r="AL115" s="1000"/>
      <c r="AM115" s="1000"/>
      <c r="AN115" s="1000"/>
      <c r="AO115" s="1001"/>
      <c r="AP115" s="1003">
        <v>0.3</v>
      </c>
      <c r="AQ115" s="1004"/>
      <c r="AR115" s="1004"/>
      <c r="AS115" s="1004"/>
      <c r="AT115" s="1005"/>
      <c r="AU115" s="992"/>
      <c r="AV115" s="993"/>
      <c r="AW115" s="993"/>
      <c r="AX115" s="993"/>
      <c r="AY115" s="993"/>
      <c r="AZ115" s="996" t="s">
        <v>442</v>
      </c>
      <c r="BA115" s="997"/>
      <c r="BB115" s="997"/>
      <c r="BC115" s="997"/>
      <c r="BD115" s="997"/>
      <c r="BE115" s="997"/>
      <c r="BF115" s="997"/>
      <c r="BG115" s="997"/>
      <c r="BH115" s="997"/>
      <c r="BI115" s="997"/>
      <c r="BJ115" s="997"/>
      <c r="BK115" s="997"/>
      <c r="BL115" s="997"/>
      <c r="BM115" s="997"/>
      <c r="BN115" s="997"/>
      <c r="BO115" s="997"/>
      <c r="BP115" s="998"/>
      <c r="BQ115" s="971">
        <v>5597</v>
      </c>
      <c r="BR115" s="957"/>
      <c r="BS115" s="957"/>
      <c r="BT115" s="957"/>
      <c r="BU115" s="957"/>
      <c r="BV115" s="957">
        <v>1254</v>
      </c>
      <c r="BW115" s="957"/>
      <c r="BX115" s="957"/>
      <c r="BY115" s="957"/>
      <c r="BZ115" s="957"/>
      <c r="CA115" s="957">
        <v>1094</v>
      </c>
      <c r="CB115" s="957"/>
      <c r="CC115" s="957"/>
      <c r="CD115" s="957"/>
      <c r="CE115" s="957"/>
      <c r="CF115" s="966">
        <v>0</v>
      </c>
      <c r="CG115" s="967"/>
      <c r="CH115" s="967"/>
      <c r="CI115" s="967"/>
      <c r="CJ115" s="967"/>
      <c r="CK115" s="1013"/>
      <c r="CL115" s="1014"/>
      <c r="CM115" s="996" t="s">
        <v>443</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998"/>
      <c r="DG115" s="1031">
        <v>899919</v>
      </c>
      <c r="DH115" s="1026"/>
      <c r="DI115" s="1026"/>
      <c r="DJ115" s="1026"/>
      <c r="DK115" s="1027"/>
      <c r="DL115" s="1025">
        <v>1326190</v>
      </c>
      <c r="DM115" s="1026"/>
      <c r="DN115" s="1026"/>
      <c r="DO115" s="1026"/>
      <c r="DP115" s="1027"/>
      <c r="DQ115" s="1025">
        <v>938777</v>
      </c>
      <c r="DR115" s="1026"/>
      <c r="DS115" s="1026"/>
      <c r="DT115" s="1026"/>
      <c r="DU115" s="1027"/>
      <c r="DV115" s="1028">
        <v>1.4</v>
      </c>
      <c r="DW115" s="1029"/>
      <c r="DX115" s="1029"/>
      <c r="DY115" s="1029"/>
      <c r="DZ115" s="1030"/>
    </row>
    <row r="116" spans="1:130" s="233" customFormat="1" ht="26.25" customHeight="1" x14ac:dyDescent="0.15">
      <c r="A116" s="1036"/>
      <c r="B116" s="1037"/>
      <c r="C116" s="1039" t="s">
        <v>444</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1" t="s">
        <v>126</v>
      </c>
      <c r="AB116" s="1026"/>
      <c r="AC116" s="1026"/>
      <c r="AD116" s="1026"/>
      <c r="AE116" s="1027"/>
      <c r="AF116" s="1025" t="s">
        <v>126</v>
      </c>
      <c r="AG116" s="1026"/>
      <c r="AH116" s="1026"/>
      <c r="AI116" s="1026"/>
      <c r="AJ116" s="1027"/>
      <c r="AK116" s="1025" t="s">
        <v>126</v>
      </c>
      <c r="AL116" s="1026"/>
      <c r="AM116" s="1026"/>
      <c r="AN116" s="1026"/>
      <c r="AO116" s="1027"/>
      <c r="AP116" s="1028" t="s">
        <v>126</v>
      </c>
      <c r="AQ116" s="1029"/>
      <c r="AR116" s="1029"/>
      <c r="AS116" s="1029"/>
      <c r="AT116" s="1030"/>
      <c r="AU116" s="992"/>
      <c r="AV116" s="993"/>
      <c r="AW116" s="993"/>
      <c r="AX116" s="993"/>
      <c r="AY116" s="993"/>
      <c r="AZ116" s="1041" t="s">
        <v>445</v>
      </c>
      <c r="BA116" s="1042"/>
      <c r="BB116" s="1042"/>
      <c r="BC116" s="1042"/>
      <c r="BD116" s="1042"/>
      <c r="BE116" s="1042"/>
      <c r="BF116" s="1042"/>
      <c r="BG116" s="1042"/>
      <c r="BH116" s="1042"/>
      <c r="BI116" s="1042"/>
      <c r="BJ116" s="1042"/>
      <c r="BK116" s="1042"/>
      <c r="BL116" s="1042"/>
      <c r="BM116" s="1042"/>
      <c r="BN116" s="1042"/>
      <c r="BO116" s="1042"/>
      <c r="BP116" s="1043"/>
      <c r="BQ116" s="971" t="s">
        <v>126</v>
      </c>
      <c r="BR116" s="957"/>
      <c r="BS116" s="957"/>
      <c r="BT116" s="957"/>
      <c r="BU116" s="957"/>
      <c r="BV116" s="957" t="s">
        <v>126</v>
      </c>
      <c r="BW116" s="957"/>
      <c r="BX116" s="957"/>
      <c r="BY116" s="957"/>
      <c r="BZ116" s="957"/>
      <c r="CA116" s="957" t="s">
        <v>126</v>
      </c>
      <c r="CB116" s="957"/>
      <c r="CC116" s="957"/>
      <c r="CD116" s="957"/>
      <c r="CE116" s="957"/>
      <c r="CF116" s="966" t="s">
        <v>126</v>
      </c>
      <c r="CG116" s="967"/>
      <c r="CH116" s="967"/>
      <c r="CI116" s="967"/>
      <c r="CJ116" s="967"/>
      <c r="CK116" s="1013"/>
      <c r="CL116" s="1014"/>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31" t="s">
        <v>126</v>
      </c>
      <c r="DH116" s="1026"/>
      <c r="DI116" s="1026"/>
      <c r="DJ116" s="1026"/>
      <c r="DK116" s="1027"/>
      <c r="DL116" s="1025" t="s">
        <v>126</v>
      </c>
      <c r="DM116" s="1026"/>
      <c r="DN116" s="1026"/>
      <c r="DO116" s="1026"/>
      <c r="DP116" s="1027"/>
      <c r="DQ116" s="1025" t="s">
        <v>126</v>
      </c>
      <c r="DR116" s="1026"/>
      <c r="DS116" s="1026"/>
      <c r="DT116" s="1026"/>
      <c r="DU116" s="1027"/>
      <c r="DV116" s="1028" t="s">
        <v>126</v>
      </c>
      <c r="DW116" s="1029"/>
      <c r="DX116" s="1029"/>
      <c r="DY116" s="1029"/>
      <c r="DZ116" s="1030"/>
    </row>
    <row r="117" spans="1:130" s="233" customFormat="1" ht="26.25" customHeight="1" x14ac:dyDescent="0.15">
      <c r="A117" s="979"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4" t="s">
        <v>447</v>
      </c>
      <c r="Z117" s="964"/>
      <c r="AA117" s="1045">
        <v>10199526</v>
      </c>
      <c r="AB117" s="1046"/>
      <c r="AC117" s="1046"/>
      <c r="AD117" s="1046"/>
      <c r="AE117" s="1047"/>
      <c r="AF117" s="1048">
        <v>10073175</v>
      </c>
      <c r="AG117" s="1046"/>
      <c r="AH117" s="1046"/>
      <c r="AI117" s="1046"/>
      <c r="AJ117" s="1047"/>
      <c r="AK117" s="1048">
        <v>10300397</v>
      </c>
      <c r="AL117" s="1046"/>
      <c r="AM117" s="1046"/>
      <c r="AN117" s="1046"/>
      <c r="AO117" s="1047"/>
      <c r="AP117" s="1049"/>
      <c r="AQ117" s="1050"/>
      <c r="AR117" s="1050"/>
      <c r="AS117" s="1050"/>
      <c r="AT117" s="1051"/>
      <c r="AU117" s="992"/>
      <c r="AV117" s="993"/>
      <c r="AW117" s="993"/>
      <c r="AX117" s="993"/>
      <c r="AY117" s="993"/>
      <c r="AZ117" s="1041" t="s">
        <v>448</v>
      </c>
      <c r="BA117" s="1042"/>
      <c r="BB117" s="1042"/>
      <c r="BC117" s="1042"/>
      <c r="BD117" s="1042"/>
      <c r="BE117" s="1042"/>
      <c r="BF117" s="1042"/>
      <c r="BG117" s="1042"/>
      <c r="BH117" s="1042"/>
      <c r="BI117" s="1042"/>
      <c r="BJ117" s="1042"/>
      <c r="BK117" s="1042"/>
      <c r="BL117" s="1042"/>
      <c r="BM117" s="1042"/>
      <c r="BN117" s="1042"/>
      <c r="BO117" s="1042"/>
      <c r="BP117" s="1043"/>
      <c r="BQ117" s="971" t="s">
        <v>126</v>
      </c>
      <c r="BR117" s="957"/>
      <c r="BS117" s="957"/>
      <c r="BT117" s="957"/>
      <c r="BU117" s="957"/>
      <c r="BV117" s="957" t="s">
        <v>126</v>
      </c>
      <c r="BW117" s="957"/>
      <c r="BX117" s="957"/>
      <c r="BY117" s="957"/>
      <c r="BZ117" s="957"/>
      <c r="CA117" s="957" t="s">
        <v>126</v>
      </c>
      <c r="CB117" s="957"/>
      <c r="CC117" s="957"/>
      <c r="CD117" s="957"/>
      <c r="CE117" s="957"/>
      <c r="CF117" s="966" t="s">
        <v>126</v>
      </c>
      <c r="CG117" s="967"/>
      <c r="CH117" s="967"/>
      <c r="CI117" s="967"/>
      <c r="CJ117" s="967"/>
      <c r="CK117" s="1013"/>
      <c r="CL117" s="1014"/>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31" t="s">
        <v>126</v>
      </c>
      <c r="DH117" s="1026"/>
      <c r="DI117" s="1026"/>
      <c r="DJ117" s="1026"/>
      <c r="DK117" s="1027"/>
      <c r="DL117" s="1025" t="s">
        <v>126</v>
      </c>
      <c r="DM117" s="1026"/>
      <c r="DN117" s="1026"/>
      <c r="DO117" s="1026"/>
      <c r="DP117" s="1027"/>
      <c r="DQ117" s="1025" t="s">
        <v>126</v>
      </c>
      <c r="DR117" s="1026"/>
      <c r="DS117" s="1026"/>
      <c r="DT117" s="1026"/>
      <c r="DU117" s="1027"/>
      <c r="DV117" s="1028" t="s">
        <v>126</v>
      </c>
      <c r="DW117" s="1029"/>
      <c r="DX117" s="1029"/>
      <c r="DY117" s="1029"/>
      <c r="DZ117" s="1030"/>
    </row>
    <row r="118" spans="1:130" s="233" customFormat="1" ht="26.25" customHeight="1" x14ac:dyDescent="0.15">
      <c r="A118" s="979"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421</v>
      </c>
      <c r="AB118" s="963"/>
      <c r="AC118" s="963"/>
      <c r="AD118" s="963"/>
      <c r="AE118" s="964"/>
      <c r="AF118" s="962" t="s">
        <v>297</v>
      </c>
      <c r="AG118" s="963"/>
      <c r="AH118" s="963"/>
      <c r="AI118" s="963"/>
      <c r="AJ118" s="964"/>
      <c r="AK118" s="962" t="s">
        <v>296</v>
      </c>
      <c r="AL118" s="963"/>
      <c r="AM118" s="963"/>
      <c r="AN118" s="963"/>
      <c r="AO118" s="964"/>
      <c r="AP118" s="1052" t="s">
        <v>422</v>
      </c>
      <c r="AQ118" s="1053"/>
      <c r="AR118" s="1053"/>
      <c r="AS118" s="1053"/>
      <c r="AT118" s="1054"/>
      <c r="AU118" s="992"/>
      <c r="AV118" s="993"/>
      <c r="AW118" s="993"/>
      <c r="AX118" s="993"/>
      <c r="AY118" s="993"/>
      <c r="AZ118" s="1055" t="s">
        <v>450</v>
      </c>
      <c r="BA118" s="1039"/>
      <c r="BB118" s="1039"/>
      <c r="BC118" s="1039"/>
      <c r="BD118" s="1039"/>
      <c r="BE118" s="1039"/>
      <c r="BF118" s="1039"/>
      <c r="BG118" s="1039"/>
      <c r="BH118" s="1039"/>
      <c r="BI118" s="1039"/>
      <c r="BJ118" s="1039"/>
      <c r="BK118" s="1039"/>
      <c r="BL118" s="1039"/>
      <c r="BM118" s="1039"/>
      <c r="BN118" s="1039"/>
      <c r="BO118" s="1039"/>
      <c r="BP118" s="1040"/>
      <c r="BQ118" s="1058" t="s">
        <v>126</v>
      </c>
      <c r="BR118" s="1056"/>
      <c r="BS118" s="1056"/>
      <c r="BT118" s="1056"/>
      <c r="BU118" s="1056"/>
      <c r="BV118" s="1056" t="s">
        <v>126</v>
      </c>
      <c r="BW118" s="1056"/>
      <c r="BX118" s="1056"/>
      <c r="BY118" s="1056"/>
      <c r="BZ118" s="1056"/>
      <c r="CA118" s="1056" t="s">
        <v>126</v>
      </c>
      <c r="CB118" s="1056"/>
      <c r="CC118" s="1056"/>
      <c r="CD118" s="1056"/>
      <c r="CE118" s="1056"/>
      <c r="CF118" s="966" t="s">
        <v>126</v>
      </c>
      <c r="CG118" s="967"/>
      <c r="CH118" s="967"/>
      <c r="CI118" s="967"/>
      <c r="CJ118" s="967"/>
      <c r="CK118" s="1013"/>
      <c r="CL118" s="1014"/>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31" t="s">
        <v>126</v>
      </c>
      <c r="DH118" s="1026"/>
      <c r="DI118" s="1026"/>
      <c r="DJ118" s="1026"/>
      <c r="DK118" s="1027"/>
      <c r="DL118" s="1025" t="s">
        <v>126</v>
      </c>
      <c r="DM118" s="1026"/>
      <c r="DN118" s="1026"/>
      <c r="DO118" s="1026"/>
      <c r="DP118" s="1027"/>
      <c r="DQ118" s="1025" t="s">
        <v>126</v>
      </c>
      <c r="DR118" s="1026"/>
      <c r="DS118" s="1026"/>
      <c r="DT118" s="1026"/>
      <c r="DU118" s="1027"/>
      <c r="DV118" s="1028" t="s">
        <v>126</v>
      </c>
      <c r="DW118" s="1029"/>
      <c r="DX118" s="1029"/>
      <c r="DY118" s="1029"/>
      <c r="DZ118" s="1030"/>
    </row>
    <row r="119" spans="1:130" s="233" customFormat="1" ht="26.25" customHeight="1" x14ac:dyDescent="0.15">
      <c r="A119" s="1115" t="s">
        <v>426</v>
      </c>
      <c r="B119" s="1012"/>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3">
        <v>204406</v>
      </c>
      <c r="AB119" s="984"/>
      <c r="AC119" s="984"/>
      <c r="AD119" s="984"/>
      <c r="AE119" s="985"/>
      <c r="AF119" s="986">
        <v>216734</v>
      </c>
      <c r="AG119" s="984"/>
      <c r="AH119" s="984"/>
      <c r="AI119" s="984"/>
      <c r="AJ119" s="985"/>
      <c r="AK119" s="986">
        <v>222544</v>
      </c>
      <c r="AL119" s="984"/>
      <c r="AM119" s="984"/>
      <c r="AN119" s="984"/>
      <c r="AO119" s="985"/>
      <c r="AP119" s="987">
        <v>0.3</v>
      </c>
      <c r="AQ119" s="988"/>
      <c r="AR119" s="988"/>
      <c r="AS119" s="988"/>
      <c r="AT119" s="989"/>
      <c r="AU119" s="994"/>
      <c r="AV119" s="995"/>
      <c r="AW119" s="995"/>
      <c r="AX119" s="995"/>
      <c r="AY119" s="995"/>
      <c r="AZ119" s="261" t="s">
        <v>180</v>
      </c>
      <c r="BA119" s="261"/>
      <c r="BB119" s="261"/>
      <c r="BC119" s="261"/>
      <c r="BD119" s="261"/>
      <c r="BE119" s="261"/>
      <c r="BF119" s="261"/>
      <c r="BG119" s="261"/>
      <c r="BH119" s="261"/>
      <c r="BI119" s="261"/>
      <c r="BJ119" s="261"/>
      <c r="BK119" s="261"/>
      <c r="BL119" s="261"/>
      <c r="BM119" s="261"/>
      <c r="BN119" s="261"/>
      <c r="BO119" s="1044" t="s">
        <v>452</v>
      </c>
      <c r="BP119" s="1057"/>
      <c r="BQ119" s="1058">
        <v>127630129</v>
      </c>
      <c r="BR119" s="1056"/>
      <c r="BS119" s="1056"/>
      <c r="BT119" s="1056"/>
      <c r="BU119" s="1056"/>
      <c r="BV119" s="1056">
        <v>126862120</v>
      </c>
      <c r="BW119" s="1056"/>
      <c r="BX119" s="1056"/>
      <c r="BY119" s="1056"/>
      <c r="BZ119" s="1056"/>
      <c r="CA119" s="1056">
        <v>131142541</v>
      </c>
      <c r="CB119" s="1056"/>
      <c r="CC119" s="1056"/>
      <c r="CD119" s="1056"/>
      <c r="CE119" s="1056"/>
      <c r="CF119" s="1059"/>
      <c r="CG119" s="1060"/>
      <c r="CH119" s="1060"/>
      <c r="CI119" s="1060"/>
      <c r="CJ119" s="1061"/>
      <c r="CK119" s="1015"/>
      <c r="CL119" s="1016"/>
      <c r="CM119" s="1062" t="s">
        <v>453</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126</v>
      </c>
      <c r="DH119" s="1066"/>
      <c r="DI119" s="1066"/>
      <c r="DJ119" s="1066"/>
      <c r="DK119" s="1067"/>
      <c r="DL119" s="1068" t="s">
        <v>126</v>
      </c>
      <c r="DM119" s="1066"/>
      <c r="DN119" s="1066"/>
      <c r="DO119" s="1066"/>
      <c r="DP119" s="1067"/>
      <c r="DQ119" s="1068" t="s">
        <v>126</v>
      </c>
      <c r="DR119" s="1066"/>
      <c r="DS119" s="1066"/>
      <c r="DT119" s="1066"/>
      <c r="DU119" s="1067"/>
      <c r="DV119" s="1069" t="s">
        <v>126</v>
      </c>
      <c r="DW119" s="1070"/>
      <c r="DX119" s="1070"/>
      <c r="DY119" s="1070"/>
      <c r="DZ119" s="1071"/>
    </row>
    <row r="120" spans="1:130" s="233" customFormat="1" ht="26.25" customHeight="1" x14ac:dyDescent="0.15">
      <c r="A120" s="1116"/>
      <c r="B120" s="1014"/>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31" t="s">
        <v>126</v>
      </c>
      <c r="AB120" s="1026"/>
      <c r="AC120" s="1026"/>
      <c r="AD120" s="1026"/>
      <c r="AE120" s="1027"/>
      <c r="AF120" s="1025" t="s">
        <v>126</v>
      </c>
      <c r="AG120" s="1026"/>
      <c r="AH120" s="1026"/>
      <c r="AI120" s="1026"/>
      <c r="AJ120" s="1027"/>
      <c r="AK120" s="1025" t="s">
        <v>126</v>
      </c>
      <c r="AL120" s="1026"/>
      <c r="AM120" s="1026"/>
      <c r="AN120" s="1026"/>
      <c r="AO120" s="1027"/>
      <c r="AP120" s="1028" t="s">
        <v>126</v>
      </c>
      <c r="AQ120" s="1029"/>
      <c r="AR120" s="1029"/>
      <c r="AS120" s="1029"/>
      <c r="AT120" s="1030"/>
      <c r="AU120" s="1072" t="s">
        <v>454</v>
      </c>
      <c r="AV120" s="1073"/>
      <c r="AW120" s="1073"/>
      <c r="AX120" s="1073"/>
      <c r="AY120" s="1074"/>
      <c r="AZ120" s="1006" t="s">
        <v>455</v>
      </c>
      <c r="BA120" s="981"/>
      <c r="BB120" s="981"/>
      <c r="BC120" s="981"/>
      <c r="BD120" s="981"/>
      <c r="BE120" s="981"/>
      <c r="BF120" s="981"/>
      <c r="BG120" s="981"/>
      <c r="BH120" s="981"/>
      <c r="BI120" s="981"/>
      <c r="BJ120" s="981"/>
      <c r="BK120" s="981"/>
      <c r="BL120" s="981"/>
      <c r="BM120" s="981"/>
      <c r="BN120" s="981"/>
      <c r="BO120" s="981"/>
      <c r="BP120" s="982"/>
      <c r="BQ120" s="1007">
        <v>32159886</v>
      </c>
      <c r="BR120" s="1008"/>
      <c r="BS120" s="1008"/>
      <c r="BT120" s="1008"/>
      <c r="BU120" s="1008"/>
      <c r="BV120" s="1008">
        <v>31645825</v>
      </c>
      <c r="BW120" s="1008"/>
      <c r="BX120" s="1008"/>
      <c r="BY120" s="1008"/>
      <c r="BZ120" s="1008"/>
      <c r="CA120" s="1008">
        <v>26862868</v>
      </c>
      <c r="CB120" s="1008"/>
      <c r="CC120" s="1008"/>
      <c r="CD120" s="1008"/>
      <c r="CE120" s="1008"/>
      <c r="CF120" s="1009">
        <v>38.700000000000003</v>
      </c>
      <c r="CG120" s="1010"/>
      <c r="CH120" s="1010"/>
      <c r="CI120" s="1010"/>
      <c r="CJ120" s="1010"/>
      <c r="CK120" s="1083" t="s">
        <v>456</v>
      </c>
      <c r="CL120" s="1084"/>
      <c r="CM120" s="1084"/>
      <c r="CN120" s="1084"/>
      <c r="CO120" s="1085"/>
      <c r="CP120" s="1080" t="s">
        <v>402</v>
      </c>
      <c r="CQ120" s="1081"/>
      <c r="CR120" s="1081"/>
      <c r="CS120" s="1081"/>
      <c r="CT120" s="1081"/>
      <c r="CU120" s="1081"/>
      <c r="CV120" s="1081"/>
      <c r="CW120" s="1081"/>
      <c r="CX120" s="1081"/>
      <c r="CY120" s="1081"/>
      <c r="CZ120" s="1081"/>
      <c r="DA120" s="1081"/>
      <c r="DB120" s="1081"/>
      <c r="DC120" s="1081"/>
      <c r="DD120" s="1081"/>
      <c r="DE120" s="1081"/>
      <c r="DF120" s="1082"/>
      <c r="DG120" s="1007">
        <v>35031774</v>
      </c>
      <c r="DH120" s="1008"/>
      <c r="DI120" s="1008"/>
      <c r="DJ120" s="1008"/>
      <c r="DK120" s="1008"/>
      <c r="DL120" s="1008">
        <v>35614865</v>
      </c>
      <c r="DM120" s="1008"/>
      <c r="DN120" s="1008"/>
      <c r="DO120" s="1008"/>
      <c r="DP120" s="1008"/>
      <c r="DQ120" s="1008">
        <v>36674333</v>
      </c>
      <c r="DR120" s="1008"/>
      <c r="DS120" s="1008"/>
      <c r="DT120" s="1008"/>
      <c r="DU120" s="1008"/>
      <c r="DV120" s="1020">
        <v>52.8</v>
      </c>
      <c r="DW120" s="1020"/>
      <c r="DX120" s="1020"/>
      <c r="DY120" s="1020"/>
      <c r="DZ120" s="1021"/>
    </row>
    <row r="121" spans="1:130" s="233" customFormat="1" ht="26.25" customHeight="1" x14ac:dyDescent="0.15">
      <c r="A121" s="1116"/>
      <c r="B121" s="1014"/>
      <c r="C121" s="1041" t="s">
        <v>457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1" t="s">
        <v>126</v>
      </c>
      <c r="AB121" s="1026"/>
      <c r="AC121" s="1026"/>
      <c r="AD121" s="1026"/>
      <c r="AE121" s="1027"/>
      <c r="AF121" s="1025" t="s">
        <v>126</v>
      </c>
      <c r="AG121" s="1026"/>
      <c r="AH121" s="1026"/>
      <c r="AI121" s="1026"/>
      <c r="AJ121" s="1027"/>
      <c r="AK121" s="1025" t="s">
        <v>126</v>
      </c>
      <c r="AL121" s="1026"/>
      <c r="AM121" s="1026"/>
      <c r="AN121" s="1026"/>
      <c r="AO121" s="1027"/>
      <c r="AP121" s="1028" t="s">
        <v>126</v>
      </c>
      <c r="AQ121" s="1029"/>
      <c r="AR121" s="1029"/>
      <c r="AS121" s="1029"/>
      <c r="AT121" s="1030"/>
      <c r="AU121" s="1075"/>
      <c r="AV121" s="1076"/>
      <c r="AW121" s="1076"/>
      <c r="AX121" s="1076"/>
      <c r="AY121" s="1077"/>
      <c r="AZ121" s="996" t="s">
        <v>458</v>
      </c>
      <c r="BA121" s="997"/>
      <c r="BB121" s="997"/>
      <c r="BC121" s="997"/>
      <c r="BD121" s="997"/>
      <c r="BE121" s="997"/>
      <c r="BF121" s="997"/>
      <c r="BG121" s="997"/>
      <c r="BH121" s="997"/>
      <c r="BI121" s="997"/>
      <c r="BJ121" s="997"/>
      <c r="BK121" s="997"/>
      <c r="BL121" s="997"/>
      <c r="BM121" s="997"/>
      <c r="BN121" s="997"/>
      <c r="BO121" s="997"/>
      <c r="BP121" s="998"/>
      <c r="BQ121" s="971">
        <v>37139897</v>
      </c>
      <c r="BR121" s="957"/>
      <c r="BS121" s="957"/>
      <c r="BT121" s="957"/>
      <c r="BU121" s="957"/>
      <c r="BV121" s="957">
        <v>41634254</v>
      </c>
      <c r="BW121" s="957"/>
      <c r="BX121" s="957"/>
      <c r="BY121" s="957"/>
      <c r="BZ121" s="957"/>
      <c r="CA121" s="957">
        <v>46390875</v>
      </c>
      <c r="CB121" s="957"/>
      <c r="CC121" s="957"/>
      <c r="CD121" s="957"/>
      <c r="CE121" s="957"/>
      <c r="CF121" s="966">
        <v>66.8</v>
      </c>
      <c r="CG121" s="967"/>
      <c r="CH121" s="967"/>
      <c r="CI121" s="967"/>
      <c r="CJ121" s="967"/>
      <c r="CK121" s="1086"/>
      <c r="CL121" s="1087"/>
      <c r="CM121" s="1087"/>
      <c r="CN121" s="1087"/>
      <c r="CO121" s="1088"/>
      <c r="CP121" s="1098" t="s">
        <v>399</v>
      </c>
      <c r="CQ121" s="1099"/>
      <c r="CR121" s="1099"/>
      <c r="CS121" s="1099"/>
      <c r="CT121" s="1099"/>
      <c r="CU121" s="1099"/>
      <c r="CV121" s="1099"/>
      <c r="CW121" s="1099"/>
      <c r="CX121" s="1099"/>
      <c r="CY121" s="1099"/>
      <c r="CZ121" s="1099"/>
      <c r="DA121" s="1099"/>
      <c r="DB121" s="1099"/>
      <c r="DC121" s="1099"/>
      <c r="DD121" s="1099"/>
      <c r="DE121" s="1099"/>
      <c r="DF121" s="1100"/>
      <c r="DG121" s="971">
        <v>9757221</v>
      </c>
      <c r="DH121" s="957"/>
      <c r="DI121" s="957"/>
      <c r="DJ121" s="957"/>
      <c r="DK121" s="957"/>
      <c r="DL121" s="957">
        <v>9183840</v>
      </c>
      <c r="DM121" s="957"/>
      <c r="DN121" s="957"/>
      <c r="DO121" s="957"/>
      <c r="DP121" s="957"/>
      <c r="DQ121" s="957">
        <v>10238753</v>
      </c>
      <c r="DR121" s="957"/>
      <c r="DS121" s="957"/>
      <c r="DT121" s="957"/>
      <c r="DU121" s="957"/>
      <c r="DV121" s="958">
        <v>14.8</v>
      </c>
      <c r="DW121" s="958"/>
      <c r="DX121" s="958"/>
      <c r="DY121" s="958"/>
      <c r="DZ121" s="959"/>
    </row>
    <row r="122" spans="1:130" s="233" customFormat="1" ht="26.25" customHeight="1" x14ac:dyDescent="0.15">
      <c r="A122" s="1116"/>
      <c r="B122" s="1014"/>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31" t="s">
        <v>126</v>
      </c>
      <c r="AB122" s="1026"/>
      <c r="AC122" s="1026"/>
      <c r="AD122" s="1026"/>
      <c r="AE122" s="1027"/>
      <c r="AF122" s="1025" t="s">
        <v>126</v>
      </c>
      <c r="AG122" s="1026"/>
      <c r="AH122" s="1026"/>
      <c r="AI122" s="1026"/>
      <c r="AJ122" s="1027"/>
      <c r="AK122" s="1025" t="s">
        <v>126</v>
      </c>
      <c r="AL122" s="1026"/>
      <c r="AM122" s="1026"/>
      <c r="AN122" s="1026"/>
      <c r="AO122" s="1027"/>
      <c r="AP122" s="1028" t="s">
        <v>126</v>
      </c>
      <c r="AQ122" s="1029"/>
      <c r="AR122" s="1029"/>
      <c r="AS122" s="1029"/>
      <c r="AT122" s="1030"/>
      <c r="AU122" s="1075"/>
      <c r="AV122" s="1076"/>
      <c r="AW122" s="1076"/>
      <c r="AX122" s="1076"/>
      <c r="AY122" s="1077"/>
      <c r="AZ122" s="1055" t="s">
        <v>459</v>
      </c>
      <c r="BA122" s="1039"/>
      <c r="BB122" s="1039"/>
      <c r="BC122" s="1039"/>
      <c r="BD122" s="1039"/>
      <c r="BE122" s="1039"/>
      <c r="BF122" s="1039"/>
      <c r="BG122" s="1039"/>
      <c r="BH122" s="1039"/>
      <c r="BI122" s="1039"/>
      <c r="BJ122" s="1039"/>
      <c r="BK122" s="1039"/>
      <c r="BL122" s="1039"/>
      <c r="BM122" s="1039"/>
      <c r="BN122" s="1039"/>
      <c r="BO122" s="1039"/>
      <c r="BP122" s="1040"/>
      <c r="BQ122" s="1058">
        <v>78241860</v>
      </c>
      <c r="BR122" s="1056"/>
      <c r="BS122" s="1056"/>
      <c r="BT122" s="1056"/>
      <c r="BU122" s="1056"/>
      <c r="BV122" s="1056">
        <v>76310975</v>
      </c>
      <c r="BW122" s="1056"/>
      <c r="BX122" s="1056"/>
      <c r="BY122" s="1056"/>
      <c r="BZ122" s="1056"/>
      <c r="CA122" s="1056">
        <v>73257687</v>
      </c>
      <c r="CB122" s="1056"/>
      <c r="CC122" s="1056"/>
      <c r="CD122" s="1056"/>
      <c r="CE122" s="1056"/>
      <c r="CF122" s="1096">
        <v>105.5</v>
      </c>
      <c r="CG122" s="1097"/>
      <c r="CH122" s="1097"/>
      <c r="CI122" s="1097"/>
      <c r="CJ122" s="1097"/>
      <c r="CK122" s="1086"/>
      <c r="CL122" s="1087"/>
      <c r="CM122" s="1087"/>
      <c r="CN122" s="1087"/>
      <c r="CO122" s="1088"/>
      <c r="CP122" s="1098" t="s">
        <v>403</v>
      </c>
      <c r="CQ122" s="1099"/>
      <c r="CR122" s="1099"/>
      <c r="CS122" s="1099"/>
      <c r="CT122" s="1099"/>
      <c r="CU122" s="1099"/>
      <c r="CV122" s="1099"/>
      <c r="CW122" s="1099"/>
      <c r="CX122" s="1099"/>
      <c r="CY122" s="1099"/>
      <c r="CZ122" s="1099"/>
      <c r="DA122" s="1099"/>
      <c r="DB122" s="1099"/>
      <c r="DC122" s="1099"/>
      <c r="DD122" s="1099"/>
      <c r="DE122" s="1099"/>
      <c r="DF122" s="1100"/>
      <c r="DG122" s="971">
        <v>1541576</v>
      </c>
      <c r="DH122" s="957"/>
      <c r="DI122" s="957"/>
      <c r="DJ122" s="957"/>
      <c r="DK122" s="957"/>
      <c r="DL122" s="957">
        <v>1532906</v>
      </c>
      <c r="DM122" s="957"/>
      <c r="DN122" s="957"/>
      <c r="DO122" s="957"/>
      <c r="DP122" s="957"/>
      <c r="DQ122" s="957">
        <v>1568748</v>
      </c>
      <c r="DR122" s="957"/>
      <c r="DS122" s="957"/>
      <c r="DT122" s="957"/>
      <c r="DU122" s="957"/>
      <c r="DV122" s="958">
        <v>2.2999999999999998</v>
      </c>
      <c r="DW122" s="958"/>
      <c r="DX122" s="958"/>
      <c r="DY122" s="958"/>
      <c r="DZ122" s="959"/>
    </row>
    <row r="123" spans="1:130" s="233" customFormat="1" ht="26.25" customHeight="1" x14ac:dyDescent="0.15">
      <c r="A123" s="1116"/>
      <c r="B123" s="1014"/>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31" t="s">
        <v>126</v>
      </c>
      <c r="AB123" s="1026"/>
      <c r="AC123" s="1026"/>
      <c r="AD123" s="1026"/>
      <c r="AE123" s="1027"/>
      <c r="AF123" s="1025" t="s">
        <v>126</v>
      </c>
      <c r="AG123" s="1026"/>
      <c r="AH123" s="1026"/>
      <c r="AI123" s="1026"/>
      <c r="AJ123" s="1027"/>
      <c r="AK123" s="1025" t="s">
        <v>126</v>
      </c>
      <c r="AL123" s="1026"/>
      <c r="AM123" s="1026"/>
      <c r="AN123" s="1026"/>
      <c r="AO123" s="1027"/>
      <c r="AP123" s="1028" t="s">
        <v>126</v>
      </c>
      <c r="AQ123" s="1029"/>
      <c r="AR123" s="1029"/>
      <c r="AS123" s="1029"/>
      <c r="AT123" s="1030"/>
      <c r="AU123" s="1078"/>
      <c r="AV123" s="1079"/>
      <c r="AW123" s="1079"/>
      <c r="AX123" s="1079"/>
      <c r="AY123" s="1079"/>
      <c r="AZ123" s="261" t="s">
        <v>180</v>
      </c>
      <c r="BA123" s="261"/>
      <c r="BB123" s="261"/>
      <c r="BC123" s="261"/>
      <c r="BD123" s="261"/>
      <c r="BE123" s="261"/>
      <c r="BF123" s="261"/>
      <c r="BG123" s="261"/>
      <c r="BH123" s="261"/>
      <c r="BI123" s="261"/>
      <c r="BJ123" s="261"/>
      <c r="BK123" s="261"/>
      <c r="BL123" s="261"/>
      <c r="BM123" s="261"/>
      <c r="BN123" s="261"/>
      <c r="BO123" s="1044" t="s">
        <v>460</v>
      </c>
      <c r="BP123" s="1057"/>
      <c r="BQ123" s="1113">
        <v>147541643</v>
      </c>
      <c r="BR123" s="1114"/>
      <c r="BS123" s="1114"/>
      <c r="BT123" s="1114"/>
      <c r="BU123" s="1114"/>
      <c r="BV123" s="1114">
        <v>149591054</v>
      </c>
      <c r="BW123" s="1114"/>
      <c r="BX123" s="1114"/>
      <c r="BY123" s="1114"/>
      <c r="BZ123" s="1114"/>
      <c r="CA123" s="1114">
        <v>146511430</v>
      </c>
      <c r="CB123" s="1114"/>
      <c r="CC123" s="1114"/>
      <c r="CD123" s="1114"/>
      <c r="CE123" s="1114"/>
      <c r="CF123" s="1059"/>
      <c r="CG123" s="1060"/>
      <c r="CH123" s="1060"/>
      <c r="CI123" s="1060"/>
      <c r="CJ123" s="1061"/>
      <c r="CK123" s="1086"/>
      <c r="CL123" s="1087"/>
      <c r="CM123" s="1087"/>
      <c r="CN123" s="1087"/>
      <c r="CO123" s="1088"/>
      <c r="CP123" s="1098" t="s">
        <v>405</v>
      </c>
      <c r="CQ123" s="1099"/>
      <c r="CR123" s="1099"/>
      <c r="CS123" s="1099"/>
      <c r="CT123" s="1099"/>
      <c r="CU123" s="1099"/>
      <c r="CV123" s="1099"/>
      <c r="CW123" s="1099"/>
      <c r="CX123" s="1099"/>
      <c r="CY123" s="1099"/>
      <c r="CZ123" s="1099"/>
      <c r="DA123" s="1099"/>
      <c r="DB123" s="1099"/>
      <c r="DC123" s="1099"/>
      <c r="DD123" s="1099"/>
      <c r="DE123" s="1099"/>
      <c r="DF123" s="1100"/>
      <c r="DG123" s="1031">
        <v>1579468</v>
      </c>
      <c r="DH123" s="1026"/>
      <c r="DI123" s="1026"/>
      <c r="DJ123" s="1026"/>
      <c r="DK123" s="1027"/>
      <c r="DL123" s="1025">
        <v>1462938</v>
      </c>
      <c r="DM123" s="1026"/>
      <c r="DN123" s="1026"/>
      <c r="DO123" s="1026"/>
      <c r="DP123" s="1027"/>
      <c r="DQ123" s="1025">
        <v>1353661</v>
      </c>
      <c r="DR123" s="1026"/>
      <c r="DS123" s="1026"/>
      <c r="DT123" s="1026"/>
      <c r="DU123" s="1027"/>
      <c r="DV123" s="1028">
        <v>2</v>
      </c>
      <c r="DW123" s="1029"/>
      <c r="DX123" s="1029"/>
      <c r="DY123" s="1029"/>
      <c r="DZ123" s="1030"/>
    </row>
    <row r="124" spans="1:130" s="233" customFormat="1" ht="26.25" customHeight="1" thickBot="1" x14ac:dyDescent="0.2">
      <c r="A124" s="1116"/>
      <c r="B124" s="1014"/>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31" t="s">
        <v>126</v>
      </c>
      <c r="AB124" s="1026"/>
      <c r="AC124" s="1026"/>
      <c r="AD124" s="1026"/>
      <c r="AE124" s="1027"/>
      <c r="AF124" s="1025" t="s">
        <v>126</v>
      </c>
      <c r="AG124" s="1026"/>
      <c r="AH124" s="1026"/>
      <c r="AI124" s="1026"/>
      <c r="AJ124" s="1027"/>
      <c r="AK124" s="1025" t="s">
        <v>126</v>
      </c>
      <c r="AL124" s="1026"/>
      <c r="AM124" s="1026"/>
      <c r="AN124" s="1026"/>
      <c r="AO124" s="1027"/>
      <c r="AP124" s="1028" t="s">
        <v>126</v>
      </c>
      <c r="AQ124" s="1029"/>
      <c r="AR124" s="1029"/>
      <c r="AS124" s="1029"/>
      <c r="AT124" s="1030"/>
      <c r="AU124" s="1109" t="s">
        <v>461</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t="s">
        <v>126</v>
      </c>
      <c r="BR124" s="1101"/>
      <c r="BS124" s="1101"/>
      <c r="BT124" s="1101"/>
      <c r="BU124" s="1101"/>
      <c r="BV124" s="1101" t="s">
        <v>126</v>
      </c>
      <c r="BW124" s="1101"/>
      <c r="BX124" s="1101"/>
      <c r="BY124" s="1101"/>
      <c r="BZ124" s="1101"/>
      <c r="CA124" s="1101" t="s">
        <v>126</v>
      </c>
      <c r="CB124" s="1101"/>
      <c r="CC124" s="1101"/>
      <c r="CD124" s="1101"/>
      <c r="CE124" s="1101"/>
      <c r="CF124" s="1102"/>
      <c r="CG124" s="1103"/>
      <c r="CH124" s="1103"/>
      <c r="CI124" s="1103"/>
      <c r="CJ124" s="1104"/>
      <c r="CK124" s="1089"/>
      <c r="CL124" s="1089"/>
      <c r="CM124" s="1089"/>
      <c r="CN124" s="1089"/>
      <c r="CO124" s="1090"/>
      <c r="CP124" s="1098" t="s">
        <v>462</v>
      </c>
      <c r="CQ124" s="1099"/>
      <c r="CR124" s="1099"/>
      <c r="CS124" s="1099"/>
      <c r="CT124" s="1099"/>
      <c r="CU124" s="1099"/>
      <c r="CV124" s="1099"/>
      <c r="CW124" s="1099"/>
      <c r="CX124" s="1099"/>
      <c r="CY124" s="1099"/>
      <c r="CZ124" s="1099"/>
      <c r="DA124" s="1099"/>
      <c r="DB124" s="1099"/>
      <c r="DC124" s="1099"/>
      <c r="DD124" s="1099"/>
      <c r="DE124" s="1099"/>
      <c r="DF124" s="1100"/>
      <c r="DG124" s="1065">
        <v>252593</v>
      </c>
      <c r="DH124" s="1066"/>
      <c r="DI124" s="1066"/>
      <c r="DJ124" s="1066"/>
      <c r="DK124" s="1067"/>
      <c r="DL124" s="1068">
        <v>124406</v>
      </c>
      <c r="DM124" s="1066"/>
      <c r="DN124" s="1066"/>
      <c r="DO124" s="1066"/>
      <c r="DP124" s="1067"/>
      <c r="DQ124" s="1068">
        <v>105533</v>
      </c>
      <c r="DR124" s="1066"/>
      <c r="DS124" s="1066"/>
      <c r="DT124" s="1066"/>
      <c r="DU124" s="1067"/>
      <c r="DV124" s="1069">
        <v>0.2</v>
      </c>
      <c r="DW124" s="1070"/>
      <c r="DX124" s="1070"/>
      <c r="DY124" s="1070"/>
      <c r="DZ124" s="1071"/>
    </row>
    <row r="125" spans="1:130" s="233" customFormat="1" ht="26.25" customHeight="1" x14ac:dyDescent="0.15">
      <c r="A125" s="1116"/>
      <c r="B125" s="1014"/>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31" t="s">
        <v>126</v>
      </c>
      <c r="AB125" s="1026"/>
      <c r="AC125" s="1026"/>
      <c r="AD125" s="1026"/>
      <c r="AE125" s="1027"/>
      <c r="AF125" s="1025" t="s">
        <v>126</v>
      </c>
      <c r="AG125" s="1026"/>
      <c r="AH125" s="1026"/>
      <c r="AI125" s="1026"/>
      <c r="AJ125" s="1027"/>
      <c r="AK125" s="1025" t="s">
        <v>126</v>
      </c>
      <c r="AL125" s="1026"/>
      <c r="AM125" s="1026"/>
      <c r="AN125" s="1026"/>
      <c r="AO125" s="1027"/>
      <c r="AP125" s="1028" t="s">
        <v>126</v>
      </c>
      <c r="AQ125" s="1029"/>
      <c r="AR125" s="1029"/>
      <c r="AS125" s="1029"/>
      <c r="AT125" s="1030"/>
      <c r="AU125" s="26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1"/>
      <c r="BR125" s="381"/>
      <c r="BS125" s="381"/>
      <c r="BT125" s="381"/>
      <c r="BU125" s="381"/>
      <c r="BV125" s="381"/>
      <c r="BW125" s="381"/>
      <c r="BX125" s="381"/>
      <c r="BY125" s="381"/>
      <c r="BZ125" s="381"/>
      <c r="CA125" s="381"/>
      <c r="CB125" s="381"/>
      <c r="CC125" s="381"/>
      <c r="CD125" s="381"/>
      <c r="CE125" s="381"/>
      <c r="CF125" s="381"/>
      <c r="CG125" s="381"/>
      <c r="CH125" s="381"/>
      <c r="CI125" s="381"/>
      <c r="CJ125" s="263"/>
      <c r="CK125" s="1091" t="s">
        <v>463</v>
      </c>
      <c r="CL125" s="1084"/>
      <c r="CM125" s="1084"/>
      <c r="CN125" s="1084"/>
      <c r="CO125" s="1085"/>
      <c r="CP125" s="1006" t="s">
        <v>464</v>
      </c>
      <c r="CQ125" s="981"/>
      <c r="CR125" s="981"/>
      <c r="CS125" s="981"/>
      <c r="CT125" s="981"/>
      <c r="CU125" s="981"/>
      <c r="CV125" s="981"/>
      <c r="CW125" s="981"/>
      <c r="CX125" s="981"/>
      <c r="CY125" s="981"/>
      <c r="CZ125" s="981"/>
      <c r="DA125" s="981"/>
      <c r="DB125" s="981"/>
      <c r="DC125" s="981"/>
      <c r="DD125" s="981"/>
      <c r="DE125" s="981"/>
      <c r="DF125" s="982"/>
      <c r="DG125" s="1007" t="s">
        <v>126</v>
      </c>
      <c r="DH125" s="1008"/>
      <c r="DI125" s="1008"/>
      <c r="DJ125" s="1008"/>
      <c r="DK125" s="1008"/>
      <c r="DL125" s="1008" t="s">
        <v>126</v>
      </c>
      <c r="DM125" s="1008"/>
      <c r="DN125" s="1008"/>
      <c r="DO125" s="1008"/>
      <c r="DP125" s="1008"/>
      <c r="DQ125" s="1008" t="s">
        <v>126</v>
      </c>
      <c r="DR125" s="1008"/>
      <c r="DS125" s="1008"/>
      <c r="DT125" s="1008"/>
      <c r="DU125" s="1008"/>
      <c r="DV125" s="1020" t="s">
        <v>126</v>
      </c>
      <c r="DW125" s="1020"/>
      <c r="DX125" s="1020"/>
      <c r="DY125" s="1020"/>
      <c r="DZ125" s="1021"/>
    </row>
    <row r="126" spans="1:130" s="233" customFormat="1" ht="26.25" customHeight="1" thickBot="1" x14ac:dyDescent="0.2">
      <c r="A126" s="1116"/>
      <c r="B126" s="1014"/>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31" t="s">
        <v>126</v>
      </c>
      <c r="AB126" s="1026"/>
      <c r="AC126" s="1026"/>
      <c r="AD126" s="1026"/>
      <c r="AE126" s="1027"/>
      <c r="AF126" s="1025" t="s">
        <v>126</v>
      </c>
      <c r="AG126" s="1026"/>
      <c r="AH126" s="1026"/>
      <c r="AI126" s="1026"/>
      <c r="AJ126" s="1027"/>
      <c r="AK126" s="1025" t="s">
        <v>126</v>
      </c>
      <c r="AL126" s="1026"/>
      <c r="AM126" s="1026"/>
      <c r="AN126" s="1026"/>
      <c r="AO126" s="1027"/>
      <c r="AP126" s="1028" t="s">
        <v>126</v>
      </c>
      <c r="AQ126" s="1029"/>
      <c r="AR126" s="1029"/>
      <c r="AS126" s="1029"/>
      <c r="AT126" s="1030"/>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5"/>
      <c r="CE126" s="265"/>
      <c r="CF126" s="265"/>
      <c r="CG126" s="381"/>
      <c r="CH126" s="381"/>
      <c r="CI126" s="381"/>
      <c r="CJ126" s="263"/>
      <c r="CK126" s="1092"/>
      <c r="CL126" s="1087"/>
      <c r="CM126" s="1087"/>
      <c r="CN126" s="1087"/>
      <c r="CO126" s="1088"/>
      <c r="CP126" s="996" t="s">
        <v>465</v>
      </c>
      <c r="CQ126" s="997"/>
      <c r="CR126" s="997"/>
      <c r="CS126" s="997"/>
      <c r="CT126" s="997"/>
      <c r="CU126" s="997"/>
      <c r="CV126" s="997"/>
      <c r="CW126" s="997"/>
      <c r="CX126" s="997"/>
      <c r="CY126" s="997"/>
      <c r="CZ126" s="997"/>
      <c r="DA126" s="997"/>
      <c r="DB126" s="997"/>
      <c r="DC126" s="997"/>
      <c r="DD126" s="997"/>
      <c r="DE126" s="997"/>
      <c r="DF126" s="998"/>
      <c r="DG126" s="971" t="s">
        <v>126</v>
      </c>
      <c r="DH126" s="957"/>
      <c r="DI126" s="957"/>
      <c r="DJ126" s="957"/>
      <c r="DK126" s="957"/>
      <c r="DL126" s="957" t="s">
        <v>126</v>
      </c>
      <c r="DM126" s="957"/>
      <c r="DN126" s="957"/>
      <c r="DO126" s="957"/>
      <c r="DP126" s="957"/>
      <c r="DQ126" s="957" t="s">
        <v>126</v>
      </c>
      <c r="DR126" s="957"/>
      <c r="DS126" s="957"/>
      <c r="DT126" s="957"/>
      <c r="DU126" s="957"/>
      <c r="DV126" s="958" t="s">
        <v>126</v>
      </c>
      <c r="DW126" s="958"/>
      <c r="DX126" s="958"/>
      <c r="DY126" s="958"/>
      <c r="DZ126" s="959"/>
    </row>
    <row r="127" spans="1:130" s="233" customFormat="1" ht="26.25" customHeight="1" x14ac:dyDescent="0.15">
      <c r="A127" s="1117"/>
      <c r="B127" s="1016"/>
      <c r="C127" s="1062" t="s">
        <v>466</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31" t="s">
        <v>126</v>
      </c>
      <c r="AB127" s="1026"/>
      <c r="AC127" s="1026"/>
      <c r="AD127" s="1026"/>
      <c r="AE127" s="1027"/>
      <c r="AF127" s="1025" t="s">
        <v>126</v>
      </c>
      <c r="AG127" s="1026"/>
      <c r="AH127" s="1026"/>
      <c r="AI127" s="1026"/>
      <c r="AJ127" s="1027"/>
      <c r="AK127" s="1025" t="s">
        <v>126</v>
      </c>
      <c r="AL127" s="1026"/>
      <c r="AM127" s="1026"/>
      <c r="AN127" s="1026"/>
      <c r="AO127" s="1027"/>
      <c r="AP127" s="1028" t="s">
        <v>126</v>
      </c>
      <c r="AQ127" s="1029"/>
      <c r="AR127" s="1029"/>
      <c r="AS127" s="1029"/>
      <c r="AT127" s="1030"/>
      <c r="AU127" s="264"/>
      <c r="AV127" s="264"/>
      <c r="AW127" s="264"/>
      <c r="AX127" s="1105" t="s">
        <v>467</v>
      </c>
      <c r="AY127" s="1106"/>
      <c r="AZ127" s="1106"/>
      <c r="BA127" s="1106"/>
      <c r="BB127" s="1106"/>
      <c r="BC127" s="1106"/>
      <c r="BD127" s="1106"/>
      <c r="BE127" s="1107"/>
      <c r="BF127" s="1108" t="s">
        <v>468</v>
      </c>
      <c r="BG127" s="1106"/>
      <c r="BH127" s="1106"/>
      <c r="BI127" s="1106"/>
      <c r="BJ127" s="1106"/>
      <c r="BK127" s="1106"/>
      <c r="BL127" s="1107"/>
      <c r="BM127" s="1108" t="s">
        <v>469</v>
      </c>
      <c r="BN127" s="1106"/>
      <c r="BO127" s="1106"/>
      <c r="BP127" s="1106"/>
      <c r="BQ127" s="1106"/>
      <c r="BR127" s="1106"/>
      <c r="BS127" s="1107"/>
      <c r="BT127" s="1108" t="s">
        <v>470</v>
      </c>
      <c r="BU127" s="1106"/>
      <c r="BV127" s="1106"/>
      <c r="BW127" s="1106"/>
      <c r="BX127" s="1106"/>
      <c r="BY127" s="1106"/>
      <c r="BZ127" s="1118"/>
      <c r="CA127" s="264"/>
      <c r="CB127" s="264"/>
      <c r="CC127" s="264"/>
      <c r="CD127" s="265"/>
      <c r="CE127" s="265"/>
      <c r="CF127" s="265"/>
      <c r="CG127" s="381"/>
      <c r="CH127" s="381"/>
      <c r="CI127" s="381"/>
      <c r="CJ127" s="263"/>
      <c r="CK127" s="1092"/>
      <c r="CL127" s="1087"/>
      <c r="CM127" s="1087"/>
      <c r="CN127" s="1087"/>
      <c r="CO127" s="1088"/>
      <c r="CP127" s="996" t="s">
        <v>471</v>
      </c>
      <c r="CQ127" s="997"/>
      <c r="CR127" s="997"/>
      <c r="CS127" s="997"/>
      <c r="CT127" s="997"/>
      <c r="CU127" s="997"/>
      <c r="CV127" s="997"/>
      <c r="CW127" s="997"/>
      <c r="CX127" s="997"/>
      <c r="CY127" s="997"/>
      <c r="CZ127" s="997"/>
      <c r="DA127" s="997"/>
      <c r="DB127" s="997"/>
      <c r="DC127" s="997"/>
      <c r="DD127" s="997"/>
      <c r="DE127" s="997"/>
      <c r="DF127" s="998"/>
      <c r="DG127" s="971" t="s">
        <v>126</v>
      </c>
      <c r="DH127" s="957"/>
      <c r="DI127" s="957"/>
      <c r="DJ127" s="957"/>
      <c r="DK127" s="957"/>
      <c r="DL127" s="957" t="s">
        <v>126</v>
      </c>
      <c r="DM127" s="957"/>
      <c r="DN127" s="957"/>
      <c r="DO127" s="957"/>
      <c r="DP127" s="957"/>
      <c r="DQ127" s="957" t="s">
        <v>126</v>
      </c>
      <c r="DR127" s="957"/>
      <c r="DS127" s="957"/>
      <c r="DT127" s="957"/>
      <c r="DU127" s="957"/>
      <c r="DV127" s="958" t="s">
        <v>126</v>
      </c>
      <c r="DW127" s="958"/>
      <c r="DX127" s="958"/>
      <c r="DY127" s="958"/>
      <c r="DZ127" s="959"/>
    </row>
    <row r="128" spans="1:130" s="233" customFormat="1" ht="26.25" customHeight="1" thickBot="1" x14ac:dyDescent="0.2">
      <c r="A128" s="1119" t="s">
        <v>472</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473</v>
      </c>
      <c r="X128" s="1121"/>
      <c r="Y128" s="1121"/>
      <c r="Z128" s="1122"/>
      <c r="AA128" s="1123">
        <v>3403277</v>
      </c>
      <c r="AB128" s="1124"/>
      <c r="AC128" s="1124"/>
      <c r="AD128" s="1124"/>
      <c r="AE128" s="1125"/>
      <c r="AF128" s="1126">
        <v>3675262</v>
      </c>
      <c r="AG128" s="1124"/>
      <c r="AH128" s="1124"/>
      <c r="AI128" s="1124"/>
      <c r="AJ128" s="1125"/>
      <c r="AK128" s="1126">
        <v>3720714</v>
      </c>
      <c r="AL128" s="1124"/>
      <c r="AM128" s="1124"/>
      <c r="AN128" s="1124"/>
      <c r="AO128" s="1125"/>
      <c r="AP128" s="1127"/>
      <c r="AQ128" s="1128"/>
      <c r="AR128" s="1128"/>
      <c r="AS128" s="1128"/>
      <c r="AT128" s="1129"/>
      <c r="AU128" s="264"/>
      <c r="AV128" s="264"/>
      <c r="AW128" s="264"/>
      <c r="AX128" s="980" t="s">
        <v>474</v>
      </c>
      <c r="AY128" s="981"/>
      <c r="AZ128" s="981"/>
      <c r="BA128" s="981"/>
      <c r="BB128" s="981"/>
      <c r="BC128" s="981"/>
      <c r="BD128" s="981"/>
      <c r="BE128" s="982"/>
      <c r="BF128" s="1130" t="s">
        <v>126</v>
      </c>
      <c r="BG128" s="1131"/>
      <c r="BH128" s="1131"/>
      <c r="BI128" s="1131"/>
      <c r="BJ128" s="1131"/>
      <c r="BK128" s="1131"/>
      <c r="BL128" s="1132"/>
      <c r="BM128" s="1130">
        <v>11.25</v>
      </c>
      <c r="BN128" s="1131"/>
      <c r="BO128" s="1131"/>
      <c r="BP128" s="1131"/>
      <c r="BQ128" s="1131"/>
      <c r="BR128" s="1131"/>
      <c r="BS128" s="1132"/>
      <c r="BT128" s="1130">
        <v>20</v>
      </c>
      <c r="BU128" s="1131"/>
      <c r="BV128" s="1131"/>
      <c r="BW128" s="1131"/>
      <c r="BX128" s="1131"/>
      <c r="BY128" s="1131"/>
      <c r="BZ128" s="1133"/>
      <c r="CA128" s="265"/>
      <c r="CB128" s="265"/>
      <c r="CC128" s="265"/>
      <c r="CD128" s="265"/>
      <c r="CE128" s="265"/>
      <c r="CF128" s="265"/>
      <c r="CG128" s="381"/>
      <c r="CH128" s="381"/>
      <c r="CI128" s="381"/>
      <c r="CJ128" s="263"/>
      <c r="CK128" s="1093"/>
      <c r="CL128" s="1094"/>
      <c r="CM128" s="1094"/>
      <c r="CN128" s="1094"/>
      <c r="CO128" s="1095"/>
      <c r="CP128" s="1134" t="s">
        <v>475</v>
      </c>
      <c r="CQ128" s="1135"/>
      <c r="CR128" s="1135"/>
      <c r="CS128" s="1135"/>
      <c r="CT128" s="1135"/>
      <c r="CU128" s="1135"/>
      <c r="CV128" s="1135"/>
      <c r="CW128" s="1135"/>
      <c r="CX128" s="1135"/>
      <c r="CY128" s="1135"/>
      <c r="CZ128" s="1135"/>
      <c r="DA128" s="1135"/>
      <c r="DB128" s="1135"/>
      <c r="DC128" s="1135"/>
      <c r="DD128" s="1135"/>
      <c r="DE128" s="1135"/>
      <c r="DF128" s="1136"/>
      <c r="DG128" s="1137">
        <v>5597</v>
      </c>
      <c r="DH128" s="1138"/>
      <c r="DI128" s="1138"/>
      <c r="DJ128" s="1138"/>
      <c r="DK128" s="1138"/>
      <c r="DL128" s="1138">
        <v>1254</v>
      </c>
      <c r="DM128" s="1138"/>
      <c r="DN128" s="1138"/>
      <c r="DO128" s="1138"/>
      <c r="DP128" s="1138"/>
      <c r="DQ128" s="1138">
        <v>1094</v>
      </c>
      <c r="DR128" s="1138"/>
      <c r="DS128" s="1138"/>
      <c r="DT128" s="1138"/>
      <c r="DU128" s="1138"/>
      <c r="DV128" s="1139">
        <v>0</v>
      </c>
      <c r="DW128" s="1139"/>
      <c r="DX128" s="1139"/>
      <c r="DY128" s="1139"/>
      <c r="DZ128" s="1140"/>
    </row>
    <row r="129" spans="1:131" s="233"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41" t="s">
        <v>476</v>
      </c>
      <c r="X129" s="1142"/>
      <c r="Y129" s="1142"/>
      <c r="Z129" s="1143"/>
      <c r="AA129" s="1031">
        <v>74216656</v>
      </c>
      <c r="AB129" s="1026"/>
      <c r="AC129" s="1026"/>
      <c r="AD129" s="1026"/>
      <c r="AE129" s="1027"/>
      <c r="AF129" s="1025">
        <v>75061749</v>
      </c>
      <c r="AG129" s="1026"/>
      <c r="AH129" s="1026"/>
      <c r="AI129" s="1026"/>
      <c r="AJ129" s="1027"/>
      <c r="AK129" s="1025">
        <v>76355730</v>
      </c>
      <c r="AL129" s="1026"/>
      <c r="AM129" s="1026"/>
      <c r="AN129" s="1026"/>
      <c r="AO129" s="1027"/>
      <c r="AP129" s="1144"/>
      <c r="AQ129" s="1145"/>
      <c r="AR129" s="1145"/>
      <c r="AS129" s="1145"/>
      <c r="AT129" s="1146"/>
      <c r="AU129" s="266"/>
      <c r="AV129" s="266"/>
      <c r="AW129" s="266"/>
      <c r="AX129" s="1147" t="s">
        <v>477</v>
      </c>
      <c r="AY129" s="997"/>
      <c r="AZ129" s="997"/>
      <c r="BA129" s="997"/>
      <c r="BB129" s="997"/>
      <c r="BC129" s="997"/>
      <c r="BD129" s="997"/>
      <c r="BE129" s="998"/>
      <c r="BF129" s="1148" t="s">
        <v>126</v>
      </c>
      <c r="BG129" s="1149"/>
      <c r="BH129" s="1149"/>
      <c r="BI129" s="1149"/>
      <c r="BJ129" s="1149"/>
      <c r="BK129" s="1149"/>
      <c r="BL129" s="1150"/>
      <c r="BM129" s="1148">
        <v>16.25</v>
      </c>
      <c r="BN129" s="1149"/>
      <c r="BO129" s="1149"/>
      <c r="BP129" s="1149"/>
      <c r="BQ129" s="1149"/>
      <c r="BR129" s="1149"/>
      <c r="BS129" s="1150"/>
      <c r="BT129" s="1148">
        <v>30</v>
      </c>
      <c r="BU129" s="1151"/>
      <c r="BV129" s="1151"/>
      <c r="BW129" s="1151"/>
      <c r="BX129" s="1151"/>
      <c r="BY129" s="1151"/>
      <c r="BZ129" s="1152"/>
      <c r="CA129" s="267"/>
      <c r="CB129" s="267"/>
      <c r="CC129" s="267"/>
      <c r="CD129" s="267"/>
      <c r="CE129" s="267"/>
      <c r="CF129" s="267"/>
      <c r="CG129" s="267"/>
      <c r="CH129" s="267"/>
      <c r="CI129" s="267"/>
      <c r="CJ129" s="267"/>
      <c r="CK129" s="267"/>
      <c r="CL129" s="267"/>
      <c r="CM129" s="267"/>
      <c r="CN129" s="267"/>
      <c r="CO129" s="267"/>
      <c r="CP129" s="267"/>
      <c r="CQ129" s="267"/>
      <c r="CR129" s="267"/>
      <c r="CS129" s="267"/>
      <c r="CT129" s="267"/>
      <c r="CU129" s="267"/>
      <c r="CV129" s="267"/>
      <c r="CW129" s="267"/>
      <c r="CX129" s="267"/>
      <c r="CY129" s="267"/>
      <c r="CZ129" s="267"/>
      <c r="DA129" s="267"/>
      <c r="DB129" s="267"/>
      <c r="DC129" s="267"/>
      <c r="DD129" s="267"/>
      <c r="DE129" s="267"/>
      <c r="DF129" s="267"/>
      <c r="DG129" s="267"/>
      <c r="DH129" s="267"/>
      <c r="DI129" s="267"/>
      <c r="DJ129" s="267"/>
      <c r="DK129" s="267"/>
      <c r="DL129" s="267"/>
      <c r="DM129" s="267"/>
      <c r="DN129" s="267"/>
      <c r="DO129" s="267"/>
      <c r="DP129" s="239"/>
      <c r="DQ129" s="239"/>
      <c r="DR129" s="239"/>
      <c r="DS129" s="239"/>
      <c r="DT129" s="239"/>
      <c r="DU129" s="239"/>
      <c r="DV129" s="239"/>
      <c r="DW129" s="239"/>
      <c r="DX129" s="239"/>
      <c r="DY129" s="239"/>
      <c r="DZ129" s="242"/>
    </row>
    <row r="130" spans="1:131" s="233" customFormat="1" ht="26.25" customHeight="1" x14ac:dyDescent="0.15">
      <c r="A130" s="1022" t="s">
        <v>478</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41" t="s">
        <v>479</v>
      </c>
      <c r="X130" s="1142"/>
      <c r="Y130" s="1142"/>
      <c r="Z130" s="1143"/>
      <c r="AA130" s="1031">
        <v>7767275</v>
      </c>
      <c r="AB130" s="1026"/>
      <c r="AC130" s="1026"/>
      <c r="AD130" s="1026"/>
      <c r="AE130" s="1027"/>
      <c r="AF130" s="1025">
        <v>7264960</v>
      </c>
      <c r="AG130" s="1026"/>
      <c r="AH130" s="1026"/>
      <c r="AI130" s="1026"/>
      <c r="AJ130" s="1027"/>
      <c r="AK130" s="1025">
        <v>6943331</v>
      </c>
      <c r="AL130" s="1026"/>
      <c r="AM130" s="1026"/>
      <c r="AN130" s="1026"/>
      <c r="AO130" s="1027"/>
      <c r="AP130" s="1144"/>
      <c r="AQ130" s="1145"/>
      <c r="AR130" s="1145"/>
      <c r="AS130" s="1145"/>
      <c r="AT130" s="1146"/>
      <c r="AU130" s="266"/>
      <c r="AV130" s="266"/>
      <c r="AW130" s="266"/>
      <c r="AX130" s="1147" t="s">
        <v>480</v>
      </c>
      <c r="AY130" s="997"/>
      <c r="AZ130" s="997"/>
      <c r="BA130" s="997"/>
      <c r="BB130" s="997"/>
      <c r="BC130" s="997"/>
      <c r="BD130" s="997"/>
      <c r="BE130" s="998"/>
      <c r="BF130" s="1153">
        <v>-1</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67"/>
      <c r="CW130" s="267"/>
      <c r="CX130" s="267"/>
      <c r="CY130" s="267"/>
      <c r="CZ130" s="267"/>
      <c r="DA130" s="267"/>
      <c r="DB130" s="267"/>
      <c r="DC130" s="267"/>
      <c r="DD130" s="267"/>
      <c r="DE130" s="267"/>
      <c r="DF130" s="267"/>
      <c r="DG130" s="267"/>
      <c r="DH130" s="267"/>
      <c r="DI130" s="267"/>
      <c r="DJ130" s="267"/>
      <c r="DK130" s="267"/>
      <c r="DL130" s="267"/>
      <c r="DM130" s="267"/>
      <c r="DN130" s="267"/>
      <c r="DO130" s="267"/>
      <c r="DP130" s="239"/>
      <c r="DQ130" s="239"/>
      <c r="DR130" s="239"/>
      <c r="DS130" s="239"/>
      <c r="DT130" s="239"/>
      <c r="DU130" s="239"/>
      <c r="DV130" s="239"/>
      <c r="DW130" s="239"/>
      <c r="DX130" s="239"/>
      <c r="DY130" s="239"/>
      <c r="DZ130" s="242"/>
    </row>
    <row r="131" spans="1:131" s="233"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481</v>
      </c>
      <c r="X131" s="1161"/>
      <c r="Y131" s="1161"/>
      <c r="Z131" s="1162"/>
      <c r="AA131" s="1065">
        <v>66449381</v>
      </c>
      <c r="AB131" s="1066"/>
      <c r="AC131" s="1066"/>
      <c r="AD131" s="1066"/>
      <c r="AE131" s="1067"/>
      <c r="AF131" s="1068">
        <v>67796789</v>
      </c>
      <c r="AG131" s="1066"/>
      <c r="AH131" s="1066"/>
      <c r="AI131" s="1066"/>
      <c r="AJ131" s="1067"/>
      <c r="AK131" s="1068">
        <v>69412399</v>
      </c>
      <c r="AL131" s="1066"/>
      <c r="AM131" s="1066"/>
      <c r="AN131" s="1066"/>
      <c r="AO131" s="1067"/>
      <c r="AP131" s="1163"/>
      <c r="AQ131" s="1164"/>
      <c r="AR131" s="1164"/>
      <c r="AS131" s="1164"/>
      <c r="AT131" s="1165"/>
      <c r="AU131" s="266"/>
      <c r="AV131" s="266"/>
      <c r="AW131" s="266"/>
      <c r="AX131" s="1189" t="s">
        <v>482</v>
      </c>
      <c r="AY131" s="1135"/>
      <c r="AZ131" s="1135"/>
      <c r="BA131" s="1135"/>
      <c r="BB131" s="1135"/>
      <c r="BC131" s="1135"/>
      <c r="BD131" s="1135"/>
      <c r="BE131" s="1136"/>
      <c r="BF131" s="1166" t="s">
        <v>126</v>
      </c>
      <c r="BG131" s="1167"/>
      <c r="BH131" s="1167"/>
      <c r="BI131" s="1167"/>
      <c r="BJ131" s="1167"/>
      <c r="BK131" s="1167"/>
      <c r="BL131" s="1168"/>
      <c r="BM131" s="1166">
        <v>350</v>
      </c>
      <c r="BN131" s="1167"/>
      <c r="BO131" s="1167"/>
      <c r="BP131" s="1167"/>
      <c r="BQ131" s="1167"/>
      <c r="BR131" s="1167"/>
      <c r="BS131" s="1168"/>
      <c r="BT131" s="1169"/>
      <c r="BU131" s="1170"/>
      <c r="BV131" s="1170"/>
      <c r="BW131" s="1170"/>
      <c r="BX131" s="1170"/>
      <c r="BY131" s="1170"/>
      <c r="BZ131" s="1171"/>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c r="CW131" s="267"/>
      <c r="CX131" s="267"/>
      <c r="CY131" s="267"/>
      <c r="CZ131" s="267"/>
      <c r="DA131" s="267"/>
      <c r="DB131" s="267"/>
      <c r="DC131" s="267"/>
      <c r="DD131" s="267"/>
      <c r="DE131" s="267"/>
      <c r="DF131" s="267"/>
      <c r="DG131" s="267"/>
      <c r="DH131" s="267"/>
      <c r="DI131" s="267"/>
      <c r="DJ131" s="267"/>
      <c r="DK131" s="267"/>
      <c r="DL131" s="267"/>
      <c r="DM131" s="267"/>
      <c r="DN131" s="267"/>
      <c r="DO131" s="267"/>
      <c r="DP131" s="239"/>
      <c r="DQ131" s="239"/>
      <c r="DR131" s="239"/>
      <c r="DS131" s="239"/>
      <c r="DT131" s="239"/>
      <c r="DU131" s="239"/>
      <c r="DV131" s="239"/>
      <c r="DW131" s="239"/>
      <c r="DX131" s="239"/>
      <c r="DY131" s="239"/>
      <c r="DZ131" s="242"/>
    </row>
    <row r="132" spans="1:131" s="233" customFormat="1" ht="26.25" customHeight="1" x14ac:dyDescent="0.15">
      <c r="A132" s="1172" t="s">
        <v>483</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6" t="s">
        <v>484</v>
      </c>
      <c r="W132" s="1176"/>
      <c r="X132" s="1176"/>
      <c r="Y132" s="1176"/>
      <c r="Z132" s="1177"/>
      <c r="AA132" s="1178">
        <v>-1.461301915</v>
      </c>
      <c r="AB132" s="1179"/>
      <c r="AC132" s="1179"/>
      <c r="AD132" s="1179"/>
      <c r="AE132" s="1180"/>
      <c r="AF132" s="1181">
        <v>-1.278890952</v>
      </c>
      <c r="AG132" s="1179"/>
      <c r="AH132" s="1179"/>
      <c r="AI132" s="1179"/>
      <c r="AJ132" s="1180"/>
      <c r="AK132" s="1181">
        <v>-0.52389487400000001</v>
      </c>
      <c r="AL132" s="1179"/>
      <c r="AM132" s="1179"/>
      <c r="AN132" s="1179"/>
      <c r="AO132" s="1180"/>
      <c r="AP132" s="1059"/>
      <c r="AQ132" s="1060"/>
      <c r="AR132" s="1060"/>
      <c r="AS132" s="1060"/>
      <c r="AT132" s="1182"/>
      <c r="AU132" s="268"/>
      <c r="AV132" s="269"/>
      <c r="AW132" s="26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40"/>
      <c r="BT132" s="239"/>
      <c r="BU132" s="239"/>
      <c r="BV132" s="239"/>
      <c r="BW132" s="239"/>
      <c r="BX132" s="239"/>
      <c r="BY132" s="239"/>
      <c r="BZ132" s="239"/>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7"/>
      <c r="DG132" s="267"/>
      <c r="DH132" s="267"/>
      <c r="DI132" s="267"/>
      <c r="DJ132" s="267"/>
      <c r="DK132" s="267"/>
      <c r="DL132" s="267"/>
      <c r="DM132" s="267"/>
      <c r="DN132" s="267"/>
      <c r="DO132" s="267"/>
      <c r="DP132" s="242"/>
      <c r="DQ132" s="242"/>
      <c r="DR132" s="242"/>
      <c r="DS132" s="242"/>
      <c r="DT132" s="242"/>
      <c r="DU132" s="242"/>
      <c r="DV132" s="242"/>
      <c r="DW132" s="242"/>
      <c r="DX132" s="242"/>
      <c r="DY132" s="242"/>
      <c r="DZ132" s="242"/>
    </row>
    <row r="133" spans="1:131" s="233" customFormat="1" ht="26.25" customHeight="1" thickBot="1" x14ac:dyDescent="0.2">
      <c r="A133" s="1174"/>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83" t="s">
        <v>485</v>
      </c>
      <c r="W133" s="1183"/>
      <c r="X133" s="1183"/>
      <c r="Y133" s="1183"/>
      <c r="Z133" s="1184"/>
      <c r="AA133" s="1185">
        <v>-1.2</v>
      </c>
      <c r="AB133" s="1186"/>
      <c r="AC133" s="1186"/>
      <c r="AD133" s="1186"/>
      <c r="AE133" s="1187"/>
      <c r="AF133" s="1185">
        <v>-1.2</v>
      </c>
      <c r="AG133" s="1186"/>
      <c r="AH133" s="1186"/>
      <c r="AI133" s="1186"/>
      <c r="AJ133" s="1187"/>
      <c r="AK133" s="1185">
        <v>-1</v>
      </c>
      <c r="AL133" s="1186"/>
      <c r="AM133" s="1186"/>
      <c r="AN133" s="1186"/>
      <c r="AO133" s="1187"/>
      <c r="AP133" s="1102"/>
      <c r="AQ133" s="1103"/>
      <c r="AR133" s="1103"/>
      <c r="AS133" s="1103"/>
      <c r="AT133" s="1188"/>
      <c r="AU133" s="269"/>
      <c r="AV133" s="269"/>
      <c r="AW133" s="269"/>
      <c r="AX133" s="269"/>
      <c r="AY133" s="269"/>
      <c r="AZ133" s="269"/>
      <c r="BA133" s="269"/>
      <c r="BB133" s="269"/>
      <c r="BC133" s="269"/>
      <c r="BD133" s="269"/>
      <c r="BE133" s="269"/>
      <c r="BF133" s="269"/>
      <c r="BG133" s="269"/>
      <c r="BH133" s="269"/>
      <c r="BI133" s="269"/>
      <c r="BJ133" s="269"/>
      <c r="BK133" s="269"/>
      <c r="BL133" s="269"/>
      <c r="BM133" s="269"/>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42"/>
      <c r="DQ133" s="242"/>
      <c r="DR133" s="242"/>
      <c r="DS133" s="242"/>
      <c r="DT133" s="242"/>
      <c r="DU133" s="242"/>
      <c r="DV133" s="242"/>
      <c r="DW133" s="242"/>
      <c r="DX133" s="242"/>
      <c r="DY133" s="242"/>
      <c r="DZ133" s="242"/>
    </row>
    <row r="134" spans="1:131" s="234" customFormat="1" ht="11.25" customHeight="1" x14ac:dyDescent="0.15">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69"/>
      <c r="AV134" s="269"/>
      <c r="AW134" s="269"/>
      <c r="AX134" s="269"/>
      <c r="AY134" s="269"/>
      <c r="AZ134" s="269"/>
      <c r="BA134" s="269"/>
      <c r="BB134" s="269"/>
      <c r="BC134" s="269"/>
      <c r="BD134" s="269"/>
      <c r="BE134" s="269"/>
      <c r="BF134" s="269"/>
      <c r="BG134" s="269"/>
      <c r="BH134" s="269"/>
      <c r="BI134" s="269"/>
      <c r="BJ134" s="269"/>
      <c r="BK134" s="269"/>
      <c r="BL134" s="269"/>
      <c r="BM134" s="269"/>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c r="CH134" s="267"/>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242"/>
      <c r="DQ134" s="242"/>
      <c r="DR134" s="242"/>
      <c r="DS134" s="242"/>
      <c r="DT134" s="242"/>
      <c r="DU134" s="242"/>
      <c r="DV134" s="242"/>
      <c r="DW134" s="242"/>
      <c r="DX134" s="242"/>
      <c r="DY134" s="242"/>
      <c r="DZ134" s="242"/>
      <c r="EA134" s="233"/>
    </row>
    <row r="135" spans="1:131" ht="14.25" hidden="1" x14ac:dyDescent="0.15">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0"/>
      <c r="DF135" s="270"/>
      <c r="DG135" s="270"/>
      <c r="DH135" s="270"/>
      <c r="DI135" s="270"/>
      <c r="DJ135" s="270"/>
      <c r="DK135" s="270"/>
      <c r="DL135" s="270"/>
      <c r="DM135" s="270"/>
      <c r="DN135" s="270"/>
      <c r="DO135" s="270"/>
      <c r="DP135" s="270"/>
      <c r="DQ135" s="270"/>
      <c r="DR135" s="270"/>
      <c r="DS135" s="270"/>
      <c r="DT135" s="270"/>
      <c r="DU135" s="270"/>
      <c r="DV135" s="270"/>
      <c r="DW135" s="270"/>
      <c r="DX135" s="270"/>
      <c r="DY135" s="270"/>
      <c r="DZ135" s="270"/>
    </row>
  </sheetData>
  <sheetProtection algorithmName="SHA-512" hashValue="BeG2z7iW9LY9TTEMSeYGU6tjWC4HZg6M+/H2hve6VE4w+Xnqc/Ng/nV3J1gmI97wvpAkE0qid97kl3s9eeFtKA==" saltValue="9zDrM7gopYRZ9CgZZzvqHA=="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73" customWidth="1"/>
    <col min="121" max="121" width="0" style="272" hidden="1" customWidth="1"/>
    <col min="122" max="16384" width="9" style="272" hidden="1"/>
  </cols>
  <sheetData>
    <row r="1" spans="1:120" x14ac:dyDescent="0.1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2"/>
    </row>
    <row r="17" spans="119:120" x14ac:dyDescent="0.15">
      <c r="DP17" s="272"/>
    </row>
    <row r="18" spans="119:120" x14ac:dyDescent="0.15"/>
    <row r="19" spans="119:120" x14ac:dyDescent="0.15"/>
    <row r="20" spans="119:120" x14ac:dyDescent="0.15">
      <c r="DO20" s="272"/>
      <c r="DP20" s="272"/>
    </row>
    <row r="21" spans="119:120" x14ac:dyDescent="0.15">
      <c r="DP21" s="272"/>
    </row>
    <row r="22" spans="119:120" x14ac:dyDescent="0.15"/>
    <row r="23" spans="119:120" x14ac:dyDescent="0.15">
      <c r="DO23" s="272"/>
      <c r="DP23" s="272"/>
    </row>
    <row r="24" spans="119:120" x14ac:dyDescent="0.15">
      <c r="DP24" s="272"/>
    </row>
    <row r="25" spans="119:120" x14ac:dyDescent="0.15">
      <c r="DP25" s="272"/>
    </row>
    <row r="26" spans="119:120" x14ac:dyDescent="0.15">
      <c r="DO26" s="272"/>
      <c r="DP26" s="272"/>
    </row>
    <row r="27" spans="119:120" x14ac:dyDescent="0.15"/>
    <row r="28" spans="119:120" x14ac:dyDescent="0.15">
      <c r="DO28" s="272"/>
      <c r="DP28" s="272"/>
    </row>
    <row r="29" spans="119:120" x14ac:dyDescent="0.15">
      <c r="DP29" s="272"/>
    </row>
    <row r="30" spans="119:120" x14ac:dyDescent="0.15"/>
    <row r="31" spans="119:120" x14ac:dyDescent="0.15">
      <c r="DO31" s="272"/>
      <c r="DP31" s="272"/>
    </row>
    <row r="32" spans="119:120" x14ac:dyDescent="0.15"/>
    <row r="33" spans="98:120" x14ac:dyDescent="0.15">
      <c r="DO33" s="272"/>
      <c r="DP33" s="272"/>
    </row>
    <row r="34" spans="98:120" x14ac:dyDescent="0.15">
      <c r="DM34" s="272"/>
    </row>
    <row r="35" spans="98:120" x14ac:dyDescent="0.15">
      <c r="CT35" s="272"/>
      <c r="CU35" s="272"/>
      <c r="CV35" s="272"/>
      <c r="CY35" s="272"/>
      <c r="CZ35" s="272"/>
      <c r="DA35" s="272"/>
      <c r="DD35" s="272"/>
      <c r="DE35" s="272"/>
      <c r="DF35" s="272"/>
      <c r="DI35" s="272"/>
      <c r="DJ35" s="272"/>
      <c r="DK35" s="272"/>
      <c r="DM35" s="272"/>
      <c r="DN35" s="272"/>
      <c r="DO35" s="272"/>
      <c r="DP35" s="272"/>
    </row>
    <row r="36" spans="98:120" x14ac:dyDescent="0.15"/>
    <row r="37" spans="98:120" x14ac:dyDescent="0.15">
      <c r="CW37" s="272"/>
      <c r="DB37" s="272"/>
      <c r="DG37" s="272"/>
      <c r="DL37" s="272"/>
      <c r="DP37" s="272"/>
    </row>
    <row r="38" spans="98:120" x14ac:dyDescent="0.15">
      <c r="CT38" s="272"/>
      <c r="CU38" s="272"/>
      <c r="CV38" s="272"/>
      <c r="CW38" s="272"/>
      <c r="CY38" s="272"/>
      <c r="CZ38" s="272"/>
      <c r="DA38" s="272"/>
      <c r="DB38" s="272"/>
      <c r="DD38" s="272"/>
      <c r="DE38" s="272"/>
      <c r="DF38" s="272"/>
      <c r="DG38" s="272"/>
      <c r="DI38" s="272"/>
      <c r="DJ38" s="272"/>
      <c r="DK38" s="272"/>
      <c r="DL38" s="272"/>
      <c r="DN38" s="272"/>
      <c r="DO38" s="272"/>
      <c r="DP38" s="27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2"/>
      <c r="DO49" s="272"/>
      <c r="DP49" s="27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2"/>
      <c r="CS63" s="272"/>
      <c r="CX63" s="272"/>
      <c r="DC63" s="272"/>
      <c r="DH63" s="272"/>
    </row>
    <row r="64" spans="22:120" x14ac:dyDescent="0.15">
      <c r="V64" s="272"/>
    </row>
    <row r="65" spans="15:120" x14ac:dyDescent="0.15">
      <c r="X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U65" s="272"/>
      <c r="CZ65" s="272"/>
      <c r="DE65" s="272"/>
      <c r="DJ65" s="272"/>
    </row>
    <row r="66" spans="15:120" x14ac:dyDescent="0.15">
      <c r="Q66" s="272"/>
      <c r="S66" s="272"/>
      <c r="U66" s="272"/>
      <c r="DM66" s="272"/>
    </row>
    <row r="67" spans="15:120" x14ac:dyDescent="0.15">
      <c r="O67" s="272"/>
      <c r="P67" s="272"/>
      <c r="R67" s="272"/>
      <c r="T67" s="272"/>
      <c r="Y67" s="272"/>
      <c r="CT67" s="272"/>
      <c r="CV67" s="272"/>
      <c r="CW67" s="272"/>
      <c r="CY67" s="272"/>
      <c r="DA67" s="272"/>
      <c r="DB67" s="272"/>
      <c r="DD67" s="272"/>
      <c r="DF67" s="272"/>
      <c r="DG67" s="272"/>
      <c r="DI67" s="272"/>
      <c r="DK67" s="272"/>
      <c r="DL67" s="272"/>
      <c r="DN67" s="272"/>
      <c r="DO67" s="272"/>
      <c r="DP67" s="272"/>
    </row>
    <row r="68" spans="15:120" x14ac:dyDescent="0.15"/>
    <row r="69" spans="15:120" x14ac:dyDescent="0.15"/>
    <row r="70" spans="15:120" x14ac:dyDescent="0.15"/>
    <row r="71" spans="15:120" x14ac:dyDescent="0.15"/>
    <row r="72" spans="15:120" x14ac:dyDescent="0.15">
      <c r="DP72" s="272"/>
    </row>
    <row r="73" spans="15:120" x14ac:dyDescent="0.15">
      <c r="DP73" s="27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2"/>
      <c r="CX96" s="272"/>
      <c r="DC96" s="272"/>
      <c r="DH96" s="272"/>
    </row>
    <row r="97" spans="24:120" x14ac:dyDescent="0.15">
      <c r="CS97" s="272"/>
      <c r="CX97" s="272"/>
      <c r="DC97" s="272"/>
      <c r="DH97" s="272"/>
      <c r="DP97" s="273" t="s">
        <v>486</v>
      </c>
    </row>
    <row r="98" spans="24:120" hidden="1" x14ac:dyDescent="0.15">
      <c r="CS98" s="272"/>
      <c r="CX98" s="272"/>
      <c r="DC98" s="272"/>
      <c r="DH98" s="272"/>
    </row>
    <row r="99" spans="24:120" hidden="1" x14ac:dyDescent="0.15">
      <c r="CS99" s="272"/>
      <c r="CX99" s="272"/>
      <c r="DC99" s="272"/>
      <c r="DH99" s="272"/>
    </row>
    <row r="101" spans="24:120" ht="12" hidden="1" customHeight="1" x14ac:dyDescent="0.15">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U101" s="272"/>
      <c r="CZ101" s="272"/>
      <c r="DE101" s="272"/>
      <c r="DJ101" s="272"/>
    </row>
    <row r="102" spans="24:120" ht="1.5" hidden="1" customHeight="1" x14ac:dyDescent="0.15">
      <c r="CU102" s="272"/>
      <c r="CZ102" s="272"/>
      <c r="DE102" s="272"/>
      <c r="DJ102" s="272"/>
      <c r="DM102" s="272"/>
    </row>
    <row r="103" spans="24:120" hidden="1" x14ac:dyDescent="0.15">
      <c r="CT103" s="272"/>
      <c r="CV103" s="272"/>
      <c r="CW103" s="272"/>
      <c r="CY103" s="272"/>
      <c r="DA103" s="272"/>
      <c r="DB103" s="272"/>
      <c r="DD103" s="272"/>
      <c r="DF103" s="272"/>
      <c r="DG103" s="272"/>
      <c r="DI103" s="272"/>
      <c r="DK103" s="272"/>
      <c r="DL103" s="272"/>
      <c r="DM103" s="272"/>
      <c r="DN103" s="272"/>
      <c r="DO103" s="272"/>
      <c r="DP103" s="272"/>
    </row>
    <row r="104" spans="24:120" hidden="1" x14ac:dyDescent="0.15">
      <c r="CV104" s="272"/>
      <c r="CW104" s="272"/>
      <c r="DA104" s="272"/>
      <c r="DB104" s="272"/>
      <c r="DF104" s="272"/>
      <c r="DG104" s="272"/>
      <c r="DK104" s="272"/>
      <c r="DL104" s="272"/>
      <c r="DN104" s="272"/>
      <c r="DO104" s="272"/>
      <c r="DP104" s="272"/>
    </row>
    <row r="105" spans="24:120" ht="12.75" hidden="1" customHeight="1" x14ac:dyDescent="0.15"/>
  </sheetData>
  <sheetProtection algorithmName="SHA-512" hashValue="yLaz3Ng768KTy/ko1mkOEtKF8eUB3qlFozNFYiMVPjJYd//oZpo1Z5uYEefFJ/spZoH8iYUX/AEsdDwNJBBXYA==" saltValue="OosDYGFkc/6l4Vxr13oN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73" customWidth="1"/>
    <col min="117" max="16384" width="9" style="272" hidden="1"/>
  </cols>
  <sheetData>
    <row r="1" spans="2:116" x14ac:dyDescent="0.15">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row>
    <row r="2" spans="2:116" x14ac:dyDescent="0.15"/>
    <row r="3" spans="2:116" x14ac:dyDescent="0.15"/>
    <row r="4" spans="2:116" x14ac:dyDescent="0.15">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row>
    <row r="5" spans="2:116" x14ac:dyDescent="0.15">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row>
    <row r="19" spans="9:116" x14ac:dyDescent="0.15"/>
    <row r="20" spans="9:116" x14ac:dyDescent="0.15"/>
    <row r="21" spans="9:116" x14ac:dyDescent="0.15">
      <c r="DL21" s="272"/>
    </row>
    <row r="22" spans="9:116" x14ac:dyDescent="0.15">
      <c r="DI22" s="272"/>
      <c r="DJ22" s="272"/>
      <c r="DK22" s="272"/>
      <c r="DL22" s="272"/>
    </row>
    <row r="23" spans="9:116" x14ac:dyDescent="0.15">
      <c r="CY23" s="272"/>
      <c r="CZ23" s="272"/>
      <c r="DA23" s="272"/>
      <c r="DB23" s="272"/>
      <c r="DC23" s="272"/>
      <c r="DD23" s="272"/>
      <c r="DE23" s="272"/>
      <c r="DF23" s="272"/>
      <c r="DG23" s="272"/>
      <c r="DH23" s="272"/>
      <c r="DI23" s="272"/>
      <c r="DJ23" s="272"/>
      <c r="DK23" s="272"/>
      <c r="DL23" s="27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2"/>
      <c r="DA35" s="272"/>
      <c r="DB35" s="272"/>
      <c r="DC35" s="272"/>
      <c r="DD35" s="272"/>
      <c r="DE35" s="272"/>
      <c r="DF35" s="272"/>
      <c r="DG35" s="272"/>
      <c r="DH35" s="272"/>
      <c r="DI35" s="272"/>
      <c r="DJ35" s="272"/>
      <c r="DK35" s="272"/>
      <c r="DL35" s="272"/>
    </row>
    <row r="36" spans="15:116" x14ac:dyDescent="0.15"/>
    <row r="37" spans="15:116" x14ac:dyDescent="0.15">
      <c r="DL37" s="272"/>
    </row>
    <row r="38" spans="15:116" x14ac:dyDescent="0.15">
      <c r="DI38" s="272"/>
      <c r="DJ38" s="272"/>
      <c r="DK38" s="272"/>
      <c r="DL38" s="272"/>
    </row>
    <row r="39" spans="15:116" x14ac:dyDescent="0.15"/>
    <row r="40" spans="15:116" x14ac:dyDescent="0.15"/>
    <row r="41" spans="15:116" x14ac:dyDescent="0.15"/>
    <row r="42" spans="15:116" x14ac:dyDescent="0.15"/>
    <row r="43" spans="15:116" x14ac:dyDescent="0.15">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row>
    <row r="44" spans="15:116" x14ac:dyDescent="0.15">
      <c r="DL44" s="272"/>
    </row>
    <row r="45" spans="15:116" x14ac:dyDescent="0.15"/>
    <row r="46" spans="15:116" x14ac:dyDescent="0.15">
      <c r="DA46" s="272"/>
      <c r="DB46" s="272"/>
      <c r="DC46" s="272"/>
      <c r="DD46" s="272"/>
      <c r="DE46" s="272"/>
      <c r="DF46" s="272"/>
      <c r="DG46" s="272"/>
      <c r="DH46" s="272"/>
      <c r="DI46" s="272"/>
      <c r="DJ46" s="272"/>
      <c r="DK46" s="272"/>
      <c r="DL46" s="272"/>
    </row>
    <row r="47" spans="15:116" x14ac:dyDescent="0.15"/>
    <row r="48" spans="15:116" x14ac:dyDescent="0.15"/>
    <row r="49" spans="104:116" x14ac:dyDescent="0.15"/>
    <row r="50" spans="104:116" x14ac:dyDescent="0.15">
      <c r="CZ50" s="272"/>
      <c r="DA50" s="272"/>
      <c r="DB50" s="272"/>
      <c r="DC50" s="272"/>
      <c r="DD50" s="272"/>
      <c r="DE50" s="272"/>
      <c r="DF50" s="272"/>
      <c r="DG50" s="272"/>
      <c r="DH50" s="272"/>
      <c r="DI50" s="272"/>
      <c r="DJ50" s="272"/>
      <c r="DK50" s="272"/>
      <c r="DL50" s="272"/>
    </row>
    <row r="51" spans="104:116" x14ac:dyDescent="0.15"/>
    <row r="52" spans="104:116" x14ac:dyDescent="0.15"/>
    <row r="53" spans="104:116" x14ac:dyDescent="0.15">
      <c r="DL53" s="27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2"/>
      <c r="DD67" s="272"/>
      <c r="DE67" s="272"/>
      <c r="DF67" s="272"/>
      <c r="DG67" s="272"/>
      <c r="DH67" s="272"/>
      <c r="DI67" s="272"/>
      <c r="DJ67" s="272"/>
      <c r="DK67" s="272"/>
      <c r="DL67" s="27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BFZqI5EA8Hh+nLCqS43+rNWpPeziefni/mnDws6iASM0PIvaOqWMN3DGSzlXF97aQuy5cgejZDZ7i9/jWGrQ==" saltValue="ohVvTFo0s73aEW6Iqg0x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74" customWidth="1"/>
    <col min="37" max="44" width="17" style="274" customWidth="1"/>
    <col min="45" max="45" width="6.125" style="281" customWidth="1"/>
    <col min="46" max="46" width="3" style="279" customWidth="1"/>
    <col min="47" max="47" width="19.125" style="274" hidden="1" customWidth="1"/>
    <col min="48" max="52" width="12.625" style="274" hidden="1" customWidth="1"/>
    <col min="53" max="16384" width="8.625" style="274" hidden="1"/>
  </cols>
  <sheetData>
    <row r="1" spans="1:46" x14ac:dyDescent="0.15">
      <c r="AS1" s="275"/>
      <c r="AT1" s="275"/>
    </row>
    <row r="2" spans="1:46" x14ac:dyDescent="0.15">
      <c r="AS2" s="275"/>
      <c r="AT2" s="275"/>
    </row>
    <row r="3" spans="1:46" x14ac:dyDescent="0.15">
      <c r="AS3" s="275"/>
      <c r="AT3" s="275"/>
    </row>
    <row r="4" spans="1:46" x14ac:dyDescent="0.15">
      <c r="AS4" s="275"/>
      <c r="AT4" s="275"/>
    </row>
    <row r="5" spans="1:46" ht="17.25" x14ac:dyDescent="0.15">
      <c r="A5" s="276" t="s">
        <v>487</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8"/>
    </row>
    <row r="6" spans="1:46" x14ac:dyDescent="0.15">
      <c r="A6" s="279"/>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80" t="s">
        <v>488</v>
      </c>
      <c r="AL6" s="280"/>
      <c r="AM6" s="280"/>
      <c r="AN6" s="280"/>
      <c r="AO6" s="275"/>
      <c r="AP6" s="275"/>
      <c r="AQ6" s="275"/>
      <c r="AR6" s="275"/>
    </row>
    <row r="7" spans="1:46" x14ac:dyDescent="0.15">
      <c r="A7" s="279"/>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82"/>
      <c r="AL7" s="283"/>
      <c r="AM7" s="283"/>
      <c r="AN7" s="284"/>
      <c r="AO7" s="1193" t="s">
        <v>489</v>
      </c>
      <c r="AP7" s="285"/>
      <c r="AQ7" s="286" t="s">
        <v>490</v>
      </c>
      <c r="AR7" s="287"/>
    </row>
    <row r="8" spans="1:46" x14ac:dyDescent="0.15">
      <c r="A8" s="279"/>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88"/>
      <c r="AL8" s="289"/>
      <c r="AM8" s="289"/>
      <c r="AN8" s="290"/>
      <c r="AO8" s="1194"/>
      <c r="AP8" s="291" t="s">
        <v>491</v>
      </c>
      <c r="AQ8" s="292" t="s">
        <v>492</v>
      </c>
      <c r="AR8" s="293" t="s">
        <v>493</v>
      </c>
    </row>
    <row r="9" spans="1:46" x14ac:dyDescent="0.15">
      <c r="A9" s="279"/>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1195" t="s">
        <v>494</v>
      </c>
      <c r="AL9" s="1196"/>
      <c r="AM9" s="1196"/>
      <c r="AN9" s="1197"/>
      <c r="AO9" s="294">
        <v>20263307</v>
      </c>
      <c r="AP9" s="294">
        <v>52253</v>
      </c>
      <c r="AQ9" s="295">
        <v>58073</v>
      </c>
      <c r="AR9" s="296">
        <v>-10</v>
      </c>
    </row>
    <row r="10" spans="1:46" x14ac:dyDescent="0.15">
      <c r="A10" s="279"/>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1195" t="s">
        <v>495</v>
      </c>
      <c r="AL10" s="1196"/>
      <c r="AM10" s="1196"/>
      <c r="AN10" s="1197"/>
      <c r="AO10" s="297">
        <v>1262416</v>
      </c>
      <c r="AP10" s="297">
        <v>3255</v>
      </c>
      <c r="AQ10" s="298">
        <v>2762</v>
      </c>
      <c r="AR10" s="299">
        <v>17.8</v>
      </c>
    </row>
    <row r="11" spans="1:46" ht="13.5" customHeight="1" x14ac:dyDescent="0.15">
      <c r="A11" s="279"/>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1195" t="s">
        <v>496</v>
      </c>
      <c r="AL11" s="1196"/>
      <c r="AM11" s="1196"/>
      <c r="AN11" s="1197"/>
      <c r="AO11" s="297">
        <v>881</v>
      </c>
      <c r="AP11" s="297">
        <v>2</v>
      </c>
      <c r="AQ11" s="298">
        <v>1714</v>
      </c>
      <c r="AR11" s="299">
        <v>-99.9</v>
      </c>
    </row>
    <row r="12" spans="1:46" ht="13.5" customHeight="1" x14ac:dyDescent="0.15">
      <c r="A12" s="279"/>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1195" t="s">
        <v>497</v>
      </c>
      <c r="AL12" s="1196"/>
      <c r="AM12" s="1196"/>
      <c r="AN12" s="1197"/>
      <c r="AO12" s="297">
        <v>378912</v>
      </c>
      <c r="AP12" s="297">
        <v>977</v>
      </c>
      <c r="AQ12" s="298">
        <v>632</v>
      </c>
      <c r="AR12" s="299">
        <v>54.6</v>
      </c>
    </row>
    <row r="13" spans="1:46" ht="13.5" customHeight="1" x14ac:dyDescent="0.15">
      <c r="A13" s="279"/>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1195" t="s">
        <v>498</v>
      </c>
      <c r="AL13" s="1196"/>
      <c r="AM13" s="1196"/>
      <c r="AN13" s="1197"/>
      <c r="AO13" s="297" t="s">
        <v>499</v>
      </c>
      <c r="AP13" s="297" t="s">
        <v>499</v>
      </c>
      <c r="AQ13" s="298">
        <v>9</v>
      </c>
      <c r="AR13" s="299" t="s">
        <v>499</v>
      </c>
    </row>
    <row r="14" spans="1:46" ht="13.5" customHeight="1" x14ac:dyDescent="0.15">
      <c r="A14" s="279"/>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1195" t="s">
        <v>500</v>
      </c>
      <c r="AL14" s="1196"/>
      <c r="AM14" s="1196"/>
      <c r="AN14" s="1197"/>
      <c r="AO14" s="297">
        <v>529092</v>
      </c>
      <c r="AP14" s="297">
        <v>1364</v>
      </c>
      <c r="AQ14" s="298">
        <v>1980</v>
      </c>
      <c r="AR14" s="299">
        <v>-31.1</v>
      </c>
    </row>
    <row r="15" spans="1:46" ht="13.5" customHeight="1" x14ac:dyDescent="0.15">
      <c r="A15" s="279"/>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1195" t="s">
        <v>501</v>
      </c>
      <c r="AL15" s="1196"/>
      <c r="AM15" s="1196"/>
      <c r="AN15" s="1197"/>
      <c r="AO15" s="297">
        <v>495148</v>
      </c>
      <c r="AP15" s="297">
        <v>1277</v>
      </c>
      <c r="AQ15" s="298">
        <v>1379</v>
      </c>
      <c r="AR15" s="299">
        <v>-7.4</v>
      </c>
    </row>
    <row r="16" spans="1:46" x14ac:dyDescent="0.15">
      <c r="A16" s="279"/>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1198" t="s">
        <v>502</v>
      </c>
      <c r="AL16" s="1199"/>
      <c r="AM16" s="1199"/>
      <c r="AN16" s="1200"/>
      <c r="AO16" s="297">
        <v>-1154530</v>
      </c>
      <c r="AP16" s="297">
        <v>-2977</v>
      </c>
      <c r="AQ16" s="298">
        <v>-3914</v>
      </c>
      <c r="AR16" s="299">
        <v>-23.9</v>
      </c>
    </row>
    <row r="17" spans="1:46" x14ac:dyDescent="0.15">
      <c r="A17" s="279"/>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1198" t="s">
        <v>180</v>
      </c>
      <c r="AL17" s="1199"/>
      <c r="AM17" s="1199"/>
      <c r="AN17" s="1200"/>
      <c r="AO17" s="297">
        <v>21775226</v>
      </c>
      <c r="AP17" s="297">
        <v>56152</v>
      </c>
      <c r="AQ17" s="298">
        <v>62636</v>
      </c>
      <c r="AR17" s="299">
        <v>-10.4</v>
      </c>
    </row>
    <row r="18" spans="1:46" x14ac:dyDescent="0.15">
      <c r="A18" s="279"/>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300"/>
      <c r="AR18" s="300"/>
    </row>
    <row r="19" spans="1:46" x14ac:dyDescent="0.15">
      <c r="A19" s="279"/>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t="s">
        <v>503</v>
      </c>
      <c r="AL19" s="275"/>
      <c r="AM19" s="275"/>
      <c r="AN19" s="275"/>
      <c r="AO19" s="275"/>
      <c r="AP19" s="275"/>
      <c r="AQ19" s="275"/>
      <c r="AR19" s="275"/>
    </row>
    <row r="20" spans="1:46" x14ac:dyDescent="0.15">
      <c r="A20" s="279"/>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301"/>
      <c r="AL20" s="302"/>
      <c r="AM20" s="302"/>
      <c r="AN20" s="303"/>
      <c r="AO20" s="304" t="s">
        <v>504</v>
      </c>
      <c r="AP20" s="305" t="s">
        <v>505</v>
      </c>
      <c r="AQ20" s="306" t="s">
        <v>506</v>
      </c>
      <c r="AR20" s="307"/>
    </row>
    <row r="21" spans="1:46" s="313" customFormat="1" x14ac:dyDescent="0.15">
      <c r="A21" s="308"/>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1190" t="s">
        <v>507</v>
      </c>
      <c r="AL21" s="1191"/>
      <c r="AM21" s="1191"/>
      <c r="AN21" s="1192"/>
      <c r="AO21" s="309">
        <v>6.5</v>
      </c>
      <c r="AP21" s="310">
        <v>6.32</v>
      </c>
      <c r="AQ21" s="311">
        <v>0.18</v>
      </c>
      <c r="AR21" s="280"/>
      <c r="AS21" s="312"/>
      <c r="AT21" s="308"/>
    </row>
    <row r="22" spans="1:46" s="313" customFormat="1" x14ac:dyDescent="0.15">
      <c r="A22" s="308"/>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1190" t="s">
        <v>508</v>
      </c>
      <c r="AL22" s="1191"/>
      <c r="AM22" s="1191"/>
      <c r="AN22" s="1192"/>
      <c r="AO22" s="314">
        <v>100.8</v>
      </c>
      <c r="AP22" s="315">
        <v>99.9</v>
      </c>
      <c r="AQ22" s="316">
        <v>0.9</v>
      </c>
      <c r="AR22" s="300"/>
      <c r="AS22" s="312"/>
      <c r="AT22" s="308"/>
    </row>
    <row r="23" spans="1:46" s="313" customFormat="1" x14ac:dyDescent="0.15">
      <c r="A23" s="308"/>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300"/>
      <c r="AQ23" s="300"/>
      <c r="AR23" s="300"/>
      <c r="AS23" s="312"/>
      <c r="AT23" s="308"/>
    </row>
    <row r="24" spans="1:46" s="313" customFormat="1" x14ac:dyDescent="0.15">
      <c r="A24" s="308"/>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300"/>
      <c r="AQ24" s="300"/>
      <c r="AR24" s="300"/>
      <c r="AS24" s="312"/>
      <c r="AT24" s="308"/>
    </row>
    <row r="25" spans="1:46" s="313" customFormat="1" x14ac:dyDescent="0.15">
      <c r="A25" s="317"/>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9"/>
      <c r="AQ25" s="319"/>
      <c r="AR25" s="319"/>
      <c r="AS25" s="320"/>
      <c r="AT25" s="308"/>
    </row>
    <row r="26" spans="1:46" s="313" customFormat="1" x14ac:dyDescent="0.15">
      <c r="A26" s="280" t="s">
        <v>509</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300"/>
      <c r="AQ26" s="300"/>
      <c r="AR26" s="300"/>
      <c r="AS26" s="280"/>
      <c r="AT26" s="280"/>
    </row>
    <row r="27" spans="1:46" x14ac:dyDescent="0.15">
      <c r="A27" s="321"/>
      <c r="AO27" s="275"/>
      <c r="AP27" s="275"/>
      <c r="AQ27" s="275"/>
      <c r="AR27" s="275"/>
      <c r="AS27" s="275"/>
      <c r="AT27" s="275"/>
    </row>
    <row r="28" spans="1:46" ht="17.25" x14ac:dyDescent="0.15">
      <c r="A28" s="276" t="s">
        <v>510</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322"/>
    </row>
    <row r="29" spans="1:46" x14ac:dyDescent="0.15">
      <c r="A29" s="279"/>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80" t="s">
        <v>511</v>
      </c>
      <c r="AL29" s="280"/>
      <c r="AM29" s="280"/>
      <c r="AN29" s="280"/>
      <c r="AO29" s="275"/>
      <c r="AP29" s="275"/>
      <c r="AQ29" s="275"/>
      <c r="AR29" s="275"/>
      <c r="AS29" s="323"/>
    </row>
    <row r="30" spans="1:46" x14ac:dyDescent="0.15">
      <c r="A30" s="279"/>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82"/>
      <c r="AL30" s="283"/>
      <c r="AM30" s="283"/>
      <c r="AN30" s="284"/>
      <c r="AO30" s="1193" t="s">
        <v>489</v>
      </c>
      <c r="AP30" s="285"/>
      <c r="AQ30" s="286" t="s">
        <v>490</v>
      </c>
      <c r="AR30" s="287"/>
    </row>
    <row r="31" spans="1:46" x14ac:dyDescent="0.15">
      <c r="A31" s="279"/>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88"/>
      <c r="AL31" s="289"/>
      <c r="AM31" s="289"/>
      <c r="AN31" s="290"/>
      <c r="AO31" s="1194"/>
      <c r="AP31" s="291" t="s">
        <v>491</v>
      </c>
      <c r="AQ31" s="292" t="s">
        <v>492</v>
      </c>
      <c r="AR31" s="293" t="s">
        <v>493</v>
      </c>
    </row>
    <row r="32" spans="1:46" ht="27" customHeight="1" x14ac:dyDescent="0.15">
      <c r="A32" s="279"/>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1206" t="s">
        <v>512</v>
      </c>
      <c r="AL32" s="1207"/>
      <c r="AM32" s="1207"/>
      <c r="AN32" s="1208"/>
      <c r="AO32" s="324">
        <v>6367714</v>
      </c>
      <c r="AP32" s="324">
        <v>16420</v>
      </c>
      <c r="AQ32" s="325">
        <v>36995</v>
      </c>
      <c r="AR32" s="326">
        <v>-55.6</v>
      </c>
    </row>
    <row r="33" spans="1:46" ht="13.5" customHeight="1" x14ac:dyDescent="0.15">
      <c r="A33" s="279"/>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1206" t="s">
        <v>513</v>
      </c>
      <c r="AL33" s="1207"/>
      <c r="AM33" s="1207"/>
      <c r="AN33" s="1208"/>
      <c r="AO33" s="324" t="s">
        <v>499</v>
      </c>
      <c r="AP33" s="324" t="s">
        <v>499</v>
      </c>
      <c r="AQ33" s="325">
        <v>3</v>
      </c>
      <c r="AR33" s="326" t="s">
        <v>499</v>
      </c>
    </row>
    <row r="34" spans="1:46" ht="27" customHeight="1" x14ac:dyDescent="0.15">
      <c r="A34" s="279"/>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1206" t="s">
        <v>514</v>
      </c>
      <c r="AL34" s="1207"/>
      <c r="AM34" s="1207"/>
      <c r="AN34" s="1208"/>
      <c r="AO34" s="324" t="s">
        <v>499</v>
      </c>
      <c r="AP34" s="324" t="s">
        <v>499</v>
      </c>
      <c r="AQ34" s="325">
        <v>81</v>
      </c>
      <c r="AR34" s="326" t="s">
        <v>499</v>
      </c>
    </row>
    <row r="35" spans="1:46" ht="27" customHeight="1" x14ac:dyDescent="0.15">
      <c r="A35" s="279"/>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1206" t="s">
        <v>515</v>
      </c>
      <c r="AL35" s="1207"/>
      <c r="AM35" s="1207"/>
      <c r="AN35" s="1208"/>
      <c r="AO35" s="324">
        <v>3710139</v>
      </c>
      <c r="AP35" s="324">
        <v>9567</v>
      </c>
      <c r="AQ35" s="325">
        <v>8919</v>
      </c>
      <c r="AR35" s="326">
        <v>7.3</v>
      </c>
    </row>
    <row r="36" spans="1:46" ht="27" customHeight="1" x14ac:dyDescent="0.15">
      <c r="A36" s="279"/>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1206" t="s">
        <v>516</v>
      </c>
      <c r="AL36" s="1207"/>
      <c r="AM36" s="1207"/>
      <c r="AN36" s="1208"/>
      <c r="AO36" s="324" t="s">
        <v>499</v>
      </c>
      <c r="AP36" s="324" t="s">
        <v>499</v>
      </c>
      <c r="AQ36" s="325">
        <v>380</v>
      </c>
      <c r="AR36" s="326" t="s">
        <v>499</v>
      </c>
    </row>
    <row r="37" spans="1:46" ht="13.5" customHeight="1" x14ac:dyDescent="0.15">
      <c r="A37" s="279"/>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1206" t="s">
        <v>517</v>
      </c>
      <c r="AL37" s="1207"/>
      <c r="AM37" s="1207"/>
      <c r="AN37" s="1208"/>
      <c r="AO37" s="324">
        <v>222544</v>
      </c>
      <c r="AP37" s="324">
        <v>574</v>
      </c>
      <c r="AQ37" s="325">
        <v>886</v>
      </c>
      <c r="AR37" s="326">
        <v>-35.200000000000003</v>
      </c>
    </row>
    <row r="38" spans="1:46" ht="27" customHeight="1" x14ac:dyDescent="0.15">
      <c r="A38" s="279"/>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1209" t="s">
        <v>518</v>
      </c>
      <c r="AL38" s="1210"/>
      <c r="AM38" s="1210"/>
      <c r="AN38" s="1211"/>
      <c r="AO38" s="327" t="s">
        <v>499</v>
      </c>
      <c r="AP38" s="327" t="s">
        <v>499</v>
      </c>
      <c r="AQ38" s="328">
        <v>1</v>
      </c>
      <c r="AR38" s="316" t="s">
        <v>499</v>
      </c>
      <c r="AS38" s="323"/>
    </row>
    <row r="39" spans="1:46" x14ac:dyDescent="0.15">
      <c r="A39" s="279"/>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1209" t="s">
        <v>519</v>
      </c>
      <c r="AL39" s="1210"/>
      <c r="AM39" s="1210"/>
      <c r="AN39" s="1211"/>
      <c r="AO39" s="324">
        <v>-3720714</v>
      </c>
      <c r="AP39" s="324">
        <v>-9595</v>
      </c>
      <c r="AQ39" s="325">
        <v>-8108</v>
      </c>
      <c r="AR39" s="326">
        <v>18.3</v>
      </c>
      <c r="AS39" s="323"/>
    </row>
    <row r="40" spans="1:46" ht="27" customHeight="1" x14ac:dyDescent="0.15">
      <c r="A40" s="279"/>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1206" t="s">
        <v>520</v>
      </c>
      <c r="AL40" s="1207"/>
      <c r="AM40" s="1207"/>
      <c r="AN40" s="1208"/>
      <c r="AO40" s="324">
        <v>-6943331</v>
      </c>
      <c r="AP40" s="324">
        <v>-17905</v>
      </c>
      <c r="AQ40" s="325">
        <v>-28743</v>
      </c>
      <c r="AR40" s="326">
        <v>-37.700000000000003</v>
      </c>
      <c r="AS40" s="323"/>
    </row>
    <row r="41" spans="1:46" x14ac:dyDescent="0.15">
      <c r="A41" s="279"/>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1212" t="s">
        <v>289</v>
      </c>
      <c r="AL41" s="1213"/>
      <c r="AM41" s="1213"/>
      <c r="AN41" s="1214"/>
      <c r="AO41" s="324">
        <v>-363648</v>
      </c>
      <c r="AP41" s="324">
        <v>-938</v>
      </c>
      <c r="AQ41" s="325">
        <v>10414</v>
      </c>
      <c r="AR41" s="326">
        <v>-109</v>
      </c>
      <c r="AS41" s="323"/>
    </row>
    <row r="42" spans="1:46" x14ac:dyDescent="0.15">
      <c r="A42" s="279"/>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329" t="s">
        <v>521</v>
      </c>
      <c r="AL42" s="275"/>
      <c r="AM42" s="275"/>
      <c r="AN42" s="275"/>
      <c r="AO42" s="275"/>
      <c r="AP42" s="275"/>
      <c r="AQ42" s="300"/>
      <c r="AR42" s="300"/>
      <c r="AS42" s="323"/>
    </row>
    <row r="43" spans="1:46" x14ac:dyDescent="0.15">
      <c r="A43" s="279"/>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330"/>
      <c r="AQ43" s="300"/>
      <c r="AR43" s="275"/>
      <c r="AS43" s="323"/>
    </row>
    <row r="44" spans="1:46" x14ac:dyDescent="0.15">
      <c r="A44" s="279"/>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300"/>
      <c r="AR44" s="275"/>
    </row>
    <row r="45" spans="1:46" x14ac:dyDescent="0.15">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331"/>
      <c r="AR45" s="277"/>
      <c r="AS45" s="277"/>
      <c r="AT45" s="275"/>
    </row>
    <row r="46" spans="1:46" x14ac:dyDescent="0.15">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275"/>
    </row>
    <row r="47" spans="1:46" ht="17.25" customHeight="1" x14ac:dyDescent="0.15">
      <c r="A47" s="333" t="s">
        <v>522</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row>
    <row r="48" spans="1:46" x14ac:dyDescent="0.15">
      <c r="A48" s="279"/>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334" t="s">
        <v>523</v>
      </c>
      <c r="AL48" s="334"/>
      <c r="AM48" s="334"/>
      <c r="AN48" s="334"/>
      <c r="AO48" s="334"/>
      <c r="AP48" s="334"/>
      <c r="AQ48" s="335"/>
      <c r="AR48" s="334"/>
    </row>
    <row r="49" spans="1:44" ht="13.5" customHeight="1" x14ac:dyDescent="0.15">
      <c r="A49" s="279"/>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336"/>
      <c r="AL49" s="337"/>
      <c r="AM49" s="1201" t="s">
        <v>489</v>
      </c>
      <c r="AN49" s="1203" t="s">
        <v>524</v>
      </c>
      <c r="AO49" s="1204"/>
      <c r="AP49" s="1204"/>
      <c r="AQ49" s="1204"/>
      <c r="AR49" s="1205"/>
    </row>
    <row r="50" spans="1:44" x14ac:dyDescent="0.15">
      <c r="A50" s="279"/>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338"/>
      <c r="AL50" s="339"/>
      <c r="AM50" s="1202"/>
      <c r="AN50" s="340" t="s">
        <v>525</v>
      </c>
      <c r="AO50" s="341" t="s">
        <v>526</v>
      </c>
      <c r="AP50" s="342" t="s">
        <v>527</v>
      </c>
      <c r="AQ50" s="343" t="s">
        <v>528</v>
      </c>
      <c r="AR50" s="344" t="s">
        <v>529</v>
      </c>
    </row>
    <row r="51" spans="1:44" x14ac:dyDescent="0.15">
      <c r="A51" s="279"/>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336" t="s">
        <v>530</v>
      </c>
      <c r="AL51" s="337"/>
      <c r="AM51" s="345">
        <v>18259552</v>
      </c>
      <c r="AN51" s="346">
        <v>47702</v>
      </c>
      <c r="AO51" s="347">
        <v>34.4</v>
      </c>
      <c r="AP51" s="348">
        <v>50880</v>
      </c>
      <c r="AQ51" s="349">
        <v>-1.4</v>
      </c>
      <c r="AR51" s="350">
        <v>35.799999999999997</v>
      </c>
    </row>
    <row r="52" spans="1:44" x14ac:dyDescent="0.15">
      <c r="A52" s="279"/>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351"/>
      <c r="AL52" s="352" t="s">
        <v>531</v>
      </c>
      <c r="AM52" s="353">
        <v>13836746</v>
      </c>
      <c r="AN52" s="354">
        <v>36148</v>
      </c>
      <c r="AO52" s="355">
        <v>39.9</v>
      </c>
      <c r="AP52" s="356">
        <v>27819</v>
      </c>
      <c r="AQ52" s="357">
        <v>7.5</v>
      </c>
      <c r="AR52" s="358">
        <v>32.4</v>
      </c>
    </row>
    <row r="53" spans="1:44" x14ac:dyDescent="0.15">
      <c r="A53" s="279"/>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36" t="s">
        <v>532</v>
      </c>
      <c r="AL53" s="337"/>
      <c r="AM53" s="345">
        <v>18371657</v>
      </c>
      <c r="AN53" s="346">
        <v>47761</v>
      </c>
      <c r="AO53" s="347">
        <v>0.1</v>
      </c>
      <c r="AP53" s="348">
        <v>46395</v>
      </c>
      <c r="AQ53" s="349">
        <v>-8.8000000000000007</v>
      </c>
      <c r="AR53" s="350">
        <v>8.9</v>
      </c>
    </row>
    <row r="54" spans="1:44" x14ac:dyDescent="0.15">
      <c r="A54" s="279"/>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351"/>
      <c r="AL54" s="352" t="s">
        <v>531</v>
      </c>
      <c r="AM54" s="353">
        <v>14711003</v>
      </c>
      <c r="AN54" s="354">
        <v>38244</v>
      </c>
      <c r="AO54" s="355">
        <v>5.8</v>
      </c>
      <c r="AP54" s="356">
        <v>26304</v>
      </c>
      <c r="AQ54" s="357">
        <v>-5.4</v>
      </c>
      <c r="AR54" s="358">
        <v>11.2</v>
      </c>
    </row>
    <row r="55" spans="1:44" x14ac:dyDescent="0.15">
      <c r="A55" s="279"/>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336" t="s">
        <v>533</v>
      </c>
      <c r="AL55" s="337"/>
      <c r="AM55" s="345">
        <v>19666260</v>
      </c>
      <c r="AN55" s="346">
        <v>50848</v>
      </c>
      <c r="AO55" s="347">
        <v>6.5</v>
      </c>
      <c r="AP55" s="348">
        <v>48088</v>
      </c>
      <c r="AQ55" s="349">
        <v>3.6</v>
      </c>
      <c r="AR55" s="350">
        <v>2.9</v>
      </c>
    </row>
    <row r="56" spans="1:44" x14ac:dyDescent="0.15">
      <c r="A56" s="279"/>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351"/>
      <c r="AL56" s="352" t="s">
        <v>531</v>
      </c>
      <c r="AM56" s="353">
        <v>15172105</v>
      </c>
      <c r="AN56" s="354">
        <v>39228</v>
      </c>
      <c r="AO56" s="355">
        <v>2.6</v>
      </c>
      <c r="AP56" s="356">
        <v>25183</v>
      </c>
      <c r="AQ56" s="357">
        <v>-4.3</v>
      </c>
      <c r="AR56" s="358">
        <v>6.9</v>
      </c>
    </row>
    <row r="57" spans="1:44" x14ac:dyDescent="0.15">
      <c r="A57" s="279"/>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336" t="s">
        <v>534</v>
      </c>
      <c r="AL57" s="337"/>
      <c r="AM57" s="345">
        <v>19784927</v>
      </c>
      <c r="AN57" s="346">
        <v>51013</v>
      </c>
      <c r="AO57" s="347">
        <v>0.3</v>
      </c>
      <c r="AP57" s="348">
        <v>46457</v>
      </c>
      <c r="AQ57" s="349">
        <v>-3.4</v>
      </c>
      <c r="AR57" s="350">
        <v>3.7</v>
      </c>
    </row>
    <row r="58" spans="1:44" x14ac:dyDescent="0.15">
      <c r="A58" s="279"/>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351"/>
      <c r="AL58" s="352" t="s">
        <v>531</v>
      </c>
      <c r="AM58" s="353">
        <v>13936928</v>
      </c>
      <c r="AN58" s="354">
        <v>35935</v>
      </c>
      <c r="AO58" s="355">
        <v>-8.4</v>
      </c>
      <c r="AP58" s="356">
        <v>24020</v>
      </c>
      <c r="AQ58" s="357">
        <v>-4.5999999999999996</v>
      </c>
      <c r="AR58" s="358">
        <v>-3.8</v>
      </c>
    </row>
    <row r="59" spans="1:44" x14ac:dyDescent="0.15">
      <c r="A59" s="279"/>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336" t="s">
        <v>535</v>
      </c>
      <c r="AL59" s="337"/>
      <c r="AM59" s="345">
        <v>28493281</v>
      </c>
      <c r="AN59" s="346">
        <v>73476</v>
      </c>
      <c r="AO59" s="347">
        <v>44</v>
      </c>
      <c r="AP59" s="348">
        <v>51849</v>
      </c>
      <c r="AQ59" s="349">
        <v>11.6</v>
      </c>
      <c r="AR59" s="350">
        <v>32.4</v>
      </c>
    </row>
    <row r="60" spans="1:44" x14ac:dyDescent="0.15">
      <c r="A60" s="279"/>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351"/>
      <c r="AL60" s="352" t="s">
        <v>531</v>
      </c>
      <c r="AM60" s="353">
        <v>18827270</v>
      </c>
      <c r="AN60" s="354">
        <v>48550</v>
      </c>
      <c r="AO60" s="355">
        <v>35.1</v>
      </c>
      <c r="AP60" s="356">
        <v>26326</v>
      </c>
      <c r="AQ60" s="357">
        <v>9.6</v>
      </c>
      <c r="AR60" s="358">
        <v>25.5</v>
      </c>
    </row>
    <row r="61" spans="1:44" x14ac:dyDescent="0.15">
      <c r="A61" s="279"/>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336" t="s">
        <v>536</v>
      </c>
      <c r="AL61" s="359"/>
      <c r="AM61" s="360">
        <v>20915135</v>
      </c>
      <c r="AN61" s="361">
        <v>54160</v>
      </c>
      <c r="AO61" s="362">
        <v>17.100000000000001</v>
      </c>
      <c r="AP61" s="363">
        <v>48734</v>
      </c>
      <c r="AQ61" s="364">
        <v>0.3</v>
      </c>
      <c r="AR61" s="350">
        <v>16.8</v>
      </c>
    </row>
    <row r="62" spans="1:44" x14ac:dyDescent="0.15">
      <c r="A62" s="279"/>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351"/>
      <c r="AL62" s="352" t="s">
        <v>531</v>
      </c>
      <c r="AM62" s="353">
        <v>15296810</v>
      </c>
      <c r="AN62" s="354">
        <v>39621</v>
      </c>
      <c r="AO62" s="355">
        <v>15</v>
      </c>
      <c r="AP62" s="356">
        <v>25930</v>
      </c>
      <c r="AQ62" s="357">
        <v>0.6</v>
      </c>
      <c r="AR62" s="358">
        <v>14.4</v>
      </c>
    </row>
    <row r="63" spans="1:44" x14ac:dyDescent="0.15">
      <c r="A63" s="279"/>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row>
    <row r="64" spans="1:44" x14ac:dyDescent="0.15">
      <c r="A64" s="279"/>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row>
    <row r="65" spans="1:46" x14ac:dyDescent="0.15">
      <c r="A65" s="279"/>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row>
    <row r="66" spans="1:46" x14ac:dyDescent="0.15">
      <c r="A66" s="365"/>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66"/>
    </row>
    <row r="67" spans="1:46" ht="13.5" hidden="1" customHeight="1" x14ac:dyDescent="0.15">
      <c r="AK67" s="275"/>
      <c r="AL67" s="275"/>
      <c r="AM67" s="275"/>
      <c r="AN67" s="275"/>
      <c r="AO67" s="275"/>
      <c r="AP67" s="275"/>
      <c r="AQ67" s="275"/>
      <c r="AR67" s="275"/>
      <c r="AS67" s="275"/>
      <c r="AT67" s="275"/>
    </row>
    <row r="68" spans="1:46" ht="13.5" hidden="1" customHeight="1" x14ac:dyDescent="0.15">
      <c r="AK68" s="275"/>
      <c r="AL68" s="275"/>
      <c r="AM68" s="275"/>
      <c r="AN68" s="275"/>
      <c r="AO68" s="275"/>
      <c r="AP68" s="275"/>
      <c r="AQ68" s="275"/>
      <c r="AR68" s="275"/>
    </row>
    <row r="69" spans="1:46" ht="13.5" hidden="1" customHeight="1" x14ac:dyDescent="0.15">
      <c r="AK69" s="275"/>
      <c r="AL69" s="275"/>
      <c r="AM69" s="275"/>
      <c r="AN69" s="275"/>
      <c r="AO69" s="275"/>
      <c r="AP69" s="275"/>
      <c r="AQ69" s="275"/>
      <c r="AR69" s="275"/>
    </row>
    <row r="70" spans="1:46" hidden="1" x14ac:dyDescent="0.15">
      <c r="AK70" s="275"/>
      <c r="AL70" s="275"/>
      <c r="AM70" s="275"/>
      <c r="AN70" s="275"/>
      <c r="AO70" s="275"/>
      <c r="AP70" s="275"/>
      <c r="AQ70" s="275"/>
      <c r="AR70" s="275"/>
    </row>
    <row r="71" spans="1:46" hidden="1" x14ac:dyDescent="0.15">
      <c r="AK71" s="275"/>
      <c r="AL71" s="275"/>
      <c r="AM71" s="275"/>
      <c r="AN71" s="275"/>
      <c r="AO71" s="275"/>
      <c r="AP71" s="275"/>
      <c r="AQ71" s="275"/>
      <c r="AR71" s="275"/>
    </row>
    <row r="72" spans="1:46" hidden="1" x14ac:dyDescent="0.15">
      <c r="AK72" s="275"/>
      <c r="AL72" s="275"/>
      <c r="AM72" s="275"/>
      <c r="AN72" s="275"/>
      <c r="AO72" s="275"/>
      <c r="AP72" s="275"/>
      <c r="AQ72" s="275"/>
      <c r="AR72" s="275"/>
    </row>
    <row r="73" spans="1:46" hidden="1" x14ac:dyDescent="0.15">
      <c r="AK73" s="275"/>
      <c r="AL73" s="275"/>
      <c r="AM73" s="275"/>
      <c r="AN73" s="275"/>
      <c r="AO73" s="275"/>
      <c r="AP73" s="275"/>
      <c r="AQ73" s="275"/>
      <c r="AR73" s="275"/>
    </row>
    <row r="74" spans="1:46" hidden="1" x14ac:dyDescent="0.15"/>
  </sheetData>
  <sheetProtection algorithmName="SHA-512" hashValue="3L6J0CJ923FPCQMXm4XHcSRpslllzP4JW5vXlAV2hBfXwNKeK7frxxp4DTeQU9XNitqEw+ssMhjkNlneVs+CJw==" saltValue="3TdCgy5/k8amASH9NO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73" customWidth="1"/>
    <col min="126" max="16384" width="9" style="272" hidden="1"/>
  </cols>
  <sheetData>
    <row r="1" spans="2:125" ht="13.5" customHeight="1" x14ac:dyDescent="0.15">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2:125" x14ac:dyDescent="0.15">
      <c r="B2" s="272"/>
      <c r="DG2" s="272"/>
    </row>
    <row r="3" spans="2:125" x14ac:dyDescent="0.15">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H3" s="272"/>
      <c r="DI3" s="272"/>
      <c r="DJ3" s="272"/>
      <c r="DK3" s="272"/>
      <c r="DL3" s="272"/>
      <c r="DM3" s="272"/>
      <c r="DN3" s="272"/>
      <c r="DO3" s="272"/>
      <c r="DP3" s="272"/>
      <c r="DQ3" s="272"/>
      <c r="DR3" s="272"/>
      <c r="DS3" s="272"/>
      <c r="DT3" s="272"/>
      <c r="DU3" s="272"/>
    </row>
    <row r="4" spans="2:125" x14ac:dyDescent="0.15"/>
    <row r="5" spans="2:125" x14ac:dyDescent="0.15"/>
    <row r="6" spans="2:125" x14ac:dyDescent="0.15"/>
    <row r="7" spans="2:125" x14ac:dyDescent="0.15"/>
    <row r="8" spans="2:125" x14ac:dyDescent="0.15"/>
    <row r="9" spans="2:125" x14ac:dyDescent="0.15">
      <c r="DU9" s="27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2"/>
    </row>
    <row r="18" spans="125:125" x14ac:dyDescent="0.15"/>
    <row r="19" spans="125:125" x14ac:dyDescent="0.15"/>
    <row r="20" spans="125:125" x14ac:dyDescent="0.15">
      <c r="DU20" s="272"/>
    </row>
    <row r="21" spans="125:125" x14ac:dyDescent="0.15">
      <c r="DU21" s="27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2"/>
    </row>
    <row r="29" spans="125:125" x14ac:dyDescent="0.15"/>
    <row r="30" spans="125:125" x14ac:dyDescent="0.15"/>
    <row r="31" spans="125:125" x14ac:dyDescent="0.15"/>
    <row r="32" spans="125:125" x14ac:dyDescent="0.15"/>
    <row r="33" spans="2:125" x14ac:dyDescent="0.15">
      <c r="B33" s="272"/>
      <c r="G33" s="272"/>
      <c r="I33" s="272"/>
    </row>
    <row r="34" spans="2:125" x14ac:dyDescent="0.15">
      <c r="C34" s="272"/>
      <c r="P34" s="272"/>
      <c r="DE34" s="272"/>
      <c r="DH34" s="272"/>
    </row>
    <row r="35" spans="2:125" x14ac:dyDescent="0.15">
      <c r="D35" s="272"/>
      <c r="E35" s="272"/>
      <c r="DG35" s="272"/>
      <c r="DJ35" s="272"/>
      <c r="DP35" s="272"/>
      <c r="DQ35" s="272"/>
      <c r="DR35" s="272"/>
      <c r="DS35" s="272"/>
      <c r="DT35" s="272"/>
      <c r="DU35" s="272"/>
    </row>
    <row r="36" spans="2:125" x14ac:dyDescent="0.15">
      <c r="F36" s="272"/>
      <c r="H36" s="272"/>
      <c r="J36" s="272"/>
      <c r="K36" s="272"/>
      <c r="L36" s="272"/>
      <c r="M36" s="272"/>
      <c r="N36" s="272"/>
      <c r="O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F36" s="272"/>
      <c r="DI36" s="272"/>
      <c r="DK36" s="272"/>
      <c r="DL36" s="272"/>
      <c r="DM36" s="272"/>
      <c r="DN36" s="272"/>
      <c r="DO36" s="272"/>
      <c r="DP36" s="272"/>
      <c r="DQ36" s="272"/>
      <c r="DR36" s="272"/>
      <c r="DS36" s="272"/>
      <c r="DT36" s="272"/>
      <c r="DU36" s="272"/>
    </row>
    <row r="37" spans="2:125" x14ac:dyDescent="0.15">
      <c r="DU37" s="272"/>
    </row>
    <row r="38" spans="2:125" x14ac:dyDescent="0.15">
      <c r="DT38" s="272"/>
      <c r="DU38" s="272"/>
    </row>
    <row r="39" spans="2:125" x14ac:dyDescent="0.15"/>
    <row r="40" spans="2:125" x14ac:dyDescent="0.15">
      <c r="DH40" s="272"/>
    </row>
    <row r="41" spans="2:125" x14ac:dyDescent="0.15">
      <c r="DE41" s="272"/>
    </row>
    <row r="42" spans="2:125" x14ac:dyDescent="0.15">
      <c r="DG42" s="272"/>
      <c r="DJ42" s="272"/>
    </row>
    <row r="43" spans="2:125" x14ac:dyDescent="0.15">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F43" s="272"/>
      <c r="DI43" s="272"/>
      <c r="DK43" s="272"/>
      <c r="DL43" s="272"/>
      <c r="DM43" s="272"/>
      <c r="DN43" s="272"/>
      <c r="DO43" s="272"/>
      <c r="DP43" s="272"/>
      <c r="DQ43" s="272"/>
      <c r="DR43" s="272"/>
      <c r="DS43" s="272"/>
      <c r="DT43" s="272"/>
      <c r="DU43" s="272"/>
    </row>
    <row r="44" spans="2:125" x14ac:dyDescent="0.15">
      <c r="DU44" s="272"/>
    </row>
    <row r="45" spans="2:125" x14ac:dyDescent="0.15"/>
    <row r="46" spans="2:125" x14ac:dyDescent="0.15"/>
    <row r="47" spans="2:125" x14ac:dyDescent="0.15"/>
    <row r="48" spans="2:125" x14ac:dyDescent="0.15">
      <c r="DT48" s="272"/>
      <c r="DU48" s="272"/>
    </row>
    <row r="49" spans="120:125" x14ac:dyDescent="0.15">
      <c r="DU49" s="272"/>
    </row>
    <row r="50" spans="120:125" x14ac:dyDescent="0.15">
      <c r="DU50" s="272"/>
    </row>
    <row r="51" spans="120:125" x14ac:dyDescent="0.15">
      <c r="DP51" s="272"/>
      <c r="DQ51" s="272"/>
      <c r="DR51" s="272"/>
      <c r="DS51" s="272"/>
      <c r="DT51" s="272"/>
      <c r="DU51" s="272"/>
    </row>
    <row r="52" spans="120:125" x14ac:dyDescent="0.15"/>
    <row r="53" spans="120:125" x14ac:dyDescent="0.15"/>
    <row r="54" spans="120:125" x14ac:dyDescent="0.15">
      <c r="DU54" s="272"/>
    </row>
    <row r="55" spans="120:125" x14ac:dyDescent="0.15"/>
    <row r="56" spans="120:125" x14ac:dyDescent="0.15"/>
    <row r="57" spans="120:125" x14ac:dyDescent="0.15"/>
    <row r="58" spans="120:125" x14ac:dyDescent="0.15">
      <c r="DU58" s="272"/>
    </row>
    <row r="59" spans="120:125" x14ac:dyDescent="0.15"/>
    <row r="60" spans="120:125" x14ac:dyDescent="0.15"/>
    <row r="61" spans="120:125" x14ac:dyDescent="0.15"/>
    <row r="62" spans="120:125" x14ac:dyDescent="0.15"/>
    <row r="63" spans="120:125" x14ac:dyDescent="0.15">
      <c r="DU63" s="272"/>
    </row>
    <row r="64" spans="120:125" x14ac:dyDescent="0.15">
      <c r="DT64" s="272"/>
      <c r="DU64" s="272"/>
    </row>
    <row r="65" spans="123:125" x14ac:dyDescent="0.15"/>
    <row r="66" spans="123:125" x14ac:dyDescent="0.15"/>
    <row r="67" spans="123:125" x14ac:dyDescent="0.15"/>
    <row r="68" spans="123:125" x14ac:dyDescent="0.15"/>
    <row r="69" spans="123:125" x14ac:dyDescent="0.15">
      <c r="DS69" s="272"/>
      <c r="DT69" s="272"/>
      <c r="DU69" s="27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2"/>
    </row>
    <row r="83" spans="116:125" x14ac:dyDescent="0.15">
      <c r="DM83" s="272"/>
      <c r="DN83" s="272"/>
      <c r="DO83" s="272"/>
      <c r="DP83" s="272"/>
      <c r="DQ83" s="272"/>
      <c r="DR83" s="272"/>
      <c r="DS83" s="272"/>
      <c r="DT83" s="272"/>
      <c r="DU83" s="272"/>
    </row>
    <row r="84" spans="116:125" x14ac:dyDescent="0.15"/>
    <row r="85" spans="116:125" x14ac:dyDescent="0.15"/>
    <row r="86" spans="116:125" x14ac:dyDescent="0.15"/>
    <row r="87" spans="116:125" x14ac:dyDescent="0.15"/>
    <row r="88" spans="116:125" x14ac:dyDescent="0.15">
      <c r="DU88" s="27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2"/>
      <c r="DT94" s="272"/>
      <c r="DU94" s="272"/>
    </row>
    <row r="95" spans="116:125" ht="13.5" customHeight="1" x14ac:dyDescent="0.15">
      <c r="DU95" s="27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2"/>
    </row>
    <row r="102" spans="124:125" ht="13.5" customHeight="1" x14ac:dyDescent="0.15"/>
    <row r="103" spans="124:125" ht="13.5" customHeight="1" x14ac:dyDescent="0.15"/>
    <row r="104" spans="124:125" ht="13.5" customHeight="1" x14ac:dyDescent="0.15">
      <c r="DT104" s="272"/>
      <c r="DU104" s="27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2" t="s">
        <v>538</v>
      </c>
    </row>
    <row r="120" spans="125:125" ht="13.5" hidden="1" customHeight="1" x14ac:dyDescent="0.15"/>
    <row r="121" spans="125:125" ht="13.5" hidden="1" customHeight="1" x14ac:dyDescent="0.15">
      <c r="DU121" s="272"/>
    </row>
  </sheetData>
  <sheetProtection algorithmName="SHA-512" hashValue="sEQlxMSJVLGKEXuIo3IVdwwVTm3Y6GJpY+8100c7RaQIG23/YD1m4+nIDaCe06BThp5cuH7UJ8X8XuSA/vePyg==" saltValue="rak0u0VRPDXJElqsVMv7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73" customWidth="1"/>
    <col min="126" max="142" width="0" style="272" hidden="1" customWidth="1"/>
    <col min="143" max="16384" width="9" style="272" hidden="1"/>
  </cols>
  <sheetData>
    <row r="1" spans="1:125" ht="13.5" customHeight="1" x14ac:dyDescent="0.1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row>
    <row r="2" spans="1:125" x14ac:dyDescent="0.15">
      <c r="B2" s="272"/>
      <c r="T2" s="272"/>
    </row>
    <row r="3" spans="1:125" x14ac:dyDescent="0.15">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2"/>
      <c r="G33" s="272"/>
      <c r="I33" s="272"/>
    </row>
    <row r="34" spans="2:125" x14ac:dyDescent="0.15">
      <c r="C34" s="272"/>
      <c r="P34" s="272"/>
      <c r="R34" s="272"/>
      <c r="U34" s="272"/>
    </row>
    <row r="35" spans="2:125" x14ac:dyDescent="0.15">
      <c r="D35" s="272"/>
      <c r="E35" s="272"/>
      <c r="T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row>
    <row r="36" spans="2:125" x14ac:dyDescent="0.15">
      <c r="F36" s="272"/>
      <c r="H36" s="272"/>
      <c r="J36" s="272"/>
      <c r="K36" s="272"/>
      <c r="L36" s="272"/>
      <c r="M36" s="272"/>
      <c r="N36" s="272"/>
      <c r="O36" s="272"/>
      <c r="Q36" s="272"/>
      <c r="S36" s="272"/>
      <c r="V36" s="272"/>
    </row>
    <row r="37" spans="2:125" x14ac:dyDescent="0.15"/>
    <row r="38" spans="2:125" x14ac:dyDescent="0.15"/>
    <row r="39" spans="2:125" x14ac:dyDescent="0.15"/>
    <row r="40" spans="2:125" x14ac:dyDescent="0.15">
      <c r="U40" s="272"/>
    </row>
    <row r="41" spans="2:125" x14ac:dyDescent="0.15">
      <c r="R41" s="272"/>
    </row>
    <row r="42" spans="2:125" x14ac:dyDescent="0.15">
      <c r="T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row>
    <row r="43" spans="2:125" x14ac:dyDescent="0.15">
      <c r="Q43" s="272"/>
      <c r="S43" s="272"/>
      <c r="V43" s="27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3" t="s">
        <v>539</v>
      </c>
    </row>
  </sheetData>
  <sheetProtection algorithmName="SHA-512" hashValue="WrYINCwvOLAZ/aPDbCfX0RVd/yOdXkX3FwHaPp6RqXAhDaxS5aSqKltwI7lAw2xicjI55APYas/KiA77amjOfg==" saltValue="7PeVzSbEXSAHNce21L6M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5" t="s">
        <v>3</v>
      </c>
      <c r="D47" s="1215"/>
      <c r="E47" s="1216"/>
      <c r="F47" s="11">
        <v>18.32</v>
      </c>
      <c r="G47" s="12">
        <v>17.3</v>
      </c>
      <c r="H47" s="12">
        <v>16.48</v>
      </c>
      <c r="I47" s="12">
        <v>16.2</v>
      </c>
      <c r="J47" s="13">
        <v>15.7</v>
      </c>
    </row>
    <row r="48" spans="2:10" ht="57.75" customHeight="1" x14ac:dyDescent="0.15">
      <c r="B48" s="14"/>
      <c r="C48" s="1217" t="s">
        <v>4</v>
      </c>
      <c r="D48" s="1217"/>
      <c r="E48" s="1218"/>
      <c r="F48" s="15">
        <v>6.74</v>
      </c>
      <c r="G48" s="16">
        <v>5.28</v>
      </c>
      <c r="H48" s="16">
        <v>6.38</v>
      </c>
      <c r="I48" s="16">
        <v>6.01</v>
      </c>
      <c r="J48" s="17">
        <v>5.57</v>
      </c>
    </row>
    <row r="49" spans="2:10" ht="57.75" customHeight="1" thickBot="1" x14ac:dyDescent="0.2">
      <c r="B49" s="18"/>
      <c r="C49" s="1219" t="s">
        <v>5</v>
      </c>
      <c r="D49" s="1219"/>
      <c r="E49" s="1220"/>
      <c r="F49" s="19" t="s">
        <v>545</v>
      </c>
      <c r="G49" s="20" t="s">
        <v>546</v>
      </c>
      <c r="H49" s="20" t="s">
        <v>547</v>
      </c>
      <c r="I49" s="20" t="s">
        <v>548</v>
      </c>
      <c r="J49" s="21" t="s">
        <v>549</v>
      </c>
    </row>
    <row r="50" spans="2:10" ht="13.5" customHeight="1" x14ac:dyDescent="0.15"/>
  </sheetData>
  <sheetProtection algorithmName="SHA-512" hashValue="xZOd0H4mvEtJyDrAAaFeQHq2BzHN0cwCtupTFrdmpWyGOTI7aqJ/gNBWS9Dn0kjuUIsB+VynNRyKG5f90vVyog==" saltValue="NuuBItH9086geogjFQ07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7" t="s">
        <v>550</v>
      </c>
      <c r="D34" s="1227"/>
      <c r="E34" s="1228"/>
      <c r="F34" s="32">
        <v>18.13</v>
      </c>
      <c r="G34" s="33">
        <v>16.77</v>
      </c>
      <c r="H34" s="33">
        <v>15.09</v>
      </c>
      <c r="I34" s="33">
        <v>15.84</v>
      </c>
      <c r="J34" s="34">
        <v>16.399999999999999</v>
      </c>
      <c r="K34" s="22"/>
      <c r="L34" s="22"/>
      <c r="M34" s="22"/>
      <c r="N34" s="22"/>
      <c r="O34" s="22"/>
      <c r="P34" s="22"/>
    </row>
    <row r="35" spans="1:16" ht="39" customHeight="1" x14ac:dyDescent="0.15">
      <c r="A35" s="22"/>
      <c r="B35" s="35"/>
      <c r="C35" s="1221" t="s">
        <v>551</v>
      </c>
      <c r="D35" s="1222"/>
      <c r="E35" s="1223"/>
      <c r="F35" s="36">
        <v>12.87</v>
      </c>
      <c r="G35" s="37">
        <v>11.44</v>
      </c>
      <c r="H35" s="37">
        <v>9.34</v>
      </c>
      <c r="I35" s="37">
        <v>8.81</v>
      </c>
      <c r="J35" s="38">
        <v>7.36</v>
      </c>
      <c r="K35" s="22"/>
      <c r="L35" s="22"/>
      <c r="M35" s="22"/>
      <c r="N35" s="22"/>
      <c r="O35" s="22"/>
      <c r="P35" s="22"/>
    </row>
    <row r="36" spans="1:16" ht="39" customHeight="1" x14ac:dyDescent="0.15">
      <c r="A36" s="22"/>
      <c r="B36" s="35"/>
      <c r="C36" s="1221" t="s">
        <v>552</v>
      </c>
      <c r="D36" s="1222"/>
      <c r="E36" s="1223"/>
      <c r="F36" s="36">
        <v>6.73</v>
      </c>
      <c r="G36" s="37">
        <v>5.28</v>
      </c>
      <c r="H36" s="37">
        <v>6.37</v>
      </c>
      <c r="I36" s="37">
        <v>6</v>
      </c>
      <c r="J36" s="38">
        <v>5.55</v>
      </c>
      <c r="K36" s="22"/>
      <c r="L36" s="22"/>
      <c r="M36" s="22"/>
      <c r="N36" s="22"/>
      <c r="O36" s="22"/>
      <c r="P36" s="22"/>
    </row>
    <row r="37" spans="1:16" ht="39" customHeight="1" x14ac:dyDescent="0.15">
      <c r="A37" s="22"/>
      <c r="B37" s="35"/>
      <c r="C37" s="1221" t="s">
        <v>553</v>
      </c>
      <c r="D37" s="1222"/>
      <c r="E37" s="1223"/>
      <c r="F37" s="36">
        <v>1.87</v>
      </c>
      <c r="G37" s="37">
        <v>1.7</v>
      </c>
      <c r="H37" s="37">
        <v>1.44</v>
      </c>
      <c r="I37" s="37">
        <v>2.2799999999999998</v>
      </c>
      <c r="J37" s="38">
        <v>3.68</v>
      </c>
      <c r="K37" s="22"/>
      <c r="L37" s="22"/>
      <c r="M37" s="22"/>
      <c r="N37" s="22"/>
      <c r="O37" s="22"/>
      <c r="P37" s="22"/>
    </row>
    <row r="38" spans="1:16" ht="39" customHeight="1" x14ac:dyDescent="0.15">
      <c r="A38" s="22"/>
      <c r="B38" s="35"/>
      <c r="C38" s="1221" t="s">
        <v>554</v>
      </c>
      <c r="D38" s="1222"/>
      <c r="E38" s="1223"/>
      <c r="F38" s="36">
        <v>0.51</v>
      </c>
      <c r="G38" s="37">
        <v>0.74</v>
      </c>
      <c r="H38" s="37">
        <v>0.39</v>
      </c>
      <c r="I38" s="37">
        <v>0.69</v>
      </c>
      <c r="J38" s="38">
        <v>0.53</v>
      </c>
      <c r="K38" s="22"/>
      <c r="L38" s="22"/>
      <c r="M38" s="22"/>
      <c r="N38" s="22"/>
      <c r="O38" s="22"/>
      <c r="P38" s="22"/>
    </row>
    <row r="39" spans="1:16" ht="39" customHeight="1" x14ac:dyDescent="0.15">
      <c r="A39" s="22"/>
      <c r="B39" s="35"/>
      <c r="C39" s="1221" t="s">
        <v>555</v>
      </c>
      <c r="D39" s="1222"/>
      <c r="E39" s="1223"/>
      <c r="F39" s="36">
        <v>0</v>
      </c>
      <c r="G39" s="37">
        <v>0</v>
      </c>
      <c r="H39" s="37">
        <v>0</v>
      </c>
      <c r="I39" s="37">
        <v>0</v>
      </c>
      <c r="J39" s="38">
        <v>0.19</v>
      </c>
      <c r="K39" s="22"/>
      <c r="L39" s="22"/>
      <c r="M39" s="22"/>
      <c r="N39" s="22"/>
      <c r="O39" s="22"/>
      <c r="P39" s="22"/>
    </row>
    <row r="40" spans="1:16" ht="39" customHeight="1" x14ac:dyDescent="0.15">
      <c r="A40" s="22"/>
      <c r="B40" s="35"/>
      <c r="C40" s="1221" t="s">
        <v>556</v>
      </c>
      <c r="D40" s="1222"/>
      <c r="E40" s="1223"/>
      <c r="F40" s="36">
        <v>0.63</v>
      </c>
      <c r="G40" s="37">
        <v>0.38</v>
      </c>
      <c r="H40" s="37">
        <v>0.67</v>
      </c>
      <c r="I40" s="37">
        <v>0.09</v>
      </c>
      <c r="J40" s="38">
        <v>0.1</v>
      </c>
      <c r="K40" s="22"/>
      <c r="L40" s="22"/>
      <c r="M40" s="22"/>
      <c r="N40" s="22"/>
      <c r="O40" s="22"/>
      <c r="P40" s="22"/>
    </row>
    <row r="41" spans="1:16" ht="39" customHeight="1" x14ac:dyDescent="0.15">
      <c r="A41" s="22"/>
      <c r="B41" s="35"/>
      <c r="C41" s="1221" t="s">
        <v>557</v>
      </c>
      <c r="D41" s="1222"/>
      <c r="E41" s="1223"/>
      <c r="F41" s="36" t="s">
        <v>499</v>
      </c>
      <c r="G41" s="37" t="s">
        <v>499</v>
      </c>
      <c r="H41" s="37" t="s">
        <v>499</v>
      </c>
      <c r="I41" s="37" t="s">
        <v>499</v>
      </c>
      <c r="J41" s="38">
        <v>0.01</v>
      </c>
      <c r="K41" s="22"/>
      <c r="L41" s="22"/>
      <c r="M41" s="22"/>
      <c r="N41" s="22"/>
      <c r="O41" s="22"/>
      <c r="P41" s="22"/>
    </row>
    <row r="42" spans="1:16" ht="39" customHeight="1" x14ac:dyDescent="0.15">
      <c r="A42" s="22"/>
      <c r="B42" s="39"/>
      <c r="C42" s="1221" t="s">
        <v>558</v>
      </c>
      <c r="D42" s="1222"/>
      <c r="E42" s="1223"/>
      <c r="F42" s="36" t="s">
        <v>499</v>
      </c>
      <c r="G42" s="37" t="s">
        <v>499</v>
      </c>
      <c r="H42" s="37" t="s">
        <v>499</v>
      </c>
      <c r="I42" s="37" t="s">
        <v>499</v>
      </c>
      <c r="J42" s="38" t="s">
        <v>499</v>
      </c>
      <c r="K42" s="22"/>
      <c r="L42" s="22"/>
      <c r="M42" s="22"/>
      <c r="N42" s="22"/>
      <c r="O42" s="22"/>
      <c r="P42" s="22"/>
    </row>
    <row r="43" spans="1:16" ht="39" customHeight="1" thickBot="1" x14ac:dyDescent="0.2">
      <c r="A43" s="22"/>
      <c r="B43" s="40"/>
      <c r="C43" s="1224" t="s">
        <v>559</v>
      </c>
      <c r="D43" s="1225"/>
      <c r="E43" s="1226"/>
      <c r="F43" s="41">
        <v>0.03</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mrq1tS8SvoRWMM/0Yy1tbvn92le/w+9/EbCDdkU+5OC0hqkEaTRwkBMsN48QpsxnactwQaCklmbTbLh+wS6Q==" saltValue="WWezfVVlByXQTJLKbHr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6359</v>
      </c>
      <c r="L45" s="60">
        <v>6530</v>
      </c>
      <c r="M45" s="60">
        <v>6304</v>
      </c>
      <c r="N45" s="60">
        <v>6176</v>
      </c>
      <c r="O45" s="61">
        <v>6368</v>
      </c>
      <c r="P45" s="48"/>
      <c r="Q45" s="48"/>
      <c r="R45" s="48"/>
      <c r="S45" s="48"/>
      <c r="T45" s="48"/>
      <c r="U45" s="48"/>
    </row>
    <row r="46" spans="1:21" ht="30.75" customHeight="1" x14ac:dyDescent="0.15">
      <c r="A46" s="48"/>
      <c r="B46" s="1231"/>
      <c r="C46" s="1232"/>
      <c r="D46" s="62"/>
      <c r="E46" s="1237" t="s">
        <v>13</v>
      </c>
      <c r="F46" s="1237"/>
      <c r="G46" s="1237"/>
      <c r="H46" s="1237"/>
      <c r="I46" s="1237"/>
      <c r="J46" s="1238"/>
      <c r="K46" s="63" t="s">
        <v>499</v>
      </c>
      <c r="L46" s="64" t="s">
        <v>499</v>
      </c>
      <c r="M46" s="64" t="s">
        <v>499</v>
      </c>
      <c r="N46" s="64" t="s">
        <v>499</v>
      </c>
      <c r="O46" s="65" t="s">
        <v>499</v>
      </c>
      <c r="P46" s="48"/>
      <c r="Q46" s="48"/>
      <c r="R46" s="48"/>
      <c r="S46" s="48"/>
      <c r="T46" s="48"/>
      <c r="U46" s="48"/>
    </row>
    <row r="47" spans="1:21" ht="30.75" customHeight="1" x14ac:dyDescent="0.15">
      <c r="A47" s="48"/>
      <c r="B47" s="1231"/>
      <c r="C47" s="1232"/>
      <c r="D47" s="62"/>
      <c r="E47" s="1237" t="s">
        <v>14</v>
      </c>
      <c r="F47" s="1237"/>
      <c r="G47" s="1237"/>
      <c r="H47" s="1237"/>
      <c r="I47" s="1237"/>
      <c r="J47" s="1238"/>
      <c r="K47" s="63" t="s">
        <v>499</v>
      </c>
      <c r="L47" s="64" t="s">
        <v>499</v>
      </c>
      <c r="M47" s="64" t="s">
        <v>499</v>
      </c>
      <c r="N47" s="64" t="s">
        <v>499</v>
      </c>
      <c r="O47" s="65" t="s">
        <v>499</v>
      </c>
      <c r="P47" s="48"/>
      <c r="Q47" s="48"/>
      <c r="R47" s="48"/>
      <c r="S47" s="48"/>
      <c r="T47" s="48"/>
      <c r="U47" s="48"/>
    </row>
    <row r="48" spans="1:21" ht="30.75" customHeight="1" x14ac:dyDescent="0.15">
      <c r="A48" s="48"/>
      <c r="B48" s="1231"/>
      <c r="C48" s="1232"/>
      <c r="D48" s="62"/>
      <c r="E48" s="1237" t="s">
        <v>15</v>
      </c>
      <c r="F48" s="1237"/>
      <c r="G48" s="1237"/>
      <c r="H48" s="1237"/>
      <c r="I48" s="1237"/>
      <c r="J48" s="1238"/>
      <c r="K48" s="63">
        <v>3868</v>
      </c>
      <c r="L48" s="64">
        <v>3775</v>
      </c>
      <c r="M48" s="64">
        <v>3692</v>
      </c>
      <c r="N48" s="64">
        <v>3681</v>
      </c>
      <c r="O48" s="65">
        <v>3710</v>
      </c>
      <c r="P48" s="48"/>
      <c r="Q48" s="48"/>
      <c r="R48" s="48"/>
      <c r="S48" s="48"/>
      <c r="T48" s="48"/>
      <c r="U48" s="48"/>
    </row>
    <row r="49" spans="1:21" ht="30.75" customHeight="1" x14ac:dyDescent="0.15">
      <c r="A49" s="48"/>
      <c r="B49" s="1231"/>
      <c r="C49" s="1232"/>
      <c r="D49" s="62"/>
      <c r="E49" s="1237" t="s">
        <v>16</v>
      </c>
      <c r="F49" s="1237"/>
      <c r="G49" s="1237"/>
      <c r="H49" s="1237"/>
      <c r="I49" s="1237"/>
      <c r="J49" s="1238"/>
      <c r="K49" s="63" t="s">
        <v>499</v>
      </c>
      <c r="L49" s="64" t="s">
        <v>499</v>
      </c>
      <c r="M49" s="64" t="s">
        <v>499</v>
      </c>
      <c r="N49" s="64" t="s">
        <v>499</v>
      </c>
      <c r="O49" s="65" t="s">
        <v>499</v>
      </c>
      <c r="P49" s="48"/>
      <c r="Q49" s="48"/>
      <c r="R49" s="48"/>
      <c r="S49" s="48"/>
      <c r="T49" s="48"/>
      <c r="U49" s="48"/>
    </row>
    <row r="50" spans="1:21" ht="30.75" customHeight="1" x14ac:dyDescent="0.15">
      <c r="A50" s="48"/>
      <c r="B50" s="1231"/>
      <c r="C50" s="1232"/>
      <c r="D50" s="62"/>
      <c r="E50" s="1237" t="s">
        <v>17</v>
      </c>
      <c r="F50" s="1237"/>
      <c r="G50" s="1237"/>
      <c r="H50" s="1237"/>
      <c r="I50" s="1237"/>
      <c r="J50" s="1238"/>
      <c r="K50" s="63">
        <v>113</v>
      </c>
      <c r="L50" s="64">
        <v>161</v>
      </c>
      <c r="M50" s="64">
        <v>204</v>
      </c>
      <c r="N50" s="64">
        <v>217</v>
      </c>
      <c r="O50" s="65">
        <v>223</v>
      </c>
      <c r="P50" s="48"/>
      <c r="Q50" s="48"/>
      <c r="R50" s="48"/>
      <c r="S50" s="48"/>
      <c r="T50" s="48"/>
      <c r="U50" s="48"/>
    </row>
    <row r="51" spans="1:21" ht="30.75" customHeight="1" x14ac:dyDescent="0.15">
      <c r="A51" s="48"/>
      <c r="B51" s="1233"/>
      <c r="C51" s="1234"/>
      <c r="D51" s="66"/>
      <c r="E51" s="1237" t="s">
        <v>18</v>
      </c>
      <c r="F51" s="1237"/>
      <c r="G51" s="1237"/>
      <c r="H51" s="1237"/>
      <c r="I51" s="1237"/>
      <c r="J51" s="1238"/>
      <c r="K51" s="63" t="s">
        <v>499</v>
      </c>
      <c r="L51" s="64" t="s">
        <v>499</v>
      </c>
      <c r="M51" s="64" t="s">
        <v>499</v>
      </c>
      <c r="N51" s="64" t="s">
        <v>499</v>
      </c>
      <c r="O51" s="65" t="s">
        <v>499</v>
      </c>
      <c r="P51" s="48"/>
      <c r="Q51" s="48"/>
      <c r="R51" s="48"/>
      <c r="S51" s="48"/>
      <c r="T51" s="48"/>
      <c r="U51" s="48"/>
    </row>
    <row r="52" spans="1:21" ht="30.75" customHeight="1" x14ac:dyDescent="0.15">
      <c r="A52" s="48"/>
      <c r="B52" s="1239" t="s">
        <v>19</v>
      </c>
      <c r="C52" s="1240"/>
      <c r="D52" s="66"/>
      <c r="E52" s="1237" t="s">
        <v>20</v>
      </c>
      <c r="F52" s="1237"/>
      <c r="G52" s="1237"/>
      <c r="H52" s="1237"/>
      <c r="I52" s="1237"/>
      <c r="J52" s="1238"/>
      <c r="K52" s="63">
        <v>11083</v>
      </c>
      <c r="L52" s="64">
        <v>11230</v>
      </c>
      <c r="M52" s="64">
        <v>11169</v>
      </c>
      <c r="N52" s="64">
        <v>10939</v>
      </c>
      <c r="O52" s="65">
        <v>10665</v>
      </c>
      <c r="P52" s="48"/>
      <c r="Q52" s="48"/>
      <c r="R52" s="48"/>
      <c r="S52" s="48"/>
      <c r="T52" s="48"/>
      <c r="U52" s="48"/>
    </row>
    <row r="53" spans="1:21" ht="30.75" customHeight="1" thickBot="1" x14ac:dyDescent="0.2">
      <c r="A53" s="48"/>
      <c r="B53" s="1241" t="s">
        <v>21</v>
      </c>
      <c r="C53" s="1242"/>
      <c r="D53" s="67"/>
      <c r="E53" s="1243" t="s">
        <v>22</v>
      </c>
      <c r="F53" s="1243"/>
      <c r="G53" s="1243"/>
      <c r="H53" s="1243"/>
      <c r="I53" s="1243"/>
      <c r="J53" s="1244"/>
      <c r="K53" s="68">
        <v>-743</v>
      </c>
      <c r="L53" s="69">
        <v>-764</v>
      </c>
      <c r="M53" s="69">
        <v>-969</v>
      </c>
      <c r="N53" s="69">
        <v>-865</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45" t="s">
        <v>25</v>
      </c>
      <c r="C57" s="1246"/>
      <c r="D57" s="1249" t="s">
        <v>26</v>
      </c>
      <c r="E57" s="1250"/>
      <c r="F57" s="1250"/>
      <c r="G57" s="1250"/>
      <c r="H57" s="1250"/>
      <c r="I57" s="1250"/>
      <c r="J57" s="1251"/>
      <c r="K57" s="83" t="s">
        <v>582</v>
      </c>
      <c r="L57" s="84" t="s">
        <v>582</v>
      </c>
      <c r="M57" s="84" t="s">
        <v>582</v>
      </c>
      <c r="N57" s="84" t="s">
        <v>582</v>
      </c>
      <c r="O57" s="85" t="s">
        <v>582</v>
      </c>
    </row>
    <row r="58" spans="1:21" ht="31.5" customHeight="1" thickBot="1" x14ac:dyDescent="0.2">
      <c r="B58" s="1247"/>
      <c r="C58" s="1248"/>
      <c r="D58" s="1252" t="s">
        <v>27</v>
      </c>
      <c r="E58" s="1253"/>
      <c r="F58" s="1253"/>
      <c r="G58" s="1253"/>
      <c r="H58" s="1253"/>
      <c r="I58" s="1253"/>
      <c r="J58" s="1254"/>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O4q6SDBLQ6beRXGt4mWV+zu8nmVYtnLRncEqqlw3tF79j30GzS+mh9b2/9c1+tqgtHeCh132f8vJmHVCrRPKQ==" saltValue="ykwYTTfWjkLz5qIqnevu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540</v>
      </c>
      <c r="J40" s="100" t="s">
        <v>541</v>
      </c>
      <c r="K40" s="100" t="s">
        <v>542</v>
      </c>
      <c r="L40" s="100" t="s">
        <v>543</v>
      </c>
      <c r="M40" s="101" t="s">
        <v>544</v>
      </c>
    </row>
    <row r="41" spans="2:13" ht="27.75" customHeight="1" x14ac:dyDescent="0.15">
      <c r="B41" s="1255" t="s">
        <v>30</v>
      </c>
      <c r="C41" s="1256"/>
      <c r="D41" s="102"/>
      <c r="E41" s="1261" t="s">
        <v>31</v>
      </c>
      <c r="F41" s="1261"/>
      <c r="G41" s="1261"/>
      <c r="H41" s="1262"/>
      <c r="I41" s="103">
        <v>63304</v>
      </c>
      <c r="J41" s="104">
        <v>62208</v>
      </c>
      <c r="K41" s="104">
        <v>61824</v>
      </c>
      <c r="L41" s="104">
        <v>60700</v>
      </c>
      <c r="M41" s="105">
        <v>62666</v>
      </c>
    </row>
    <row r="42" spans="2:13" ht="27.75" customHeight="1" x14ac:dyDescent="0.15">
      <c r="B42" s="1257"/>
      <c r="C42" s="1258"/>
      <c r="D42" s="106"/>
      <c r="E42" s="1263" t="s">
        <v>32</v>
      </c>
      <c r="F42" s="1263"/>
      <c r="G42" s="1263"/>
      <c r="H42" s="1264"/>
      <c r="I42" s="107">
        <v>3878</v>
      </c>
      <c r="J42" s="108">
        <v>4396</v>
      </c>
      <c r="K42" s="108">
        <v>3505</v>
      </c>
      <c r="L42" s="108">
        <v>4011</v>
      </c>
      <c r="M42" s="109">
        <v>4391</v>
      </c>
    </row>
    <row r="43" spans="2:13" ht="27.75" customHeight="1" x14ac:dyDescent="0.15">
      <c r="B43" s="1257"/>
      <c r="C43" s="1258"/>
      <c r="D43" s="106"/>
      <c r="E43" s="1263" t="s">
        <v>33</v>
      </c>
      <c r="F43" s="1263"/>
      <c r="G43" s="1263"/>
      <c r="H43" s="1264"/>
      <c r="I43" s="107">
        <v>56978</v>
      </c>
      <c r="J43" s="108">
        <v>52468</v>
      </c>
      <c r="K43" s="108">
        <v>48163</v>
      </c>
      <c r="L43" s="108">
        <v>47919</v>
      </c>
      <c r="M43" s="109">
        <v>49941</v>
      </c>
    </row>
    <row r="44" spans="2:13" ht="27.75" customHeight="1" x14ac:dyDescent="0.15">
      <c r="B44" s="1257"/>
      <c r="C44" s="1258"/>
      <c r="D44" s="106"/>
      <c r="E44" s="1263" t="s">
        <v>34</v>
      </c>
      <c r="F44" s="1263"/>
      <c r="G44" s="1263"/>
      <c r="H44" s="1264"/>
      <c r="I44" s="107" t="s">
        <v>499</v>
      </c>
      <c r="J44" s="108" t="s">
        <v>499</v>
      </c>
      <c r="K44" s="108" t="s">
        <v>499</v>
      </c>
      <c r="L44" s="108" t="s">
        <v>499</v>
      </c>
      <c r="M44" s="109" t="s">
        <v>499</v>
      </c>
    </row>
    <row r="45" spans="2:13" ht="27.75" customHeight="1" x14ac:dyDescent="0.15">
      <c r="B45" s="1257"/>
      <c r="C45" s="1258"/>
      <c r="D45" s="106"/>
      <c r="E45" s="1263" t="s">
        <v>35</v>
      </c>
      <c r="F45" s="1263"/>
      <c r="G45" s="1263"/>
      <c r="H45" s="1264"/>
      <c r="I45" s="107">
        <v>14821</v>
      </c>
      <c r="J45" s="108">
        <v>14592</v>
      </c>
      <c r="K45" s="108">
        <v>14133</v>
      </c>
      <c r="L45" s="108">
        <v>14230</v>
      </c>
      <c r="M45" s="109">
        <v>14143</v>
      </c>
    </row>
    <row r="46" spans="2:13" ht="27.75" customHeight="1" x14ac:dyDescent="0.15">
      <c r="B46" s="1257"/>
      <c r="C46" s="1258"/>
      <c r="D46" s="110"/>
      <c r="E46" s="1263" t="s">
        <v>36</v>
      </c>
      <c r="F46" s="1263"/>
      <c r="G46" s="1263"/>
      <c r="H46" s="1264"/>
      <c r="I46" s="107">
        <v>11</v>
      </c>
      <c r="J46" s="108">
        <v>3</v>
      </c>
      <c r="K46" s="108">
        <v>6</v>
      </c>
      <c r="L46" s="108">
        <v>1</v>
      </c>
      <c r="M46" s="109">
        <v>1</v>
      </c>
    </row>
    <row r="47" spans="2:13" ht="27.75" customHeight="1" x14ac:dyDescent="0.15">
      <c r="B47" s="1257"/>
      <c r="C47" s="1258"/>
      <c r="D47" s="111"/>
      <c r="E47" s="1265" t="s">
        <v>37</v>
      </c>
      <c r="F47" s="1266"/>
      <c r="G47" s="1266"/>
      <c r="H47" s="1267"/>
      <c r="I47" s="107" t="s">
        <v>499</v>
      </c>
      <c r="J47" s="108" t="s">
        <v>499</v>
      </c>
      <c r="K47" s="108" t="s">
        <v>499</v>
      </c>
      <c r="L47" s="108" t="s">
        <v>499</v>
      </c>
      <c r="M47" s="109" t="s">
        <v>499</v>
      </c>
    </row>
    <row r="48" spans="2:13" ht="27.75" customHeight="1" x14ac:dyDescent="0.15">
      <c r="B48" s="1257"/>
      <c r="C48" s="1258"/>
      <c r="D48" s="106"/>
      <c r="E48" s="1263" t="s">
        <v>38</v>
      </c>
      <c r="F48" s="1263"/>
      <c r="G48" s="1263"/>
      <c r="H48" s="1264"/>
      <c r="I48" s="107" t="s">
        <v>499</v>
      </c>
      <c r="J48" s="108" t="s">
        <v>499</v>
      </c>
      <c r="K48" s="108" t="s">
        <v>499</v>
      </c>
      <c r="L48" s="108" t="s">
        <v>499</v>
      </c>
      <c r="M48" s="109" t="s">
        <v>499</v>
      </c>
    </row>
    <row r="49" spans="2:13" ht="27.75" customHeight="1" x14ac:dyDescent="0.15">
      <c r="B49" s="1259"/>
      <c r="C49" s="1260"/>
      <c r="D49" s="106"/>
      <c r="E49" s="1263" t="s">
        <v>39</v>
      </c>
      <c r="F49" s="1263"/>
      <c r="G49" s="1263"/>
      <c r="H49" s="1264"/>
      <c r="I49" s="107" t="s">
        <v>499</v>
      </c>
      <c r="J49" s="108" t="s">
        <v>499</v>
      </c>
      <c r="K49" s="108" t="s">
        <v>499</v>
      </c>
      <c r="L49" s="108" t="s">
        <v>499</v>
      </c>
      <c r="M49" s="109" t="s">
        <v>499</v>
      </c>
    </row>
    <row r="50" spans="2:13" ht="27.75" customHeight="1" x14ac:dyDescent="0.15">
      <c r="B50" s="1268" t="s">
        <v>40</v>
      </c>
      <c r="C50" s="1269"/>
      <c r="D50" s="112"/>
      <c r="E50" s="1263" t="s">
        <v>41</v>
      </c>
      <c r="F50" s="1263"/>
      <c r="G50" s="1263"/>
      <c r="H50" s="1264"/>
      <c r="I50" s="107">
        <v>32457</v>
      </c>
      <c r="J50" s="108">
        <v>32627</v>
      </c>
      <c r="K50" s="108">
        <v>32160</v>
      </c>
      <c r="L50" s="108">
        <v>31646</v>
      </c>
      <c r="M50" s="109">
        <v>26863</v>
      </c>
    </row>
    <row r="51" spans="2:13" ht="27.75" customHeight="1" x14ac:dyDescent="0.15">
      <c r="B51" s="1257"/>
      <c r="C51" s="1258"/>
      <c r="D51" s="106"/>
      <c r="E51" s="1263" t="s">
        <v>42</v>
      </c>
      <c r="F51" s="1263"/>
      <c r="G51" s="1263"/>
      <c r="H51" s="1264"/>
      <c r="I51" s="107">
        <v>42975</v>
      </c>
      <c r="J51" s="108">
        <v>39538</v>
      </c>
      <c r="K51" s="108">
        <v>37140</v>
      </c>
      <c r="L51" s="108">
        <v>41634</v>
      </c>
      <c r="M51" s="109">
        <v>46391</v>
      </c>
    </row>
    <row r="52" spans="2:13" ht="27.75" customHeight="1" x14ac:dyDescent="0.15">
      <c r="B52" s="1259"/>
      <c r="C52" s="1260"/>
      <c r="D52" s="106"/>
      <c r="E52" s="1263" t="s">
        <v>43</v>
      </c>
      <c r="F52" s="1263"/>
      <c r="G52" s="1263"/>
      <c r="H52" s="1264"/>
      <c r="I52" s="107">
        <v>87106</v>
      </c>
      <c r="J52" s="108">
        <v>82475</v>
      </c>
      <c r="K52" s="108">
        <v>78242</v>
      </c>
      <c r="L52" s="108">
        <v>76311</v>
      </c>
      <c r="M52" s="109">
        <v>73258</v>
      </c>
    </row>
    <row r="53" spans="2:13" ht="27.75" customHeight="1" thickBot="1" x14ac:dyDescent="0.2">
      <c r="B53" s="1270" t="s">
        <v>44</v>
      </c>
      <c r="C53" s="1271"/>
      <c r="D53" s="113"/>
      <c r="E53" s="1272" t="s">
        <v>45</v>
      </c>
      <c r="F53" s="1272"/>
      <c r="G53" s="1272"/>
      <c r="H53" s="1273"/>
      <c r="I53" s="114">
        <v>-23544</v>
      </c>
      <c r="J53" s="115">
        <v>-20973</v>
      </c>
      <c r="K53" s="115">
        <v>-19912</v>
      </c>
      <c r="L53" s="115">
        <v>-22729</v>
      </c>
      <c r="M53" s="116">
        <v>-15369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t0NSCD0DZSkNSO9tlTZt3LPWo4YS2onD41Ma0TbfpSB0ENx4Ek2/gtPmnhhes1wA1JY08EZSNX0SAOlRTg2g==" saltValue="rdQQQ2S0/dlimV/shN8s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542</v>
      </c>
      <c r="G54" s="125" t="s">
        <v>543</v>
      </c>
      <c r="H54" s="126" t="s">
        <v>544</v>
      </c>
    </row>
    <row r="55" spans="2:8" ht="52.5" customHeight="1" x14ac:dyDescent="0.15">
      <c r="B55" s="127"/>
      <c r="C55" s="1282" t="s">
        <v>48</v>
      </c>
      <c r="D55" s="1282"/>
      <c r="E55" s="1283"/>
      <c r="F55" s="128">
        <v>12229</v>
      </c>
      <c r="G55" s="128">
        <v>12159</v>
      </c>
      <c r="H55" s="129">
        <v>11989</v>
      </c>
    </row>
    <row r="56" spans="2:8" ht="52.5" customHeight="1" x14ac:dyDescent="0.15">
      <c r="B56" s="130"/>
      <c r="C56" s="1284" t="s">
        <v>49</v>
      </c>
      <c r="D56" s="1284"/>
      <c r="E56" s="1285"/>
      <c r="F56" s="131" t="s">
        <v>499</v>
      </c>
      <c r="G56" s="131" t="s">
        <v>499</v>
      </c>
      <c r="H56" s="132" t="s">
        <v>499</v>
      </c>
    </row>
    <row r="57" spans="2:8" ht="53.25" customHeight="1" x14ac:dyDescent="0.15">
      <c r="B57" s="130"/>
      <c r="C57" s="1286" t="s">
        <v>50</v>
      </c>
      <c r="D57" s="1286"/>
      <c r="E57" s="1287"/>
      <c r="F57" s="133">
        <v>17590</v>
      </c>
      <c r="G57" s="133">
        <v>17130</v>
      </c>
      <c r="H57" s="134">
        <v>12877</v>
      </c>
    </row>
    <row r="58" spans="2:8" ht="45.75" customHeight="1" x14ac:dyDescent="0.15">
      <c r="B58" s="135"/>
      <c r="C58" s="1274" t="s">
        <v>577</v>
      </c>
      <c r="D58" s="1275"/>
      <c r="E58" s="1276"/>
      <c r="F58" s="136">
        <v>5854</v>
      </c>
      <c r="G58" s="136">
        <v>6071</v>
      </c>
      <c r="H58" s="137">
        <v>5388</v>
      </c>
    </row>
    <row r="59" spans="2:8" ht="45.75" customHeight="1" x14ac:dyDescent="0.15">
      <c r="B59" s="135"/>
      <c r="C59" s="1274" t="s">
        <v>578</v>
      </c>
      <c r="D59" s="1275"/>
      <c r="E59" s="1276"/>
      <c r="F59" s="136">
        <v>3286</v>
      </c>
      <c r="G59" s="136">
        <v>3236</v>
      </c>
      <c r="H59" s="137">
        <v>2784</v>
      </c>
    </row>
    <row r="60" spans="2:8" ht="45.75" customHeight="1" x14ac:dyDescent="0.15">
      <c r="B60" s="135"/>
      <c r="C60" s="1274" t="s">
        <v>579</v>
      </c>
      <c r="D60" s="1275"/>
      <c r="E60" s="1276"/>
      <c r="F60" s="136">
        <v>2142</v>
      </c>
      <c r="G60" s="136">
        <v>2477</v>
      </c>
      <c r="H60" s="137">
        <v>2304</v>
      </c>
    </row>
    <row r="61" spans="2:8" ht="45.75" customHeight="1" x14ac:dyDescent="0.15">
      <c r="B61" s="135"/>
      <c r="C61" s="1274" t="s">
        <v>580</v>
      </c>
      <c r="D61" s="1275"/>
      <c r="E61" s="1276"/>
      <c r="F61" s="136">
        <v>1114</v>
      </c>
      <c r="G61" s="136">
        <v>1115</v>
      </c>
      <c r="H61" s="137">
        <v>1117</v>
      </c>
    </row>
    <row r="62" spans="2:8" ht="45.75" customHeight="1" thickBot="1" x14ac:dyDescent="0.2">
      <c r="B62" s="138"/>
      <c r="C62" s="1277" t="s">
        <v>581</v>
      </c>
      <c r="D62" s="1278"/>
      <c r="E62" s="1279"/>
      <c r="F62" s="139">
        <v>972</v>
      </c>
      <c r="G62" s="139">
        <v>963</v>
      </c>
      <c r="H62" s="140">
        <v>961</v>
      </c>
    </row>
    <row r="63" spans="2:8" ht="52.5" customHeight="1" thickBot="1" x14ac:dyDescent="0.2">
      <c r="B63" s="141"/>
      <c r="C63" s="1280" t="s">
        <v>51</v>
      </c>
      <c r="D63" s="1280"/>
      <c r="E63" s="1281"/>
      <c r="F63" s="142">
        <v>29820</v>
      </c>
      <c r="G63" s="142">
        <v>29289</v>
      </c>
      <c r="H63" s="143">
        <v>24866</v>
      </c>
    </row>
    <row r="64" spans="2:8" ht="15" customHeight="1" x14ac:dyDescent="0.15"/>
  </sheetData>
  <sheetProtection algorithmName="SHA-512" hashValue="P3ivO9fMUsfzkoqWwhOQVhzypVdzSCjuRQJgIYdaJ0htQZRLwafPlkuHVd5DUvDcvXPez+rQxbk0sreEy8lR4w==" saltValue="JZSZu8oUvl/5YXBWhWV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Normal="90" zoomScaleSheetLayoutView="100" workbookViewId="0"/>
  </sheetViews>
  <sheetFormatPr defaultColWidth="0" defaultRowHeight="13.5" customHeight="1" zeroHeight="1" x14ac:dyDescent="0.15"/>
  <cols>
    <col min="1" max="1" width="6.375" style="1290" customWidth="1"/>
    <col min="2" max="107" width="2.5" style="1290" customWidth="1"/>
    <col min="108" max="108" width="6.125" style="1298" customWidth="1"/>
    <col min="109" max="109" width="5.875" style="1297" customWidth="1"/>
    <col min="110" max="110" width="19.125" style="1290" hidden="1"/>
    <col min="111" max="115" width="12.625" style="1290" hidden="1"/>
    <col min="116" max="349" width="8.625" style="1290" hidden="1"/>
    <col min="350" max="355" width="14.875" style="1290" hidden="1"/>
    <col min="356" max="357" width="15.875" style="1290" hidden="1"/>
    <col min="358" max="363" width="16.125" style="1290" hidden="1"/>
    <col min="364" max="364" width="6.125" style="1290" hidden="1"/>
    <col min="365" max="365" width="3" style="1290" hidden="1"/>
    <col min="366" max="605" width="8.625" style="1290" hidden="1"/>
    <col min="606" max="611" width="14.875" style="1290" hidden="1"/>
    <col min="612" max="613" width="15.875" style="1290" hidden="1"/>
    <col min="614" max="619" width="16.125" style="1290" hidden="1"/>
    <col min="620" max="620" width="6.125" style="1290" hidden="1"/>
    <col min="621" max="621" width="3" style="1290" hidden="1"/>
    <col min="622" max="861" width="8.625" style="1290" hidden="1"/>
    <col min="862" max="867" width="14.875" style="1290" hidden="1"/>
    <col min="868" max="869" width="15.875" style="1290" hidden="1"/>
    <col min="870" max="875" width="16.125" style="1290" hidden="1"/>
    <col min="876" max="876" width="6.125" style="1290" hidden="1"/>
    <col min="877" max="877" width="3" style="1290" hidden="1"/>
    <col min="878" max="1117" width="8.625" style="1290" hidden="1"/>
    <col min="1118" max="1123" width="14.875" style="1290" hidden="1"/>
    <col min="1124" max="1125" width="15.875" style="1290" hidden="1"/>
    <col min="1126" max="1131" width="16.125" style="1290" hidden="1"/>
    <col min="1132" max="1132" width="6.125" style="1290" hidden="1"/>
    <col min="1133" max="1133" width="3" style="1290" hidden="1"/>
    <col min="1134" max="1373" width="8.625" style="1290" hidden="1"/>
    <col min="1374" max="1379" width="14.875" style="1290" hidden="1"/>
    <col min="1380" max="1381" width="15.875" style="1290" hidden="1"/>
    <col min="1382" max="1387" width="16.125" style="1290" hidden="1"/>
    <col min="1388" max="1388" width="6.125" style="1290" hidden="1"/>
    <col min="1389" max="1389" width="3" style="1290" hidden="1"/>
    <col min="1390" max="1629" width="8.625" style="1290" hidden="1"/>
    <col min="1630" max="1635" width="14.875" style="1290" hidden="1"/>
    <col min="1636" max="1637" width="15.875" style="1290" hidden="1"/>
    <col min="1638" max="1643" width="16.125" style="1290" hidden="1"/>
    <col min="1644" max="1644" width="6.125" style="1290" hidden="1"/>
    <col min="1645" max="1645" width="3" style="1290" hidden="1"/>
    <col min="1646" max="1885" width="8.625" style="1290" hidden="1"/>
    <col min="1886" max="1891" width="14.875" style="1290" hidden="1"/>
    <col min="1892" max="1893" width="15.875" style="1290" hidden="1"/>
    <col min="1894" max="1899" width="16.125" style="1290" hidden="1"/>
    <col min="1900" max="1900" width="6.125" style="1290" hidden="1"/>
    <col min="1901" max="1901" width="3" style="1290" hidden="1"/>
    <col min="1902" max="2141" width="8.625" style="1290" hidden="1"/>
    <col min="2142" max="2147" width="14.875" style="1290" hidden="1"/>
    <col min="2148" max="2149" width="15.875" style="1290" hidden="1"/>
    <col min="2150" max="2155" width="16.125" style="1290" hidden="1"/>
    <col min="2156" max="2156" width="6.125" style="1290" hidden="1"/>
    <col min="2157" max="2157" width="3" style="1290" hidden="1"/>
    <col min="2158" max="2397" width="8.625" style="1290" hidden="1"/>
    <col min="2398" max="2403" width="14.875" style="1290" hidden="1"/>
    <col min="2404" max="2405" width="15.875" style="1290" hidden="1"/>
    <col min="2406" max="2411" width="16.125" style="1290" hidden="1"/>
    <col min="2412" max="2412" width="6.125" style="1290" hidden="1"/>
    <col min="2413" max="2413" width="3" style="1290" hidden="1"/>
    <col min="2414" max="2653" width="8.625" style="1290" hidden="1"/>
    <col min="2654" max="2659" width="14.875" style="1290" hidden="1"/>
    <col min="2660" max="2661" width="15.875" style="1290" hidden="1"/>
    <col min="2662" max="2667" width="16.125" style="1290" hidden="1"/>
    <col min="2668" max="2668" width="6.125" style="1290" hidden="1"/>
    <col min="2669" max="2669" width="3" style="1290" hidden="1"/>
    <col min="2670" max="2909" width="8.625" style="1290" hidden="1"/>
    <col min="2910" max="2915" width="14.875" style="1290" hidden="1"/>
    <col min="2916" max="2917" width="15.875" style="1290" hidden="1"/>
    <col min="2918" max="2923" width="16.125" style="1290" hidden="1"/>
    <col min="2924" max="2924" width="6.125" style="1290" hidden="1"/>
    <col min="2925" max="2925" width="3" style="1290" hidden="1"/>
    <col min="2926" max="3165" width="8.625" style="1290" hidden="1"/>
    <col min="3166" max="3171" width="14.875" style="1290" hidden="1"/>
    <col min="3172" max="3173" width="15.875" style="1290" hidden="1"/>
    <col min="3174" max="3179" width="16.125" style="1290" hidden="1"/>
    <col min="3180" max="3180" width="6.125" style="1290" hidden="1"/>
    <col min="3181" max="3181" width="3" style="1290" hidden="1"/>
    <col min="3182" max="3421" width="8.625" style="1290" hidden="1"/>
    <col min="3422" max="3427" width="14.875" style="1290" hidden="1"/>
    <col min="3428" max="3429" width="15.875" style="1290" hidden="1"/>
    <col min="3430" max="3435" width="16.125" style="1290" hidden="1"/>
    <col min="3436" max="3436" width="6.125" style="1290" hidden="1"/>
    <col min="3437" max="3437" width="3" style="1290" hidden="1"/>
    <col min="3438" max="3677" width="8.625" style="1290" hidden="1"/>
    <col min="3678" max="3683" width="14.875" style="1290" hidden="1"/>
    <col min="3684" max="3685" width="15.875" style="1290" hidden="1"/>
    <col min="3686" max="3691" width="16.125" style="1290" hidden="1"/>
    <col min="3692" max="3692" width="6.125" style="1290" hidden="1"/>
    <col min="3693" max="3693" width="3" style="1290" hidden="1"/>
    <col min="3694" max="3933" width="8.625" style="1290" hidden="1"/>
    <col min="3934" max="3939" width="14.875" style="1290" hidden="1"/>
    <col min="3940" max="3941" width="15.875" style="1290" hidden="1"/>
    <col min="3942" max="3947" width="16.125" style="1290" hidden="1"/>
    <col min="3948" max="3948" width="6.125" style="1290" hidden="1"/>
    <col min="3949" max="3949" width="3" style="1290" hidden="1"/>
    <col min="3950" max="4189" width="8.625" style="1290" hidden="1"/>
    <col min="4190" max="4195" width="14.875" style="1290" hidden="1"/>
    <col min="4196" max="4197" width="15.875" style="1290" hidden="1"/>
    <col min="4198" max="4203" width="16.125" style="1290" hidden="1"/>
    <col min="4204" max="4204" width="6.125" style="1290" hidden="1"/>
    <col min="4205" max="4205" width="3" style="1290" hidden="1"/>
    <col min="4206" max="4445" width="8.625" style="1290" hidden="1"/>
    <col min="4446" max="4451" width="14.875" style="1290" hidden="1"/>
    <col min="4452" max="4453" width="15.875" style="1290" hidden="1"/>
    <col min="4454" max="4459" width="16.125" style="1290" hidden="1"/>
    <col min="4460" max="4460" width="6.125" style="1290" hidden="1"/>
    <col min="4461" max="4461" width="3" style="1290" hidden="1"/>
    <col min="4462" max="4701" width="8.625" style="1290" hidden="1"/>
    <col min="4702" max="4707" width="14.875" style="1290" hidden="1"/>
    <col min="4708" max="4709" width="15.875" style="1290" hidden="1"/>
    <col min="4710" max="4715" width="16.125" style="1290" hidden="1"/>
    <col min="4716" max="4716" width="6.125" style="1290" hidden="1"/>
    <col min="4717" max="4717" width="3" style="1290" hidden="1"/>
    <col min="4718" max="4957" width="8.625" style="1290" hidden="1"/>
    <col min="4958" max="4963" width="14.875" style="1290" hidden="1"/>
    <col min="4964" max="4965" width="15.875" style="1290" hidden="1"/>
    <col min="4966" max="4971" width="16.125" style="1290" hidden="1"/>
    <col min="4972" max="4972" width="6.125" style="1290" hidden="1"/>
    <col min="4973" max="4973" width="3" style="1290" hidden="1"/>
    <col min="4974" max="5213" width="8.625" style="1290" hidden="1"/>
    <col min="5214" max="5219" width="14.875" style="1290" hidden="1"/>
    <col min="5220" max="5221" width="15.875" style="1290" hidden="1"/>
    <col min="5222" max="5227" width="16.125" style="1290" hidden="1"/>
    <col min="5228" max="5228" width="6.125" style="1290" hidden="1"/>
    <col min="5229" max="5229" width="3" style="1290" hidden="1"/>
    <col min="5230" max="5469" width="8.625" style="1290" hidden="1"/>
    <col min="5470" max="5475" width="14.875" style="1290" hidden="1"/>
    <col min="5476" max="5477" width="15.875" style="1290" hidden="1"/>
    <col min="5478" max="5483" width="16.125" style="1290" hidden="1"/>
    <col min="5484" max="5484" width="6.125" style="1290" hidden="1"/>
    <col min="5485" max="5485" width="3" style="1290" hidden="1"/>
    <col min="5486" max="5725" width="8.625" style="1290" hidden="1"/>
    <col min="5726" max="5731" width="14.875" style="1290" hidden="1"/>
    <col min="5732" max="5733" width="15.875" style="1290" hidden="1"/>
    <col min="5734" max="5739" width="16.125" style="1290" hidden="1"/>
    <col min="5740" max="5740" width="6.125" style="1290" hidden="1"/>
    <col min="5741" max="5741" width="3" style="1290" hidden="1"/>
    <col min="5742" max="5981" width="8.625" style="1290" hidden="1"/>
    <col min="5982" max="5987" width="14.875" style="1290" hidden="1"/>
    <col min="5988" max="5989" width="15.875" style="1290" hidden="1"/>
    <col min="5990" max="5995" width="16.125" style="1290" hidden="1"/>
    <col min="5996" max="5996" width="6.125" style="1290" hidden="1"/>
    <col min="5997" max="5997" width="3" style="1290" hidden="1"/>
    <col min="5998" max="6237" width="8.625" style="1290" hidden="1"/>
    <col min="6238" max="6243" width="14.875" style="1290" hidden="1"/>
    <col min="6244" max="6245" width="15.875" style="1290" hidden="1"/>
    <col min="6246" max="6251" width="16.125" style="1290" hidden="1"/>
    <col min="6252" max="6252" width="6.125" style="1290" hidden="1"/>
    <col min="6253" max="6253" width="3" style="1290" hidden="1"/>
    <col min="6254" max="6493" width="8.625" style="1290" hidden="1"/>
    <col min="6494" max="6499" width="14.875" style="1290" hidden="1"/>
    <col min="6500" max="6501" width="15.875" style="1290" hidden="1"/>
    <col min="6502" max="6507" width="16.125" style="1290" hidden="1"/>
    <col min="6508" max="6508" width="6.125" style="1290" hidden="1"/>
    <col min="6509" max="6509" width="3" style="1290" hidden="1"/>
    <col min="6510" max="6749" width="8.625" style="1290" hidden="1"/>
    <col min="6750" max="6755" width="14.875" style="1290" hidden="1"/>
    <col min="6756" max="6757" width="15.875" style="1290" hidden="1"/>
    <col min="6758" max="6763" width="16.125" style="1290" hidden="1"/>
    <col min="6764" max="6764" width="6.125" style="1290" hidden="1"/>
    <col min="6765" max="6765" width="3" style="1290" hidden="1"/>
    <col min="6766" max="7005" width="8.625" style="1290" hidden="1"/>
    <col min="7006" max="7011" width="14.875" style="1290" hidden="1"/>
    <col min="7012" max="7013" width="15.875" style="1290" hidden="1"/>
    <col min="7014" max="7019" width="16.125" style="1290" hidden="1"/>
    <col min="7020" max="7020" width="6.125" style="1290" hidden="1"/>
    <col min="7021" max="7021" width="3" style="1290" hidden="1"/>
    <col min="7022" max="7261" width="8.625" style="1290" hidden="1"/>
    <col min="7262" max="7267" width="14.875" style="1290" hidden="1"/>
    <col min="7268" max="7269" width="15.875" style="1290" hidden="1"/>
    <col min="7270" max="7275" width="16.125" style="1290" hidden="1"/>
    <col min="7276" max="7276" width="6.125" style="1290" hidden="1"/>
    <col min="7277" max="7277" width="3" style="1290" hidden="1"/>
    <col min="7278" max="7517" width="8.625" style="1290" hidden="1"/>
    <col min="7518" max="7523" width="14.875" style="1290" hidden="1"/>
    <col min="7524" max="7525" width="15.875" style="1290" hidden="1"/>
    <col min="7526" max="7531" width="16.125" style="1290" hidden="1"/>
    <col min="7532" max="7532" width="6.125" style="1290" hidden="1"/>
    <col min="7533" max="7533" width="3" style="1290" hidden="1"/>
    <col min="7534" max="7773" width="8.625" style="1290" hidden="1"/>
    <col min="7774" max="7779" width="14.875" style="1290" hidden="1"/>
    <col min="7780" max="7781" width="15.875" style="1290" hidden="1"/>
    <col min="7782" max="7787" width="16.125" style="1290" hidden="1"/>
    <col min="7788" max="7788" width="6.125" style="1290" hidden="1"/>
    <col min="7789" max="7789" width="3" style="1290" hidden="1"/>
    <col min="7790" max="8029" width="8.625" style="1290" hidden="1"/>
    <col min="8030" max="8035" width="14.875" style="1290" hidden="1"/>
    <col min="8036" max="8037" width="15.875" style="1290" hidden="1"/>
    <col min="8038" max="8043" width="16.125" style="1290" hidden="1"/>
    <col min="8044" max="8044" width="6.125" style="1290" hidden="1"/>
    <col min="8045" max="8045" width="3" style="1290" hidden="1"/>
    <col min="8046" max="8285" width="8.625" style="1290" hidden="1"/>
    <col min="8286" max="8291" width="14.875" style="1290" hidden="1"/>
    <col min="8292" max="8293" width="15.875" style="1290" hidden="1"/>
    <col min="8294" max="8299" width="16.125" style="1290" hidden="1"/>
    <col min="8300" max="8300" width="6.125" style="1290" hidden="1"/>
    <col min="8301" max="8301" width="3" style="1290" hidden="1"/>
    <col min="8302" max="8541" width="8.625" style="1290" hidden="1"/>
    <col min="8542" max="8547" width="14.875" style="1290" hidden="1"/>
    <col min="8548" max="8549" width="15.875" style="1290" hidden="1"/>
    <col min="8550" max="8555" width="16.125" style="1290" hidden="1"/>
    <col min="8556" max="8556" width="6.125" style="1290" hidden="1"/>
    <col min="8557" max="8557" width="3" style="1290" hidden="1"/>
    <col min="8558" max="8797" width="8.625" style="1290" hidden="1"/>
    <col min="8798" max="8803" width="14.875" style="1290" hidden="1"/>
    <col min="8804" max="8805" width="15.875" style="1290" hidden="1"/>
    <col min="8806" max="8811" width="16.125" style="1290" hidden="1"/>
    <col min="8812" max="8812" width="6.125" style="1290" hidden="1"/>
    <col min="8813" max="8813" width="3" style="1290" hidden="1"/>
    <col min="8814" max="9053" width="8.625" style="1290" hidden="1"/>
    <col min="9054" max="9059" width="14.875" style="1290" hidden="1"/>
    <col min="9060" max="9061" width="15.875" style="1290" hidden="1"/>
    <col min="9062" max="9067" width="16.125" style="1290" hidden="1"/>
    <col min="9068" max="9068" width="6.125" style="1290" hidden="1"/>
    <col min="9069" max="9069" width="3" style="1290" hidden="1"/>
    <col min="9070" max="9309" width="8.625" style="1290" hidden="1"/>
    <col min="9310" max="9315" width="14.875" style="1290" hidden="1"/>
    <col min="9316" max="9317" width="15.875" style="1290" hidden="1"/>
    <col min="9318" max="9323" width="16.125" style="1290" hidden="1"/>
    <col min="9324" max="9324" width="6.125" style="1290" hidden="1"/>
    <col min="9325" max="9325" width="3" style="1290" hidden="1"/>
    <col min="9326" max="9565" width="8.625" style="1290" hidden="1"/>
    <col min="9566" max="9571" width="14.875" style="1290" hidden="1"/>
    <col min="9572" max="9573" width="15.875" style="1290" hidden="1"/>
    <col min="9574" max="9579" width="16.125" style="1290" hidden="1"/>
    <col min="9580" max="9580" width="6.125" style="1290" hidden="1"/>
    <col min="9581" max="9581" width="3" style="1290" hidden="1"/>
    <col min="9582" max="9821" width="8.625" style="1290" hidden="1"/>
    <col min="9822" max="9827" width="14.875" style="1290" hidden="1"/>
    <col min="9828" max="9829" width="15.875" style="1290" hidden="1"/>
    <col min="9830" max="9835" width="16.125" style="1290" hidden="1"/>
    <col min="9836" max="9836" width="6.125" style="1290" hidden="1"/>
    <col min="9837" max="9837" width="3" style="1290" hidden="1"/>
    <col min="9838" max="10077" width="8.625" style="1290" hidden="1"/>
    <col min="10078" max="10083" width="14.875" style="1290" hidden="1"/>
    <col min="10084" max="10085" width="15.875" style="1290" hidden="1"/>
    <col min="10086" max="10091" width="16.125" style="1290" hidden="1"/>
    <col min="10092" max="10092" width="6.125" style="1290" hidden="1"/>
    <col min="10093" max="10093" width="3" style="1290" hidden="1"/>
    <col min="10094" max="10333" width="8.625" style="1290" hidden="1"/>
    <col min="10334" max="10339" width="14.875" style="1290" hidden="1"/>
    <col min="10340" max="10341" width="15.875" style="1290" hidden="1"/>
    <col min="10342" max="10347" width="16.125" style="1290" hidden="1"/>
    <col min="10348" max="10348" width="6.125" style="1290" hidden="1"/>
    <col min="10349" max="10349" width="3" style="1290" hidden="1"/>
    <col min="10350" max="10589" width="8.625" style="1290" hidden="1"/>
    <col min="10590" max="10595" width="14.875" style="1290" hidden="1"/>
    <col min="10596" max="10597" width="15.875" style="1290" hidden="1"/>
    <col min="10598" max="10603" width="16.125" style="1290" hidden="1"/>
    <col min="10604" max="10604" width="6.125" style="1290" hidden="1"/>
    <col min="10605" max="10605" width="3" style="1290" hidden="1"/>
    <col min="10606" max="10845" width="8.625" style="1290" hidden="1"/>
    <col min="10846" max="10851" width="14.875" style="1290" hidden="1"/>
    <col min="10852" max="10853" width="15.875" style="1290" hidden="1"/>
    <col min="10854" max="10859" width="16.125" style="1290" hidden="1"/>
    <col min="10860" max="10860" width="6.125" style="1290" hidden="1"/>
    <col min="10861" max="10861" width="3" style="1290" hidden="1"/>
    <col min="10862" max="11101" width="8.625" style="1290" hidden="1"/>
    <col min="11102" max="11107" width="14.875" style="1290" hidden="1"/>
    <col min="11108" max="11109" width="15.875" style="1290" hidden="1"/>
    <col min="11110" max="11115" width="16.125" style="1290" hidden="1"/>
    <col min="11116" max="11116" width="6.125" style="1290" hidden="1"/>
    <col min="11117" max="11117" width="3" style="1290" hidden="1"/>
    <col min="11118" max="11357" width="8.625" style="1290" hidden="1"/>
    <col min="11358" max="11363" width="14.875" style="1290" hidden="1"/>
    <col min="11364" max="11365" width="15.875" style="1290" hidden="1"/>
    <col min="11366" max="11371" width="16.125" style="1290" hidden="1"/>
    <col min="11372" max="11372" width="6.125" style="1290" hidden="1"/>
    <col min="11373" max="11373" width="3" style="1290" hidden="1"/>
    <col min="11374" max="11613" width="8.625" style="1290" hidden="1"/>
    <col min="11614" max="11619" width="14.875" style="1290" hidden="1"/>
    <col min="11620" max="11621" width="15.875" style="1290" hidden="1"/>
    <col min="11622" max="11627" width="16.125" style="1290" hidden="1"/>
    <col min="11628" max="11628" width="6.125" style="1290" hidden="1"/>
    <col min="11629" max="11629" width="3" style="1290" hidden="1"/>
    <col min="11630" max="11869" width="8.625" style="1290" hidden="1"/>
    <col min="11870" max="11875" width="14.875" style="1290" hidden="1"/>
    <col min="11876" max="11877" width="15.875" style="1290" hidden="1"/>
    <col min="11878" max="11883" width="16.125" style="1290" hidden="1"/>
    <col min="11884" max="11884" width="6.125" style="1290" hidden="1"/>
    <col min="11885" max="11885" width="3" style="1290" hidden="1"/>
    <col min="11886" max="12125" width="8.625" style="1290" hidden="1"/>
    <col min="12126" max="12131" width="14.875" style="1290" hidden="1"/>
    <col min="12132" max="12133" width="15.875" style="1290" hidden="1"/>
    <col min="12134" max="12139" width="16.125" style="1290" hidden="1"/>
    <col min="12140" max="12140" width="6.125" style="1290" hidden="1"/>
    <col min="12141" max="12141" width="3" style="1290" hidden="1"/>
    <col min="12142" max="12381" width="8.625" style="1290" hidden="1"/>
    <col min="12382" max="12387" width="14.875" style="1290" hidden="1"/>
    <col min="12388" max="12389" width="15.875" style="1290" hidden="1"/>
    <col min="12390" max="12395" width="16.125" style="1290" hidden="1"/>
    <col min="12396" max="12396" width="6.125" style="1290" hidden="1"/>
    <col min="12397" max="12397" width="3" style="1290" hidden="1"/>
    <col min="12398" max="12637" width="8.625" style="1290" hidden="1"/>
    <col min="12638" max="12643" width="14.875" style="1290" hidden="1"/>
    <col min="12644" max="12645" width="15.875" style="1290" hidden="1"/>
    <col min="12646" max="12651" width="16.125" style="1290" hidden="1"/>
    <col min="12652" max="12652" width="6.125" style="1290" hidden="1"/>
    <col min="12653" max="12653" width="3" style="1290" hidden="1"/>
    <col min="12654" max="12893" width="8.625" style="1290" hidden="1"/>
    <col min="12894" max="12899" width="14.875" style="1290" hidden="1"/>
    <col min="12900" max="12901" width="15.875" style="1290" hidden="1"/>
    <col min="12902" max="12907" width="16.125" style="1290" hidden="1"/>
    <col min="12908" max="12908" width="6.125" style="1290" hidden="1"/>
    <col min="12909" max="12909" width="3" style="1290" hidden="1"/>
    <col min="12910" max="13149" width="8.625" style="1290" hidden="1"/>
    <col min="13150" max="13155" width="14.875" style="1290" hidden="1"/>
    <col min="13156" max="13157" width="15.875" style="1290" hidden="1"/>
    <col min="13158" max="13163" width="16.125" style="1290" hidden="1"/>
    <col min="13164" max="13164" width="6.125" style="1290" hidden="1"/>
    <col min="13165" max="13165" width="3" style="1290" hidden="1"/>
    <col min="13166" max="13405" width="8.625" style="1290" hidden="1"/>
    <col min="13406" max="13411" width="14.875" style="1290" hidden="1"/>
    <col min="13412" max="13413" width="15.875" style="1290" hidden="1"/>
    <col min="13414" max="13419" width="16.125" style="1290" hidden="1"/>
    <col min="13420" max="13420" width="6.125" style="1290" hidden="1"/>
    <col min="13421" max="13421" width="3" style="1290" hidden="1"/>
    <col min="13422" max="13661" width="8.625" style="1290" hidden="1"/>
    <col min="13662" max="13667" width="14.875" style="1290" hidden="1"/>
    <col min="13668" max="13669" width="15.875" style="1290" hidden="1"/>
    <col min="13670" max="13675" width="16.125" style="1290" hidden="1"/>
    <col min="13676" max="13676" width="6.125" style="1290" hidden="1"/>
    <col min="13677" max="13677" width="3" style="1290" hidden="1"/>
    <col min="13678" max="13917" width="8.625" style="1290" hidden="1"/>
    <col min="13918" max="13923" width="14.875" style="1290" hidden="1"/>
    <col min="13924" max="13925" width="15.875" style="1290" hidden="1"/>
    <col min="13926" max="13931" width="16.125" style="1290" hidden="1"/>
    <col min="13932" max="13932" width="6.125" style="1290" hidden="1"/>
    <col min="13933" max="13933" width="3" style="1290" hidden="1"/>
    <col min="13934" max="14173" width="8.625" style="1290" hidden="1"/>
    <col min="14174" max="14179" width="14.875" style="1290" hidden="1"/>
    <col min="14180" max="14181" width="15.875" style="1290" hidden="1"/>
    <col min="14182" max="14187" width="16.125" style="1290" hidden="1"/>
    <col min="14188" max="14188" width="6.125" style="1290" hidden="1"/>
    <col min="14189" max="14189" width="3" style="1290" hidden="1"/>
    <col min="14190" max="14429" width="8.625" style="1290" hidden="1"/>
    <col min="14430" max="14435" width="14.875" style="1290" hidden="1"/>
    <col min="14436" max="14437" width="15.875" style="1290" hidden="1"/>
    <col min="14438" max="14443" width="16.125" style="1290" hidden="1"/>
    <col min="14444" max="14444" width="6.125" style="1290" hidden="1"/>
    <col min="14445" max="14445" width="3" style="1290" hidden="1"/>
    <col min="14446" max="14685" width="8.625" style="1290" hidden="1"/>
    <col min="14686" max="14691" width="14.875" style="1290" hidden="1"/>
    <col min="14692" max="14693" width="15.875" style="1290" hidden="1"/>
    <col min="14694" max="14699" width="16.125" style="1290" hidden="1"/>
    <col min="14700" max="14700" width="6.125" style="1290" hidden="1"/>
    <col min="14701" max="14701" width="3" style="1290" hidden="1"/>
    <col min="14702" max="14941" width="8.625" style="1290" hidden="1"/>
    <col min="14942" max="14947" width="14.875" style="1290" hidden="1"/>
    <col min="14948" max="14949" width="15.875" style="1290" hidden="1"/>
    <col min="14950" max="14955" width="16.125" style="1290" hidden="1"/>
    <col min="14956" max="14956" width="6.125" style="1290" hidden="1"/>
    <col min="14957" max="14957" width="3" style="1290" hidden="1"/>
    <col min="14958" max="15197" width="8.625" style="1290" hidden="1"/>
    <col min="15198" max="15203" width="14.875" style="1290" hidden="1"/>
    <col min="15204" max="15205" width="15.875" style="1290" hidden="1"/>
    <col min="15206" max="15211" width="16.125" style="1290" hidden="1"/>
    <col min="15212" max="15212" width="6.125" style="1290" hidden="1"/>
    <col min="15213" max="15213" width="3" style="1290" hidden="1"/>
    <col min="15214" max="15453" width="8.625" style="1290" hidden="1"/>
    <col min="15454" max="15459" width="14.875" style="1290" hidden="1"/>
    <col min="15460" max="15461" width="15.875" style="1290" hidden="1"/>
    <col min="15462" max="15467" width="16.125" style="1290" hidden="1"/>
    <col min="15468" max="15468" width="6.125" style="1290" hidden="1"/>
    <col min="15469" max="15469" width="3" style="1290" hidden="1"/>
    <col min="15470" max="15709" width="8.625" style="1290" hidden="1"/>
    <col min="15710" max="15715" width="14.875" style="1290" hidden="1"/>
    <col min="15716" max="15717" width="15.875" style="1290" hidden="1"/>
    <col min="15718" max="15723" width="16.125" style="1290" hidden="1"/>
    <col min="15724" max="15724" width="6.125" style="1290" hidden="1"/>
    <col min="15725" max="15725" width="3" style="1290" hidden="1"/>
    <col min="15726" max="15965" width="8.625" style="1290" hidden="1"/>
    <col min="15966" max="15971" width="14.875" style="1290" hidden="1"/>
    <col min="15972" max="15973" width="15.875" style="1290" hidden="1"/>
    <col min="15974" max="15979" width="16.125" style="1290" hidden="1"/>
    <col min="15980" max="15980" width="6.125" style="1290" hidden="1"/>
    <col min="15981" max="15981" width="3" style="1290" hidden="1"/>
    <col min="15982" max="16221" width="8.625" style="1290" hidden="1"/>
    <col min="16222" max="16227" width="14.875" style="1290" hidden="1"/>
    <col min="16228" max="16229" width="15.875" style="1290" hidden="1"/>
    <col min="16230" max="16235" width="16.125" style="1290" hidden="1"/>
    <col min="16236" max="16236" width="6.125" style="1290" hidden="1"/>
    <col min="16237" max="16237" width="3" style="1290" hidden="1"/>
    <col min="16238" max="16384" width="8.625" style="1290" hidden="1"/>
  </cols>
  <sheetData>
    <row r="1" spans="1:143" ht="42.75" customHeight="1" x14ac:dyDescent="0.15">
      <c r="A1" s="1288"/>
      <c r="B1" s="1289"/>
      <c r="DD1" s="1290"/>
      <c r="DE1" s="1290"/>
    </row>
    <row r="2" spans="1:143" ht="25.5" customHeight="1" x14ac:dyDescent="0.15">
      <c r="A2" s="1291"/>
      <c r="C2" s="1291"/>
      <c r="O2" s="1291"/>
      <c r="P2" s="1291"/>
      <c r="Q2" s="1291"/>
      <c r="R2" s="1291"/>
      <c r="S2" s="1291"/>
      <c r="T2" s="1291"/>
      <c r="U2" s="1291"/>
      <c r="V2" s="1291"/>
      <c r="W2" s="1291"/>
      <c r="X2" s="1291"/>
      <c r="Y2" s="1291"/>
      <c r="Z2" s="1291"/>
      <c r="AA2" s="1291"/>
      <c r="AB2" s="1291"/>
      <c r="AC2" s="1291"/>
      <c r="AD2" s="1291"/>
      <c r="AE2" s="1291"/>
      <c r="AF2" s="1291"/>
      <c r="AG2" s="1291"/>
      <c r="AH2" s="1291"/>
      <c r="AI2" s="1291"/>
      <c r="AU2" s="1291"/>
      <c r="BG2" s="1291"/>
      <c r="BS2" s="1291"/>
      <c r="CE2" s="1291"/>
      <c r="CQ2" s="1291"/>
      <c r="DD2" s="1290"/>
      <c r="DE2" s="1290"/>
    </row>
    <row r="3" spans="1:143" ht="25.5" customHeight="1" x14ac:dyDescent="0.15">
      <c r="A3" s="1291"/>
      <c r="C3" s="1291"/>
      <c r="O3" s="1291"/>
      <c r="P3" s="1291"/>
      <c r="Q3" s="1291"/>
      <c r="R3" s="1291"/>
      <c r="S3" s="1291"/>
      <c r="T3" s="1291"/>
      <c r="U3" s="1291"/>
      <c r="V3" s="1291"/>
      <c r="W3" s="1291"/>
      <c r="X3" s="1291"/>
      <c r="Y3" s="1291"/>
      <c r="Z3" s="1291"/>
      <c r="AA3" s="1291"/>
      <c r="AB3" s="1291"/>
      <c r="AC3" s="1291"/>
      <c r="AD3" s="1291"/>
      <c r="AE3" s="1291"/>
      <c r="AF3" s="1291"/>
      <c r="AG3" s="1291"/>
      <c r="AH3" s="1291"/>
      <c r="AI3" s="1291"/>
      <c r="AU3" s="1291"/>
      <c r="BG3" s="1291"/>
      <c r="BS3" s="1291"/>
      <c r="CE3" s="1291"/>
      <c r="CQ3" s="1291"/>
      <c r="DD3" s="1290"/>
      <c r="DE3" s="1290"/>
    </row>
    <row r="4" spans="1:143" s="272" customFormat="1" x14ac:dyDescent="0.15">
      <c r="A4" s="1291"/>
      <c r="B4" s="1291"/>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1"/>
      <c r="BC4" s="1291"/>
      <c r="BD4" s="1291"/>
      <c r="BE4" s="1291"/>
      <c r="BF4" s="1291"/>
      <c r="BG4" s="1291"/>
      <c r="BH4" s="1291"/>
      <c r="BI4" s="1291"/>
      <c r="BJ4" s="1291"/>
      <c r="BK4" s="1291"/>
      <c r="BL4" s="1291"/>
      <c r="BM4" s="1291"/>
      <c r="BN4" s="1291"/>
      <c r="BO4" s="1291"/>
      <c r="BP4" s="1291"/>
      <c r="BQ4" s="1291"/>
      <c r="BR4" s="1291"/>
      <c r="BS4" s="1291"/>
      <c r="BT4" s="1291"/>
      <c r="BU4" s="1291"/>
      <c r="BV4" s="1291"/>
      <c r="BW4" s="1291"/>
      <c r="BX4" s="1291"/>
      <c r="BY4" s="1291"/>
      <c r="BZ4" s="1291"/>
      <c r="CA4" s="1291"/>
      <c r="CB4" s="1291"/>
      <c r="CC4" s="1291"/>
      <c r="CD4" s="1291"/>
      <c r="CE4" s="1291"/>
      <c r="CF4" s="1291"/>
      <c r="CG4" s="1291"/>
      <c r="CH4" s="1291"/>
      <c r="CI4" s="1291"/>
      <c r="CJ4" s="1291"/>
      <c r="CK4" s="1291"/>
      <c r="CL4" s="1291"/>
      <c r="CM4" s="1291"/>
      <c r="CN4" s="1291"/>
      <c r="CO4" s="1291"/>
      <c r="CP4" s="1291"/>
      <c r="CQ4" s="1291"/>
      <c r="CR4" s="1291"/>
      <c r="CS4" s="1291"/>
      <c r="CT4" s="1291"/>
      <c r="CU4" s="1291"/>
      <c r="CV4" s="1291"/>
      <c r="CW4" s="1291"/>
      <c r="CX4" s="1291"/>
      <c r="CY4" s="1291"/>
      <c r="CZ4" s="1291"/>
      <c r="DA4" s="1291"/>
      <c r="DB4" s="1291"/>
      <c r="DC4" s="1291"/>
      <c r="DD4" s="1291"/>
      <c r="DE4" s="1291"/>
      <c r="DF4" s="273"/>
      <c r="DG4" s="273"/>
      <c r="DH4" s="273"/>
      <c r="DI4" s="273"/>
      <c r="DJ4" s="273"/>
      <c r="DK4" s="273"/>
      <c r="DL4" s="273"/>
      <c r="DM4" s="273"/>
      <c r="DN4" s="273"/>
      <c r="DO4" s="273"/>
      <c r="DP4" s="273"/>
      <c r="DQ4" s="273"/>
      <c r="DR4" s="273"/>
      <c r="DS4" s="273"/>
      <c r="DT4" s="273"/>
      <c r="DU4" s="273"/>
      <c r="DV4" s="273"/>
      <c r="DW4" s="273"/>
    </row>
    <row r="5" spans="1:143" s="272" customFormat="1" x14ac:dyDescent="0.15">
      <c r="A5" s="1291"/>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c r="AM5" s="1291"/>
      <c r="AN5" s="1291"/>
      <c r="AO5" s="1291"/>
      <c r="AP5" s="1291"/>
      <c r="AQ5" s="1291"/>
      <c r="AR5" s="1291"/>
      <c r="AS5" s="1291"/>
      <c r="AT5" s="1291"/>
      <c r="AU5" s="1291"/>
      <c r="AV5" s="1291"/>
      <c r="AW5" s="1291"/>
      <c r="AX5" s="1291"/>
      <c r="AY5" s="1291"/>
      <c r="AZ5" s="1291"/>
      <c r="BA5" s="1291"/>
      <c r="BB5" s="1291"/>
      <c r="BC5" s="1291"/>
      <c r="BD5" s="1291"/>
      <c r="BE5" s="1291"/>
      <c r="BF5" s="1291"/>
      <c r="BG5" s="1291"/>
      <c r="BH5" s="1291"/>
      <c r="BI5" s="1291"/>
      <c r="BJ5" s="1291"/>
      <c r="BK5" s="1291"/>
      <c r="BL5" s="1291"/>
      <c r="BM5" s="1291"/>
      <c r="BN5" s="1291"/>
      <c r="BO5" s="1291"/>
      <c r="BP5" s="1291"/>
      <c r="BQ5" s="1291"/>
      <c r="BR5" s="1291"/>
      <c r="BS5" s="1291"/>
      <c r="BT5" s="1291"/>
      <c r="BU5" s="1291"/>
      <c r="BV5" s="1291"/>
      <c r="BW5" s="1291"/>
      <c r="BX5" s="1291"/>
      <c r="BY5" s="1291"/>
      <c r="BZ5" s="1291"/>
      <c r="CA5" s="1291"/>
      <c r="CB5" s="1291"/>
      <c r="CC5" s="1291"/>
      <c r="CD5" s="1291"/>
      <c r="CE5" s="1291"/>
      <c r="CF5" s="1291"/>
      <c r="CG5" s="1291"/>
      <c r="CH5" s="1291"/>
      <c r="CI5" s="1291"/>
      <c r="CJ5" s="1291"/>
      <c r="CK5" s="1291"/>
      <c r="CL5" s="1291"/>
      <c r="CM5" s="1291"/>
      <c r="CN5" s="1291"/>
      <c r="CO5" s="1291"/>
      <c r="CP5" s="1291"/>
      <c r="CQ5" s="1291"/>
      <c r="CR5" s="1291"/>
      <c r="CS5" s="1291"/>
      <c r="CT5" s="1291"/>
      <c r="CU5" s="1291"/>
      <c r="CV5" s="1291"/>
      <c r="CW5" s="1291"/>
      <c r="CX5" s="1291"/>
      <c r="CY5" s="1291"/>
      <c r="CZ5" s="1291"/>
      <c r="DA5" s="1291"/>
      <c r="DB5" s="1291"/>
      <c r="DC5" s="1291"/>
      <c r="DD5" s="1291"/>
      <c r="DE5" s="1291"/>
      <c r="DF5" s="273"/>
      <c r="DG5" s="273"/>
      <c r="DH5" s="273"/>
      <c r="DI5" s="273"/>
      <c r="DJ5" s="273"/>
      <c r="DK5" s="273"/>
      <c r="DL5" s="273"/>
      <c r="DM5" s="273"/>
      <c r="DN5" s="273"/>
      <c r="DO5" s="273"/>
      <c r="DP5" s="273"/>
      <c r="DQ5" s="273"/>
      <c r="DR5" s="273"/>
      <c r="DS5" s="273"/>
      <c r="DT5" s="273"/>
      <c r="DU5" s="273"/>
      <c r="DV5" s="273"/>
      <c r="DW5" s="273"/>
    </row>
    <row r="6" spans="1:143" s="272" customFormat="1" x14ac:dyDescent="0.15">
      <c r="A6" s="1291"/>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291"/>
      <c r="AP6" s="1291"/>
      <c r="AQ6" s="1291"/>
      <c r="AR6" s="1291"/>
      <c r="AS6" s="1291"/>
      <c r="AT6" s="1291"/>
      <c r="AU6" s="1291"/>
      <c r="AV6" s="1291"/>
      <c r="AW6" s="1291"/>
      <c r="AX6" s="1291"/>
      <c r="AY6" s="1291"/>
      <c r="AZ6" s="1291"/>
      <c r="BA6" s="1291"/>
      <c r="BB6" s="1291"/>
      <c r="BC6" s="1291"/>
      <c r="BD6" s="1291"/>
      <c r="BE6" s="1291"/>
      <c r="BF6" s="1291"/>
      <c r="BG6" s="1291"/>
      <c r="BH6" s="1291"/>
      <c r="BI6" s="1291"/>
      <c r="BJ6" s="1291"/>
      <c r="BK6" s="1291"/>
      <c r="BL6" s="1291"/>
      <c r="BM6" s="1291"/>
      <c r="BN6" s="1291"/>
      <c r="BO6" s="1291"/>
      <c r="BP6" s="1291"/>
      <c r="BQ6" s="1291"/>
      <c r="BR6" s="1291"/>
      <c r="BS6" s="1291"/>
      <c r="BT6" s="1291"/>
      <c r="BU6" s="1291"/>
      <c r="BV6" s="1291"/>
      <c r="BW6" s="1291"/>
      <c r="BX6" s="1291"/>
      <c r="BY6" s="1291"/>
      <c r="BZ6" s="1291"/>
      <c r="CA6" s="1291"/>
      <c r="CB6" s="1291"/>
      <c r="CC6" s="1291"/>
      <c r="CD6" s="1291"/>
      <c r="CE6" s="1291"/>
      <c r="CF6" s="1291"/>
      <c r="CG6" s="1291"/>
      <c r="CH6" s="1291"/>
      <c r="CI6" s="1291"/>
      <c r="CJ6" s="1291"/>
      <c r="CK6" s="1291"/>
      <c r="CL6" s="1291"/>
      <c r="CM6" s="1291"/>
      <c r="CN6" s="1291"/>
      <c r="CO6" s="1291"/>
      <c r="CP6" s="1291"/>
      <c r="CQ6" s="1291"/>
      <c r="CR6" s="1291"/>
      <c r="CS6" s="1291"/>
      <c r="CT6" s="1291"/>
      <c r="CU6" s="1291"/>
      <c r="CV6" s="1291"/>
      <c r="CW6" s="1291"/>
      <c r="CX6" s="1291"/>
      <c r="CY6" s="1291"/>
      <c r="CZ6" s="1291"/>
      <c r="DA6" s="1291"/>
      <c r="DB6" s="1291"/>
      <c r="DC6" s="1291"/>
      <c r="DD6" s="1291"/>
      <c r="DE6" s="1291"/>
      <c r="DF6" s="273"/>
      <c r="DG6" s="273"/>
      <c r="DH6" s="273"/>
      <c r="DI6" s="273"/>
      <c r="DJ6" s="273"/>
      <c r="DK6" s="273"/>
      <c r="DL6" s="273"/>
      <c r="DM6" s="273"/>
      <c r="DN6" s="273"/>
      <c r="DO6" s="273"/>
      <c r="DP6" s="273"/>
      <c r="DQ6" s="273"/>
      <c r="DR6" s="273"/>
      <c r="DS6" s="273"/>
      <c r="DT6" s="273"/>
      <c r="DU6" s="273"/>
      <c r="DV6" s="273"/>
      <c r="DW6" s="273"/>
    </row>
    <row r="7" spans="1:143" s="272" customFormat="1" x14ac:dyDescent="0.15">
      <c r="A7" s="1291"/>
      <c r="B7" s="1291"/>
      <c r="C7" s="1291"/>
      <c r="D7" s="1291"/>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O7" s="1291"/>
      <c r="BP7" s="1291"/>
      <c r="BQ7" s="1291"/>
      <c r="BR7" s="1291"/>
      <c r="BS7" s="1291"/>
      <c r="BT7" s="1291"/>
      <c r="BU7" s="1291"/>
      <c r="BV7" s="1291"/>
      <c r="BW7" s="1291"/>
      <c r="BX7" s="1291"/>
      <c r="BY7" s="1291"/>
      <c r="BZ7" s="1291"/>
      <c r="CA7" s="1291"/>
      <c r="CB7" s="1291"/>
      <c r="CC7" s="1291"/>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c r="DB7" s="1291"/>
      <c r="DC7" s="1291"/>
      <c r="DD7" s="1291"/>
      <c r="DE7" s="1291"/>
      <c r="DF7" s="273"/>
      <c r="DG7" s="273"/>
      <c r="DH7" s="273"/>
      <c r="DI7" s="273"/>
      <c r="DJ7" s="273"/>
      <c r="DK7" s="273"/>
      <c r="DL7" s="273"/>
      <c r="DM7" s="273"/>
      <c r="DN7" s="273"/>
      <c r="DO7" s="273"/>
      <c r="DP7" s="273"/>
      <c r="DQ7" s="273"/>
      <c r="DR7" s="273"/>
      <c r="DS7" s="273"/>
      <c r="DT7" s="273"/>
      <c r="DU7" s="273"/>
      <c r="DV7" s="273"/>
      <c r="DW7" s="273"/>
    </row>
    <row r="8" spans="1:143" s="272" customFormat="1" x14ac:dyDescent="0.15">
      <c r="A8" s="1291"/>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91"/>
      <c r="BM8" s="1291"/>
      <c r="BN8" s="1291"/>
      <c r="BO8" s="1291"/>
      <c r="BP8" s="1291"/>
      <c r="BQ8" s="1291"/>
      <c r="BR8" s="1291"/>
      <c r="BS8" s="1291"/>
      <c r="BT8" s="1291"/>
      <c r="BU8" s="1291"/>
      <c r="BV8" s="1291"/>
      <c r="BW8" s="1291"/>
      <c r="BX8" s="1291"/>
      <c r="BY8" s="1291"/>
      <c r="BZ8" s="1291"/>
      <c r="CA8" s="1291"/>
      <c r="CB8" s="1291"/>
      <c r="CC8" s="1291"/>
      <c r="CD8" s="1291"/>
      <c r="CE8" s="1291"/>
      <c r="CF8" s="1291"/>
      <c r="CG8" s="1291"/>
      <c r="CH8" s="1291"/>
      <c r="CI8" s="1291"/>
      <c r="CJ8" s="1291"/>
      <c r="CK8" s="1291"/>
      <c r="CL8" s="1291"/>
      <c r="CM8" s="1291"/>
      <c r="CN8" s="1291"/>
      <c r="CO8" s="1291"/>
      <c r="CP8" s="1291"/>
      <c r="CQ8" s="1291"/>
      <c r="CR8" s="1291"/>
      <c r="CS8" s="1291"/>
      <c r="CT8" s="1291"/>
      <c r="CU8" s="1291"/>
      <c r="CV8" s="1291"/>
      <c r="CW8" s="1291"/>
      <c r="CX8" s="1291"/>
      <c r="CY8" s="1291"/>
      <c r="CZ8" s="1291"/>
      <c r="DA8" s="1291"/>
      <c r="DB8" s="1291"/>
      <c r="DC8" s="1291"/>
      <c r="DD8" s="1291"/>
      <c r="DE8" s="1291"/>
      <c r="DF8" s="273"/>
      <c r="DG8" s="273"/>
      <c r="DH8" s="273"/>
      <c r="DI8" s="273"/>
      <c r="DJ8" s="273"/>
      <c r="DK8" s="273"/>
      <c r="DL8" s="273"/>
      <c r="DM8" s="273"/>
      <c r="DN8" s="273"/>
      <c r="DO8" s="273"/>
      <c r="DP8" s="273"/>
      <c r="DQ8" s="273"/>
      <c r="DR8" s="273"/>
      <c r="DS8" s="273"/>
      <c r="DT8" s="273"/>
      <c r="DU8" s="273"/>
      <c r="DV8" s="273"/>
      <c r="DW8" s="273"/>
    </row>
    <row r="9" spans="1:143" s="272" customFormat="1" x14ac:dyDescent="0.15">
      <c r="A9" s="1291"/>
      <c r="B9" s="1291"/>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c r="DB9" s="1291"/>
      <c r="DC9" s="1291"/>
      <c r="DD9" s="1291"/>
      <c r="DE9" s="1291"/>
      <c r="DF9" s="273"/>
      <c r="DG9" s="273"/>
      <c r="DH9" s="273"/>
      <c r="DI9" s="273"/>
      <c r="DJ9" s="273"/>
      <c r="DK9" s="273"/>
      <c r="DL9" s="273"/>
      <c r="DM9" s="273"/>
      <c r="DN9" s="273"/>
      <c r="DO9" s="273"/>
      <c r="DP9" s="273"/>
      <c r="DQ9" s="273"/>
      <c r="DR9" s="273"/>
      <c r="DS9" s="273"/>
      <c r="DT9" s="273"/>
      <c r="DU9" s="273"/>
      <c r="DV9" s="273"/>
      <c r="DW9" s="273"/>
    </row>
    <row r="10" spans="1:143" s="272" customFormat="1" x14ac:dyDescent="0.15">
      <c r="A10" s="1291"/>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1"/>
      <c r="BJ10" s="1291"/>
      <c r="BK10" s="1291"/>
      <c r="BL10" s="1291"/>
      <c r="BM10" s="1291"/>
      <c r="BN10" s="1291"/>
      <c r="BO10" s="1291"/>
      <c r="BP10" s="1291"/>
      <c r="BQ10" s="1291"/>
      <c r="BR10" s="1291"/>
      <c r="BS10" s="1291"/>
      <c r="BT10" s="1291"/>
      <c r="BU10" s="1291"/>
      <c r="BV10" s="1291"/>
      <c r="BW10" s="1291"/>
      <c r="BX10" s="1291"/>
      <c r="BY10" s="1291"/>
      <c r="BZ10" s="1291"/>
      <c r="CA10" s="1291"/>
      <c r="CB10" s="1291"/>
      <c r="CC10" s="1291"/>
      <c r="CD10" s="1291"/>
      <c r="CE10" s="1291"/>
      <c r="CF10" s="1291"/>
      <c r="CG10" s="1291"/>
      <c r="CH10" s="1291"/>
      <c r="CI10" s="1291"/>
      <c r="CJ10" s="1291"/>
      <c r="CK10" s="1291"/>
      <c r="CL10" s="1291"/>
      <c r="CM10" s="1291"/>
      <c r="CN10" s="1291"/>
      <c r="CO10" s="1291"/>
      <c r="CP10" s="1291"/>
      <c r="CQ10" s="1291"/>
      <c r="CR10" s="1291"/>
      <c r="CS10" s="1291"/>
      <c r="CT10" s="1291"/>
      <c r="CU10" s="1291"/>
      <c r="CV10" s="1291"/>
      <c r="CW10" s="1291"/>
      <c r="CX10" s="1291"/>
      <c r="CY10" s="1291"/>
      <c r="CZ10" s="1291"/>
      <c r="DA10" s="1291"/>
      <c r="DB10" s="1291"/>
      <c r="DC10" s="1291"/>
      <c r="DD10" s="1291"/>
      <c r="DE10" s="1291"/>
      <c r="DF10" s="273"/>
      <c r="DG10" s="273"/>
      <c r="DH10" s="273"/>
      <c r="DI10" s="273"/>
      <c r="DJ10" s="273"/>
      <c r="DK10" s="273"/>
      <c r="DL10" s="273"/>
      <c r="DM10" s="273"/>
      <c r="DN10" s="273"/>
      <c r="DO10" s="273"/>
      <c r="DP10" s="273"/>
      <c r="DQ10" s="273"/>
      <c r="DR10" s="273"/>
      <c r="DS10" s="273"/>
      <c r="DT10" s="273"/>
      <c r="DU10" s="273"/>
      <c r="DV10" s="273"/>
      <c r="DW10" s="273"/>
      <c r="EM10" s="272" t="s">
        <v>583</v>
      </c>
    </row>
    <row r="11" spans="1:143" s="272" customFormat="1" x14ac:dyDescent="0.15">
      <c r="A11" s="1291"/>
      <c r="B11" s="1291"/>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273"/>
      <c r="DG11" s="273"/>
      <c r="DH11" s="273"/>
      <c r="DI11" s="273"/>
      <c r="DJ11" s="273"/>
      <c r="DK11" s="273"/>
      <c r="DL11" s="273"/>
      <c r="DM11" s="273"/>
      <c r="DN11" s="273"/>
      <c r="DO11" s="273"/>
      <c r="DP11" s="273"/>
      <c r="DQ11" s="273"/>
      <c r="DR11" s="273"/>
      <c r="DS11" s="273"/>
      <c r="DT11" s="273"/>
      <c r="DU11" s="273"/>
      <c r="DV11" s="273"/>
      <c r="DW11" s="273"/>
    </row>
    <row r="12" spans="1:143" s="272" customFormat="1" x14ac:dyDescent="0.15">
      <c r="A12" s="1291"/>
      <c r="B12" s="1291"/>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1"/>
      <c r="BJ12" s="1291"/>
      <c r="BK12" s="1291"/>
      <c r="BL12" s="1291"/>
      <c r="BM12" s="1291"/>
      <c r="BN12" s="1291"/>
      <c r="BO12" s="1291"/>
      <c r="BP12" s="1291"/>
      <c r="BQ12" s="1291"/>
      <c r="BR12" s="1291"/>
      <c r="BS12" s="1291"/>
      <c r="BT12" s="1291"/>
      <c r="BU12" s="1291"/>
      <c r="BV12" s="1291"/>
      <c r="BW12" s="1291"/>
      <c r="BX12" s="1291"/>
      <c r="BY12" s="1291"/>
      <c r="BZ12" s="1291"/>
      <c r="CA12" s="1291"/>
      <c r="CB12" s="1291"/>
      <c r="CC12" s="1291"/>
      <c r="CD12" s="1291"/>
      <c r="CE12" s="1291"/>
      <c r="CF12" s="1291"/>
      <c r="CG12" s="1291"/>
      <c r="CH12" s="1291"/>
      <c r="CI12" s="1291"/>
      <c r="CJ12" s="1291"/>
      <c r="CK12" s="1291"/>
      <c r="CL12" s="1291"/>
      <c r="CM12" s="1291"/>
      <c r="CN12" s="1291"/>
      <c r="CO12" s="1291"/>
      <c r="CP12" s="1291"/>
      <c r="CQ12" s="1291"/>
      <c r="CR12" s="1291"/>
      <c r="CS12" s="1291"/>
      <c r="CT12" s="1291"/>
      <c r="CU12" s="1291"/>
      <c r="CV12" s="1291"/>
      <c r="CW12" s="1291"/>
      <c r="CX12" s="1291"/>
      <c r="CY12" s="1291"/>
      <c r="CZ12" s="1291"/>
      <c r="DA12" s="1291"/>
      <c r="DB12" s="1291"/>
      <c r="DC12" s="1291"/>
      <c r="DD12" s="1291"/>
      <c r="DE12" s="1291"/>
      <c r="DF12" s="273"/>
      <c r="DG12" s="273"/>
      <c r="DH12" s="273"/>
      <c r="DI12" s="273"/>
      <c r="DJ12" s="273"/>
      <c r="DK12" s="273"/>
      <c r="DL12" s="273"/>
      <c r="DM12" s="273"/>
      <c r="DN12" s="273"/>
      <c r="DO12" s="273"/>
      <c r="DP12" s="273"/>
      <c r="DQ12" s="273"/>
      <c r="DR12" s="273"/>
      <c r="DS12" s="273"/>
      <c r="DT12" s="273"/>
      <c r="DU12" s="273"/>
      <c r="DV12" s="273"/>
      <c r="DW12" s="273"/>
      <c r="EM12" s="272" t="s">
        <v>583</v>
      </c>
    </row>
    <row r="13" spans="1:143" s="272" customFormat="1" x14ac:dyDescent="0.15">
      <c r="A13" s="1291"/>
      <c r="B13" s="1291"/>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1291"/>
      <c r="AV13" s="1291"/>
      <c r="AW13" s="1291"/>
      <c r="AX13" s="1291"/>
      <c r="AY13" s="1291"/>
      <c r="AZ13" s="1291"/>
      <c r="BA13" s="1291"/>
      <c r="BB13" s="1291"/>
      <c r="BC13" s="1291"/>
      <c r="BD13" s="1291"/>
      <c r="BE13" s="1291"/>
      <c r="BF13" s="1291"/>
      <c r="BG13" s="1291"/>
      <c r="BH13" s="1291"/>
      <c r="BI13" s="1291"/>
      <c r="BJ13" s="1291"/>
      <c r="BK13" s="1291"/>
      <c r="BL13" s="1291"/>
      <c r="BM13" s="1291"/>
      <c r="BN13" s="1291"/>
      <c r="BO13" s="1291"/>
      <c r="BP13" s="1291"/>
      <c r="BQ13" s="1291"/>
      <c r="BR13" s="1291"/>
      <c r="BS13" s="1291"/>
      <c r="BT13" s="1291"/>
      <c r="BU13" s="1291"/>
      <c r="BV13" s="1291"/>
      <c r="BW13" s="1291"/>
      <c r="BX13" s="1291"/>
      <c r="BY13" s="1291"/>
      <c r="BZ13" s="1291"/>
      <c r="CA13" s="1291"/>
      <c r="CB13" s="1291"/>
      <c r="CC13" s="1291"/>
      <c r="CD13" s="1291"/>
      <c r="CE13" s="1291"/>
      <c r="CF13" s="1291"/>
      <c r="CG13" s="1291"/>
      <c r="CH13" s="1291"/>
      <c r="CI13" s="1291"/>
      <c r="CJ13" s="1291"/>
      <c r="CK13" s="1291"/>
      <c r="CL13" s="1291"/>
      <c r="CM13" s="1291"/>
      <c r="CN13" s="1291"/>
      <c r="CO13" s="1291"/>
      <c r="CP13" s="1291"/>
      <c r="CQ13" s="1291"/>
      <c r="CR13" s="1291"/>
      <c r="CS13" s="1291"/>
      <c r="CT13" s="1291"/>
      <c r="CU13" s="1291"/>
      <c r="CV13" s="1291"/>
      <c r="CW13" s="1291"/>
      <c r="CX13" s="1291"/>
      <c r="CY13" s="1291"/>
      <c r="CZ13" s="1291"/>
      <c r="DA13" s="1291"/>
      <c r="DB13" s="1291"/>
      <c r="DC13" s="1291"/>
      <c r="DD13" s="1291"/>
      <c r="DE13" s="1291"/>
      <c r="DF13" s="273"/>
      <c r="DG13" s="273"/>
      <c r="DH13" s="273"/>
      <c r="DI13" s="273"/>
      <c r="DJ13" s="273"/>
      <c r="DK13" s="273"/>
      <c r="DL13" s="273"/>
      <c r="DM13" s="273"/>
      <c r="DN13" s="273"/>
      <c r="DO13" s="273"/>
      <c r="DP13" s="273"/>
      <c r="DQ13" s="273"/>
      <c r="DR13" s="273"/>
      <c r="DS13" s="273"/>
      <c r="DT13" s="273"/>
      <c r="DU13" s="273"/>
      <c r="DV13" s="273"/>
      <c r="DW13" s="273"/>
    </row>
    <row r="14" spans="1:143" s="272" customFormat="1" x14ac:dyDescent="0.15">
      <c r="A14" s="1291"/>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291"/>
      <c r="BC14" s="1291"/>
      <c r="BD14" s="1291"/>
      <c r="BE14" s="1291"/>
      <c r="BF14" s="1291"/>
      <c r="BG14" s="1291"/>
      <c r="BH14" s="1291"/>
      <c r="BI14" s="1291"/>
      <c r="BJ14" s="1291"/>
      <c r="BK14" s="1291"/>
      <c r="BL14" s="1291"/>
      <c r="BM14" s="1291"/>
      <c r="BN14" s="1291"/>
      <c r="BO14" s="1291"/>
      <c r="BP14" s="1291"/>
      <c r="BQ14" s="1291"/>
      <c r="BR14" s="1291"/>
      <c r="BS14" s="1291"/>
      <c r="BT14" s="1291"/>
      <c r="BU14" s="1291"/>
      <c r="BV14" s="1291"/>
      <c r="BW14" s="1291"/>
      <c r="BX14" s="1291"/>
      <c r="BY14" s="1291"/>
      <c r="BZ14" s="1291"/>
      <c r="CA14" s="1291"/>
      <c r="CB14" s="1291"/>
      <c r="CC14" s="1291"/>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c r="CX14" s="1291"/>
      <c r="CY14" s="1291"/>
      <c r="CZ14" s="1291"/>
      <c r="DA14" s="1291"/>
      <c r="DB14" s="1291"/>
      <c r="DC14" s="1291"/>
      <c r="DD14" s="1291"/>
      <c r="DE14" s="1291"/>
      <c r="DF14" s="273"/>
      <c r="DG14" s="273"/>
      <c r="DH14" s="273"/>
      <c r="DI14" s="273"/>
      <c r="DJ14" s="273"/>
      <c r="DK14" s="273"/>
      <c r="DL14" s="273"/>
      <c r="DM14" s="273"/>
      <c r="DN14" s="273"/>
      <c r="DO14" s="273"/>
      <c r="DP14" s="273"/>
      <c r="DQ14" s="273"/>
      <c r="DR14" s="273"/>
      <c r="DS14" s="273"/>
      <c r="DT14" s="273"/>
      <c r="DU14" s="273"/>
      <c r="DV14" s="273"/>
      <c r="DW14" s="273"/>
    </row>
    <row r="15" spans="1:143" s="272" customFormat="1" x14ac:dyDescent="0.15">
      <c r="A15" s="1290"/>
      <c r="B15" s="1291"/>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1291"/>
      <c r="AT15" s="1291"/>
      <c r="AU15" s="1291"/>
      <c r="AV15" s="1291"/>
      <c r="AW15" s="1291"/>
      <c r="AX15" s="1291"/>
      <c r="AY15" s="1291"/>
      <c r="AZ15" s="1291"/>
      <c r="BA15" s="1291"/>
      <c r="BB15" s="1291"/>
      <c r="BC15" s="1291"/>
      <c r="BD15" s="1291"/>
      <c r="BE15" s="1291"/>
      <c r="BF15" s="1291"/>
      <c r="BG15" s="1291"/>
      <c r="BH15" s="1291"/>
      <c r="BI15" s="1291"/>
      <c r="BJ15" s="1291"/>
      <c r="BK15" s="1291"/>
      <c r="BL15" s="1291"/>
      <c r="BM15" s="1291"/>
      <c r="BN15" s="1291"/>
      <c r="BO15" s="1291"/>
      <c r="BP15" s="1291"/>
      <c r="BQ15" s="1291"/>
      <c r="BR15" s="1291"/>
      <c r="BS15" s="1291"/>
      <c r="BT15" s="1291"/>
      <c r="BU15" s="1291"/>
      <c r="BV15" s="1291"/>
      <c r="BW15" s="1291"/>
      <c r="BX15" s="1291"/>
      <c r="BY15" s="1291"/>
      <c r="BZ15" s="1291"/>
      <c r="CA15" s="1291"/>
      <c r="CB15" s="1291"/>
      <c r="CC15" s="1291"/>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c r="CX15" s="1291"/>
      <c r="CY15" s="1291"/>
      <c r="CZ15" s="1291"/>
      <c r="DA15" s="1291"/>
      <c r="DB15" s="1291"/>
      <c r="DC15" s="1291"/>
      <c r="DD15" s="1291"/>
      <c r="DE15" s="1291"/>
      <c r="DF15" s="273"/>
      <c r="DG15" s="273"/>
      <c r="DH15" s="273"/>
      <c r="DI15" s="273"/>
      <c r="DJ15" s="273"/>
      <c r="DK15" s="273"/>
      <c r="DL15" s="273"/>
      <c r="DM15" s="273"/>
      <c r="DN15" s="273"/>
      <c r="DO15" s="273"/>
      <c r="DP15" s="273"/>
      <c r="DQ15" s="273"/>
      <c r="DR15" s="273"/>
      <c r="DS15" s="273"/>
      <c r="DT15" s="273"/>
      <c r="DU15" s="273"/>
      <c r="DV15" s="273"/>
      <c r="DW15" s="273"/>
    </row>
    <row r="16" spans="1:143" s="272" customFormat="1" x14ac:dyDescent="0.15">
      <c r="A16" s="1290"/>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1291"/>
      <c r="BJ16" s="1291"/>
      <c r="BK16" s="1291"/>
      <c r="BL16" s="1291"/>
      <c r="BM16" s="1291"/>
      <c r="BN16" s="1291"/>
      <c r="BO16" s="1291"/>
      <c r="BP16" s="1291"/>
      <c r="BQ16" s="1291"/>
      <c r="BR16" s="1291"/>
      <c r="BS16" s="1291"/>
      <c r="BT16" s="1291"/>
      <c r="BU16" s="1291"/>
      <c r="BV16" s="1291"/>
      <c r="BW16" s="1291"/>
      <c r="BX16" s="1291"/>
      <c r="BY16" s="1291"/>
      <c r="BZ16" s="1291"/>
      <c r="CA16" s="1291"/>
      <c r="CB16" s="1291"/>
      <c r="CC16" s="1291"/>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c r="CX16" s="1291"/>
      <c r="CY16" s="1291"/>
      <c r="CZ16" s="1291"/>
      <c r="DA16" s="1291"/>
      <c r="DB16" s="1291"/>
      <c r="DC16" s="1291"/>
      <c r="DD16" s="1291"/>
      <c r="DE16" s="1291"/>
      <c r="DF16" s="273"/>
      <c r="DG16" s="273"/>
      <c r="DH16" s="273"/>
      <c r="DI16" s="273"/>
      <c r="DJ16" s="273"/>
      <c r="DK16" s="273"/>
      <c r="DL16" s="273"/>
      <c r="DM16" s="273"/>
      <c r="DN16" s="273"/>
      <c r="DO16" s="273"/>
      <c r="DP16" s="273"/>
      <c r="DQ16" s="273"/>
      <c r="DR16" s="273"/>
      <c r="DS16" s="273"/>
      <c r="DT16" s="273"/>
      <c r="DU16" s="273"/>
      <c r="DV16" s="273"/>
      <c r="DW16" s="273"/>
    </row>
    <row r="17" spans="1:351" s="272" customFormat="1" x14ac:dyDescent="0.15">
      <c r="A17" s="1290"/>
      <c r="B17" s="1291"/>
      <c r="C17" s="1291"/>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1"/>
      <c r="BU17" s="1291"/>
      <c r="BV17" s="1291"/>
      <c r="BW17" s="1291"/>
      <c r="BX17" s="1291"/>
      <c r="BY17" s="1291"/>
      <c r="BZ17" s="1291"/>
      <c r="CA17" s="1291"/>
      <c r="CB17" s="1291"/>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c r="DB17" s="1291"/>
      <c r="DC17" s="1291"/>
      <c r="DD17" s="1291"/>
      <c r="DE17" s="1291"/>
      <c r="DF17" s="273"/>
      <c r="DG17" s="273"/>
      <c r="DH17" s="273"/>
      <c r="DI17" s="273"/>
      <c r="DJ17" s="273"/>
      <c r="DK17" s="273"/>
      <c r="DL17" s="273"/>
      <c r="DM17" s="273"/>
      <c r="DN17" s="273"/>
      <c r="DO17" s="273"/>
      <c r="DP17" s="273"/>
      <c r="DQ17" s="273"/>
      <c r="DR17" s="273"/>
      <c r="DS17" s="273"/>
      <c r="DT17" s="273"/>
      <c r="DU17" s="273"/>
      <c r="DV17" s="273"/>
      <c r="DW17" s="273"/>
    </row>
    <row r="18" spans="1:351" s="272" customFormat="1" x14ac:dyDescent="0.15">
      <c r="A18" s="1290"/>
      <c r="B18" s="1291"/>
      <c r="C18" s="1291"/>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1"/>
      <c r="BK18" s="1291"/>
      <c r="BL18" s="1291"/>
      <c r="BM18" s="1291"/>
      <c r="BN18" s="1291"/>
      <c r="BO18" s="1291"/>
      <c r="BP18" s="1291"/>
      <c r="BQ18" s="1291"/>
      <c r="BR18" s="1291"/>
      <c r="BS18" s="1291"/>
      <c r="BT18" s="1291"/>
      <c r="BU18" s="1291"/>
      <c r="BV18" s="1291"/>
      <c r="BW18" s="1291"/>
      <c r="BX18" s="1291"/>
      <c r="BY18" s="1291"/>
      <c r="BZ18" s="1291"/>
      <c r="CA18" s="1291"/>
      <c r="CB18" s="1291"/>
      <c r="CC18" s="1291"/>
      <c r="CD18" s="1291"/>
      <c r="CE18" s="1291"/>
      <c r="CF18" s="1291"/>
      <c r="CG18" s="1291"/>
      <c r="CH18" s="1291"/>
      <c r="CI18" s="1291"/>
      <c r="CJ18" s="1291"/>
      <c r="CK18" s="1291"/>
      <c r="CL18" s="1291"/>
      <c r="CM18" s="1291"/>
      <c r="CN18" s="1291"/>
      <c r="CO18" s="1291"/>
      <c r="CP18" s="1291"/>
      <c r="CQ18" s="1291"/>
      <c r="CR18" s="1291"/>
      <c r="CS18" s="1291"/>
      <c r="CT18" s="1291"/>
      <c r="CU18" s="1291"/>
      <c r="CV18" s="1291"/>
      <c r="CW18" s="1291"/>
      <c r="CX18" s="1291"/>
      <c r="CY18" s="1291"/>
      <c r="CZ18" s="1291"/>
      <c r="DA18" s="1291"/>
      <c r="DB18" s="1291"/>
      <c r="DC18" s="1291"/>
      <c r="DD18" s="1291"/>
      <c r="DE18" s="1291"/>
      <c r="DF18" s="273"/>
      <c r="DG18" s="273"/>
      <c r="DH18" s="273"/>
      <c r="DI18" s="273"/>
      <c r="DJ18" s="273"/>
      <c r="DK18" s="273"/>
      <c r="DL18" s="273"/>
      <c r="DM18" s="273"/>
      <c r="DN18" s="273"/>
      <c r="DO18" s="273"/>
      <c r="DP18" s="273"/>
      <c r="DQ18" s="273"/>
      <c r="DR18" s="273"/>
      <c r="DS18" s="273"/>
      <c r="DT18" s="273"/>
      <c r="DU18" s="273"/>
      <c r="DV18" s="273"/>
      <c r="DW18" s="273"/>
    </row>
    <row r="19" spans="1:351" x14ac:dyDescent="0.15">
      <c r="DD19" s="1290"/>
      <c r="DE19" s="1290"/>
    </row>
    <row r="20" spans="1:351" x14ac:dyDescent="0.15">
      <c r="DD20" s="1290"/>
      <c r="DE20" s="1290"/>
    </row>
    <row r="21" spans="1:351" ht="17.25" x14ac:dyDescent="0.15">
      <c r="B21" s="1292"/>
      <c r="C21" s="1293"/>
      <c r="D21" s="1293"/>
      <c r="E21" s="1293"/>
      <c r="F21" s="1293"/>
      <c r="G21" s="1293"/>
      <c r="H21" s="1293"/>
      <c r="I21" s="1293"/>
      <c r="J21" s="1293"/>
      <c r="K21" s="1293"/>
      <c r="L21" s="1293"/>
      <c r="M21" s="1293"/>
      <c r="N21" s="1294"/>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4"/>
      <c r="AU21" s="1293"/>
      <c r="AV21" s="1293"/>
      <c r="AW21" s="1293"/>
      <c r="AX21" s="1293"/>
      <c r="AY21" s="1293"/>
      <c r="AZ21" s="1293"/>
      <c r="BA21" s="1293"/>
      <c r="BB21" s="1293"/>
      <c r="BC21" s="1293"/>
      <c r="BD21" s="1293"/>
      <c r="BE21" s="1293"/>
      <c r="BF21" s="1294"/>
      <c r="BG21" s="1293"/>
      <c r="BH21" s="1293"/>
      <c r="BI21" s="1293"/>
      <c r="BJ21" s="1293"/>
      <c r="BK21" s="1293"/>
      <c r="BL21" s="1293"/>
      <c r="BM21" s="1293"/>
      <c r="BN21" s="1293"/>
      <c r="BO21" s="1293"/>
      <c r="BP21" s="1293"/>
      <c r="BQ21" s="1293"/>
      <c r="BR21" s="1294"/>
      <c r="BS21" s="1293"/>
      <c r="BT21" s="1293"/>
      <c r="BU21" s="1293"/>
      <c r="BV21" s="1293"/>
      <c r="BW21" s="1293"/>
      <c r="BX21" s="1293"/>
      <c r="BY21" s="1293"/>
      <c r="BZ21" s="1293"/>
      <c r="CA21" s="1293"/>
      <c r="CB21" s="1293"/>
      <c r="CC21" s="1293"/>
      <c r="CD21" s="1294"/>
      <c r="CE21" s="1293"/>
      <c r="CF21" s="1293"/>
      <c r="CG21" s="1293"/>
      <c r="CH21" s="1293"/>
      <c r="CI21" s="1293"/>
      <c r="CJ21" s="1293"/>
      <c r="CK21" s="1293"/>
      <c r="CL21" s="1293"/>
      <c r="CM21" s="1293"/>
      <c r="CN21" s="1293"/>
      <c r="CO21" s="1293"/>
      <c r="CP21" s="1294"/>
      <c r="CQ21" s="1293"/>
      <c r="CR21" s="1293"/>
      <c r="CS21" s="1293"/>
      <c r="CT21" s="1293"/>
      <c r="CU21" s="1293"/>
      <c r="CV21" s="1293"/>
      <c r="CW21" s="1293"/>
      <c r="CX21" s="1293"/>
      <c r="CY21" s="1293"/>
      <c r="CZ21" s="1293"/>
      <c r="DA21" s="1293"/>
      <c r="DB21" s="1294"/>
      <c r="DC21" s="1293"/>
      <c r="DD21" s="1295"/>
      <c r="DE21" s="1290"/>
      <c r="MM21" s="1296"/>
    </row>
    <row r="22" spans="1:351" ht="17.25" x14ac:dyDescent="0.15">
      <c r="B22" s="1297"/>
      <c r="MM22" s="1296"/>
    </row>
    <row r="23" spans="1:351" x14ac:dyDescent="0.15">
      <c r="B23" s="1297"/>
    </row>
    <row r="24" spans="1:351" x14ac:dyDescent="0.15">
      <c r="B24" s="1297"/>
    </row>
    <row r="25" spans="1:351" x14ac:dyDescent="0.15">
      <c r="B25" s="1297"/>
    </row>
    <row r="26" spans="1:351" x14ac:dyDescent="0.15">
      <c r="B26" s="1297"/>
    </row>
    <row r="27" spans="1:351" x14ac:dyDescent="0.15">
      <c r="B27" s="1297"/>
    </row>
    <row r="28" spans="1:351" x14ac:dyDescent="0.15">
      <c r="B28" s="1297"/>
    </row>
    <row r="29" spans="1:351" x14ac:dyDescent="0.15">
      <c r="B29" s="1297"/>
    </row>
    <row r="30" spans="1:351" x14ac:dyDescent="0.15">
      <c r="B30" s="1297"/>
    </row>
    <row r="31" spans="1:351" x14ac:dyDescent="0.15">
      <c r="B31" s="1297"/>
    </row>
    <row r="32" spans="1:351" x14ac:dyDescent="0.15">
      <c r="B32" s="1297"/>
    </row>
    <row r="33" spans="2:109" x14ac:dyDescent="0.15">
      <c r="B33" s="1297"/>
    </row>
    <row r="34" spans="2:109" x14ac:dyDescent="0.15">
      <c r="B34" s="1297"/>
    </row>
    <row r="35" spans="2:109" x14ac:dyDescent="0.15">
      <c r="B35" s="1297"/>
    </row>
    <row r="36" spans="2:109" x14ac:dyDescent="0.15">
      <c r="B36" s="1297"/>
    </row>
    <row r="37" spans="2:109" x14ac:dyDescent="0.15">
      <c r="B37" s="1297"/>
    </row>
    <row r="38" spans="2:109" x14ac:dyDescent="0.15">
      <c r="B38" s="1297"/>
    </row>
    <row r="39" spans="2:109" x14ac:dyDescent="0.15">
      <c r="B39" s="1299"/>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c r="AA39" s="1300"/>
      <c r="AB39" s="1300"/>
      <c r="AC39" s="1300"/>
      <c r="AD39" s="1300"/>
      <c r="AE39" s="1300"/>
      <c r="AF39" s="1300"/>
      <c r="AG39" s="1300"/>
      <c r="AH39" s="1300"/>
      <c r="AI39" s="1300"/>
      <c r="AJ39" s="1300"/>
      <c r="AK39" s="1300"/>
      <c r="AL39" s="1300"/>
      <c r="AM39" s="1300"/>
      <c r="AN39" s="1300"/>
      <c r="AO39" s="1300"/>
      <c r="AP39" s="1300"/>
      <c r="AQ39" s="1300"/>
      <c r="AR39" s="1300"/>
      <c r="AS39" s="1300"/>
      <c r="AT39" s="1300"/>
      <c r="AU39" s="1300"/>
      <c r="AV39" s="1300"/>
      <c r="AW39" s="1300"/>
      <c r="AX39" s="1300"/>
      <c r="AY39" s="1300"/>
      <c r="AZ39" s="1300"/>
      <c r="BA39" s="1300"/>
      <c r="BB39" s="1300"/>
      <c r="BC39" s="1300"/>
      <c r="BD39" s="1300"/>
      <c r="BE39" s="1300"/>
      <c r="BF39" s="1300"/>
      <c r="BG39" s="1300"/>
      <c r="BH39" s="1300"/>
      <c r="BI39" s="1300"/>
      <c r="BJ39" s="1300"/>
      <c r="BK39" s="1300"/>
      <c r="BL39" s="1300"/>
      <c r="BM39" s="1300"/>
      <c r="BN39" s="1300"/>
      <c r="BO39" s="1300"/>
      <c r="BP39" s="1300"/>
      <c r="BQ39" s="1300"/>
      <c r="BR39" s="1300"/>
      <c r="BS39" s="1300"/>
      <c r="BT39" s="1300"/>
      <c r="BU39" s="1300"/>
      <c r="BV39" s="1300"/>
      <c r="BW39" s="1300"/>
      <c r="BX39" s="1300"/>
      <c r="BY39" s="1300"/>
      <c r="BZ39" s="1300"/>
      <c r="CA39" s="1300"/>
      <c r="CB39" s="1300"/>
      <c r="CC39" s="1300"/>
      <c r="CD39" s="1300"/>
      <c r="CE39" s="1300"/>
      <c r="CF39" s="1300"/>
      <c r="CG39" s="1300"/>
      <c r="CH39" s="1300"/>
      <c r="CI39" s="1300"/>
      <c r="CJ39" s="1300"/>
      <c r="CK39" s="1300"/>
      <c r="CL39" s="1300"/>
      <c r="CM39" s="1300"/>
      <c r="CN39" s="1300"/>
      <c r="CO39" s="1300"/>
      <c r="CP39" s="1300"/>
      <c r="CQ39" s="1300"/>
      <c r="CR39" s="1300"/>
      <c r="CS39" s="1300"/>
      <c r="CT39" s="1300"/>
      <c r="CU39" s="1300"/>
      <c r="CV39" s="1300"/>
      <c r="CW39" s="1300"/>
      <c r="CX39" s="1300"/>
      <c r="CY39" s="1300"/>
      <c r="CZ39" s="1300"/>
      <c r="DA39" s="1300"/>
      <c r="DB39" s="1300"/>
      <c r="DC39" s="1300"/>
      <c r="DD39" s="1301"/>
    </row>
    <row r="40" spans="2:109" x14ac:dyDescent="0.15">
      <c r="B40" s="1302"/>
      <c r="DD40" s="1302"/>
      <c r="DE40" s="1290"/>
    </row>
    <row r="41" spans="2:109" ht="17.25" x14ac:dyDescent="0.15">
      <c r="B41" s="1303" t="s">
        <v>584</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5"/>
    </row>
    <row r="42" spans="2:109" x14ac:dyDescent="0.15">
      <c r="B42" s="1297"/>
      <c r="G42" s="1304"/>
      <c r="I42" s="1305"/>
      <c r="J42" s="1305"/>
      <c r="K42" s="1305"/>
      <c r="AM42" s="1304"/>
      <c r="AN42" s="1304" t="s">
        <v>585</v>
      </c>
      <c r="AP42" s="1305"/>
      <c r="AQ42" s="1305"/>
      <c r="AR42" s="1305"/>
      <c r="AY42" s="1304"/>
      <c r="BA42" s="1305"/>
      <c r="BB42" s="1305"/>
      <c r="BC42" s="1305"/>
      <c r="BK42" s="1304"/>
      <c r="BM42" s="1305"/>
      <c r="BN42" s="1305"/>
      <c r="BO42" s="1305"/>
      <c r="BW42" s="1304"/>
      <c r="BY42" s="1305"/>
      <c r="BZ42" s="1305"/>
      <c r="CA42" s="1305"/>
      <c r="CI42" s="1304"/>
      <c r="CK42" s="1305"/>
      <c r="CL42" s="1305"/>
      <c r="CM42" s="1305"/>
      <c r="CU42" s="1304"/>
      <c r="CW42" s="1305"/>
      <c r="CX42" s="1305"/>
      <c r="CY42" s="1305"/>
    </row>
    <row r="43" spans="2:109" ht="13.5" customHeight="1" x14ac:dyDescent="0.15">
      <c r="B43" s="1297"/>
      <c r="AN43" s="1306"/>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1297"/>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1297"/>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1297"/>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1297"/>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1297"/>
      <c r="H48" s="1315"/>
      <c r="I48" s="1315"/>
      <c r="J48" s="1315"/>
      <c r="AN48" s="1315"/>
      <c r="AO48" s="1315"/>
      <c r="AP48" s="1315"/>
      <c r="AZ48" s="1315"/>
      <c r="BA48" s="1315"/>
      <c r="BB48" s="1315"/>
      <c r="BL48" s="1315"/>
      <c r="BM48" s="1315"/>
      <c r="BN48" s="1315"/>
      <c r="BX48" s="1315"/>
      <c r="BY48" s="1315"/>
      <c r="BZ48" s="1315"/>
      <c r="CJ48" s="1315"/>
      <c r="CK48" s="1315"/>
      <c r="CL48" s="1315"/>
      <c r="CV48" s="1315"/>
      <c r="CW48" s="1315"/>
      <c r="CX48" s="1315"/>
    </row>
    <row r="49" spans="1:109" x14ac:dyDescent="0.15">
      <c r="B49" s="1297"/>
      <c r="AN49" s="1290" t="s">
        <v>586</v>
      </c>
    </row>
    <row r="50" spans="1:109" x14ac:dyDescent="0.15">
      <c r="B50" s="1297"/>
      <c r="G50" s="1316"/>
      <c r="H50" s="1316"/>
      <c r="I50" s="1316"/>
      <c r="J50" s="1316"/>
      <c r="K50" s="1317"/>
      <c r="L50" s="1317"/>
      <c r="M50" s="1318"/>
      <c r="N50" s="131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540</v>
      </c>
      <c r="BQ50" s="1322"/>
      <c r="BR50" s="1322"/>
      <c r="BS50" s="1322"/>
      <c r="BT50" s="1322"/>
      <c r="BU50" s="1322"/>
      <c r="BV50" s="1322"/>
      <c r="BW50" s="1322"/>
      <c r="BX50" s="1322" t="s">
        <v>541</v>
      </c>
      <c r="BY50" s="1322"/>
      <c r="BZ50" s="1322"/>
      <c r="CA50" s="1322"/>
      <c r="CB50" s="1322"/>
      <c r="CC50" s="1322"/>
      <c r="CD50" s="1322"/>
      <c r="CE50" s="1322"/>
      <c r="CF50" s="1322" t="s">
        <v>542</v>
      </c>
      <c r="CG50" s="1322"/>
      <c r="CH50" s="1322"/>
      <c r="CI50" s="1322"/>
      <c r="CJ50" s="1322"/>
      <c r="CK50" s="1322"/>
      <c r="CL50" s="1322"/>
      <c r="CM50" s="1322"/>
      <c r="CN50" s="1322" t="s">
        <v>543</v>
      </c>
      <c r="CO50" s="1322"/>
      <c r="CP50" s="1322"/>
      <c r="CQ50" s="1322"/>
      <c r="CR50" s="1322"/>
      <c r="CS50" s="1322"/>
      <c r="CT50" s="1322"/>
      <c r="CU50" s="1322"/>
      <c r="CV50" s="1322" t="s">
        <v>544</v>
      </c>
      <c r="CW50" s="1322"/>
      <c r="CX50" s="1322"/>
      <c r="CY50" s="1322"/>
      <c r="CZ50" s="1322"/>
      <c r="DA50" s="1322"/>
      <c r="DB50" s="1322"/>
      <c r="DC50" s="1322"/>
    </row>
    <row r="51" spans="1:109" ht="13.5" customHeight="1" x14ac:dyDescent="0.15">
      <c r="B51" s="1297"/>
      <c r="G51" s="1323"/>
      <c r="H51" s="1323"/>
      <c r="I51" s="1324"/>
      <c r="J51" s="1324"/>
      <c r="K51" s="1325"/>
      <c r="L51" s="1325"/>
      <c r="M51" s="1325"/>
      <c r="N51" s="1325"/>
      <c r="AM51" s="1315"/>
      <c r="AN51" s="1326" t="s">
        <v>587</v>
      </c>
      <c r="AO51" s="1326"/>
      <c r="AP51" s="1326"/>
      <c r="AQ51" s="1326"/>
      <c r="AR51" s="1326"/>
      <c r="AS51" s="1326"/>
      <c r="AT51" s="1326"/>
      <c r="AU51" s="1326"/>
      <c r="AV51" s="1326"/>
      <c r="AW51" s="1326"/>
      <c r="AX51" s="1326"/>
      <c r="AY51" s="1326"/>
      <c r="AZ51" s="1326"/>
      <c r="BA51" s="1326"/>
      <c r="BB51" s="1326" t="s">
        <v>589</v>
      </c>
      <c r="BC51" s="1326"/>
      <c r="BD51" s="1326"/>
      <c r="BE51" s="1326"/>
      <c r="BF51" s="1326"/>
      <c r="BG51" s="1326"/>
      <c r="BH51" s="1326"/>
      <c r="BI51" s="1326"/>
      <c r="BJ51" s="1326"/>
      <c r="BK51" s="1326"/>
      <c r="BL51" s="1326"/>
      <c r="BM51" s="1326"/>
      <c r="BN51" s="1326"/>
      <c r="BO51" s="1326"/>
      <c r="BP51" s="1327"/>
      <c r="BQ51" s="1328"/>
      <c r="BR51" s="1328"/>
      <c r="BS51" s="1328"/>
      <c r="BT51" s="1328"/>
      <c r="BU51" s="1328"/>
      <c r="BV51" s="1328"/>
      <c r="BW51" s="1328"/>
      <c r="BX51" s="1328"/>
      <c r="BY51" s="1328"/>
      <c r="BZ51" s="1328"/>
      <c r="CA51" s="1328"/>
      <c r="CB51" s="1328"/>
      <c r="CC51" s="1328"/>
      <c r="CD51" s="1328"/>
      <c r="CE51" s="1328"/>
      <c r="CF51" s="1328"/>
      <c r="CG51" s="1328"/>
      <c r="CH51" s="1328"/>
      <c r="CI51" s="1328"/>
      <c r="CJ51" s="1328"/>
      <c r="CK51" s="1328"/>
      <c r="CL51" s="1328"/>
      <c r="CM51" s="1328"/>
      <c r="CN51" s="1328"/>
      <c r="CO51" s="1328"/>
      <c r="CP51" s="1328"/>
      <c r="CQ51" s="1328"/>
      <c r="CR51" s="1328"/>
      <c r="CS51" s="1328"/>
      <c r="CT51" s="1328"/>
      <c r="CU51" s="1328"/>
      <c r="CV51" s="1328"/>
      <c r="CW51" s="1328"/>
      <c r="CX51" s="1328"/>
      <c r="CY51" s="1328"/>
      <c r="CZ51" s="1328"/>
      <c r="DA51" s="1328"/>
      <c r="DB51" s="1328"/>
      <c r="DC51" s="1328"/>
    </row>
    <row r="52" spans="1:109" x14ac:dyDescent="0.15">
      <c r="B52" s="1297"/>
      <c r="G52" s="1323"/>
      <c r="H52" s="1323"/>
      <c r="I52" s="1324"/>
      <c r="J52" s="1324"/>
      <c r="K52" s="1325"/>
      <c r="L52" s="1325"/>
      <c r="M52" s="1325"/>
      <c r="N52" s="1325"/>
      <c r="AM52" s="1315"/>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x14ac:dyDescent="0.15">
      <c r="A53" s="1305"/>
      <c r="B53" s="1297"/>
      <c r="G53" s="1323"/>
      <c r="H53" s="1323"/>
      <c r="I53" s="1316"/>
      <c r="J53" s="1316"/>
      <c r="K53" s="1325"/>
      <c r="L53" s="1325"/>
      <c r="M53" s="1325"/>
      <c r="N53" s="1325"/>
      <c r="AM53" s="1315"/>
      <c r="AN53" s="1326"/>
      <c r="AO53" s="1326"/>
      <c r="AP53" s="1326"/>
      <c r="AQ53" s="1326"/>
      <c r="AR53" s="1326"/>
      <c r="AS53" s="1326"/>
      <c r="AT53" s="1326"/>
      <c r="AU53" s="1326"/>
      <c r="AV53" s="1326"/>
      <c r="AW53" s="1326"/>
      <c r="AX53" s="1326"/>
      <c r="AY53" s="1326"/>
      <c r="AZ53" s="1326"/>
      <c r="BA53" s="1326"/>
      <c r="BB53" s="1326" t="s">
        <v>590</v>
      </c>
      <c r="BC53" s="1326"/>
      <c r="BD53" s="1326"/>
      <c r="BE53" s="1326"/>
      <c r="BF53" s="1326"/>
      <c r="BG53" s="1326"/>
      <c r="BH53" s="1326"/>
      <c r="BI53" s="1326"/>
      <c r="BJ53" s="1326"/>
      <c r="BK53" s="1326"/>
      <c r="BL53" s="1326"/>
      <c r="BM53" s="1326"/>
      <c r="BN53" s="1326"/>
      <c r="BO53" s="1326"/>
      <c r="BP53" s="1327"/>
      <c r="BQ53" s="1328"/>
      <c r="BR53" s="1328"/>
      <c r="BS53" s="1328"/>
      <c r="BT53" s="1328"/>
      <c r="BU53" s="1328"/>
      <c r="BV53" s="1328"/>
      <c r="BW53" s="1328"/>
      <c r="BX53" s="1328">
        <v>58.1</v>
      </c>
      <c r="BY53" s="1328"/>
      <c r="BZ53" s="1328"/>
      <c r="CA53" s="1328"/>
      <c r="CB53" s="1328"/>
      <c r="CC53" s="1328"/>
      <c r="CD53" s="1328"/>
      <c r="CE53" s="1328"/>
      <c r="CF53" s="1328">
        <v>59.1</v>
      </c>
      <c r="CG53" s="1328"/>
      <c r="CH53" s="1328"/>
      <c r="CI53" s="1328"/>
      <c r="CJ53" s="1328"/>
      <c r="CK53" s="1328"/>
      <c r="CL53" s="1328"/>
      <c r="CM53" s="1328"/>
      <c r="CN53" s="1328">
        <v>60.2</v>
      </c>
      <c r="CO53" s="1328"/>
      <c r="CP53" s="1328"/>
      <c r="CQ53" s="1328"/>
      <c r="CR53" s="1328"/>
      <c r="CS53" s="1328"/>
      <c r="CT53" s="1328"/>
      <c r="CU53" s="1328"/>
      <c r="CV53" s="1328">
        <v>60.2</v>
      </c>
      <c r="CW53" s="1328"/>
      <c r="CX53" s="1328"/>
      <c r="CY53" s="1328"/>
      <c r="CZ53" s="1328"/>
      <c r="DA53" s="1328"/>
      <c r="DB53" s="1328"/>
      <c r="DC53" s="1328"/>
    </row>
    <row r="54" spans="1:109" x14ac:dyDescent="0.15">
      <c r="A54" s="1305"/>
      <c r="B54" s="1297"/>
      <c r="G54" s="1323"/>
      <c r="H54" s="1323"/>
      <c r="I54" s="1316"/>
      <c r="J54" s="1316"/>
      <c r="K54" s="1325"/>
      <c r="L54" s="1325"/>
      <c r="M54" s="1325"/>
      <c r="N54" s="1325"/>
      <c r="AM54" s="1315"/>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x14ac:dyDescent="0.15">
      <c r="A55" s="1305"/>
      <c r="B55" s="1297"/>
      <c r="G55" s="1316"/>
      <c r="H55" s="1316"/>
      <c r="I55" s="1316"/>
      <c r="J55" s="1316"/>
      <c r="K55" s="1325"/>
      <c r="L55" s="1325"/>
      <c r="M55" s="1325"/>
      <c r="N55" s="1325"/>
      <c r="AN55" s="1322" t="s">
        <v>591</v>
      </c>
      <c r="AO55" s="1322"/>
      <c r="AP55" s="1322"/>
      <c r="AQ55" s="1322"/>
      <c r="AR55" s="1322"/>
      <c r="AS55" s="1322"/>
      <c r="AT55" s="1322"/>
      <c r="AU55" s="1322"/>
      <c r="AV55" s="1322"/>
      <c r="AW55" s="1322"/>
      <c r="AX55" s="1322"/>
      <c r="AY55" s="1322"/>
      <c r="AZ55" s="1322"/>
      <c r="BA55" s="1322"/>
      <c r="BB55" s="1326" t="s">
        <v>588</v>
      </c>
      <c r="BC55" s="1326"/>
      <c r="BD55" s="1326"/>
      <c r="BE55" s="1326"/>
      <c r="BF55" s="1326"/>
      <c r="BG55" s="1326"/>
      <c r="BH55" s="1326"/>
      <c r="BI55" s="1326"/>
      <c r="BJ55" s="1326"/>
      <c r="BK55" s="1326"/>
      <c r="BL55" s="1326"/>
      <c r="BM55" s="1326"/>
      <c r="BN55" s="1326"/>
      <c r="BO55" s="1326"/>
      <c r="BP55" s="1327"/>
      <c r="BQ55" s="1328"/>
      <c r="BR55" s="1328"/>
      <c r="BS55" s="1328"/>
      <c r="BT55" s="1328"/>
      <c r="BU55" s="1328"/>
      <c r="BV55" s="1328"/>
      <c r="BW55" s="1328"/>
      <c r="BX55" s="1328">
        <v>38.9</v>
      </c>
      <c r="BY55" s="1328"/>
      <c r="BZ55" s="1328"/>
      <c r="CA55" s="1328"/>
      <c r="CB55" s="1328"/>
      <c r="CC55" s="1328"/>
      <c r="CD55" s="1328"/>
      <c r="CE55" s="1328"/>
      <c r="CF55" s="1328">
        <v>37.6</v>
      </c>
      <c r="CG55" s="1328"/>
      <c r="CH55" s="1328"/>
      <c r="CI55" s="1328"/>
      <c r="CJ55" s="1328"/>
      <c r="CK55" s="1328"/>
      <c r="CL55" s="1328"/>
      <c r="CM55" s="1328"/>
      <c r="CN55" s="1328">
        <v>34</v>
      </c>
      <c r="CO55" s="1328"/>
      <c r="CP55" s="1328"/>
      <c r="CQ55" s="1328"/>
      <c r="CR55" s="1328"/>
      <c r="CS55" s="1328"/>
      <c r="CT55" s="1328"/>
      <c r="CU55" s="1328"/>
      <c r="CV55" s="1328">
        <v>33.9</v>
      </c>
      <c r="CW55" s="1328"/>
      <c r="CX55" s="1328"/>
      <c r="CY55" s="1328"/>
      <c r="CZ55" s="1328"/>
      <c r="DA55" s="1328"/>
      <c r="DB55" s="1328"/>
      <c r="DC55" s="1328"/>
    </row>
    <row r="56" spans="1:109" x14ac:dyDescent="0.15">
      <c r="A56" s="1305"/>
      <c r="B56" s="1297"/>
      <c r="G56" s="1316"/>
      <c r="H56" s="1316"/>
      <c r="I56" s="1316"/>
      <c r="J56" s="1316"/>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1305" customFormat="1" x14ac:dyDescent="0.15">
      <c r="B57" s="1329"/>
      <c r="G57" s="1316"/>
      <c r="H57" s="1316"/>
      <c r="I57" s="1330"/>
      <c r="J57" s="1330"/>
      <c r="K57" s="1325"/>
      <c r="L57" s="1325"/>
      <c r="M57" s="1325"/>
      <c r="N57" s="1325"/>
      <c r="AM57" s="1290"/>
      <c r="AN57" s="1322"/>
      <c r="AO57" s="1322"/>
      <c r="AP57" s="1322"/>
      <c r="AQ57" s="1322"/>
      <c r="AR57" s="1322"/>
      <c r="AS57" s="1322"/>
      <c r="AT57" s="1322"/>
      <c r="AU57" s="1322"/>
      <c r="AV57" s="1322"/>
      <c r="AW57" s="1322"/>
      <c r="AX57" s="1322"/>
      <c r="AY57" s="1322"/>
      <c r="AZ57" s="1322"/>
      <c r="BA57" s="1322"/>
      <c r="BB57" s="1326" t="s">
        <v>592</v>
      </c>
      <c r="BC57" s="1326"/>
      <c r="BD57" s="1326"/>
      <c r="BE57" s="1326"/>
      <c r="BF57" s="1326"/>
      <c r="BG57" s="1326"/>
      <c r="BH57" s="1326"/>
      <c r="BI57" s="1326"/>
      <c r="BJ57" s="1326"/>
      <c r="BK57" s="1326"/>
      <c r="BL57" s="1326"/>
      <c r="BM57" s="1326"/>
      <c r="BN57" s="1326"/>
      <c r="BO57" s="1326"/>
      <c r="BP57" s="1327"/>
      <c r="BQ57" s="1328"/>
      <c r="BR57" s="1328"/>
      <c r="BS57" s="1328"/>
      <c r="BT57" s="1328"/>
      <c r="BU57" s="1328"/>
      <c r="BV57" s="1328"/>
      <c r="BW57" s="1328"/>
      <c r="BX57" s="1328">
        <v>59.3</v>
      </c>
      <c r="BY57" s="1328"/>
      <c r="BZ57" s="1328"/>
      <c r="CA57" s="1328"/>
      <c r="CB57" s="1328"/>
      <c r="CC57" s="1328"/>
      <c r="CD57" s="1328"/>
      <c r="CE57" s="1328"/>
      <c r="CF57" s="1328">
        <v>60</v>
      </c>
      <c r="CG57" s="1328"/>
      <c r="CH57" s="1328"/>
      <c r="CI57" s="1328"/>
      <c r="CJ57" s="1328"/>
      <c r="CK57" s="1328"/>
      <c r="CL57" s="1328"/>
      <c r="CM57" s="1328"/>
      <c r="CN57" s="1328">
        <v>61.1</v>
      </c>
      <c r="CO57" s="1328"/>
      <c r="CP57" s="1328"/>
      <c r="CQ57" s="1328"/>
      <c r="CR57" s="1328"/>
      <c r="CS57" s="1328"/>
      <c r="CT57" s="1328"/>
      <c r="CU57" s="1328"/>
      <c r="CV57" s="1328">
        <v>61.7</v>
      </c>
      <c r="CW57" s="1328"/>
      <c r="CX57" s="1328"/>
      <c r="CY57" s="1328"/>
      <c r="CZ57" s="1328"/>
      <c r="DA57" s="1328"/>
      <c r="DB57" s="1328"/>
      <c r="DC57" s="1328"/>
      <c r="DD57" s="1331"/>
      <c r="DE57" s="1329"/>
    </row>
    <row r="58" spans="1:109" s="1305" customFormat="1" x14ac:dyDescent="0.15">
      <c r="A58" s="1290"/>
      <c r="B58" s="1329"/>
      <c r="G58" s="1316"/>
      <c r="H58" s="1316"/>
      <c r="I58" s="1330"/>
      <c r="J58" s="1330"/>
      <c r="K58" s="1325"/>
      <c r="L58" s="1325"/>
      <c r="M58" s="1325"/>
      <c r="N58" s="1325"/>
      <c r="AM58" s="1290"/>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1331"/>
      <c r="DE58" s="1329"/>
    </row>
    <row r="59" spans="1:109" s="1305" customFormat="1" x14ac:dyDescent="0.15">
      <c r="A59" s="1290"/>
      <c r="B59" s="1329"/>
      <c r="K59" s="1332"/>
      <c r="L59" s="1332"/>
      <c r="M59" s="1332"/>
      <c r="N59" s="1332"/>
      <c r="AQ59" s="1332"/>
      <c r="AR59" s="1332"/>
      <c r="AS59" s="1332"/>
      <c r="AT59" s="1332"/>
      <c r="BC59" s="1332"/>
      <c r="BD59" s="1332"/>
      <c r="BE59" s="1332"/>
      <c r="BF59" s="1332"/>
      <c r="BO59" s="1332"/>
      <c r="BP59" s="1332"/>
      <c r="BQ59" s="1332"/>
      <c r="BR59" s="1332"/>
      <c r="CA59" s="1332"/>
      <c r="CB59" s="1332"/>
      <c r="CC59" s="1332"/>
      <c r="CD59" s="1332"/>
      <c r="CM59" s="1332"/>
      <c r="CN59" s="1332"/>
      <c r="CO59" s="1332"/>
      <c r="CP59" s="1332"/>
      <c r="CY59" s="1332"/>
      <c r="CZ59" s="1332"/>
      <c r="DA59" s="1332"/>
      <c r="DB59" s="1332"/>
      <c r="DC59" s="1332"/>
      <c r="DD59" s="1331"/>
      <c r="DE59" s="1329"/>
    </row>
    <row r="60" spans="1:109" s="1305" customFormat="1" x14ac:dyDescent="0.15">
      <c r="A60" s="1290"/>
      <c r="B60" s="1329"/>
      <c r="K60" s="1332"/>
      <c r="L60" s="1332"/>
      <c r="M60" s="1332"/>
      <c r="N60" s="1332"/>
      <c r="AQ60" s="1332"/>
      <c r="AR60" s="1332"/>
      <c r="AS60" s="1332"/>
      <c r="AT60" s="1332"/>
      <c r="BC60" s="1332"/>
      <c r="BD60" s="1332"/>
      <c r="BE60" s="1332"/>
      <c r="BF60" s="1332"/>
      <c r="BO60" s="1332"/>
      <c r="BP60" s="1332"/>
      <c r="BQ60" s="1332"/>
      <c r="BR60" s="1332"/>
      <c r="CA60" s="1332"/>
      <c r="CB60" s="1332"/>
      <c r="CC60" s="1332"/>
      <c r="CD60" s="1332"/>
      <c r="CM60" s="1332"/>
      <c r="CN60" s="1332"/>
      <c r="CO60" s="1332"/>
      <c r="CP60" s="1332"/>
      <c r="CY60" s="1332"/>
      <c r="CZ60" s="1332"/>
      <c r="DA60" s="1332"/>
      <c r="DB60" s="1332"/>
      <c r="DC60" s="1332"/>
      <c r="DD60" s="1331"/>
      <c r="DE60" s="1329"/>
    </row>
    <row r="61" spans="1:109" s="1305" customFormat="1" x14ac:dyDescent="0.15">
      <c r="A61" s="1290"/>
      <c r="B61" s="1333"/>
      <c r="C61" s="1334"/>
      <c r="D61" s="1334"/>
      <c r="E61" s="1334"/>
      <c r="F61" s="1334"/>
      <c r="G61" s="1334"/>
      <c r="H61" s="1334"/>
      <c r="I61" s="1334"/>
      <c r="J61" s="1334"/>
      <c r="K61" s="1334"/>
      <c r="L61" s="1334"/>
      <c r="M61" s="1335"/>
      <c r="N61" s="1335"/>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5"/>
      <c r="AT61" s="1335"/>
      <c r="AU61" s="1334"/>
      <c r="AV61" s="1334"/>
      <c r="AW61" s="1334"/>
      <c r="AX61" s="1334"/>
      <c r="AY61" s="1334"/>
      <c r="AZ61" s="1334"/>
      <c r="BA61" s="1334"/>
      <c r="BB61" s="1334"/>
      <c r="BC61" s="1334"/>
      <c r="BD61" s="1334"/>
      <c r="BE61" s="1335"/>
      <c r="BF61" s="1335"/>
      <c r="BG61" s="1334"/>
      <c r="BH61" s="1334"/>
      <c r="BI61" s="1334"/>
      <c r="BJ61" s="1334"/>
      <c r="BK61" s="1334"/>
      <c r="BL61" s="1334"/>
      <c r="BM61" s="1334"/>
      <c r="BN61" s="1334"/>
      <c r="BO61" s="1334"/>
      <c r="BP61" s="1334"/>
      <c r="BQ61" s="1335"/>
      <c r="BR61" s="1335"/>
      <c r="BS61" s="1334"/>
      <c r="BT61" s="1334"/>
      <c r="BU61" s="1334"/>
      <c r="BV61" s="1334"/>
      <c r="BW61" s="1334"/>
      <c r="BX61" s="1334"/>
      <c r="BY61" s="1334"/>
      <c r="BZ61" s="1334"/>
      <c r="CA61" s="1334"/>
      <c r="CB61" s="1334"/>
      <c r="CC61" s="1335"/>
      <c r="CD61" s="1335"/>
      <c r="CE61" s="1334"/>
      <c r="CF61" s="1334"/>
      <c r="CG61" s="1334"/>
      <c r="CH61" s="1334"/>
      <c r="CI61" s="1334"/>
      <c r="CJ61" s="1334"/>
      <c r="CK61" s="1334"/>
      <c r="CL61" s="1334"/>
      <c r="CM61" s="1334"/>
      <c r="CN61" s="1334"/>
      <c r="CO61" s="1335"/>
      <c r="CP61" s="1335"/>
      <c r="CQ61" s="1334"/>
      <c r="CR61" s="1334"/>
      <c r="CS61" s="1334"/>
      <c r="CT61" s="1334"/>
      <c r="CU61" s="1334"/>
      <c r="CV61" s="1334"/>
      <c r="CW61" s="1334"/>
      <c r="CX61" s="1334"/>
      <c r="CY61" s="1334"/>
      <c r="CZ61" s="1334"/>
      <c r="DA61" s="1335"/>
      <c r="DB61" s="1335"/>
      <c r="DC61" s="1335"/>
      <c r="DD61" s="1336"/>
      <c r="DE61" s="1329"/>
    </row>
    <row r="62" spans="1:109" x14ac:dyDescent="0.15">
      <c r="B62" s="1302"/>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c r="AL62" s="1302"/>
      <c r="AM62" s="1302"/>
      <c r="AN62" s="1302"/>
      <c r="AO62" s="1302"/>
      <c r="AP62" s="1302"/>
      <c r="AQ62" s="1302"/>
      <c r="AR62" s="1302"/>
      <c r="AS62" s="1302"/>
      <c r="AT62" s="1302"/>
      <c r="AU62" s="1302"/>
      <c r="AV62" s="1302"/>
      <c r="AW62" s="1302"/>
      <c r="AX62" s="1302"/>
      <c r="AY62" s="1302"/>
      <c r="AZ62" s="1302"/>
      <c r="BA62" s="1302"/>
      <c r="BB62" s="1302"/>
      <c r="BC62" s="1302"/>
      <c r="BD62" s="1302"/>
      <c r="BE62" s="1302"/>
      <c r="BF62" s="1302"/>
      <c r="BG62" s="1302"/>
      <c r="BH62" s="1302"/>
      <c r="BI62" s="1302"/>
      <c r="BJ62" s="1302"/>
      <c r="BK62" s="1302"/>
      <c r="BL62" s="1302"/>
      <c r="BM62" s="1302"/>
      <c r="BN62" s="1302"/>
      <c r="BO62" s="1302"/>
      <c r="BP62" s="1302"/>
      <c r="BQ62" s="1302"/>
      <c r="BR62" s="1302"/>
      <c r="BS62" s="1302"/>
      <c r="BT62" s="1302"/>
      <c r="BU62" s="1302"/>
      <c r="BV62" s="1302"/>
      <c r="BW62" s="1302"/>
      <c r="BX62" s="1302"/>
      <c r="BY62" s="1302"/>
      <c r="BZ62" s="1302"/>
      <c r="CA62" s="1302"/>
      <c r="CB62" s="1302"/>
      <c r="CC62" s="1302"/>
      <c r="CD62" s="1302"/>
      <c r="CE62" s="1302"/>
      <c r="CF62" s="1302"/>
      <c r="CG62" s="1302"/>
      <c r="CH62" s="1302"/>
      <c r="CI62" s="1302"/>
      <c r="CJ62" s="1302"/>
      <c r="CK62" s="1302"/>
      <c r="CL62" s="1302"/>
      <c r="CM62" s="1302"/>
      <c r="CN62" s="1302"/>
      <c r="CO62" s="1302"/>
      <c r="CP62" s="1302"/>
      <c r="CQ62" s="1302"/>
      <c r="CR62" s="1302"/>
      <c r="CS62" s="1302"/>
      <c r="CT62" s="1302"/>
      <c r="CU62" s="1302"/>
      <c r="CV62" s="1302"/>
      <c r="CW62" s="1302"/>
      <c r="CX62" s="1302"/>
      <c r="CY62" s="1302"/>
      <c r="CZ62" s="1302"/>
      <c r="DA62" s="1302"/>
      <c r="DB62" s="1302"/>
      <c r="DC62" s="1302"/>
      <c r="DD62" s="1302"/>
      <c r="DE62" s="1290"/>
    </row>
    <row r="63" spans="1:109" ht="17.25" x14ac:dyDescent="0.15">
      <c r="B63" s="1337" t="s">
        <v>593</v>
      </c>
    </row>
    <row r="64" spans="1:109" x14ac:dyDescent="0.15">
      <c r="B64" s="1297"/>
      <c r="G64" s="1304"/>
      <c r="I64" s="1338"/>
      <c r="J64" s="1338"/>
      <c r="K64" s="1338"/>
      <c r="L64" s="1338"/>
      <c r="M64" s="1338"/>
      <c r="N64" s="1339"/>
      <c r="AM64" s="1304"/>
      <c r="AN64" s="1304" t="s">
        <v>585</v>
      </c>
      <c r="AP64" s="1305"/>
      <c r="AQ64" s="1305"/>
      <c r="AR64" s="1305"/>
      <c r="AY64" s="1304"/>
      <c r="BA64" s="1305"/>
      <c r="BB64" s="1305"/>
      <c r="BC64" s="1305"/>
      <c r="BK64" s="1304"/>
      <c r="BM64" s="1305"/>
      <c r="BN64" s="1305"/>
      <c r="BO64" s="1305"/>
      <c r="BW64" s="1304"/>
      <c r="BY64" s="1305"/>
      <c r="BZ64" s="1305"/>
      <c r="CA64" s="1305"/>
      <c r="CI64" s="1304"/>
      <c r="CK64" s="1305"/>
      <c r="CL64" s="1305"/>
      <c r="CM64" s="1305"/>
      <c r="CU64" s="1304"/>
      <c r="CW64" s="1305"/>
      <c r="CX64" s="1305"/>
      <c r="CY64" s="1305"/>
    </row>
    <row r="65" spans="2:107" x14ac:dyDescent="0.15">
      <c r="B65" s="1297"/>
      <c r="AN65" s="1306"/>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1297"/>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1297"/>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1297"/>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1297"/>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1297"/>
      <c r="H70" s="1340"/>
      <c r="I70" s="1340"/>
      <c r="J70" s="1341"/>
      <c r="K70" s="1341"/>
      <c r="L70" s="1342"/>
      <c r="M70" s="1341"/>
      <c r="N70" s="1342"/>
      <c r="AN70" s="1315"/>
      <c r="AO70" s="1315"/>
      <c r="AP70" s="1315"/>
      <c r="AZ70" s="1315"/>
      <c r="BA70" s="1315"/>
      <c r="BB70" s="1315"/>
      <c r="BL70" s="1315"/>
      <c r="BM70" s="1315"/>
      <c r="BN70" s="1315"/>
      <c r="BX70" s="1315"/>
      <c r="BY70" s="1315"/>
      <c r="BZ70" s="1315"/>
      <c r="CJ70" s="1315"/>
      <c r="CK70" s="1315"/>
      <c r="CL70" s="1315"/>
      <c r="CV70" s="1315"/>
      <c r="CW70" s="1315"/>
      <c r="CX70" s="1315"/>
    </row>
    <row r="71" spans="2:107" x14ac:dyDescent="0.15">
      <c r="B71" s="1297"/>
      <c r="G71" s="1343"/>
      <c r="I71" s="1344"/>
      <c r="J71" s="1341"/>
      <c r="K71" s="1341"/>
      <c r="L71" s="1342"/>
      <c r="M71" s="1341"/>
      <c r="N71" s="1342"/>
      <c r="AM71" s="1343"/>
      <c r="AN71" s="1290" t="s">
        <v>586</v>
      </c>
    </row>
    <row r="72" spans="2:107" x14ac:dyDescent="0.15">
      <c r="B72" s="1297"/>
      <c r="G72" s="1316"/>
      <c r="H72" s="1316"/>
      <c r="I72" s="1316"/>
      <c r="J72" s="1316"/>
      <c r="K72" s="1317"/>
      <c r="L72" s="1317"/>
      <c r="M72" s="1318"/>
      <c r="N72" s="131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540</v>
      </c>
      <c r="BQ72" s="1322"/>
      <c r="BR72" s="1322"/>
      <c r="BS72" s="1322"/>
      <c r="BT72" s="1322"/>
      <c r="BU72" s="1322"/>
      <c r="BV72" s="1322"/>
      <c r="BW72" s="1322"/>
      <c r="BX72" s="1322" t="s">
        <v>541</v>
      </c>
      <c r="BY72" s="1322"/>
      <c r="BZ72" s="1322"/>
      <c r="CA72" s="1322"/>
      <c r="CB72" s="1322"/>
      <c r="CC72" s="1322"/>
      <c r="CD72" s="1322"/>
      <c r="CE72" s="1322"/>
      <c r="CF72" s="1322" t="s">
        <v>542</v>
      </c>
      <c r="CG72" s="1322"/>
      <c r="CH72" s="1322"/>
      <c r="CI72" s="1322"/>
      <c r="CJ72" s="1322"/>
      <c r="CK72" s="1322"/>
      <c r="CL72" s="1322"/>
      <c r="CM72" s="1322"/>
      <c r="CN72" s="1322" t="s">
        <v>543</v>
      </c>
      <c r="CO72" s="1322"/>
      <c r="CP72" s="1322"/>
      <c r="CQ72" s="1322"/>
      <c r="CR72" s="1322"/>
      <c r="CS72" s="1322"/>
      <c r="CT72" s="1322"/>
      <c r="CU72" s="1322"/>
      <c r="CV72" s="1322" t="s">
        <v>544</v>
      </c>
      <c r="CW72" s="1322"/>
      <c r="CX72" s="1322"/>
      <c r="CY72" s="1322"/>
      <c r="CZ72" s="1322"/>
      <c r="DA72" s="1322"/>
      <c r="DB72" s="1322"/>
      <c r="DC72" s="1322"/>
    </row>
    <row r="73" spans="2:107" x14ac:dyDescent="0.15">
      <c r="B73" s="1297"/>
      <c r="G73" s="1323"/>
      <c r="H73" s="1323"/>
      <c r="I73" s="1323"/>
      <c r="J73" s="1323"/>
      <c r="K73" s="1345"/>
      <c r="L73" s="1345"/>
      <c r="M73" s="1345"/>
      <c r="N73" s="1345"/>
      <c r="AM73" s="1315"/>
      <c r="AN73" s="1326" t="s">
        <v>587</v>
      </c>
      <c r="AO73" s="1326"/>
      <c r="AP73" s="1326"/>
      <c r="AQ73" s="1326"/>
      <c r="AR73" s="1326"/>
      <c r="AS73" s="1326"/>
      <c r="AT73" s="1326"/>
      <c r="AU73" s="1326"/>
      <c r="AV73" s="1326"/>
      <c r="AW73" s="1326"/>
      <c r="AX73" s="1326"/>
      <c r="AY73" s="1326"/>
      <c r="AZ73" s="1326"/>
      <c r="BA73" s="1326"/>
      <c r="BB73" s="1326" t="s">
        <v>594</v>
      </c>
      <c r="BC73" s="1326"/>
      <c r="BD73" s="1326"/>
      <c r="BE73" s="1326"/>
      <c r="BF73" s="1326"/>
      <c r="BG73" s="1326"/>
      <c r="BH73" s="1326"/>
      <c r="BI73" s="1326"/>
      <c r="BJ73" s="1326"/>
      <c r="BK73" s="1326"/>
      <c r="BL73" s="1326"/>
      <c r="BM73" s="1326"/>
      <c r="BN73" s="1326"/>
      <c r="BO73" s="1326"/>
      <c r="BP73" s="1328"/>
      <c r="BQ73" s="1328"/>
      <c r="BR73" s="1328"/>
      <c r="BS73" s="1328"/>
      <c r="BT73" s="1328"/>
      <c r="BU73" s="1328"/>
      <c r="BV73" s="1328"/>
      <c r="BW73" s="1328"/>
      <c r="BX73" s="1328"/>
      <c r="BY73" s="1328"/>
      <c r="BZ73" s="1328"/>
      <c r="CA73" s="1328"/>
      <c r="CB73" s="1328"/>
      <c r="CC73" s="1328"/>
      <c r="CD73" s="1328"/>
      <c r="CE73" s="1328"/>
      <c r="CF73" s="1328"/>
      <c r="CG73" s="1328"/>
      <c r="CH73" s="1328"/>
      <c r="CI73" s="1328"/>
      <c r="CJ73" s="1328"/>
      <c r="CK73" s="1328"/>
      <c r="CL73" s="1328"/>
      <c r="CM73" s="1328"/>
      <c r="CN73" s="1328"/>
      <c r="CO73" s="1328"/>
      <c r="CP73" s="1328"/>
      <c r="CQ73" s="1328"/>
      <c r="CR73" s="1328"/>
      <c r="CS73" s="1328"/>
      <c r="CT73" s="1328"/>
      <c r="CU73" s="1328"/>
      <c r="CV73" s="1328"/>
      <c r="CW73" s="1328"/>
      <c r="CX73" s="1328"/>
      <c r="CY73" s="1328"/>
      <c r="CZ73" s="1328"/>
      <c r="DA73" s="1328"/>
      <c r="DB73" s="1328"/>
      <c r="DC73" s="1328"/>
    </row>
    <row r="74" spans="2:107" x14ac:dyDescent="0.15">
      <c r="B74" s="1297"/>
      <c r="G74" s="1323"/>
      <c r="H74" s="1323"/>
      <c r="I74" s="1323"/>
      <c r="J74" s="1323"/>
      <c r="K74" s="1345"/>
      <c r="L74" s="1345"/>
      <c r="M74" s="1345"/>
      <c r="N74" s="1345"/>
      <c r="AM74" s="1315"/>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x14ac:dyDescent="0.15">
      <c r="B75" s="1297"/>
      <c r="G75" s="1323"/>
      <c r="H75" s="1323"/>
      <c r="I75" s="1316"/>
      <c r="J75" s="1316"/>
      <c r="K75" s="1325"/>
      <c r="L75" s="1325"/>
      <c r="M75" s="1325"/>
      <c r="N75" s="1325"/>
      <c r="AM75" s="1315"/>
      <c r="AN75" s="1326"/>
      <c r="AO75" s="1326"/>
      <c r="AP75" s="1326"/>
      <c r="AQ75" s="1326"/>
      <c r="AR75" s="1326"/>
      <c r="AS75" s="1326"/>
      <c r="AT75" s="1326"/>
      <c r="AU75" s="1326"/>
      <c r="AV75" s="1326"/>
      <c r="AW75" s="1326"/>
      <c r="AX75" s="1326"/>
      <c r="AY75" s="1326"/>
      <c r="AZ75" s="1326"/>
      <c r="BA75" s="1326"/>
      <c r="BB75" s="1326" t="s">
        <v>595</v>
      </c>
      <c r="BC75" s="1326"/>
      <c r="BD75" s="1326"/>
      <c r="BE75" s="1326"/>
      <c r="BF75" s="1326"/>
      <c r="BG75" s="1326"/>
      <c r="BH75" s="1326"/>
      <c r="BI75" s="1326"/>
      <c r="BJ75" s="1326"/>
      <c r="BK75" s="1326"/>
      <c r="BL75" s="1326"/>
      <c r="BM75" s="1326"/>
      <c r="BN75" s="1326"/>
      <c r="BO75" s="1326"/>
      <c r="BP75" s="1328">
        <v>-1.5</v>
      </c>
      <c r="BQ75" s="1328"/>
      <c r="BR75" s="1328"/>
      <c r="BS75" s="1328"/>
      <c r="BT75" s="1328"/>
      <c r="BU75" s="1328"/>
      <c r="BV75" s="1328"/>
      <c r="BW75" s="1328"/>
      <c r="BX75" s="1328">
        <v>-1.4</v>
      </c>
      <c r="BY75" s="1328"/>
      <c r="BZ75" s="1328"/>
      <c r="CA75" s="1328"/>
      <c r="CB75" s="1328"/>
      <c r="CC75" s="1328"/>
      <c r="CD75" s="1328"/>
      <c r="CE75" s="1328"/>
      <c r="CF75" s="1328">
        <v>-1.2</v>
      </c>
      <c r="CG75" s="1328"/>
      <c r="CH75" s="1328"/>
      <c r="CI75" s="1328"/>
      <c r="CJ75" s="1328"/>
      <c r="CK75" s="1328"/>
      <c r="CL75" s="1328"/>
      <c r="CM75" s="1328"/>
      <c r="CN75" s="1328">
        <v>-1.2</v>
      </c>
      <c r="CO75" s="1328"/>
      <c r="CP75" s="1328"/>
      <c r="CQ75" s="1328"/>
      <c r="CR75" s="1328"/>
      <c r="CS75" s="1328"/>
      <c r="CT75" s="1328"/>
      <c r="CU75" s="1328"/>
      <c r="CV75" s="1328">
        <v>-1</v>
      </c>
      <c r="CW75" s="1328"/>
      <c r="CX75" s="1328"/>
      <c r="CY75" s="1328"/>
      <c r="CZ75" s="1328"/>
      <c r="DA75" s="1328"/>
      <c r="DB75" s="1328"/>
      <c r="DC75" s="1328"/>
    </row>
    <row r="76" spans="2:107" x14ac:dyDescent="0.15">
      <c r="B76" s="1297"/>
      <c r="G76" s="1323"/>
      <c r="H76" s="1323"/>
      <c r="I76" s="1316"/>
      <c r="J76" s="1316"/>
      <c r="K76" s="1325"/>
      <c r="L76" s="1325"/>
      <c r="M76" s="1325"/>
      <c r="N76" s="1325"/>
      <c r="AM76" s="1315"/>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x14ac:dyDescent="0.15">
      <c r="B77" s="1297"/>
      <c r="G77" s="1316"/>
      <c r="H77" s="1316"/>
      <c r="I77" s="1316"/>
      <c r="J77" s="1316"/>
      <c r="K77" s="1345"/>
      <c r="L77" s="1345"/>
      <c r="M77" s="1345"/>
      <c r="N77" s="1345"/>
      <c r="AN77" s="1322" t="s">
        <v>596</v>
      </c>
      <c r="AO77" s="1322"/>
      <c r="AP77" s="1322"/>
      <c r="AQ77" s="1322"/>
      <c r="AR77" s="1322"/>
      <c r="AS77" s="1322"/>
      <c r="AT77" s="1322"/>
      <c r="AU77" s="1322"/>
      <c r="AV77" s="1322"/>
      <c r="AW77" s="1322"/>
      <c r="AX77" s="1322"/>
      <c r="AY77" s="1322"/>
      <c r="AZ77" s="1322"/>
      <c r="BA77" s="1322"/>
      <c r="BB77" s="1326" t="s">
        <v>597</v>
      </c>
      <c r="BC77" s="1326"/>
      <c r="BD77" s="1326"/>
      <c r="BE77" s="1326"/>
      <c r="BF77" s="1326"/>
      <c r="BG77" s="1326"/>
      <c r="BH77" s="1326"/>
      <c r="BI77" s="1326"/>
      <c r="BJ77" s="1326"/>
      <c r="BK77" s="1326"/>
      <c r="BL77" s="1326"/>
      <c r="BM77" s="1326"/>
      <c r="BN77" s="1326"/>
      <c r="BO77" s="1326"/>
      <c r="BP77" s="1328">
        <v>41.4</v>
      </c>
      <c r="BQ77" s="1328"/>
      <c r="BR77" s="1328"/>
      <c r="BS77" s="1328"/>
      <c r="BT77" s="1328"/>
      <c r="BU77" s="1328"/>
      <c r="BV77" s="1328"/>
      <c r="BW77" s="1328"/>
      <c r="BX77" s="1328">
        <v>38.9</v>
      </c>
      <c r="BY77" s="1328"/>
      <c r="BZ77" s="1328"/>
      <c r="CA77" s="1328"/>
      <c r="CB77" s="1328"/>
      <c r="CC77" s="1328"/>
      <c r="CD77" s="1328"/>
      <c r="CE77" s="1328"/>
      <c r="CF77" s="1328">
        <v>37.6</v>
      </c>
      <c r="CG77" s="1328"/>
      <c r="CH77" s="1328"/>
      <c r="CI77" s="1328"/>
      <c r="CJ77" s="1328"/>
      <c r="CK77" s="1328"/>
      <c r="CL77" s="1328"/>
      <c r="CM77" s="1328"/>
      <c r="CN77" s="1328">
        <v>34</v>
      </c>
      <c r="CO77" s="1328"/>
      <c r="CP77" s="1328"/>
      <c r="CQ77" s="1328"/>
      <c r="CR77" s="1328"/>
      <c r="CS77" s="1328"/>
      <c r="CT77" s="1328"/>
      <c r="CU77" s="1328"/>
      <c r="CV77" s="1328">
        <v>33.9</v>
      </c>
      <c r="CW77" s="1328"/>
      <c r="CX77" s="1328"/>
      <c r="CY77" s="1328"/>
      <c r="CZ77" s="1328"/>
      <c r="DA77" s="1328"/>
      <c r="DB77" s="1328"/>
      <c r="DC77" s="1328"/>
    </row>
    <row r="78" spans="2:107" x14ac:dyDescent="0.15">
      <c r="B78" s="1297"/>
      <c r="G78" s="1316"/>
      <c r="H78" s="1316"/>
      <c r="I78" s="1316"/>
      <c r="J78" s="1316"/>
      <c r="K78" s="1345"/>
      <c r="L78" s="1345"/>
      <c r="M78" s="1345"/>
      <c r="N78" s="1345"/>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x14ac:dyDescent="0.15">
      <c r="B79" s="1297"/>
      <c r="G79" s="1316"/>
      <c r="H79" s="1316"/>
      <c r="I79" s="1330"/>
      <c r="J79" s="1330"/>
      <c r="K79" s="1346"/>
      <c r="L79" s="1346"/>
      <c r="M79" s="1346"/>
      <c r="N79" s="1346"/>
      <c r="AN79" s="1322"/>
      <c r="AO79" s="1322"/>
      <c r="AP79" s="1322"/>
      <c r="AQ79" s="1322"/>
      <c r="AR79" s="1322"/>
      <c r="AS79" s="1322"/>
      <c r="AT79" s="1322"/>
      <c r="AU79" s="1322"/>
      <c r="AV79" s="1322"/>
      <c r="AW79" s="1322"/>
      <c r="AX79" s="1322"/>
      <c r="AY79" s="1322"/>
      <c r="AZ79" s="1322"/>
      <c r="BA79" s="1322"/>
      <c r="BB79" s="1326" t="s">
        <v>598</v>
      </c>
      <c r="BC79" s="1326"/>
      <c r="BD79" s="1326"/>
      <c r="BE79" s="1326"/>
      <c r="BF79" s="1326"/>
      <c r="BG79" s="1326"/>
      <c r="BH79" s="1326"/>
      <c r="BI79" s="1326"/>
      <c r="BJ79" s="1326"/>
      <c r="BK79" s="1326"/>
      <c r="BL79" s="1326"/>
      <c r="BM79" s="1326"/>
      <c r="BN79" s="1326"/>
      <c r="BO79" s="1326"/>
      <c r="BP79" s="1328">
        <v>6.7</v>
      </c>
      <c r="BQ79" s="1328"/>
      <c r="BR79" s="1328"/>
      <c r="BS79" s="1328"/>
      <c r="BT79" s="1328"/>
      <c r="BU79" s="1328"/>
      <c r="BV79" s="1328"/>
      <c r="BW79" s="1328"/>
      <c r="BX79" s="1328">
        <v>6.4</v>
      </c>
      <c r="BY79" s="1328"/>
      <c r="BZ79" s="1328"/>
      <c r="CA79" s="1328"/>
      <c r="CB79" s="1328"/>
      <c r="CC79" s="1328"/>
      <c r="CD79" s="1328"/>
      <c r="CE79" s="1328"/>
      <c r="CF79" s="1328">
        <v>6.1</v>
      </c>
      <c r="CG79" s="1328"/>
      <c r="CH79" s="1328"/>
      <c r="CI79" s="1328"/>
      <c r="CJ79" s="1328"/>
      <c r="CK79" s="1328"/>
      <c r="CL79" s="1328"/>
      <c r="CM79" s="1328"/>
      <c r="CN79" s="1328">
        <v>5.9</v>
      </c>
      <c r="CO79" s="1328"/>
      <c r="CP79" s="1328"/>
      <c r="CQ79" s="1328"/>
      <c r="CR79" s="1328"/>
      <c r="CS79" s="1328"/>
      <c r="CT79" s="1328"/>
      <c r="CU79" s="1328"/>
      <c r="CV79" s="1328">
        <v>5.7</v>
      </c>
      <c r="CW79" s="1328"/>
      <c r="CX79" s="1328"/>
      <c r="CY79" s="1328"/>
      <c r="CZ79" s="1328"/>
      <c r="DA79" s="1328"/>
      <c r="DB79" s="1328"/>
      <c r="DC79" s="1328"/>
    </row>
    <row r="80" spans="2:107" x14ac:dyDescent="0.15">
      <c r="B80" s="1297"/>
      <c r="G80" s="1316"/>
      <c r="H80" s="1316"/>
      <c r="I80" s="1330"/>
      <c r="J80" s="1330"/>
      <c r="K80" s="1346"/>
      <c r="L80" s="1346"/>
      <c r="M80" s="1346"/>
      <c r="N80" s="1346"/>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x14ac:dyDescent="0.15">
      <c r="B81" s="1297"/>
    </row>
    <row r="82" spans="2:109" ht="17.25" x14ac:dyDescent="0.15">
      <c r="B82" s="1297"/>
      <c r="K82" s="1347"/>
      <c r="L82" s="1347"/>
      <c r="M82" s="1347"/>
      <c r="N82" s="1347"/>
      <c r="AQ82" s="1347"/>
      <c r="AR82" s="1347"/>
      <c r="AS82" s="1347"/>
      <c r="AT82" s="1347"/>
      <c r="BC82" s="1347"/>
      <c r="BD82" s="1347"/>
      <c r="BE82" s="1347"/>
      <c r="BF82" s="1347"/>
      <c r="BO82" s="1347"/>
      <c r="BP82" s="1347"/>
      <c r="BQ82" s="1347"/>
      <c r="BR82" s="1347"/>
      <c r="CA82" s="1347"/>
      <c r="CB82" s="1347"/>
      <c r="CC82" s="1347"/>
      <c r="CD82" s="1347"/>
      <c r="CM82" s="1347"/>
      <c r="CN82" s="1347"/>
      <c r="CO82" s="1347"/>
      <c r="CP82" s="1347"/>
      <c r="CY82" s="1347"/>
      <c r="CZ82" s="1347"/>
      <c r="DA82" s="1347"/>
      <c r="DB82" s="1347"/>
      <c r="DC82" s="1347"/>
    </row>
    <row r="83" spans="2:109" x14ac:dyDescent="0.15">
      <c r="B83" s="1299"/>
      <c r="C83" s="1300"/>
      <c r="D83" s="1300"/>
      <c r="E83" s="1300"/>
      <c r="F83" s="1300"/>
      <c r="G83" s="1300"/>
      <c r="H83" s="1300"/>
      <c r="I83" s="1300"/>
      <c r="J83" s="1300"/>
      <c r="K83" s="1300"/>
      <c r="L83" s="1300"/>
      <c r="M83" s="1300"/>
      <c r="N83" s="1300"/>
      <c r="O83" s="1300"/>
      <c r="P83" s="1300"/>
      <c r="Q83" s="1300"/>
      <c r="R83" s="1300"/>
      <c r="S83" s="1300"/>
      <c r="T83" s="1300"/>
      <c r="U83" s="1300"/>
      <c r="V83" s="1300"/>
      <c r="W83" s="1300"/>
      <c r="X83" s="1300"/>
      <c r="Y83" s="1300"/>
      <c r="Z83" s="1300"/>
      <c r="AA83" s="1300"/>
      <c r="AB83" s="1300"/>
      <c r="AC83" s="1300"/>
      <c r="AD83" s="1300"/>
      <c r="AE83" s="1300"/>
      <c r="AF83" s="1300"/>
      <c r="AG83" s="1300"/>
      <c r="AH83" s="1300"/>
      <c r="AI83" s="1300"/>
      <c r="AJ83" s="1300"/>
      <c r="AK83" s="1300"/>
      <c r="AL83" s="1300"/>
      <c r="AM83" s="1300"/>
      <c r="AN83" s="1300"/>
      <c r="AO83" s="1300"/>
      <c r="AP83" s="1300"/>
      <c r="AQ83" s="1300"/>
      <c r="AR83" s="1300"/>
      <c r="AS83" s="1300"/>
      <c r="AT83" s="1300"/>
      <c r="AU83" s="1300"/>
      <c r="AV83" s="1300"/>
      <c r="AW83" s="1300"/>
      <c r="AX83" s="1300"/>
      <c r="AY83" s="1300"/>
      <c r="AZ83" s="1300"/>
      <c r="BA83" s="1300"/>
      <c r="BB83" s="1300"/>
      <c r="BC83" s="1300"/>
      <c r="BD83" s="1300"/>
      <c r="BE83" s="1300"/>
      <c r="BF83" s="1300"/>
      <c r="BG83" s="1300"/>
      <c r="BH83" s="1300"/>
      <c r="BI83" s="1300"/>
      <c r="BJ83" s="1300"/>
      <c r="BK83" s="1300"/>
      <c r="BL83" s="1300"/>
      <c r="BM83" s="1300"/>
      <c r="BN83" s="1300"/>
      <c r="BO83" s="1300"/>
      <c r="BP83" s="1300"/>
      <c r="BQ83" s="1300"/>
      <c r="BR83" s="1300"/>
      <c r="BS83" s="1300"/>
      <c r="BT83" s="1300"/>
      <c r="BU83" s="1300"/>
      <c r="BV83" s="1300"/>
      <c r="BW83" s="1300"/>
      <c r="BX83" s="1300"/>
      <c r="BY83" s="1300"/>
      <c r="BZ83" s="1300"/>
      <c r="CA83" s="1300"/>
      <c r="CB83" s="1300"/>
      <c r="CC83" s="1300"/>
      <c r="CD83" s="1300"/>
      <c r="CE83" s="1300"/>
      <c r="CF83" s="1300"/>
      <c r="CG83" s="1300"/>
      <c r="CH83" s="1300"/>
      <c r="CI83" s="1300"/>
      <c r="CJ83" s="1300"/>
      <c r="CK83" s="1300"/>
      <c r="CL83" s="1300"/>
      <c r="CM83" s="1300"/>
      <c r="CN83" s="1300"/>
      <c r="CO83" s="1300"/>
      <c r="CP83" s="1300"/>
      <c r="CQ83" s="1300"/>
      <c r="CR83" s="1300"/>
      <c r="CS83" s="1300"/>
      <c r="CT83" s="1300"/>
      <c r="CU83" s="1300"/>
      <c r="CV83" s="1300"/>
      <c r="CW83" s="1300"/>
      <c r="CX83" s="1300"/>
      <c r="CY83" s="1300"/>
      <c r="CZ83" s="1300"/>
      <c r="DA83" s="1300"/>
      <c r="DB83" s="1300"/>
      <c r="DC83" s="1300"/>
      <c r="DD83" s="1301"/>
    </row>
    <row r="84" spans="2:109" x14ac:dyDescent="0.15">
      <c r="DD84" s="1290"/>
      <c r="DE84" s="1290"/>
    </row>
    <row r="85" spans="2:109" x14ac:dyDescent="0.15">
      <c r="DD85" s="1290"/>
      <c r="DE85" s="1290"/>
    </row>
    <row r="86" spans="2:109" hidden="1" x14ac:dyDescent="0.15">
      <c r="DD86" s="1290"/>
      <c r="DE86" s="1290"/>
    </row>
    <row r="87" spans="2:109" hidden="1" x14ac:dyDescent="0.15">
      <c r="K87" s="1348"/>
      <c r="AQ87" s="1348"/>
      <c r="BC87" s="1348"/>
      <c r="BO87" s="1348"/>
      <c r="CA87" s="1348"/>
      <c r="CM87" s="1348"/>
      <c r="CY87" s="1348"/>
      <c r="DD87" s="1290"/>
      <c r="DE87" s="1290"/>
    </row>
    <row r="88" spans="2:109" hidden="1" x14ac:dyDescent="0.15">
      <c r="DD88" s="1290"/>
      <c r="DE88" s="1290"/>
    </row>
    <row r="89" spans="2:109" hidden="1" x14ac:dyDescent="0.15">
      <c r="DD89" s="1290"/>
      <c r="DE89" s="1290"/>
    </row>
    <row r="90" spans="2:109" hidden="1" x14ac:dyDescent="0.15">
      <c r="DD90" s="1290"/>
      <c r="DE90" s="1290"/>
    </row>
    <row r="91" spans="2:109" hidden="1" x14ac:dyDescent="0.15">
      <c r="DD91" s="1290"/>
      <c r="DE91" s="1290"/>
    </row>
    <row r="92" spans="2:109" ht="13.5" hidden="1" customHeight="1" x14ac:dyDescent="0.15">
      <c r="DD92" s="1290"/>
      <c r="DE92" s="1290"/>
    </row>
    <row r="93" spans="2:109" ht="13.5" hidden="1" customHeight="1" x14ac:dyDescent="0.15">
      <c r="DD93" s="1290"/>
      <c r="DE93" s="1290"/>
    </row>
    <row r="94" spans="2:109" ht="13.5" hidden="1" customHeight="1" x14ac:dyDescent="0.15">
      <c r="DD94" s="1290"/>
      <c r="DE94" s="1290"/>
    </row>
    <row r="95" spans="2:109" ht="13.5" hidden="1" customHeight="1" x14ac:dyDescent="0.15">
      <c r="DD95" s="1290"/>
      <c r="DE95" s="1290"/>
    </row>
    <row r="96" spans="2:109" ht="13.5" hidden="1" customHeight="1" x14ac:dyDescent="0.15">
      <c r="DD96" s="1290"/>
      <c r="DE96" s="1290"/>
    </row>
    <row r="97" s="1290" customFormat="1" ht="13.5" hidden="1" customHeight="1" x14ac:dyDescent="0.15"/>
    <row r="98" s="1290" customFormat="1" ht="13.5" hidden="1" customHeight="1" x14ac:dyDescent="0.15"/>
    <row r="99" s="1290" customFormat="1" ht="13.5" hidden="1" customHeight="1" x14ac:dyDescent="0.15"/>
    <row r="100" s="1290" customFormat="1" ht="13.5" hidden="1" customHeight="1" x14ac:dyDescent="0.15"/>
    <row r="101" s="1290" customFormat="1" ht="13.5" hidden="1" customHeight="1" x14ac:dyDescent="0.15"/>
    <row r="102" s="1290" customFormat="1" ht="13.5" hidden="1" customHeight="1" x14ac:dyDescent="0.15"/>
    <row r="103" s="1290" customFormat="1" ht="13.5" hidden="1" customHeight="1" x14ac:dyDescent="0.15"/>
    <row r="104" s="1290" customFormat="1" ht="13.5" hidden="1" customHeight="1" x14ac:dyDescent="0.15"/>
    <row r="105" s="1290" customFormat="1" ht="13.5" hidden="1" customHeight="1" x14ac:dyDescent="0.15"/>
    <row r="106" s="1290" customFormat="1" ht="13.5" hidden="1" customHeight="1" x14ac:dyDescent="0.15"/>
    <row r="107" s="1290" customFormat="1" ht="13.5" hidden="1" customHeight="1" x14ac:dyDescent="0.15"/>
    <row r="108" s="1290" customFormat="1" ht="13.5" hidden="1" customHeight="1" x14ac:dyDescent="0.15"/>
    <row r="109" s="1290" customFormat="1" ht="13.5" hidden="1" customHeight="1" x14ac:dyDescent="0.15"/>
    <row r="110" s="1290" customFormat="1" ht="13.5" hidden="1" customHeight="1" x14ac:dyDescent="0.15"/>
    <row r="111" s="1290" customFormat="1" ht="13.5" hidden="1" customHeight="1" x14ac:dyDescent="0.15"/>
    <row r="112" s="1290" customFormat="1" ht="13.5" hidden="1" customHeight="1" x14ac:dyDescent="0.15"/>
    <row r="113" s="1290" customFormat="1" ht="13.5" hidden="1" customHeight="1" x14ac:dyDescent="0.15"/>
    <row r="114" s="1290" customFormat="1" ht="13.5" hidden="1" customHeight="1" x14ac:dyDescent="0.15"/>
    <row r="115" s="1290" customFormat="1" ht="13.5" hidden="1" customHeight="1" x14ac:dyDescent="0.15"/>
    <row r="116" s="1290" customFormat="1" ht="13.5" hidden="1" customHeight="1" x14ac:dyDescent="0.15"/>
    <row r="117" s="1290" customFormat="1" ht="13.5" hidden="1" customHeight="1" x14ac:dyDescent="0.15"/>
    <row r="118" s="1290" customFormat="1" ht="13.5" hidden="1" customHeight="1" x14ac:dyDescent="0.15"/>
    <row r="119" s="1290" customFormat="1" ht="13.5" hidden="1" customHeight="1" x14ac:dyDescent="0.15"/>
    <row r="120" s="1290" customFormat="1" ht="13.5" hidden="1" customHeight="1" x14ac:dyDescent="0.15"/>
    <row r="121" s="1290" customFormat="1" ht="13.5" hidden="1" customHeight="1" x14ac:dyDescent="0.15"/>
    <row r="122" s="1290" customFormat="1" ht="13.5" hidden="1" customHeight="1" x14ac:dyDescent="0.15"/>
    <row r="123" s="1290" customFormat="1" ht="13.5" hidden="1" customHeight="1" x14ac:dyDescent="0.15"/>
    <row r="124" s="1290" customFormat="1" ht="13.5" hidden="1" customHeight="1" x14ac:dyDescent="0.15"/>
    <row r="125" s="1290" customFormat="1" ht="13.5" hidden="1" customHeight="1" x14ac:dyDescent="0.15"/>
    <row r="126" s="1290" customFormat="1" ht="13.5" hidden="1" customHeight="1" x14ac:dyDescent="0.15"/>
    <row r="127" s="1290" customFormat="1" ht="13.5" hidden="1" customHeight="1" x14ac:dyDescent="0.15"/>
    <row r="128" s="1290" customFormat="1" ht="13.5" hidden="1" customHeight="1" x14ac:dyDescent="0.15"/>
    <row r="129" s="1290" customFormat="1" ht="13.5" hidden="1" customHeight="1" x14ac:dyDescent="0.15"/>
    <row r="130" s="1290" customFormat="1" ht="13.5" hidden="1" customHeight="1" x14ac:dyDescent="0.15"/>
    <row r="131" s="1290" customFormat="1" ht="13.5" hidden="1" customHeight="1" x14ac:dyDescent="0.15"/>
    <row r="132" s="1290" customFormat="1" ht="13.5" hidden="1" customHeight="1" x14ac:dyDescent="0.15"/>
    <row r="133" s="1290" customFormat="1" ht="13.5" hidden="1" customHeight="1" x14ac:dyDescent="0.15"/>
    <row r="134" s="1290" customFormat="1" ht="13.5" hidden="1" customHeight="1" x14ac:dyDescent="0.15"/>
    <row r="135" s="1290" customFormat="1" ht="13.5" hidden="1" customHeight="1" x14ac:dyDescent="0.15"/>
    <row r="136" s="1290" customFormat="1" ht="13.5" hidden="1" customHeight="1" x14ac:dyDescent="0.15"/>
    <row r="137" s="1290" customFormat="1" ht="13.5" hidden="1" customHeight="1" x14ac:dyDescent="0.15"/>
    <row r="138" s="1290" customFormat="1" ht="13.5" hidden="1" customHeight="1" x14ac:dyDescent="0.15"/>
    <row r="139" s="1290" customFormat="1" ht="13.5" hidden="1" customHeight="1" x14ac:dyDescent="0.15"/>
    <row r="140" s="1290" customFormat="1" ht="13.5" hidden="1" customHeight="1" x14ac:dyDescent="0.15"/>
    <row r="141" s="1290" customFormat="1" ht="13.5" hidden="1" customHeight="1" x14ac:dyDescent="0.15"/>
    <row r="142" s="1290" customFormat="1" ht="13.5" hidden="1" customHeight="1" x14ac:dyDescent="0.15"/>
    <row r="143" s="1290" customFormat="1" ht="13.5" hidden="1" customHeight="1" x14ac:dyDescent="0.15"/>
    <row r="144" s="1290" customFormat="1" ht="13.5" hidden="1" customHeight="1" x14ac:dyDescent="0.15"/>
    <row r="145" s="1290" customFormat="1" ht="13.5" hidden="1" customHeight="1" x14ac:dyDescent="0.15"/>
    <row r="146" s="1290" customFormat="1" ht="13.5" hidden="1" customHeight="1" x14ac:dyDescent="0.15"/>
    <row r="147" s="1290" customFormat="1" ht="13.5" hidden="1" customHeight="1" x14ac:dyDescent="0.15"/>
    <row r="148" s="1290" customFormat="1" ht="13.5" hidden="1" customHeight="1" x14ac:dyDescent="0.15"/>
    <row r="149" s="1290" customFormat="1" ht="13.5" hidden="1" customHeight="1" x14ac:dyDescent="0.15"/>
    <row r="150" s="1290" customFormat="1" ht="13.5" hidden="1" customHeight="1" x14ac:dyDescent="0.15"/>
    <row r="151" s="1290" customFormat="1" ht="13.5" hidden="1" customHeight="1" x14ac:dyDescent="0.15"/>
    <row r="152" s="1290" customFormat="1" ht="13.5" hidden="1" customHeight="1" x14ac:dyDescent="0.15"/>
    <row r="153" s="1290" customFormat="1" ht="13.5" hidden="1" customHeight="1" x14ac:dyDescent="0.15"/>
    <row r="154" s="1290" customFormat="1" ht="13.5" hidden="1" customHeight="1" x14ac:dyDescent="0.15"/>
    <row r="155" s="1290" customFormat="1" ht="13.5" hidden="1" customHeight="1" x14ac:dyDescent="0.15"/>
    <row r="156" s="1290" customFormat="1" ht="13.5" hidden="1" customHeight="1" x14ac:dyDescent="0.15"/>
    <row r="157" s="1290" customFormat="1" ht="13.5" hidden="1" customHeight="1" x14ac:dyDescent="0.15"/>
    <row r="158" s="1290" customFormat="1" ht="13.5" hidden="1" customHeight="1" x14ac:dyDescent="0.15"/>
    <row r="159" s="1290" customFormat="1" ht="13.5" hidden="1" customHeight="1" x14ac:dyDescent="0.15"/>
    <row r="160" s="1290" customFormat="1" ht="13.5" hidden="1" customHeight="1" x14ac:dyDescent="0.15"/>
  </sheetData>
  <sheetProtection algorithmName="SHA-512" hashValue="0DiwWQ7FpjAcljTL/O5faV29l5lOFeP/9dU9TKl1z8vdMrNfVb4whAemorQgtfEKTLMP7VQjqjFq+usJgcA8Dw==" saltValue="TAEPpNHdSYRUcvLDrmFG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73" customWidth="1"/>
    <col min="35" max="122" width="2.5" style="272" customWidth="1"/>
    <col min="123" max="16384" width="2.5" style="272" hidden="1"/>
  </cols>
  <sheetData>
    <row r="1" spans="1:34" ht="13.5" customHeight="1" x14ac:dyDescent="0.1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x14ac:dyDescent="0.15">
      <c r="S2" s="272"/>
      <c r="AH2" s="272"/>
    </row>
    <row r="3" spans="1:34" x14ac:dyDescent="0.15">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1:34" x14ac:dyDescent="0.15"/>
    <row r="5" spans="1:34" x14ac:dyDescent="0.15"/>
    <row r="6" spans="1:34" x14ac:dyDescent="0.15"/>
    <row r="7" spans="1:34" x14ac:dyDescent="0.15"/>
    <row r="8" spans="1:34" x14ac:dyDescent="0.15"/>
    <row r="9" spans="1:34" x14ac:dyDescent="0.15">
      <c r="AH9" s="27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2"/>
    </row>
    <row r="18" spans="12:34" x14ac:dyDescent="0.15"/>
    <row r="19" spans="12:34" x14ac:dyDescent="0.15"/>
    <row r="20" spans="12:34" x14ac:dyDescent="0.15">
      <c r="AH20" s="272"/>
    </row>
    <row r="21" spans="12:34" x14ac:dyDescent="0.15">
      <c r="AH21" s="272"/>
    </row>
    <row r="22" spans="12:34" x14ac:dyDescent="0.15"/>
    <row r="23" spans="12:34" x14ac:dyDescent="0.15"/>
    <row r="24" spans="12:34" x14ac:dyDescent="0.15">
      <c r="Q24" s="272"/>
    </row>
    <row r="25" spans="12:34" x14ac:dyDescent="0.15"/>
    <row r="26" spans="12:34" x14ac:dyDescent="0.15"/>
    <row r="27" spans="12:34" x14ac:dyDescent="0.15"/>
    <row r="28" spans="12:34" x14ac:dyDescent="0.15">
      <c r="O28" s="272"/>
      <c r="T28" s="272"/>
      <c r="AH28" s="272"/>
    </row>
    <row r="29" spans="12:34" x14ac:dyDescent="0.15"/>
    <row r="30" spans="12:34" x14ac:dyDescent="0.15"/>
    <row r="31" spans="12:34" x14ac:dyDescent="0.15">
      <c r="Q31" s="272"/>
    </row>
    <row r="32" spans="12:34" x14ac:dyDescent="0.15">
      <c r="L32" s="272"/>
    </row>
    <row r="33" spans="2:34" x14ac:dyDescent="0.15">
      <c r="C33" s="272"/>
      <c r="E33" s="272"/>
      <c r="G33" s="272"/>
      <c r="I33" s="272"/>
      <c r="X33" s="272"/>
    </row>
    <row r="34" spans="2:34" x14ac:dyDescent="0.15">
      <c r="B34" s="272"/>
      <c r="P34" s="272"/>
      <c r="R34" s="272"/>
      <c r="T34" s="272"/>
    </row>
    <row r="35" spans="2:34" x14ac:dyDescent="0.15">
      <c r="D35" s="272"/>
      <c r="W35" s="272"/>
      <c r="AC35" s="272"/>
      <c r="AD35" s="272"/>
      <c r="AE35" s="272"/>
      <c r="AF35" s="272"/>
      <c r="AG35" s="272"/>
      <c r="AH35" s="272"/>
    </row>
    <row r="36" spans="2:34" x14ac:dyDescent="0.15">
      <c r="H36" s="272"/>
      <c r="J36" s="272"/>
      <c r="K36" s="272"/>
      <c r="M36" s="272"/>
      <c r="Y36" s="272"/>
      <c r="Z36" s="272"/>
      <c r="AA36" s="272"/>
      <c r="AB36" s="272"/>
      <c r="AC36" s="272"/>
      <c r="AD36" s="272"/>
      <c r="AE36" s="272"/>
      <c r="AF36" s="272"/>
      <c r="AG36" s="272"/>
      <c r="AH36" s="272"/>
    </row>
    <row r="37" spans="2:34" x14ac:dyDescent="0.15">
      <c r="AH37" s="272"/>
    </row>
    <row r="38" spans="2:34" x14ac:dyDescent="0.15">
      <c r="AG38" s="272"/>
      <c r="AH38" s="272"/>
    </row>
    <row r="39" spans="2:34" x14ac:dyDescent="0.15"/>
    <row r="40" spans="2:34" x14ac:dyDescent="0.15">
      <c r="X40" s="272"/>
    </row>
    <row r="41" spans="2:34" x14ac:dyDescent="0.15">
      <c r="R41" s="272"/>
    </row>
    <row r="42" spans="2:34" x14ac:dyDescent="0.15">
      <c r="W42" s="272"/>
    </row>
    <row r="43" spans="2:34" x14ac:dyDescent="0.15">
      <c r="Y43" s="272"/>
      <c r="Z43" s="272"/>
      <c r="AA43" s="272"/>
      <c r="AB43" s="272"/>
      <c r="AC43" s="272"/>
      <c r="AD43" s="272"/>
      <c r="AE43" s="272"/>
      <c r="AF43" s="272"/>
      <c r="AG43" s="272"/>
      <c r="AH43" s="272"/>
    </row>
    <row r="44" spans="2:34" x14ac:dyDescent="0.15">
      <c r="AH44" s="272"/>
    </row>
    <row r="45" spans="2:34" x14ac:dyDescent="0.15">
      <c r="X45" s="272"/>
    </row>
    <row r="46" spans="2:34" x14ac:dyDescent="0.15"/>
    <row r="47" spans="2:34" x14ac:dyDescent="0.15"/>
    <row r="48" spans="2:34" x14ac:dyDescent="0.15">
      <c r="W48" s="272"/>
      <c r="Y48" s="272"/>
      <c r="Z48" s="272"/>
      <c r="AA48" s="272"/>
      <c r="AB48" s="272"/>
      <c r="AC48" s="272"/>
      <c r="AD48" s="272"/>
      <c r="AE48" s="272"/>
      <c r="AF48" s="272"/>
      <c r="AG48" s="272"/>
      <c r="AH48" s="272"/>
    </row>
    <row r="49" spans="28:34" x14ac:dyDescent="0.15"/>
    <row r="50" spans="28:34" x14ac:dyDescent="0.15">
      <c r="AE50" s="272"/>
      <c r="AF50" s="272"/>
      <c r="AG50" s="272"/>
      <c r="AH50" s="272"/>
    </row>
    <row r="51" spans="28:34" x14ac:dyDescent="0.15">
      <c r="AC51" s="272"/>
      <c r="AD51" s="272"/>
      <c r="AE51" s="272"/>
      <c r="AF51" s="272"/>
      <c r="AG51" s="272"/>
      <c r="AH51" s="272"/>
    </row>
    <row r="52" spans="28:34" x14ac:dyDescent="0.15"/>
    <row r="53" spans="28:34" x14ac:dyDescent="0.15">
      <c r="AF53" s="272"/>
      <c r="AG53" s="272"/>
      <c r="AH53" s="272"/>
    </row>
    <row r="54" spans="28:34" x14ac:dyDescent="0.15">
      <c r="AH54" s="272"/>
    </row>
    <row r="55" spans="28:34" x14ac:dyDescent="0.15"/>
    <row r="56" spans="28:34" x14ac:dyDescent="0.15">
      <c r="AB56" s="272"/>
      <c r="AC56" s="272"/>
      <c r="AD56" s="272"/>
      <c r="AE56" s="272"/>
      <c r="AF56" s="272"/>
      <c r="AG56" s="272"/>
      <c r="AH56" s="272"/>
    </row>
    <row r="57" spans="28:34" x14ac:dyDescent="0.15">
      <c r="AH57" s="272"/>
    </row>
    <row r="58" spans="28:34" x14ac:dyDescent="0.15">
      <c r="AH58" s="272"/>
    </row>
    <row r="59" spans="28:34" x14ac:dyDescent="0.15"/>
    <row r="60" spans="28:34" x14ac:dyDescent="0.15"/>
    <row r="61" spans="28:34" x14ac:dyDescent="0.15"/>
    <row r="62" spans="28:34" x14ac:dyDescent="0.15"/>
    <row r="63" spans="28:34" x14ac:dyDescent="0.15">
      <c r="AH63" s="272"/>
    </row>
    <row r="64" spans="28:34" x14ac:dyDescent="0.15">
      <c r="AG64" s="272"/>
      <c r="AH64" s="272"/>
    </row>
    <row r="65" spans="28:34" x14ac:dyDescent="0.15"/>
    <row r="66" spans="28:34" x14ac:dyDescent="0.15"/>
    <row r="67" spans="28:34" x14ac:dyDescent="0.15"/>
    <row r="68" spans="28:34" x14ac:dyDescent="0.15">
      <c r="AB68" s="272"/>
      <c r="AC68" s="272"/>
      <c r="AD68" s="272"/>
      <c r="AE68" s="272"/>
      <c r="AF68" s="272"/>
      <c r="AG68" s="272"/>
      <c r="AH68" s="272"/>
    </row>
    <row r="69" spans="28:34" x14ac:dyDescent="0.15">
      <c r="AF69" s="272"/>
      <c r="AG69" s="272"/>
      <c r="AH69" s="272"/>
    </row>
    <row r="70" spans="28:34" x14ac:dyDescent="0.15"/>
    <row r="71" spans="28:34" x14ac:dyDescent="0.15"/>
    <row r="72" spans="28:34" x14ac:dyDescent="0.15"/>
    <row r="73" spans="28:34" x14ac:dyDescent="0.15"/>
    <row r="74" spans="28:34" x14ac:dyDescent="0.15"/>
    <row r="75" spans="28:34" x14ac:dyDescent="0.15">
      <c r="AH75" s="272"/>
    </row>
    <row r="76" spans="28:34" x14ac:dyDescent="0.15">
      <c r="AF76" s="272"/>
      <c r="AG76" s="272"/>
      <c r="AH76" s="272"/>
    </row>
    <row r="77" spans="28:34" x14ac:dyDescent="0.15">
      <c r="AG77" s="272"/>
      <c r="AH77" s="272"/>
    </row>
    <row r="78" spans="28:34" x14ac:dyDescent="0.15"/>
    <row r="79" spans="28:34" x14ac:dyDescent="0.15"/>
    <row r="80" spans="28:34" x14ac:dyDescent="0.15"/>
    <row r="81" spans="25:34" x14ac:dyDescent="0.15"/>
    <row r="82" spans="25:34" x14ac:dyDescent="0.15">
      <c r="Y82" s="272"/>
    </row>
    <row r="83" spans="25:34" x14ac:dyDescent="0.15">
      <c r="Y83" s="272"/>
      <c r="Z83" s="272"/>
      <c r="AA83" s="272"/>
      <c r="AB83" s="272"/>
      <c r="AC83" s="272"/>
      <c r="AD83" s="272"/>
      <c r="AE83" s="272"/>
      <c r="AF83" s="272"/>
      <c r="AG83" s="272"/>
      <c r="AH83" s="272"/>
    </row>
    <row r="84" spans="25:34" x14ac:dyDescent="0.15"/>
    <row r="85" spans="25:34" x14ac:dyDescent="0.15"/>
    <row r="86" spans="25:34" x14ac:dyDescent="0.15"/>
    <row r="87" spans="25:34" x14ac:dyDescent="0.15"/>
    <row r="88" spans="25:34" x14ac:dyDescent="0.15">
      <c r="AH88" s="2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2"/>
      <c r="AG94" s="272"/>
      <c r="AH94" s="272"/>
    </row>
    <row r="95" spans="25:34" ht="13.5" customHeight="1" x14ac:dyDescent="0.15">
      <c r="AH95" s="2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2"/>
    </row>
    <row r="102" spans="33:34" ht="13.5" customHeight="1" x14ac:dyDescent="0.15"/>
    <row r="103" spans="33:34" ht="13.5" customHeight="1" x14ac:dyDescent="0.15"/>
    <row r="104" spans="33:34" ht="13.5" customHeight="1" x14ac:dyDescent="0.15">
      <c r="AG104" s="272"/>
      <c r="AH104" s="2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2"/>
    </row>
    <row r="117" spans="34:122" ht="13.5" customHeight="1" x14ac:dyDescent="0.15"/>
    <row r="118" spans="34:122" ht="13.5" customHeight="1" x14ac:dyDescent="0.15"/>
    <row r="119" spans="34:122" ht="13.5" customHeight="1" x14ac:dyDescent="0.15"/>
    <row r="120" spans="34:122" ht="13.5" customHeight="1" x14ac:dyDescent="0.15">
      <c r="AH120" s="272"/>
    </row>
    <row r="121" spans="34:122" ht="13.5" customHeight="1" x14ac:dyDescent="0.15">
      <c r="AH121" s="272"/>
    </row>
    <row r="122" spans="34:122" ht="13.5" customHeight="1" x14ac:dyDescent="0.15"/>
    <row r="123" spans="34:122" ht="13.5" customHeight="1" x14ac:dyDescent="0.15"/>
    <row r="124" spans="34:122" ht="13.5" customHeight="1" x14ac:dyDescent="0.15"/>
    <row r="125" spans="34:122" ht="13.5" customHeight="1" x14ac:dyDescent="0.15">
      <c r="DR125" s="272" t="s">
        <v>486</v>
      </c>
    </row>
  </sheetData>
  <sheetProtection algorithmName="SHA-512" hashValue="/xtgEphqvjlUq22nuQsEnB8z/Br+A49OnleIR4BAq7Rq5UZldYEv6Nx7CLB9w4N29FJSYzQyVZfcYOKuYZcZlw==" saltValue="/recJXHgHvFGR/mBRQEa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73" customWidth="1"/>
    <col min="35" max="122" width="2.5" style="272" customWidth="1"/>
    <col min="123" max="16384" width="2.5" style="272" hidden="1"/>
  </cols>
  <sheetData>
    <row r="1" spans="2:34" ht="13.5" customHeight="1" x14ac:dyDescent="0.15">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2:34" x14ac:dyDescent="0.15">
      <c r="S2" s="272"/>
      <c r="AH2" s="272"/>
    </row>
    <row r="3" spans="2:34" x14ac:dyDescent="0.15">
      <c r="C3" s="272"/>
      <c r="D3" s="272"/>
      <c r="E3" s="272"/>
      <c r="F3" s="272"/>
      <c r="G3" s="272"/>
      <c r="H3" s="272"/>
      <c r="I3" s="272"/>
      <c r="J3" s="272"/>
      <c r="K3" s="272"/>
      <c r="L3" s="272"/>
      <c r="M3" s="272"/>
      <c r="N3" s="272"/>
      <c r="O3" s="272"/>
      <c r="P3" s="272"/>
      <c r="Q3" s="272"/>
      <c r="R3" s="272"/>
      <c r="S3" s="272"/>
      <c r="U3" s="272"/>
      <c r="V3" s="272"/>
      <c r="W3" s="272"/>
      <c r="X3" s="272"/>
      <c r="Y3" s="272"/>
      <c r="Z3" s="272"/>
      <c r="AA3" s="272"/>
      <c r="AB3" s="272"/>
      <c r="AC3" s="272"/>
      <c r="AD3" s="272"/>
      <c r="AE3" s="272"/>
      <c r="AF3" s="272"/>
      <c r="AG3" s="272"/>
      <c r="AH3" s="272"/>
    </row>
    <row r="4" spans="2:34" x14ac:dyDescent="0.15"/>
    <row r="5" spans="2:34" x14ac:dyDescent="0.15"/>
    <row r="6" spans="2:34" x14ac:dyDescent="0.15"/>
    <row r="7" spans="2:34" x14ac:dyDescent="0.15"/>
    <row r="8" spans="2:34" x14ac:dyDescent="0.15"/>
    <row r="9" spans="2:34" x14ac:dyDescent="0.15">
      <c r="AH9" s="27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2"/>
    </row>
    <row r="18" spans="12:34" x14ac:dyDescent="0.15"/>
    <row r="19" spans="12:34" x14ac:dyDescent="0.15"/>
    <row r="20" spans="12:34" x14ac:dyDescent="0.15">
      <c r="AH20" s="272"/>
    </row>
    <row r="21" spans="12:34" x14ac:dyDescent="0.15">
      <c r="AH21" s="272"/>
    </row>
    <row r="22" spans="12:34" x14ac:dyDescent="0.15"/>
    <row r="23" spans="12:34" x14ac:dyDescent="0.15"/>
    <row r="24" spans="12:34" x14ac:dyDescent="0.15">
      <c r="Q24" s="272"/>
    </row>
    <row r="25" spans="12:34" x14ac:dyDescent="0.15"/>
    <row r="26" spans="12:34" x14ac:dyDescent="0.15"/>
    <row r="27" spans="12:34" x14ac:dyDescent="0.15"/>
    <row r="28" spans="12:34" x14ac:dyDescent="0.15">
      <c r="O28" s="272"/>
      <c r="T28" s="272"/>
      <c r="AH28" s="272"/>
    </row>
    <row r="29" spans="12:34" x14ac:dyDescent="0.15"/>
    <row r="30" spans="12:34" x14ac:dyDescent="0.15"/>
    <row r="31" spans="12:34" x14ac:dyDescent="0.15">
      <c r="Q31" s="272"/>
    </row>
    <row r="32" spans="12:34" x14ac:dyDescent="0.15">
      <c r="L32" s="272"/>
    </row>
    <row r="33" spans="2:34" x14ac:dyDescent="0.15">
      <c r="C33" s="272"/>
      <c r="E33" s="272"/>
      <c r="G33" s="272"/>
      <c r="I33" s="272"/>
      <c r="X33" s="272"/>
    </row>
    <row r="34" spans="2:34" x14ac:dyDescent="0.15">
      <c r="B34" s="272"/>
      <c r="P34" s="272"/>
      <c r="R34" s="272"/>
      <c r="T34" s="272"/>
    </row>
    <row r="35" spans="2:34" x14ac:dyDescent="0.15">
      <c r="D35" s="272"/>
      <c r="W35" s="272"/>
      <c r="AC35" s="272"/>
      <c r="AD35" s="272"/>
      <c r="AE35" s="272"/>
      <c r="AF35" s="272"/>
      <c r="AG35" s="272"/>
      <c r="AH35" s="272"/>
    </row>
    <row r="36" spans="2:34" x14ac:dyDescent="0.15">
      <c r="H36" s="272"/>
      <c r="J36" s="272"/>
      <c r="K36" s="272"/>
      <c r="M36" s="272"/>
      <c r="Y36" s="272"/>
      <c r="Z36" s="272"/>
      <c r="AA36" s="272"/>
      <c r="AB36" s="272"/>
      <c r="AC36" s="272"/>
      <c r="AD36" s="272"/>
      <c r="AE36" s="272"/>
      <c r="AF36" s="272"/>
      <c r="AG36" s="272"/>
      <c r="AH36" s="272"/>
    </row>
    <row r="37" spans="2:34" x14ac:dyDescent="0.15">
      <c r="AH37" s="272"/>
    </row>
    <row r="38" spans="2:34" x14ac:dyDescent="0.15">
      <c r="AG38" s="272"/>
      <c r="AH38" s="272"/>
    </row>
    <row r="39" spans="2:34" x14ac:dyDescent="0.15"/>
    <row r="40" spans="2:34" x14ac:dyDescent="0.15">
      <c r="X40" s="272"/>
    </row>
    <row r="41" spans="2:34" x14ac:dyDescent="0.15">
      <c r="R41" s="272"/>
    </row>
    <row r="42" spans="2:34" x14ac:dyDescent="0.15">
      <c r="W42" s="272"/>
    </row>
    <row r="43" spans="2:34" x14ac:dyDescent="0.15">
      <c r="Y43" s="272"/>
      <c r="Z43" s="272"/>
      <c r="AA43" s="272"/>
      <c r="AB43" s="272"/>
      <c r="AC43" s="272"/>
      <c r="AD43" s="272"/>
      <c r="AE43" s="272"/>
      <c r="AF43" s="272"/>
      <c r="AG43" s="272"/>
      <c r="AH43" s="272"/>
    </row>
    <row r="44" spans="2:34" x14ac:dyDescent="0.15">
      <c r="AH44" s="272"/>
    </row>
    <row r="45" spans="2:34" x14ac:dyDescent="0.15">
      <c r="X45" s="272"/>
    </row>
    <row r="46" spans="2:34" x14ac:dyDescent="0.15"/>
    <row r="47" spans="2:34" x14ac:dyDescent="0.15"/>
    <row r="48" spans="2:34" x14ac:dyDescent="0.15">
      <c r="W48" s="272"/>
      <c r="Y48" s="272"/>
      <c r="Z48" s="272"/>
      <c r="AA48" s="272"/>
      <c r="AB48" s="272"/>
      <c r="AC48" s="272"/>
      <c r="AD48" s="272"/>
      <c r="AE48" s="272"/>
      <c r="AF48" s="272"/>
      <c r="AG48" s="272"/>
      <c r="AH48" s="272"/>
    </row>
    <row r="49" spans="28:34" x14ac:dyDescent="0.15"/>
    <row r="50" spans="28:34" x14ac:dyDescent="0.15">
      <c r="AE50" s="272"/>
      <c r="AF50" s="272"/>
      <c r="AG50" s="272"/>
      <c r="AH50" s="272"/>
    </row>
    <row r="51" spans="28:34" x14ac:dyDescent="0.15">
      <c r="AC51" s="272"/>
      <c r="AD51" s="272"/>
      <c r="AE51" s="272"/>
      <c r="AF51" s="272"/>
      <c r="AG51" s="272"/>
      <c r="AH51" s="272"/>
    </row>
    <row r="52" spans="28:34" x14ac:dyDescent="0.15"/>
    <row r="53" spans="28:34" x14ac:dyDescent="0.15">
      <c r="AF53" s="272"/>
      <c r="AG53" s="272"/>
      <c r="AH53" s="272"/>
    </row>
    <row r="54" spans="28:34" x14ac:dyDescent="0.15">
      <c r="AH54" s="272"/>
    </row>
    <row r="55" spans="28:34" x14ac:dyDescent="0.15"/>
    <row r="56" spans="28:34" x14ac:dyDescent="0.15">
      <c r="AB56" s="272"/>
      <c r="AC56" s="272"/>
      <c r="AD56" s="272"/>
      <c r="AE56" s="272"/>
      <c r="AF56" s="272"/>
      <c r="AG56" s="272"/>
      <c r="AH56" s="272"/>
    </row>
    <row r="57" spans="28:34" x14ac:dyDescent="0.15">
      <c r="AH57" s="272"/>
    </row>
    <row r="58" spans="28:34" x14ac:dyDescent="0.15">
      <c r="AH58" s="272"/>
    </row>
    <row r="59" spans="28:34" x14ac:dyDescent="0.15">
      <c r="AG59" s="272"/>
      <c r="AH59" s="272"/>
    </row>
    <row r="60" spans="28:34" x14ac:dyDescent="0.15"/>
    <row r="61" spans="28:34" x14ac:dyDescent="0.15"/>
    <row r="62" spans="28:34" x14ac:dyDescent="0.15"/>
    <row r="63" spans="28:34" x14ac:dyDescent="0.15">
      <c r="AH63" s="272"/>
    </row>
    <row r="64" spans="28:34" x14ac:dyDescent="0.15">
      <c r="AG64" s="272"/>
      <c r="AH64" s="272"/>
    </row>
    <row r="65" spans="28:34" x14ac:dyDescent="0.15"/>
    <row r="66" spans="28:34" x14ac:dyDescent="0.15"/>
    <row r="67" spans="28:34" x14ac:dyDescent="0.15"/>
    <row r="68" spans="28:34" x14ac:dyDescent="0.15">
      <c r="AB68" s="272"/>
      <c r="AC68" s="272"/>
      <c r="AD68" s="272"/>
      <c r="AE68" s="272"/>
      <c r="AF68" s="272"/>
      <c r="AG68" s="272"/>
      <c r="AH68" s="272"/>
    </row>
    <row r="69" spans="28:34" x14ac:dyDescent="0.15">
      <c r="AF69" s="272"/>
      <c r="AG69" s="272"/>
      <c r="AH69" s="272"/>
    </row>
    <row r="70" spans="28:34" x14ac:dyDescent="0.15"/>
    <row r="71" spans="28:34" x14ac:dyDescent="0.15"/>
    <row r="72" spans="28:34" x14ac:dyDescent="0.15"/>
    <row r="73" spans="28:34" x14ac:dyDescent="0.15"/>
    <row r="74" spans="28:34" x14ac:dyDescent="0.15"/>
    <row r="75" spans="28:34" x14ac:dyDescent="0.15">
      <c r="AH75" s="272"/>
    </row>
    <row r="76" spans="28:34" x14ac:dyDescent="0.15">
      <c r="AF76" s="272"/>
      <c r="AG76" s="272"/>
      <c r="AH76" s="272"/>
    </row>
    <row r="77" spans="28:34" x14ac:dyDescent="0.15">
      <c r="AG77" s="272"/>
      <c r="AH77" s="272"/>
    </row>
    <row r="78" spans="28:34" x14ac:dyDescent="0.15"/>
    <row r="79" spans="28:34" x14ac:dyDescent="0.15"/>
    <row r="80" spans="28:34" x14ac:dyDescent="0.15"/>
    <row r="81" spans="25:34" x14ac:dyDescent="0.15"/>
    <row r="82" spans="25:34" x14ac:dyDescent="0.15">
      <c r="Y82" s="272"/>
    </row>
    <row r="83" spans="25:34" x14ac:dyDescent="0.15">
      <c r="Y83" s="272"/>
      <c r="Z83" s="272"/>
      <c r="AA83" s="272"/>
      <c r="AB83" s="272"/>
      <c r="AC83" s="272"/>
      <c r="AD83" s="272"/>
      <c r="AE83" s="272"/>
      <c r="AF83" s="272"/>
      <c r="AG83" s="272"/>
      <c r="AH83" s="272"/>
    </row>
    <row r="84" spans="25:34" x14ac:dyDescent="0.15"/>
    <row r="85" spans="25:34" x14ac:dyDescent="0.15"/>
    <row r="86" spans="25:34" x14ac:dyDescent="0.15"/>
    <row r="87" spans="25:34" x14ac:dyDescent="0.15"/>
    <row r="88" spans="25:34" x14ac:dyDescent="0.15">
      <c r="AH88" s="2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2"/>
      <c r="AG94" s="272"/>
      <c r="AH94" s="272"/>
    </row>
    <row r="95" spans="25:34" ht="13.5" customHeight="1" x14ac:dyDescent="0.15">
      <c r="AH95" s="2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2"/>
    </row>
    <row r="102" spans="33:34" ht="13.5" customHeight="1" x14ac:dyDescent="0.15"/>
    <row r="103" spans="33:34" ht="13.5" customHeight="1" x14ac:dyDescent="0.15"/>
    <row r="104" spans="33:34" ht="13.5" customHeight="1" x14ac:dyDescent="0.15">
      <c r="AG104" s="272"/>
      <c r="AH104" s="2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2"/>
    </row>
    <row r="117" spans="34:122" ht="13.5" customHeight="1" x14ac:dyDescent="0.15"/>
    <row r="118" spans="34:122" ht="13.5" customHeight="1" x14ac:dyDescent="0.15"/>
    <row r="119" spans="34:122" ht="13.5" customHeight="1" x14ac:dyDescent="0.15"/>
    <row r="120" spans="34:122" ht="13.5" customHeight="1" x14ac:dyDescent="0.15">
      <c r="AH120" s="272"/>
    </row>
    <row r="121" spans="34:122" ht="13.5" customHeight="1" x14ac:dyDescent="0.15">
      <c r="AH121" s="272"/>
    </row>
    <row r="122" spans="34:122" ht="13.5" customHeight="1" x14ac:dyDescent="0.15"/>
    <row r="123" spans="34:122" ht="13.5" customHeight="1" x14ac:dyDescent="0.15"/>
    <row r="124" spans="34:122" ht="13.5" customHeight="1" x14ac:dyDescent="0.15"/>
    <row r="125" spans="34:122" ht="13.5" customHeight="1" x14ac:dyDescent="0.15">
      <c r="DR125" s="272" t="s">
        <v>599</v>
      </c>
    </row>
  </sheetData>
  <sheetProtection algorithmName="SHA-512" hashValue="RW6NiWxvHFGQljkbrxnT6dhSaiFYkMqNCKoKzBc4irDg6EL166C57pmNqH1lBui4xU7LkB/IJNrwZtYAKCzq2Q==" saltValue="BjqNUwsS3vmfROUeojBh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537</v>
      </c>
      <c r="G2" s="157"/>
      <c r="H2" s="158"/>
    </row>
    <row r="3" spans="1:8" x14ac:dyDescent="0.15">
      <c r="A3" s="154" t="s">
        <v>530</v>
      </c>
      <c r="B3" s="159"/>
      <c r="C3" s="160"/>
      <c r="D3" s="161">
        <v>47702</v>
      </c>
      <c r="E3" s="162"/>
      <c r="F3" s="163">
        <v>50880</v>
      </c>
      <c r="G3" s="164"/>
      <c r="H3" s="165"/>
    </row>
    <row r="4" spans="1:8" x14ac:dyDescent="0.15">
      <c r="A4" s="166"/>
      <c r="B4" s="167"/>
      <c r="C4" s="168"/>
      <c r="D4" s="169">
        <v>36148</v>
      </c>
      <c r="E4" s="170"/>
      <c r="F4" s="171">
        <v>27819</v>
      </c>
      <c r="G4" s="172"/>
      <c r="H4" s="173"/>
    </row>
    <row r="5" spans="1:8" x14ac:dyDescent="0.15">
      <c r="A5" s="154" t="s">
        <v>532</v>
      </c>
      <c r="B5" s="159"/>
      <c r="C5" s="160"/>
      <c r="D5" s="161">
        <v>47761</v>
      </c>
      <c r="E5" s="162"/>
      <c r="F5" s="163">
        <v>46395</v>
      </c>
      <c r="G5" s="164"/>
      <c r="H5" s="165"/>
    </row>
    <row r="6" spans="1:8" x14ac:dyDescent="0.15">
      <c r="A6" s="166"/>
      <c r="B6" s="167"/>
      <c r="C6" s="168"/>
      <c r="D6" s="169">
        <v>38244</v>
      </c>
      <c r="E6" s="170"/>
      <c r="F6" s="171">
        <v>26304</v>
      </c>
      <c r="G6" s="172"/>
      <c r="H6" s="173"/>
    </row>
    <row r="7" spans="1:8" x14ac:dyDescent="0.15">
      <c r="A7" s="154" t="s">
        <v>533</v>
      </c>
      <c r="B7" s="159"/>
      <c r="C7" s="160"/>
      <c r="D7" s="161">
        <v>50848</v>
      </c>
      <c r="E7" s="162"/>
      <c r="F7" s="163">
        <v>48088</v>
      </c>
      <c r="G7" s="164"/>
      <c r="H7" s="165"/>
    </row>
    <row r="8" spans="1:8" x14ac:dyDescent="0.15">
      <c r="A8" s="166"/>
      <c r="B8" s="167"/>
      <c r="C8" s="168"/>
      <c r="D8" s="169">
        <v>39228</v>
      </c>
      <c r="E8" s="170"/>
      <c r="F8" s="171">
        <v>25183</v>
      </c>
      <c r="G8" s="172"/>
      <c r="H8" s="173"/>
    </row>
    <row r="9" spans="1:8" x14ac:dyDescent="0.15">
      <c r="A9" s="154" t="s">
        <v>534</v>
      </c>
      <c r="B9" s="159"/>
      <c r="C9" s="160"/>
      <c r="D9" s="161">
        <v>51013</v>
      </c>
      <c r="E9" s="162"/>
      <c r="F9" s="163">
        <v>46457</v>
      </c>
      <c r="G9" s="164"/>
      <c r="H9" s="165"/>
    </row>
    <row r="10" spans="1:8" x14ac:dyDescent="0.15">
      <c r="A10" s="166"/>
      <c r="B10" s="167"/>
      <c r="C10" s="168"/>
      <c r="D10" s="169">
        <v>35935</v>
      </c>
      <c r="E10" s="170"/>
      <c r="F10" s="171">
        <v>24020</v>
      </c>
      <c r="G10" s="172"/>
      <c r="H10" s="173"/>
    </row>
    <row r="11" spans="1:8" x14ac:dyDescent="0.15">
      <c r="A11" s="154" t="s">
        <v>535</v>
      </c>
      <c r="B11" s="159"/>
      <c r="C11" s="160"/>
      <c r="D11" s="161">
        <v>73476</v>
      </c>
      <c r="E11" s="162"/>
      <c r="F11" s="163">
        <v>51849</v>
      </c>
      <c r="G11" s="164"/>
      <c r="H11" s="165"/>
    </row>
    <row r="12" spans="1:8" x14ac:dyDescent="0.15">
      <c r="A12" s="166"/>
      <c r="B12" s="167"/>
      <c r="C12" s="174"/>
      <c r="D12" s="169">
        <v>48550</v>
      </c>
      <c r="E12" s="170"/>
      <c r="F12" s="171">
        <v>26326</v>
      </c>
      <c r="G12" s="172"/>
      <c r="H12" s="173"/>
    </row>
    <row r="13" spans="1:8" x14ac:dyDescent="0.15">
      <c r="A13" s="154"/>
      <c r="B13" s="159"/>
      <c r="C13" s="175"/>
      <c r="D13" s="176">
        <v>54160</v>
      </c>
      <c r="E13" s="177"/>
      <c r="F13" s="178">
        <v>48734</v>
      </c>
      <c r="G13" s="179"/>
      <c r="H13" s="165"/>
    </row>
    <row r="14" spans="1:8" x14ac:dyDescent="0.15">
      <c r="A14" s="166"/>
      <c r="B14" s="167"/>
      <c r="C14" s="168"/>
      <c r="D14" s="169">
        <v>39621</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6.74</v>
      </c>
      <c r="C19" s="180">
        <f>ROUND(VALUE(SUBSTITUTE(実質収支比率等に係る経年分析!G$48,"▲","-")),2)</f>
        <v>5.28</v>
      </c>
      <c r="D19" s="180">
        <f>ROUND(VALUE(SUBSTITUTE(実質収支比率等に係る経年分析!H$48,"▲","-")),2)</f>
        <v>6.38</v>
      </c>
      <c r="E19" s="180">
        <f>ROUND(VALUE(SUBSTITUTE(実質収支比率等に係る経年分析!I$48,"▲","-")),2)</f>
        <v>6.01</v>
      </c>
      <c r="F19" s="180">
        <f>ROUND(VALUE(SUBSTITUTE(実質収支比率等に係る経年分析!J$48,"▲","-")),2)</f>
        <v>5.57</v>
      </c>
    </row>
    <row r="20" spans="1:11" x14ac:dyDescent="0.15">
      <c r="A20" s="180" t="s">
        <v>55</v>
      </c>
      <c r="B20" s="180">
        <f>ROUND(VALUE(SUBSTITUTE(実質収支比率等に係る経年分析!F$47,"▲","-")),2)</f>
        <v>18.32</v>
      </c>
      <c r="C20" s="180">
        <f>ROUND(VALUE(SUBSTITUTE(実質収支比率等に係る経年分析!G$47,"▲","-")),2)</f>
        <v>17.3</v>
      </c>
      <c r="D20" s="180">
        <f>ROUND(VALUE(SUBSTITUTE(実質収支比率等に係る経年分析!H$47,"▲","-")),2)</f>
        <v>16.48</v>
      </c>
      <c r="E20" s="180">
        <f>ROUND(VALUE(SUBSTITUTE(実質収支比率等に係る経年分析!I$47,"▲","-")),2)</f>
        <v>16.2</v>
      </c>
      <c r="F20" s="180">
        <f>ROUND(VALUE(SUBSTITUTE(実質収支比率等に係る経年分析!J$47,"▲","-")),2)</f>
        <v>15.7</v>
      </c>
    </row>
    <row r="21" spans="1:11" x14ac:dyDescent="0.15">
      <c r="A21" s="180" t="s">
        <v>56</v>
      </c>
      <c r="B21" s="180">
        <f>IF(ISNUMBER(VALUE(SUBSTITUTE(実質収支比率等に係る経年分析!F$49,"▲","-"))),ROUND(VALUE(SUBSTITUTE(実質収支比率等に係る経年分析!F$49,"▲","-")),2),NA())</f>
        <v>-6.41</v>
      </c>
      <c r="C21" s="180">
        <f>IF(ISNUMBER(VALUE(SUBSTITUTE(実質収支比率等に係る経年分析!G$49,"▲","-"))),ROUND(VALUE(SUBSTITUTE(実質収支比率等に係る経年分析!G$49,"▲","-")),2),NA())</f>
        <v>-5.6</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-5.0599999999999996</v>
      </c>
      <c r="F21" s="180">
        <f>IF(ISNUMBER(VALUE(SUBSTITUTE(実質収支比率等に係る経年分析!J$49,"▲","-"))),ROUND(VALUE(SUBSTITUTE(実質収支比率等に係る経年分析!J$49,"▲","-")),2),NA())</f>
        <v>-4.49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岡崎駅東土地区画整理事業清算金特別会計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16.399999999999999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11083</v>
      </c>
      <c r="E42" s="182"/>
      <c r="F42" s="182"/>
      <c r="G42" s="182">
        <f>'実質公債費比率（分子）の構造'!L$52</f>
        <v>11230</v>
      </c>
      <c r="H42" s="182"/>
      <c r="I42" s="182"/>
      <c r="J42" s="182">
        <f>'実質公債費比率（分子）の構造'!M$52</f>
        <v>11169</v>
      </c>
      <c r="K42" s="182"/>
      <c r="L42" s="182"/>
      <c r="M42" s="182">
        <f>'実質公債費比率（分子）の構造'!N$52</f>
        <v>10939</v>
      </c>
      <c r="N42" s="182"/>
      <c r="O42" s="182"/>
      <c r="P42" s="182">
        <f>'実質公債費比率（分子）の構造'!O$52</f>
        <v>10665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113</v>
      </c>
      <c r="C44" s="182"/>
      <c r="D44" s="182"/>
      <c r="E44" s="182">
        <f>'実質公債費比率（分子）の構造'!L$50</f>
        <v>161</v>
      </c>
      <c r="F44" s="182"/>
      <c r="G44" s="182"/>
      <c r="H44" s="182">
        <f>'実質公債費比率（分子）の構造'!M$50</f>
        <v>204</v>
      </c>
      <c r="I44" s="182"/>
      <c r="J44" s="182"/>
      <c r="K44" s="182">
        <f>'実質公債費比率（分子）の構造'!N$50</f>
        <v>217</v>
      </c>
      <c r="L44" s="182"/>
      <c r="M44" s="182"/>
      <c r="N44" s="182">
        <f>'実質公債費比率（分子）の構造'!O$50</f>
        <v>223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3868</v>
      </c>
      <c r="C46" s="182"/>
      <c r="D46" s="182"/>
      <c r="E46" s="182">
        <f>'実質公債費比率（分子）の構造'!L$48</f>
        <v>3775</v>
      </c>
      <c r="F46" s="182"/>
      <c r="G46" s="182"/>
      <c r="H46" s="182">
        <f>'実質公債費比率（分子）の構造'!M$48</f>
        <v>3692</v>
      </c>
      <c r="I46" s="182"/>
      <c r="J46" s="182"/>
      <c r="K46" s="182">
        <f>'実質公債費比率（分子）の構造'!N$48</f>
        <v>3681</v>
      </c>
      <c r="L46" s="182"/>
      <c r="M46" s="182"/>
      <c r="N46" s="182">
        <f>'実質公債費比率（分子）の構造'!O$48</f>
        <v>3710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6359</v>
      </c>
      <c r="C49" s="182"/>
      <c r="D49" s="182"/>
      <c r="E49" s="182">
        <f>'実質公債費比率（分子）の構造'!L$45</f>
        <v>6530</v>
      </c>
      <c r="F49" s="182"/>
      <c r="G49" s="182"/>
      <c r="H49" s="182">
        <f>'実質公債費比率（分子）の構造'!M$45</f>
        <v>6304</v>
      </c>
      <c r="I49" s="182"/>
      <c r="J49" s="182"/>
      <c r="K49" s="182">
        <f>'実質公債費比率（分子）の構造'!N$45</f>
        <v>6176</v>
      </c>
      <c r="L49" s="182"/>
      <c r="M49" s="182"/>
      <c r="N49" s="182">
        <f>'実質公債費比率（分子）の構造'!O$45</f>
        <v>6368</v>
      </c>
      <c r="O49" s="182"/>
      <c r="P49" s="182"/>
    </row>
    <row r="50" spans="1:16" x14ac:dyDescent="0.15">
      <c r="A50" s="182" t="s">
        <v>71</v>
      </c>
      <c r="B50" s="182" t="e">
        <f>NA()</f>
        <v>#N/A</v>
      </c>
      <c r="C50" s="182">
        <f>IF(ISNUMBER('実質公債費比率（分子）の構造'!K$53),'実質公債費比率（分子）の構造'!K$53,NA())</f>
        <v>-743</v>
      </c>
      <c r="D50" s="182" t="e">
        <f>NA()</f>
        <v>#N/A</v>
      </c>
      <c r="E50" s="182" t="e">
        <f>NA()</f>
        <v>#N/A</v>
      </c>
      <c r="F50" s="182">
        <f>IF(ISNUMBER('実質公債費比率（分子）の構造'!L$53),'実質公債費比率（分子）の構造'!L$53,NA())</f>
        <v>-764</v>
      </c>
      <c r="G50" s="182" t="e">
        <f>NA()</f>
        <v>#N/A</v>
      </c>
      <c r="H50" s="182" t="e">
        <f>NA()</f>
        <v>#N/A</v>
      </c>
      <c r="I50" s="182">
        <f>IF(ISNUMBER('実質公債費比率（分子）の構造'!M$53),'実質公債費比率（分子）の構造'!M$53,NA())</f>
        <v>-969</v>
      </c>
      <c r="J50" s="182" t="e">
        <f>NA()</f>
        <v>#N/A</v>
      </c>
      <c r="K50" s="182" t="e">
        <f>NA()</f>
        <v>#N/A</v>
      </c>
      <c r="L50" s="182">
        <f>IF(ISNUMBER('実質公債費比率（分子）の構造'!N$53),'実質公債費比率（分子）の構造'!N$53,NA())</f>
        <v>-865</v>
      </c>
      <c r="M50" s="182" t="e">
        <f>NA()</f>
        <v>#N/A</v>
      </c>
      <c r="N50" s="182" t="e">
        <f>NA()</f>
        <v>#N/A</v>
      </c>
      <c r="O50" s="182">
        <f>IF(ISNUMBER('実質公債費比率（分子）の構造'!O$53),'実質公債費比率（分子）の構造'!O$53,NA())</f>
        <v>-364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87106</v>
      </c>
      <c r="E56" s="181"/>
      <c r="F56" s="181"/>
      <c r="G56" s="181">
        <f>'将来負担比率（分子）の構造'!J$52</f>
        <v>82475</v>
      </c>
      <c r="H56" s="181"/>
      <c r="I56" s="181"/>
      <c r="J56" s="181">
        <f>'将来負担比率（分子）の構造'!K$52</f>
        <v>78242</v>
      </c>
      <c r="K56" s="181"/>
      <c r="L56" s="181"/>
      <c r="M56" s="181">
        <f>'将来負担比率（分子）の構造'!L$52</f>
        <v>76311</v>
      </c>
      <c r="N56" s="181"/>
      <c r="O56" s="181"/>
      <c r="P56" s="181">
        <f>'将来負担比率（分子）の構造'!M$52</f>
        <v>73258</v>
      </c>
    </row>
    <row r="57" spans="1:16" x14ac:dyDescent="0.15">
      <c r="A57" s="181" t="s">
        <v>42</v>
      </c>
      <c r="B57" s="181"/>
      <c r="C57" s="181"/>
      <c r="D57" s="181">
        <f>'将来負担比率（分子）の構造'!I$51</f>
        <v>42975</v>
      </c>
      <c r="E57" s="181"/>
      <c r="F57" s="181"/>
      <c r="G57" s="181">
        <f>'将来負担比率（分子）の構造'!J$51</f>
        <v>39538</v>
      </c>
      <c r="H57" s="181"/>
      <c r="I57" s="181"/>
      <c r="J57" s="181">
        <f>'将来負担比率（分子）の構造'!K$51</f>
        <v>37140</v>
      </c>
      <c r="K57" s="181"/>
      <c r="L57" s="181"/>
      <c r="M57" s="181">
        <f>'将来負担比率（分子）の構造'!L$51</f>
        <v>41634</v>
      </c>
      <c r="N57" s="181"/>
      <c r="O57" s="181"/>
      <c r="P57" s="181">
        <f>'将来負担比率（分子）の構造'!M$51</f>
        <v>46391</v>
      </c>
    </row>
    <row r="58" spans="1:16" x14ac:dyDescent="0.15">
      <c r="A58" s="181" t="s">
        <v>41</v>
      </c>
      <c r="B58" s="181"/>
      <c r="C58" s="181"/>
      <c r="D58" s="181">
        <f>'将来負担比率（分子）の構造'!I$50</f>
        <v>32457</v>
      </c>
      <c r="E58" s="181"/>
      <c r="F58" s="181"/>
      <c r="G58" s="181">
        <f>'将来負担比率（分子）の構造'!J$50</f>
        <v>32627</v>
      </c>
      <c r="H58" s="181"/>
      <c r="I58" s="181"/>
      <c r="J58" s="181">
        <f>'将来負担比率（分子）の構造'!K$50</f>
        <v>32160</v>
      </c>
      <c r="K58" s="181"/>
      <c r="L58" s="181"/>
      <c r="M58" s="181">
        <f>'将来負担比率（分子）の構造'!L$50</f>
        <v>31646</v>
      </c>
      <c r="N58" s="181"/>
      <c r="O58" s="181"/>
      <c r="P58" s="181">
        <f>'将来負担比率（分子）の構造'!M$50</f>
        <v>26863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v>
      </c>
      <c r="C61" s="181"/>
      <c r="D61" s="181"/>
      <c r="E61" s="181">
        <f>'将来負担比率（分子）の構造'!J$46</f>
        <v>3</v>
      </c>
      <c r="F61" s="181"/>
      <c r="G61" s="181"/>
      <c r="H61" s="181">
        <f>'将来負担比率（分子）の構造'!K$46</f>
        <v>6</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14821</v>
      </c>
      <c r="C62" s="181"/>
      <c r="D62" s="181"/>
      <c r="E62" s="181">
        <f>'将来負担比率（分子）の構造'!J$45</f>
        <v>14592</v>
      </c>
      <c r="F62" s="181"/>
      <c r="G62" s="181"/>
      <c r="H62" s="181">
        <f>'将来負担比率（分子）の構造'!K$45</f>
        <v>14133</v>
      </c>
      <c r="I62" s="181"/>
      <c r="J62" s="181"/>
      <c r="K62" s="181">
        <f>'将来負担比率（分子）の構造'!L$45</f>
        <v>14230</v>
      </c>
      <c r="L62" s="181"/>
      <c r="M62" s="181"/>
      <c r="N62" s="181">
        <f>'将来負担比率（分子）の構造'!M$45</f>
        <v>14143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56978</v>
      </c>
      <c r="C64" s="181"/>
      <c r="D64" s="181"/>
      <c r="E64" s="181">
        <f>'将来負担比率（分子）の構造'!J$43</f>
        <v>52468</v>
      </c>
      <c r="F64" s="181"/>
      <c r="G64" s="181"/>
      <c r="H64" s="181">
        <f>'将来負担比率（分子）の構造'!K$43</f>
        <v>48163</v>
      </c>
      <c r="I64" s="181"/>
      <c r="J64" s="181"/>
      <c r="K64" s="181">
        <f>'将来負担比率（分子）の構造'!L$43</f>
        <v>47919</v>
      </c>
      <c r="L64" s="181"/>
      <c r="M64" s="181"/>
      <c r="N64" s="181">
        <f>'将来負担比率（分子）の構造'!M$43</f>
        <v>49941</v>
      </c>
      <c r="O64" s="181"/>
      <c r="P64" s="181"/>
    </row>
    <row r="65" spans="1:16" x14ac:dyDescent="0.15">
      <c r="A65" s="181" t="s">
        <v>32</v>
      </c>
      <c r="B65" s="181">
        <f>'将来負担比率（分子）の構造'!I$42</f>
        <v>3878</v>
      </c>
      <c r="C65" s="181"/>
      <c r="D65" s="181"/>
      <c r="E65" s="181">
        <f>'将来負担比率（分子）の構造'!J$42</f>
        <v>4396</v>
      </c>
      <c r="F65" s="181"/>
      <c r="G65" s="181"/>
      <c r="H65" s="181">
        <f>'将来負担比率（分子）の構造'!K$42</f>
        <v>3505</v>
      </c>
      <c r="I65" s="181"/>
      <c r="J65" s="181"/>
      <c r="K65" s="181">
        <f>'将来負担比率（分子）の構造'!L$42</f>
        <v>4011</v>
      </c>
      <c r="L65" s="181"/>
      <c r="M65" s="181"/>
      <c r="N65" s="181">
        <f>'将来負担比率（分子）の構造'!M$42</f>
        <v>4391</v>
      </c>
      <c r="O65" s="181"/>
      <c r="P65" s="181"/>
    </row>
    <row r="66" spans="1:16" x14ac:dyDescent="0.15">
      <c r="A66" s="181" t="s">
        <v>31</v>
      </c>
      <c r="B66" s="181">
        <f>'将来負担比率（分子）の構造'!I$41</f>
        <v>63304</v>
      </c>
      <c r="C66" s="181"/>
      <c r="D66" s="181"/>
      <c r="E66" s="181">
        <f>'将来負担比率（分子）の構造'!J$41</f>
        <v>62208</v>
      </c>
      <c r="F66" s="181"/>
      <c r="G66" s="181"/>
      <c r="H66" s="181">
        <f>'将来負担比率（分子）の構造'!K$41</f>
        <v>61824</v>
      </c>
      <c r="I66" s="181"/>
      <c r="J66" s="181"/>
      <c r="K66" s="181">
        <f>'将来負担比率（分子）の構造'!L$41</f>
        <v>60700</v>
      </c>
      <c r="L66" s="181"/>
      <c r="M66" s="181"/>
      <c r="N66" s="181">
        <f>'将来負担比率（分子）の構造'!M$41</f>
        <v>62666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12229</v>
      </c>
      <c r="C72" s="185">
        <f>基金残高に係る経年分析!G55</f>
        <v>12159</v>
      </c>
      <c r="D72" s="185">
        <f>基金残高に係る経年分析!H55</f>
        <v>11989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17590</v>
      </c>
      <c r="C74" s="185">
        <f>基金残高に係る経年分析!G57</f>
        <v>17130</v>
      </c>
      <c r="D74" s="185">
        <f>基金残高に係る経年分析!H57</f>
        <v>12877</v>
      </c>
    </row>
  </sheetData>
  <sheetProtection algorithmName="SHA-512" hashValue="jdPJWiCKaq0almrnM0D16Pkbqw7x3askRsEJpFaEJHUQoN/D0g4X3IzCa/quqVSMbeazMtSZOnY6+I3Y6srZBA==" saltValue="mQEP1kZIOmI5lgxJdCbv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2021-03-10T04:51:47Z</cp:lastPrinted>
  <dcterms:created xsi:type="dcterms:W3CDTF">2021-02-05T02:56:01Z</dcterms:created>
  <dcterms:modified xsi:type="dcterms:W3CDTF">2021-09-29T01:12:26Z</dcterms:modified>
  <cp:category/>
</cp:coreProperties>
</file>