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t-nas1\kakyoyu\zaisei\０４０決算\財政状況資料集（財政比較分析）\R02\06_公会計分\02県へ回答\"/>
    </mc:Choice>
  </mc:AlternateContent>
  <bookViews>
    <workbookView xWindow="0" yWindow="0" windowWidth="15360" windowHeight="7635" tabRatio="824"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BW38" i="10"/>
  <c r="BE38" i="10"/>
  <c r="AM38" i="10"/>
  <c r="U38" i="10"/>
  <c r="BW37" i="10"/>
  <c r="BE37" i="10"/>
  <c r="AM37" i="10"/>
  <c r="U37" i="10"/>
  <c r="BE36" i="10"/>
  <c r="BW35" i="10"/>
  <c r="BW36" i="10" s="1"/>
  <c r="C35" i="10"/>
  <c r="BW34" i="10"/>
  <c r="CO34" i="10" s="1"/>
  <c r="CO35" i="10" s="1"/>
  <c r="CO36" i="10" s="1"/>
  <c r="CO37" i="10" s="1"/>
  <c r="CO38" i="10" s="1"/>
  <c r="CO39" i="10" s="1"/>
  <c r="C34" i="10"/>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7" i="10" l="1"/>
  <c r="C38" i="10" l="1"/>
  <c r="C39" i="10" l="1"/>
  <c r="U34" i="10" l="1"/>
  <c r="U35" i="10" s="1"/>
  <c r="U36" i="10" s="1"/>
  <c r="AM34" i="10" l="1"/>
  <c r="AM35" i="10" s="1"/>
  <c r="AM36" i="10" s="1"/>
  <c r="BE34" i="10" l="1"/>
  <c r="BE35" i="10" s="1"/>
</calcChain>
</file>

<file path=xl/sharedStrings.xml><?xml version="1.0" encoding="utf-8"?>
<sst xmlns="http://schemas.openxmlformats.org/spreadsheetml/2006/main" count="1150" uniqueCount="613">
  <si>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</si>
  <si>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</si>
  <si>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</si>
  <si>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</si>
  <si>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</si>
  <si>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</si>
  <si>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</si>
  <si>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</si>
  <si>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</si>
  <si>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</si>
  <si>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</si>
  <si>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</si>
  <si>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</si>
  <si>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</si>
  <si>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</si>
  <si>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</si>
  <si>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</si>
  <si>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</si>
  <si>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</si>
  <si>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</si>
  <si>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</si>
  <si>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</si>
  <si>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</si>
  <si>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</si>
  <si>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</si>
  <si>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</si>
  <si>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</si>
  <si>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</si>
  <si>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</si>
  <si>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</si>
  <si>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</si>
  <si>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</si>
  <si>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</si>
  <si>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</si>
  <si>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</si>
  <si>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</si>
  <si>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</si>
  <si>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</si>
  <si>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</si>
  <si>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</si>
  <si>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</si>
  <si>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</si>
  <si>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</si>
  <si>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</si>
  <si>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</si>
  <si>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</si>
  <si>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</si>
  <si>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</si>
  <si>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</si>
  <si>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</si>
  <si>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</si>
  <si>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</si>
  <si>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</si>
  <si>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</si>
  <si>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</si>
  <si>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</si>
  <si>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</si>
  <si>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</si>
  <si>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</si>
  <si>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</si>
  <si>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</si>
  <si>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</si>
  <si>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</si>
  <si>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</si>
  <si>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</si>
  <si>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</si>
  <si>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</si>
  <si>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</si>
  <si>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</si>
  <si>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</si>
  <si>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</si>
  <si>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</si>
  <si>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</si>
  <si>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</si>
  <si>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</si>
  <si>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</si>
  <si>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</si>
  <si>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</si>
  <si>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</si>
  <si>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</si>
  <si>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</si>
  <si>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</si>
  <si>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</si>
  <si>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</si>
  <si>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</si>
  <si>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</si>
  <si>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</si>
  <si>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</si>
  <si>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</si>
  <si>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</si>
  <si>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</si>
  <si>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</si>
  <si>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</si>
  <si>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</si>
  <si>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</si>
  <si>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</si>
  <si>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</si>
  <si>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</si>
  <si>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岡崎市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</si>
  <si>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</si>
  <si>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</si>
  <si>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</si>
  <si>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</si>
  <si>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</si>
  <si>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</si>
  <si>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</si>
  <si>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</si>
  <si>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</si>
  <si>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</si>
  <si>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</si>
  <si>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</si>
  <si>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</si>
  <si>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</si>
  <si>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</si>
  <si>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</si>
  <si>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</si>
  <si>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</si>
  <si>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</si>
  <si>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</si>
  <si>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</si>
  <si>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</si>
  <si>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</si>
  <si>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</si>
  <si>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</si>
  <si>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</si>
  <si>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</si>
  <si>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</si>
  <si>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</si>
  <si>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</si>
  <si>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</si>
  <si>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</si>
  <si>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</si>
  <si>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</si>
  <si>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</si>
  <si>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</si>
  <si>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</si>
  <si>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</si>
  <si>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</si>
  <si>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</si>
  <si>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</si>
  <si>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</si>
  <si>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</si>
  <si>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</si>
  <si>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</si>
  <si>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</si>
  <si>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</si>
  <si>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</si>
  <si>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</si>
  <si>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</si>
  <si>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</si>
  <si>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</si>
  <si>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</si>
  <si>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</si>
  <si>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</si>
  <si>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</si>
  <si>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</si>
  <si>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</si>
  <si>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</si>
  <si>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</si>
  <si>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</si>
  <si>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</si>
  <si>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</si>
  <si>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</si>
  <si>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</si>
  <si>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</si>
  <si>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</si>
  <si>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</si>
  <si>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</si>
  <si>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</si>
  <si>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</si>
  <si>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</si>
  <si>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</si>
  <si>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</si>
  <si>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</si>
  <si>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</si>
  <si>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</si>
  <si>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</si>
  <si>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</si>
  <si>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</si>
  <si>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</si>
  <si>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</si>
  <si>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</si>
  <si>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</si>
  <si>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</si>
  <si>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</si>
  <si>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</si>
  <si>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</si>
  <si>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</si>
  <si>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</si>
  <si>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</si>
  <si>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</si>
  <si>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</si>
  <si>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</si>
  <si>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</si>
  <si>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</si>
  <si>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</si>
  <si>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</si>
  <si>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</si>
  <si>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</si>
  <si>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</si>
  <si>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</si>
  <si>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</si>
  <si>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</si>
  <si>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</si>
  <si>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</si>
  <si>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</si>
  <si>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</si>
  <si>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</si>
  <si>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</si>
  <si>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</si>
  <si>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</si>
  <si>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</si>
  <si>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愛知県岡崎市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</si>
  <si>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</si>
  <si>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</si>
  <si>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</si>
  <si>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</si>
  <si>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</si>
  <si>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</si>
  <si>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</si>
  <si>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</si>
  <si>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</si>
  <si>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</si>
  <si>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</si>
  <si>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</si>
  <si>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</si>
  <si>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</si>
  <si>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</si>
  <si>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</si>
  <si>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</si>
  <si>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</si>
  <si>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</si>
  <si>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</si>
  <si>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</si>
  <si>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</si>
  <si>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</si>
  <si>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</si>
  <si>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</si>
  <si>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</si>
  <si>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</si>
  <si>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</si>
  <si>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</si>
  <si>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</si>
  <si>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</si>
  <si>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</si>
  <si>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</si>
  <si>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</si>
  <si>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</si>
  <si>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</si>
  <si>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</si>
  <si>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</si>
  <si>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</si>
  <si>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</si>
  <si>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</si>
  <si>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</si>
  <si>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</si>
  <si>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</si>
  <si>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</si>
  <si>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</si>
  <si>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</si>
  <si>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</si>
  <si>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</si>
  <si>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</si>
  <si>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</si>
  <si>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</si>
  <si>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</si>
  <si>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</si>
  <si>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</si>
  <si>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</si>
  <si>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</si>
  <si>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</si>
  <si>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</si>
  <si>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</si>
  <si>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</si>
  <si>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</si>
  <si>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</si>
  <si>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</si>
  <si>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</si>
  <si>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</si>
  <si>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</si>
  <si>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</si>
  <si>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</si>
  <si>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</si>
  <si>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</si>
  <si>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</si>
  <si>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</si>
  <si>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</si>
  <si>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</si>
  <si>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</si>
  <si>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</si>
  <si>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</si>
  <si>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</si>
  <si>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</si>
  <si>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</si>
  <si>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</si>
  <si>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</si>
  <si>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</si>
  <si>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</si>
  <si>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</si>
  <si>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</si>
  <si>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</si>
  <si>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</si>
  <si>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</si>
  <si>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</si>
  <si>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</si>
  <si>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</si>
  <si>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</si>
  <si>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</si>
  <si>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</si>
  <si>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</si>
  <si>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</si>
  <si>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</si>
  <si>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</si>
  <si>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</si>
  <si>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</si>
  <si>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</si>
  <si>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</si>
  <si>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</si>
  <si>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</si>
  <si>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</si>
  <si>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</si>
  <si>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</si>
  <si>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</si>
  <si>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</si>
  <si>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</si>
  <si>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</si>
  <si>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</si>
  <si>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</si>
  <si>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</si>
  <si>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</si>
  <si>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</si>
  <si>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</si>
  <si>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</si>
  <si>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</si>
  <si>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</si>
  <si>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</si>
  <si>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</si>
  <si>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</si>
  <si>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</si>
  <si>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</si>
  <si>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</si>
  <si>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</si>
  <si>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</si>
  <si>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</si>
  <si>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</si>
  <si>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</si>
  <si>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</si>
  <si>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</si>
  <si>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</si>
  <si>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</si>
  <si>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</si>
  <si>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</si>
  <si>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</si>
  <si>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</si>
  <si>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</si>
  <si>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</si>
  <si>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</si>
  <si>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</si>
  <si>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</si>
  <si>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</si>
  <si>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</si>
  <si>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</si>
  <si>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</si>
  <si>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</si>
  <si>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</si>
  <si>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</si>
  <si>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</si>
  <si>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愛知県岡崎市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</si>
  <si>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</si>
  <si>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</si>
  <si>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</si>
  <si>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</si>
  <si>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</si>
  <si>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</si>
  <si>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</si>
  <si>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</si>
  <si>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</si>
  <si>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</si>
  <si>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</si>
  <si>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</si>
  <si>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</si>
  <si>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</si>
  <si>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</si>
  <si>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</si>
  <si>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</si>
  <si>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</si>
  <si>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</si>
  <si>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</si>
  <si>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継続契約集合支払特別会計</t>
    <phoneticPr fontId="5"/>
  </si>
  <si>
    <t>額田北部診療所特別会計</t>
    <phoneticPr fontId="5"/>
  </si>
  <si>
    <t>こども発達医療センター特別会計</t>
    <phoneticPr fontId="5"/>
  </si>
  <si>
    <t>岡崎駅東土地区画整理事業清算金特別会計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</si>
  <si>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</si>
  <si>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</si>
  <si>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</si>
  <si>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</si>
  <si>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</si>
  <si>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</si>
  <si>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</si>
  <si>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</si>
  <si>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</si>
  <si>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</si>
  <si>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</si>
  <si>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</si>
  <si>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</si>
  <si>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</si>
  <si>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</si>
  <si>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</si>
  <si>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</si>
  <si>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</si>
  <si>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</si>
  <si>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</si>
  <si>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下水道事業会計</t>
    <phoneticPr fontId="5"/>
  </si>
  <si>
    <t>農業集落排水事業特別会計</t>
    <phoneticPr fontId="5"/>
  </si>
  <si>
    <t>法非適用企業</t>
    <phoneticPr fontId="5"/>
  </si>
  <si>
    <t>阿知和地区工業団地造成事業特別会計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</si>
  <si>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</si>
  <si>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</si>
  <si>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</si>
  <si>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</si>
  <si>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</si>
  <si>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</si>
  <si>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</si>
  <si>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</si>
  <si>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</si>
  <si>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</si>
  <si>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</si>
  <si>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</si>
  <si>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</si>
  <si>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</si>
  <si>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</si>
  <si>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</si>
  <si>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</si>
  <si>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</si>
  <si>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</si>
  <si>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</si>
  <si>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</si>
  <si>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</si>
  <si>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</si>
  <si>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</si>
  <si>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</si>
  <si>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</si>
  <si>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</si>
  <si>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</si>
  <si>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</si>
  <si>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</si>
  <si>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</si>
  <si>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</si>
  <si>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</si>
  <si>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</si>
  <si>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</si>
  <si>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</si>
  <si>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</si>
  <si>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</si>
  <si>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</si>
  <si>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</si>
  <si>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</si>
  <si>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</si>
  <si>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</si>
  <si>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</si>
  <si>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</si>
  <si>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</si>
  <si>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</si>
  <si>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</si>
  <si>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</si>
  <si>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</si>
  <si>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</si>
  <si>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</si>
  <si>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</si>
  <si>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</si>
  <si>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</si>
  <si>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</si>
  <si>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</si>
  <si>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</si>
  <si>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</si>
  <si>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</si>
  <si>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</si>
  <si>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</si>
  <si>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</si>
  <si>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</si>
  <si>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</si>
  <si>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</si>
  <si>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</si>
  <si>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</si>
  <si>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</si>
  <si>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</si>
  <si>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</si>
  <si>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</si>
  <si>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</si>
  <si>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</si>
  <si>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</si>
  <si>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</si>
  <si>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</si>
  <si>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</si>
  <si>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</si>
  <si>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</si>
  <si>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</si>
  <si>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</si>
  <si>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</si>
  <si>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</si>
  <si>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</si>
  <si>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</si>
  <si>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</si>
  <si>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</si>
  <si>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</si>
  <si>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</si>
  <si>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</si>
  <si>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</si>
  <si>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</si>
  <si>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</si>
  <si>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</si>
  <si>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</si>
  <si>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</si>
  <si>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</si>
  <si>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</si>
  <si>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</si>
  <si>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</si>
  <si>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</si>
  <si>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</si>
  <si>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</si>
  <si>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</si>
  <si>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</si>
  <si>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</si>
  <si>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</si>
  <si>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</si>
  <si>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</si>
  <si>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</si>
  <si>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</si>
  <si>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</si>
  <si>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</si>
  <si>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</si>
  <si>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</si>
  <si>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</si>
  <si>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</si>
  <si>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</si>
  <si>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</si>
  <si>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</si>
  <si>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</si>
  <si>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</si>
  <si>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</si>
  <si>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</si>
  <si>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</si>
  <si>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</si>
  <si>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</si>
  <si>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</si>
  <si>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</si>
  <si>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</si>
  <si>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</si>
  <si>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</si>
  <si>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</si>
  <si>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</si>
  <si>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</si>
  <si>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</si>
  <si>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</si>
  <si>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</si>
  <si>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</si>
  <si>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</si>
  <si>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5.60</t>
  </si>
  <si>
    <t>▲ 2.26</t>
  </si>
  <si>
    <t>▲ 5.06</t>
  </si>
  <si>
    <t>▲ 4.49</t>
  </si>
  <si>
    <t>▲ 1.73</t>
  </si>
  <si>
    <t>水道事業会計</t>
  </si>
  <si>
    <t>病院事業会計</t>
  </si>
  <si>
    <t>一般会計</t>
  </si>
  <si>
    <t>下水道事業会計</t>
  </si>
  <si>
    <t>介護保険特別会計</t>
  </si>
  <si>
    <t>国民健康保険事業特別会計</t>
  </si>
  <si>
    <t>後期高齢者医療特別会計</t>
  </si>
  <si>
    <t>岡崎駅東土地区画整理事業清算金特別会計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</si>
  <si>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</si>
  <si>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</si>
  <si>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</si>
  <si>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</si>
  <si>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</si>
  <si>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</si>
  <si>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</si>
  <si>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</si>
  <si>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公共施設保全整備基金</t>
    <rPh sb="0" eb="2">
      <t>コウキョウ</t>
    </rPh>
    <rPh sb="2" eb="4">
      <t>シセツ</t>
    </rPh>
    <rPh sb="4" eb="6">
      <t>ホゼン</t>
    </rPh>
    <rPh sb="6" eb="8">
      <t>セイビ</t>
    </rPh>
    <rPh sb="8" eb="10">
      <t>キキン</t>
    </rPh>
    <phoneticPr fontId="2"/>
  </si>
  <si>
    <t>公園施設整備基金</t>
    <rPh sb="0" eb="2">
      <t>コウエン</t>
    </rPh>
    <rPh sb="2" eb="4">
      <t>シセツ</t>
    </rPh>
    <rPh sb="4" eb="6">
      <t>セイビ</t>
    </rPh>
    <rPh sb="6" eb="8">
      <t>キキン</t>
    </rPh>
    <phoneticPr fontId="2"/>
  </si>
  <si>
    <t>東岡崎駅周辺地区整備基金</t>
    <rPh sb="0" eb="4">
      <t>ヒガシオカザキエキ</t>
    </rPh>
    <rPh sb="4" eb="6">
      <t>シュウヘン</t>
    </rPh>
    <rPh sb="6" eb="8">
      <t>チク</t>
    </rPh>
    <rPh sb="8" eb="10">
      <t>セイビ</t>
    </rPh>
    <rPh sb="10" eb="12">
      <t>キキン</t>
    </rPh>
    <phoneticPr fontId="2"/>
  </si>
  <si>
    <t>美術博物館等整備基金</t>
    <rPh sb="0" eb="2">
      <t>ビジュツ</t>
    </rPh>
    <rPh sb="2" eb="5">
      <t>ハクブツカン</t>
    </rPh>
    <rPh sb="5" eb="6">
      <t>トウ</t>
    </rPh>
    <rPh sb="6" eb="8">
      <t>セイビ</t>
    </rPh>
    <rPh sb="8" eb="10">
      <t>キキン</t>
    </rPh>
    <phoneticPr fontId="2"/>
  </si>
  <si>
    <t>文化施設整備基金</t>
    <rPh sb="0" eb="2">
      <t>ブンカ</t>
    </rPh>
    <rPh sb="2" eb="4">
      <t>シセツ</t>
    </rPh>
    <rPh sb="4" eb="6">
      <t>セイビ</t>
    </rPh>
    <rPh sb="6" eb="8">
      <t>キキン</t>
    </rPh>
    <phoneticPr fontId="2"/>
  </si>
  <si>
    <t>岡崎市土地開発公社</t>
    <rPh sb="0" eb="3">
      <t>オカザキシ</t>
    </rPh>
    <rPh sb="3" eb="9">
      <t>トチカイハツコウシャ</t>
    </rPh>
    <phoneticPr fontId="2"/>
  </si>
  <si>
    <t>公益財団法人岡崎幸田勤労者共済会</t>
    <rPh sb="0" eb="2">
      <t>コウエキ</t>
    </rPh>
    <rPh sb="2" eb="4">
      <t>ザイダン</t>
    </rPh>
    <rPh sb="4" eb="6">
      <t>ホウジン</t>
    </rPh>
    <rPh sb="6" eb="8">
      <t>オカザキ</t>
    </rPh>
    <rPh sb="8" eb="10">
      <t>コウタ</t>
    </rPh>
    <rPh sb="10" eb="13">
      <t>キンロウシャ</t>
    </rPh>
    <rPh sb="13" eb="16">
      <t>キョウサイカイ</t>
    </rPh>
    <phoneticPr fontId="2"/>
  </si>
  <si>
    <t>株式会社岡崎情報開発センター</t>
    <rPh sb="0" eb="2">
      <t>カブシキ</t>
    </rPh>
    <rPh sb="2" eb="4">
      <t>カイシャ</t>
    </rPh>
    <rPh sb="4" eb="6">
      <t>オカザキ</t>
    </rPh>
    <rPh sb="6" eb="8">
      <t>ジョウホウ</t>
    </rPh>
    <rPh sb="8" eb="10">
      <t>カイハツ</t>
    </rPh>
    <phoneticPr fontId="2"/>
  </si>
  <si>
    <t>公益財団法人岡崎市学校給食協会</t>
    <rPh sb="0" eb="6">
      <t>コウエキザイダンホウジン</t>
    </rPh>
    <rPh sb="6" eb="9">
      <t>オカザキシ</t>
    </rPh>
    <rPh sb="9" eb="11">
      <t>ガッコウ</t>
    </rPh>
    <rPh sb="11" eb="13">
      <t>キュウショク</t>
    </rPh>
    <rPh sb="13" eb="15">
      <t>キョウカイ</t>
    </rPh>
    <phoneticPr fontId="2"/>
  </si>
  <si>
    <t>株式会社岡崎さくら電力</t>
    <rPh sb="0" eb="2">
      <t>カブシキ</t>
    </rPh>
    <rPh sb="2" eb="4">
      <t>カイシャ</t>
    </rPh>
    <rPh sb="4" eb="6">
      <t>オカザキ</t>
    </rPh>
    <rPh sb="9" eb="11">
      <t>デンリョク</t>
    </rPh>
    <phoneticPr fontId="2"/>
  </si>
  <si>
    <t>○</t>
    <phoneticPr fontId="2"/>
  </si>
  <si>
    <t>-</t>
    <phoneticPr fontId="2"/>
  </si>
  <si>
    <t>-</t>
    <phoneticPr fontId="2"/>
  </si>
  <si>
    <t>岡崎市額田郡模範造林組合</t>
    <rPh sb="0" eb="3">
      <t>オカザキシ</t>
    </rPh>
    <rPh sb="3" eb="5">
      <t>ヌカタ</t>
    </rPh>
    <rPh sb="5" eb="6">
      <t>グン</t>
    </rPh>
    <rPh sb="6" eb="8">
      <t>モハン</t>
    </rPh>
    <rPh sb="8" eb="10">
      <t>ゾウリン</t>
    </rPh>
    <rPh sb="10" eb="12">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</si>
  <si>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</si>
  <si>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</si>
  <si>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</si>
  <si>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</si>
  <si>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公益財団法人岡崎市スポーツ協会</t>
    <rPh sb="0" eb="2">
      <t>コウエキ</t>
    </rPh>
    <rPh sb="2" eb="4">
      <t>ザイダン</t>
    </rPh>
    <rPh sb="4" eb="6">
      <t>ホウジン</t>
    </rPh>
    <rPh sb="6" eb="9">
      <t>オカザキシ</t>
    </rPh>
    <rPh sb="13" eb="15">
      <t>キョウカイ</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</si>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</sst>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46395</c:v>
                </c:pt>
                <c:pt idx="1">
                  <c:v>48088</c:v>
                </c:pt>
                <c:pt idx="2">
                  <c:v>46457</c:v>
                </c:pt>
                <c:pt idx="3">
                  <c:v>51849</c:v>
                </c:pt>
                <c:pt idx="4">
                  <c:v>52191</c:v>
                </c:pt>
              </c:numCache>
            </c:numRef>
          </c:val>
          <c:smooth val="0"/>
          <c:extLst xmlns:c16r2="http://schemas.microsoft.com/office/drawing/2015/06/chart">
            <c:ext xmlns:c16="http://schemas.microsoft.com/office/drawing/2014/chart" uri="{C3380CC4-5D6E-409C-BE32-E72D297353CC}">
              <c16:uniqueId val="{00000000-2799-41D1-9FBD-6DACE4D8AA9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47761</c:v>
                </c:pt>
                <c:pt idx="1">
                  <c:v>50848</c:v>
                </c:pt>
                <c:pt idx="2">
                  <c:v>51013</c:v>
                </c:pt>
                <c:pt idx="3">
                  <c:v>73476</c:v>
                </c:pt>
                <c:pt idx="4">
                  <c:v>48238</c:v>
                </c:pt>
              </c:numCache>
            </c:numRef>
          </c:val>
          <c:smooth val="0"/>
          <c:extLst xmlns:c16r2="http://schemas.microsoft.com/office/drawing/2015/06/chart">
            <c:ext xmlns:c16="http://schemas.microsoft.com/office/drawing/2014/chart" uri="{C3380CC4-5D6E-409C-BE32-E72D297353CC}">
              <c16:uniqueId val="{00000001-2799-41D1-9FBD-6DACE4D8AA93}"/>
            </c:ext>
          </c:extLst>
        </c:ser>
        <c:dLbls>
          <c:showLegendKey val="0"/>
          <c:showVal val="0"/>
          <c:showCatName val="0"/>
          <c:showSerName val="0"/>
          <c:showPercent val="0"/>
          <c:showBubbleSize val="0"/>
        </c:dLbls>
        <c:marker val="1"/>
        <c:smooth val="0"/>
        <c:axId val="227434528"/>
        <c:axId val="227435704"/>
      </c:lineChart>
      <c:catAx>
        <c:axId val="22743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7435704"/>
        <c:crosses val="autoZero"/>
        <c:auto val="1"/>
        <c:lblAlgn val="ctr"/>
        <c:lblOffset val="100"/>
        <c:tickLblSkip val="1"/>
        <c:tickMarkSkip val="1"/>
        <c:noMultiLvlLbl val="0"/>
      </c:catAx>
      <c:valAx>
        <c:axId val="22743570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743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5.28</c:v>
                </c:pt>
                <c:pt idx="1">
                  <c:v>6.38</c:v>
                </c:pt>
                <c:pt idx="2">
                  <c:v>6.01</c:v>
                </c:pt>
                <c:pt idx="3">
                  <c:v>5.57</c:v>
                </c:pt>
                <c:pt idx="4">
                  <c:v>6.87</c:v>
                </c:pt>
              </c:numCache>
            </c:numRef>
          </c:val>
          <c:extLst xmlns:c16r2="http://schemas.microsoft.com/office/drawing/2015/06/chart">
            <c:ext xmlns:c16="http://schemas.microsoft.com/office/drawing/2014/chart" uri="{C3380CC4-5D6E-409C-BE32-E72D297353CC}">
              <c16:uniqueId val="{00000000-6531-40E8-8F93-A8C2DBA5C30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17.3</c:v>
                </c:pt>
                <c:pt idx="1">
                  <c:v>16.48</c:v>
                </c:pt>
                <c:pt idx="2">
                  <c:v>16.2</c:v>
                </c:pt>
                <c:pt idx="3">
                  <c:v>15.7</c:v>
                </c:pt>
                <c:pt idx="4">
                  <c:v>15.51</c:v>
                </c:pt>
              </c:numCache>
            </c:numRef>
          </c:val>
          <c:extLst xmlns:c16r2="http://schemas.microsoft.com/office/drawing/2015/06/chart">
            <c:ext xmlns:c16="http://schemas.microsoft.com/office/drawing/2014/chart" uri="{C3380CC4-5D6E-409C-BE32-E72D297353CC}">
              <c16:uniqueId val="{00000001-6531-40E8-8F93-A8C2DBA5C30C}"/>
            </c:ext>
          </c:extLst>
        </c:ser>
        <c:dLbls>
          <c:showLegendKey val="0"/>
          <c:showVal val="0"/>
          <c:showCatName val="0"/>
          <c:showSerName val="0"/>
          <c:showPercent val="0"/>
          <c:showBubbleSize val="0"/>
        </c:dLbls>
        <c:gapWidth val="250"/>
        <c:overlap val="100"/>
        <c:axId val="526149272"/>
        <c:axId val="526152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-5.6</c:v>
                </c:pt>
                <c:pt idx="1">
                  <c:v>-2.2599999999999998</c:v>
                </c:pt>
                <c:pt idx="2">
                  <c:v>-5.0599999999999996</c:v>
                </c:pt>
                <c:pt idx="3">
                  <c:v>-4.49</c:v>
                </c:pt>
                <c:pt idx="4">
                  <c:v>-1.73</c:v>
                </c:pt>
              </c:numCache>
            </c:numRef>
          </c:val>
          <c:smooth val="0"/>
          <c:extLst xmlns:c16r2="http://schemas.microsoft.com/office/drawing/2015/06/chart">
            <c:ext xmlns:c16="http://schemas.microsoft.com/office/drawing/2014/chart" uri="{C3380CC4-5D6E-409C-BE32-E72D297353CC}">
              <c16:uniqueId val="{00000002-6531-40E8-8F93-A8C2DBA5C30C}"/>
            </c:ext>
          </c:extLst>
        </c:ser>
        <c:dLbls>
          <c:showLegendKey val="0"/>
          <c:showVal val="0"/>
          <c:showCatName val="0"/>
          <c:showSerName val="0"/>
          <c:showPercent val="0"/>
          <c:showBubbleSize val="0"/>
        </c:dLbls>
        <c:marker val="1"/>
        <c:smooth val="0"/>
        <c:axId val="526149272"/>
        <c:axId val="526152016"/>
      </c:lineChart>
      <c:catAx>
        <c:axId val="526149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26152016"/>
        <c:crosses val="autoZero"/>
        <c:auto val="1"/>
        <c:lblAlgn val="ctr"/>
        <c:lblOffset val="100"/>
        <c:tickLblSkip val="1"/>
        <c:tickMarkSkip val="1"/>
        <c:noMultiLvlLbl val="0"/>
      </c:catAx>
      <c:valAx>
        <c:axId val="526152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6149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0.19</c:v>
                </c:pt>
                <c:pt idx="8">
                  <c:v>#N/A</c:v>
                </c:pt>
                <c:pt idx="9">
                  <c:v>0</c:v>
                </c:pt>
              </c:numCache>
            </c:numRef>
          </c:val>
          <c:extLst xmlns:c16r2="http://schemas.microsoft.com/office/drawing/2015/06/chart">
            <c:ext xmlns:c16="http://schemas.microsoft.com/office/drawing/2014/chart" uri="{C3380CC4-5D6E-409C-BE32-E72D297353CC}">
              <c16:uniqueId val="{00000000-B3F4-4856-863F-452EC4AF516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3F4-4856-863F-452EC4AF516A}"/>
            </c:ext>
          </c:extLst>
        </c:ser>
        <c:ser>
          <c:idx val="2"/>
          <c:order val="2"/>
          <c:tx>
            <c:strRef>
              <c:f>データシート!$A$29</c:f>
              <c:strCache>
                <c:ptCount val="1"/>
                <c:pt idx="0">
                  <c:v>岡崎駅東土地区画整理事業清算金特別会計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B3F4-4856-863F-452EC4AF516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0.02</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3-B3F4-4856-863F-452EC4AF516A}"/>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0.38</c:v>
                </c:pt>
                <c:pt idx="2">
                  <c:v>#N/A</c:v>
                </c:pt>
                <c:pt idx="3">
                  <c:v>0.67</c:v>
                </c:pt>
                <c:pt idx="4">
                  <c:v>#N/A</c:v>
                </c:pt>
                <c:pt idx="5">
                  <c:v>0.09</c:v>
                </c:pt>
                <c:pt idx="6">
                  <c:v>#N/A</c:v>
                </c:pt>
                <c:pt idx="7">
                  <c:v>0.1</c:v>
                </c:pt>
                <c:pt idx="8">
                  <c:v>#N/A</c:v>
                </c:pt>
                <c:pt idx="9">
                  <c:v>0.3</c:v>
                </c:pt>
              </c:numCache>
            </c:numRef>
          </c:val>
          <c:extLst xmlns:c16r2="http://schemas.microsoft.com/office/drawing/2015/06/chart">
            <c:ext xmlns:c16="http://schemas.microsoft.com/office/drawing/2014/chart" uri="{C3380CC4-5D6E-409C-BE32-E72D297353CC}">
              <c16:uniqueId val="{00000004-B3F4-4856-863F-452EC4AF516A}"/>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0.74</c:v>
                </c:pt>
                <c:pt idx="2">
                  <c:v>#N/A</c:v>
                </c:pt>
                <c:pt idx="3">
                  <c:v>0.39</c:v>
                </c:pt>
                <c:pt idx="4">
                  <c:v>#N/A</c:v>
                </c:pt>
                <c:pt idx="5">
                  <c:v>0.69</c:v>
                </c:pt>
                <c:pt idx="6">
                  <c:v>#N/A</c:v>
                </c:pt>
                <c:pt idx="7">
                  <c:v>0.53</c:v>
                </c:pt>
                <c:pt idx="8">
                  <c:v>#N/A</c:v>
                </c:pt>
                <c:pt idx="9">
                  <c:v>0.67</c:v>
                </c:pt>
              </c:numCache>
            </c:numRef>
          </c:val>
          <c:extLst xmlns:c16r2="http://schemas.microsoft.com/office/drawing/2015/06/chart">
            <c:ext xmlns:c16="http://schemas.microsoft.com/office/drawing/2014/chart" uri="{C3380CC4-5D6E-409C-BE32-E72D297353CC}">
              <c16:uniqueId val="{00000005-B3F4-4856-863F-452EC4AF516A}"/>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1.7</c:v>
                </c:pt>
                <c:pt idx="2">
                  <c:v>#N/A</c:v>
                </c:pt>
                <c:pt idx="3">
                  <c:v>1.44</c:v>
                </c:pt>
                <c:pt idx="4">
                  <c:v>#N/A</c:v>
                </c:pt>
                <c:pt idx="5">
                  <c:v>2.2799999999999998</c:v>
                </c:pt>
                <c:pt idx="6">
                  <c:v>#N/A</c:v>
                </c:pt>
                <c:pt idx="7">
                  <c:v>3.68</c:v>
                </c:pt>
                <c:pt idx="8">
                  <c:v>#N/A</c:v>
                </c:pt>
                <c:pt idx="9">
                  <c:v>4.1500000000000004</c:v>
                </c:pt>
              </c:numCache>
            </c:numRef>
          </c:val>
          <c:extLst xmlns:c16r2="http://schemas.microsoft.com/office/drawing/2015/06/chart">
            <c:ext xmlns:c16="http://schemas.microsoft.com/office/drawing/2014/chart" uri="{C3380CC4-5D6E-409C-BE32-E72D297353CC}">
              <c16:uniqueId val="{00000006-B3F4-4856-863F-452EC4AF516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5.28</c:v>
                </c:pt>
                <c:pt idx="2">
                  <c:v>#N/A</c:v>
                </c:pt>
                <c:pt idx="3">
                  <c:v>6.37</c:v>
                </c:pt>
                <c:pt idx="4">
                  <c:v>#N/A</c:v>
                </c:pt>
                <c:pt idx="5">
                  <c:v>6</c:v>
                </c:pt>
                <c:pt idx="6">
                  <c:v>#N/A</c:v>
                </c:pt>
                <c:pt idx="7">
                  <c:v>5.55</c:v>
                </c:pt>
                <c:pt idx="8">
                  <c:v>#N/A</c:v>
                </c:pt>
                <c:pt idx="9">
                  <c:v>6.85</c:v>
                </c:pt>
              </c:numCache>
            </c:numRef>
          </c:val>
          <c:extLst xmlns:c16r2="http://schemas.microsoft.com/office/drawing/2015/06/chart">
            <c:ext xmlns:c16="http://schemas.microsoft.com/office/drawing/2014/chart" uri="{C3380CC4-5D6E-409C-BE32-E72D297353CC}">
              <c16:uniqueId val="{00000007-B3F4-4856-863F-452EC4AF516A}"/>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11.44</c:v>
                </c:pt>
                <c:pt idx="2">
                  <c:v>#N/A</c:v>
                </c:pt>
                <c:pt idx="3">
                  <c:v>9.34</c:v>
                </c:pt>
                <c:pt idx="4">
                  <c:v>#N/A</c:v>
                </c:pt>
                <c:pt idx="5">
                  <c:v>8.81</c:v>
                </c:pt>
                <c:pt idx="6">
                  <c:v>#N/A</c:v>
                </c:pt>
                <c:pt idx="7">
                  <c:v>7.36</c:v>
                </c:pt>
                <c:pt idx="8">
                  <c:v>#N/A</c:v>
                </c:pt>
                <c:pt idx="9">
                  <c:v>7.75</c:v>
                </c:pt>
              </c:numCache>
            </c:numRef>
          </c:val>
          <c:extLst xmlns:c16r2="http://schemas.microsoft.com/office/drawing/2015/06/chart">
            <c:ext xmlns:c16="http://schemas.microsoft.com/office/drawing/2014/chart" uri="{C3380CC4-5D6E-409C-BE32-E72D297353CC}">
              <c16:uniqueId val="{00000008-B3F4-4856-863F-452EC4AF516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16.77</c:v>
                </c:pt>
                <c:pt idx="2">
                  <c:v>#N/A</c:v>
                </c:pt>
                <c:pt idx="3">
                  <c:v>15.09</c:v>
                </c:pt>
                <c:pt idx="4">
                  <c:v>#N/A</c:v>
                </c:pt>
                <c:pt idx="5">
                  <c:v>15.84</c:v>
                </c:pt>
                <c:pt idx="6">
                  <c:v>#N/A</c:v>
                </c:pt>
                <c:pt idx="7">
                  <c:v>16.399999999999999</c:v>
                </c:pt>
                <c:pt idx="8">
                  <c:v>#N/A</c:v>
                </c:pt>
                <c:pt idx="9">
                  <c:v>15.79</c:v>
                </c:pt>
              </c:numCache>
            </c:numRef>
          </c:val>
          <c:extLst xmlns:c16r2="http://schemas.microsoft.com/office/drawing/2015/06/chart">
            <c:ext xmlns:c16="http://schemas.microsoft.com/office/drawing/2014/chart" uri="{C3380CC4-5D6E-409C-BE32-E72D297353CC}">
              <c16:uniqueId val="{00000009-B3F4-4856-863F-452EC4AF516A}"/>
            </c:ext>
          </c:extLst>
        </c:ser>
        <c:dLbls>
          <c:showLegendKey val="0"/>
          <c:showVal val="0"/>
          <c:showCatName val="0"/>
          <c:showSerName val="0"/>
          <c:showPercent val="0"/>
          <c:showBubbleSize val="0"/>
        </c:dLbls>
        <c:gapWidth val="150"/>
        <c:overlap val="100"/>
        <c:axId val="526154368"/>
        <c:axId val="526152408"/>
      </c:barChart>
      <c:catAx>
        <c:axId val="526154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6152408"/>
        <c:crosses val="autoZero"/>
        <c:auto val="1"/>
        <c:lblAlgn val="ctr"/>
        <c:lblOffset val="100"/>
        <c:tickLblSkip val="1"/>
        <c:tickMarkSkip val="1"/>
        <c:noMultiLvlLbl val="0"/>
      </c:catAx>
      <c:valAx>
        <c:axId val="526152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6154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11230</c:v>
                </c:pt>
                <c:pt idx="5">
                  <c:v>11169</c:v>
                </c:pt>
                <c:pt idx="8">
                  <c:v>10939</c:v>
                </c:pt>
                <c:pt idx="11">
                  <c:v>10665</c:v>
                </c:pt>
                <c:pt idx="14">
                  <c:v>10489</c:v>
                </c:pt>
              </c:numCache>
            </c:numRef>
          </c:val>
          <c:extLst xmlns:c16r2="http://schemas.microsoft.com/office/drawing/2015/06/chart">
            <c:ext xmlns:c16="http://schemas.microsoft.com/office/drawing/2014/chart" uri="{C3380CC4-5D6E-409C-BE32-E72D297353CC}">
              <c16:uniqueId val="{00000000-1AC4-4D0D-A8C8-0F8EF272865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AC4-4D0D-A8C8-0F8EF272865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161</c:v>
                </c:pt>
                <c:pt idx="3">
                  <c:v>204</c:v>
                </c:pt>
                <c:pt idx="6">
                  <c:v>217</c:v>
                </c:pt>
                <c:pt idx="9">
                  <c:v>223</c:v>
                </c:pt>
                <c:pt idx="12">
                  <c:v>370</c:v>
                </c:pt>
              </c:numCache>
            </c:numRef>
          </c:val>
          <c:extLst xmlns:c16r2="http://schemas.microsoft.com/office/drawing/2015/06/chart">
            <c:ext xmlns:c16="http://schemas.microsoft.com/office/drawing/2014/chart" uri="{C3380CC4-5D6E-409C-BE32-E72D297353CC}">
              <c16:uniqueId val="{00000002-1AC4-4D0D-A8C8-0F8EF272865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AC4-4D0D-A8C8-0F8EF272865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3775</c:v>
                </c:pt>
                <c:pt idx="3">
                  <c:v>3692</c:v>
                </c:pt>
                <c:pt idx="6">
                  <c:v>3681</c:v>
                </c:pt>
                <c:pt idx="9">
                  <c:v>3710</c:v>
                </c:pt>
                <c:pt idx="12">
                  <c:v>3600</c:v>
                </c:pt>
              </c:numCache>
            </c:numRef>
          </c:val>
          <c:extLst xmlns:c16r2="http://schemas.microsoft.com/office/drawing/2015/06/chart">
            <c:ext xmlns:c16="http://schemas.microsoft.com/office/drawing/2014/chart" uri="{C3380CC4-5D6E-409C-BE32-E72D297353CC}">
              <c16:uniqueId val="{00000004-1AC4-4D0D-A8C8-0F8EF272865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AC4-4D0D-A8C8-0F8EF272865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AC4-4D0D-A8C8-0F8EF272865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6530</c:v>
                </c:pt>
                <c:pt idx="3">
                  <c:v>6304</c:v>
                </c:pt>
                <c:pt idx="6">
                  <c:v>6176</c:v>
                </c:pt>
                <c:pt idx="9">
                  <c:v>6368</c:v>
                </c:pt>
                <c:pt idx="12">
                  <c:v>6461</c:v>
                </c:pt>
              </c:numCache>
            </c:numRef>
          </c:val>
          <c:extLst xmlns:c16r2="http://schemas.microsoft.com/office/drawing/2015/06/chart">
            <c:ext xmlns:c16="http://schemas.microsoft.com/office/drawing/2014/chart" uri="{C3380CC4-5D6E-409C-BE32-E72D297353CC}">
              <c16:uniqueId val="{00000007-1AC4-4D0D-A8C8-0F8EF2728653}"/>
            </c:ext>
          </c:extLst>
        </c:ser>
        <c:dLbls>
          <c:showLegendKey val="0"/>
          <c:showVal val="0"/>
          <c:showCatName val="0"/>
          <c:showSerName val="0"/>
          <c:showPercent val="0"/>
          <c:showBubbleSize val="0"/>
        </c:dLbls>
        <c:gapWidth val="100"/>
        <c:overlap val="100"/>
        <c:axId val="526153192"/>
        <c:axId val="526153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-764</c:v>
                </c:pt>
                <c:pt idx="2">
                  <c:v>#N/A</c:v>
                </c:pt>
                <c:pt idx="3">
                  <c:v>#N/A</c:v>
                </c:pt>
                <c:pt idx="4">
                  <c:v>-969</c:v>
                </c:pt>
                <c:pt idx="5">
                  <c:v>#N/A</c:v>
                </c:pt>
                <c:pt idx="6">
                  <c:v>#N/A</c:v>
                </c:pt>
                <c:pt idx="7">
                  <c:v>-865</c:v>
                </c:pt>
                <c:pt idx="8">
                  <c:v>#N/A</c:v>
                </c:pt>
                <c:pt idx="9">
                  <c:v>#N/A</c:v>
                </c:pt>
                <c:pt idx="10">
                  <c:v>-364</c:v>
                </c:pt>
                <c:pt idx="11">
                  <c:v>#N/A</c:v>
                </c:pt>
                <c:pt idx="12">
                  <c:v>#N/A</c:v>
                </c:pt>
                <c:pt idx="13">
                  <c:v>-58</c:v>
                </c:pt>
                <c:pt idx="14">
                  <c:v>#N/A</c:v>
                </c:pt>
              </c:numCache>
            </c:numRef>
          </c:val>
          <c:smooth val="0"/>
          <c:extLst xmlns:c16r2="http://schemas.microsoft.com/office/drawing/2015/06/chart">
            <c:ext xmlns:c16="http://schemas.microsoft.com/office/drawing/2014/chart" uri="{C3380CC4-5D6E-409C-BE32-E72D297353CC}">
              <c16:uniqueId val="{00000008-1AC4-4D0D-A8C8-0F8EF2728653}"/>
            </c:ext>
          </c:extLst>
        </c:ser>
        <c:dLbls>
          <c:showLegendKey val="0"/>
          <c:showVal val="0"/>
          <c:showCatName val="0"/>
          <c:showSerName val="0"/>
          <c:showPercent val="0"/>
          <c:showBubbleSize val="0"/>
        </c:dLbls>
        <c:marker val="1"/>
        <c:smooth val="0"/>
        <c:axId val="526153192"/>
        <c:axId val="526153584"/>
      </c:lineChart>
      <c:catAx>
        <c:axId val="526153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6153584"/>
        <c:crosses val="autoZero"/>
        <c:auto val="1"/>
        <c:lblAlgn val="ctr"/>
        <c:lblOffset val="100"/>
        <c:tickLblSkip val="1"/>
        <c:tickMarkSkip val="1"/>
        <c:noMultiLvlLbl val="0"/>
      </c:catAx>
      <c:valAx>
        <c:axId val="526153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6153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82475</c:v>
                </c:pt>
                <c:pt idx="5">
                  <c:v>78242</c:v>
                </c:pt>
                <c:pt idx="8">
                  <c:v>76311</c:v>
                </c:pt>
                <c:pt idx="11">
                  <c:v>73258</c:v>
                </c:pt>
                <c:pt idx="14">
                  <c:v>70406</c:v>
                </c:pt>
              </c:numCache>
            </c:numRef>
          </c:val>
          <c:extLst xmlns:c16r2="http://schemas.microsoft.com/office/drawing/2015/06/chart">
            <c:ext xmlns:c16="http://schemas.microsoft.com/office/drawing/2014/chart" uri="{C3380CC4-5D6E-409C-BE32-E72D297353CC}">
              <c16:uniqueId val="{00000000-222E-457E-8D4C-F0CBE62775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39538</c:v>
                </c:pt>
                <c:pt idx="5">
                  <c:v>37140</c:v>
                </c:pt>
                <c:pt idx="8">
                  <c:v>41634</c:v>
                </c:pt>
                <c:pt idx="11">
                  <c:v>46391</c:v>
                </c:pt>
                <c:pt idx="14">
                  <c:v>50762</c:v>
                </c:pt>
              </c:numCache>
            </c:numRef>
          </c:val>
          <c:extLst xmlns:c16r2="http://schemas.microsoft.com/office/drawing/2015/06/chart">
            <c:ext xmlns:c16="http://schemas.microsoft.com/office/drawing/2014/chart" uri="{C3380CC4-5D6E-409C-BE32-E72D297353CC}">
              <c16:uniqueId val="{00000001-222E-457E-8D4C-F0CBE62775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32627</c:v>
                </c:pt>
                <c:pt idx="5">
                  <c:v>32160</c:v>
                </c:pt>
                <c:pt idx="8">
                  <c:v>31646</c:v>
                </c:pt>
                <c:pt idx="11">
                  <c:v>26863</c:v>
                </c:pt>
                <c:pt idx="14">
                  <c:v>26383</c:v>
                </c:pt>
              </c:numCache>
            </c:numRef>
          </c:val>
          <c:extLst xmlns:c16r2="http://schemas.microsoft.com/office/drawing/2015/06/chart">
            <c:ext xmlns:c16="http://schemas.microsoft.com/office/drawing/2014/chart" uri="{C3380CC4-5D6E-409C-BE32-E72D297353CC}">
              <c16:uniqueId val="{00000002-222E-457E-8D4C-F0CBE62775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22E-457E-8D4C-F0CBE62775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22E-457E-8D4C-F0CBE62775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c:v>
                </c:pt>
                <c:pt idx="3">
                  <c:v>6</c:v>
                </c:pt>
                <c:pt idx="6">
                  <c:v>1</c:v>
                </c:pt>
                <c:pt idx="9">
                  <c:v>1</c:v>
                </c:pt>
                <c:pt idx="12">
                  <c:v>2</c:v>
                </c:pt>
              </c:numCache>
            </c:numRef>
          </c:val>
          <c:extLst xmlns:c16r2="http://schemas.microsoft.com/office/drawing/2015/06/chart">
            <c:ext xmlns:c16="http://schemas.microsoft.com/office/drawing/2014/chart" uri="{C3380CC4-5D6E-409C-BE32-E72D297353CC}">
              <c16:uniqueId val="{00000005-222E-457E-8D4C-F0CBE62775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14592</c:v>
                </c:pt>
                <c:pt idx="3">
                  <c:v>14133</c:v>
                </c:pt>
                <c:pt idx="6">
                  <c:v>14230</c:v>
                </c:pt>
                <c:pt idx="9">
                  <c:v>14143</c:v>
                </c:pt>
                <c:pt idx="12">
                  <c:v>13984</c:v>
                </c:pt>
              </c:numCache>
            </c:numRef>
          </c:val>
          <c:extLst xmlns:c16r2="http://schemas.microsoft.com/office/drawing/2015/06/chart">
            <c:ext xmlns:c16="http://schemas.microsoft.com/office/drawing/2014/chart" uri="{C3380CC4-5D6E-409C-BE32-E72D297353CC}">
              <c16:uniqueId val="{00000006-222E-457E-8D4C-F0CBE62775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222E-457E-8D4C-F0CBE62775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52468</c:v>
                </c:pt>
                <c:pt idx="3">
                  <c:v>48163</c:v>
                </c:pt>
                <c:pt idx="6">
                  <c:v>47919</c:v>
                </c:pt>
                <c:pt idx="9">
                  <c:v>49941</c:v>
                </c:pt>
                <c:pt idx="12">
                  <c:v>49071</c:v>
                </c:pt>
              </c:numCache>
            </c:numRef>
          </c:val>
          <c:extLst xmlns:c16r2="http://schemas.microsoft.com/office/drawing/2015/06/chart">
            <c:ext xmlns:c16="http://schemas.microsoft.com/office/drawing/2014/chart" uri="{C3380CC4-5D6E-409C-BE32-E72D297353CC}">
              <c16:uniqueId val="{00000008-222E-457E-8D4C-F0CBE62775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4396</c:v>
                </c:pt>
                <c:pt idx="3">
                  <c:v>3505</c:v>
                </c:pt>
                <c:pt idx="6">
                  <c:v>4011</c:v>
                </c:pt>
                <c:pt idx="9">
                  <c:v>4391</c:v>
                </c:pt>
                <c:pt idx="12">
                  <c:v>5254</c:v>
                </c:pt>
              </c:numCache>
            </c:numRef>
          </c:val>
          <c:extLst xmlns:c16r2="http://schemas.microsoft.com/office/drawing/2015/06/chart">
            <c:ext xmlns:c16="http://schemas.microsoft.com/office/drawing/2014/chart" uri="{C3380CC4-5D6E-409C-BE32-E72D297353CC}">
              <c16:uniqueId val="{00000009-222E-457E-8D4C-F0CBE62775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62208</c:v>
                </c:pt>
                <c:pt idx="3">
                  <c:v>61824</c:v>
                </c:pt>
                <c:pt idx="6">
                  <c:v>60700</c:v>
                </c:pt>
                <c:pt idx="9">
                  <c:v>62666</c:v>
                </c:pt>
                <c:pt idx="12">
                  <c:v>62362</c:v>
                </c:pt>
              </c:numCache>
            </c:numRef>
          </c:val>
          <c:extLst xmlns:c16r2="http://schemas.microsoft.com/office/drawing/2015/06/chart">
            <c:ext xmlns:c16="http://schemas.microsoft.com/office/drawing/2014/chart" uri="{C3380CC4-5D6E-409C-BE32-E72D297353CC}">
              <c16:uniqueId val="{0000000A-222E-457E-8D4C-F0CBE62775B9}"/>
            </c:ext>
          </c:extLst>
        </c:ser>
        <c:dLbls>
          <c:showLegendKey val="0"/>
          <c:showVal val="0"/>
          <c:showCatName val="0"/>
          <c:showSerName val="0"/>
          <c:showPercent val="0"/>
          <c:showBubbleSize val="0"/>
        </c:dLbls>
        <c:gapWidth val="100"/>
        <c:overlap val="100"/>
        <c:axId val="526150840"/>
        <c:axId val="526151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222E-457E-8D4C-F0CBE62775B9}"/>
            </c:ext>
          </c:extLst>
        </c:ser>
        <c:dLbls>
          <c:showLegendKey val="0"/>
          <c:showVal val="0"/>
          <c:showCatName val="0"/>
          <c:showSerName val="0"/>
          <c:showPercent val="0"/>
          <c:showBubbleSize val="0"/>
        </c:dLbls>
        <c:marker val="1"/>
        <c:smooth val="0"/>
        <c:axId val="526150840"/>
        <c:axId val="526151232"/>
      </c:lineChart>
      <c:catAx>
        <c:axId val="526150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26151232"/>
        <c:crosses val="autoZero"/>
        <c:auto val="1"/>
        <c:lblAlgn val="ctr"/>
        <c:lblOffset val="100"/>
        <c:tickLblSkip val="1"/>
        <c:tickMarkSkip val="1"/>
        <c:noMultiLvlLbl val="0"/>
      </c:catAx>
      <c:valAx>
        <c:axId val="526151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6150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12159</c:v>
                </c:pt>
                <c:pt idx="1">
                  <c:v>11989</c:v>
                </c:pt>
                <c:pt idx="2">
                  <c:v>12057</c:v>
                </c:pt>
              </c:numCache>
            </c:numRef>
          </c:val>
          <c:extLst xmlns:c16r2="http://schemas.microsoft.com/office/drawing/2015/06/chart">
            <c:ext xmlns:c16="http://schemas.microsoft.com/office/drawing/2014/chart" uri="{C3380CC4-5D6E-409C-BE32-E72D297353CC}">
              <c16:uniqueId val="{00000000-C280-43F1-945D-5C609F4A45E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C280-43F1-945D-5C609F4A45E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17130</c:v>
                </c:pt>
                <c:pt idx="1">
                  <c:v>12877</c:v>
                </c:pt>
                <c:pt idx="2">
                  <c:v>12368</c:v>
                </c:pt>
              </c:numCache>
            </c:numRef>
          </c:val>
          <c:extLst xmlns:c16r2="http://schemas.microsoft.com/office/drawing/2015/06/chart">
            <c:ext xmlns:c16="http://schemas.microsoft.com/office/drawing/2014/chart" uri="{C3380CC4-5D6E-409C-BE32-E72D297353CC}">
              <c16:uniqueId val="{00000002-C280-43F1-945D-5C609F4A45E4}"/>
            </c:ext>
          </c:extLst>
        </c:ser>
        <c:dLbls>
          <c:showLegendKey val="0"/>
          <c:showVal val="0"/>
          <c:showCatName val="0"/>
          <c:showSerName val="0"/>
          <c:showPercent val="0"/>
          <c:showBubbleSize val="0"/>
        </c:dLbls>
        <c:gapWidth val="120"/>
        <c:overlap val="100"/>
        <c:axId val="526148096"/>
        <c:axId val="526152800"/>
      </c:barChart>
      <c:catAx>
        <c:axId val="526148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26152800"/>
        <c:crosses val="autoZero"/>
        <c:auto val="1"/>
        <c:lblAlgn val="ctr"/>
        <c:lblOffset val="100"/>
        <c:tickLblSkip val="1"/>
        <c:tickMarkSkip val="1"/>
        <c:noMultiLvlLbl val="0"/>
      </c:catAx>
      <c:valAx>
        <c:axId val="5261528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26148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746-48AD-9742-645694F7790A}"/>
                </c:ext>
                <c:ext xmlns:c15="http://schemas.microsoft.com/office/drawing/2012/chart" uri="{CE6537A1-D6FC-4f65-9D91-7224C49458BB}">
                  <c15:dlblFieldTable>
                    <c15:dlblFTEntry>
                      <c15:txfldGUID>{C5C97420-16BD-4859-8DA6-4F0D54448549}</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746-48AD-9742-645694F7790A}"/>
                </c:ext>
                <c:ext xmlns:c15="http://schemas.microsoft.com/office/drawing/2012/chart" uri="{CE6537A1-D6FC-4f65-9D91-7224C49458BB}">
                  <c15:dlblFieldTable>
                    <c15:dlblFTEntry>
                      <c15:txfldGUID>{A7FBBF41-1296-46C7-B1F6-403A38DD17E9}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746-48AD-9742-645694F7790A}"/>
                </c:ext>
                <c:ext xmlns:c15="http://schemas.microsoft.com/office/drawing/2012/chart" uri="{CE6537A1-D6FC-4f65-9D91-7224C49458BB}">
                  <c15:dlblFieldTable>
                    <c15:dlblFTEntry>
                      <c15:txfldGUID>{B947912E-2496-42FF-897F-8579C248703F}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746-48AD-9742-645694F7790A}"/>
                </c:ext>
                <c:ext xmlns:c15="http://schemas.microsoft.com/office/drawing/2012/chart" uri="{CE6537A1-D6FC-4f65-9D91-7224C49458BB}">
                  <c15:dlblFieldTable>
                    <c15:dlblFTEntry>
                      <c15:txfldGUID>{DC2B629E-4665-42CE-BFAD-579044E63370}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746-48AD-9742-645694F7790A}"/>
                </c:ext>
                <c:ext xmlns:c15="http://schemas.microsoft.com/office/drawing/2012/chart" uri="{CE6537A1-D6FC-4f65-9D91-7224C49458BB}">
                  <c15:dlblFieldTable>
                    <c15:dlblFTEntry>
                      <c15:txfldGUID>{DE21FEFF-489E-4A02-A965-CEEDBBD53793}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746-48AD-9742-645694F7790A}"/>
                </c:ext>
                <c:ext xmlns:c15="http://schemas.microsoft.com/office/drawing/2012/chart" uri="{CE6537A1-D6FC-4f65-9D91-7224C49458BB}">
                  <c15:dlblFieldTable>
                    <c15:dlblFTEntry>
                      <c15:txfldGUID>{6430AF86-4BF4-4223-AB0C-8706179137E8}</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746-48AD-9742-645694F7790A}"/>
                </c:ext>
                <c:ext xmlns:c15="http://schemas.microsoft.com/office/drawing/2012/chart" uri="{CE6537A1-D6FC-4f65-9D91-7224C49458BB}">
                  <c15:dlblFieldTable>
                    <c15:dlblFTEntry>
                      <c15:txfldGUID>{72F545CE-81A5-46D6-A9F5-2DF4FA3D32C8}</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746-48AD-9742-645694F7790A}"/>
                </c:ext>
                <c:ext xmlns:c15="http://schemas.microsoft.com/office/drawing/2012/chart" uri="{CE6537A1-D6FC-4f65-9D91-7224C49458BB}">
                  <c15:dlblFieldTable>
                    <c15:dlblFTEntry>
                      <c15:txfldGUID>{F5CE1173-4557-44FB-9015-51BABE9193A9}</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746-48AD-9742-645694F7790A}"/>
                </c:ext>
                <c:ext xmlns:c15="http://schemas.microsoft.com/office/drawing/2012/chart" uri="{CE6537A1-D6FC-4f65-9D91-7224C49458BB}">
                  <c15:dlblFieldTable>
                    <c15:dlblFTEntry>
                      <c15:txfldGUID>{CC0B9913-5BDD-4EB8-8200-B077F67DC837}</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58.1</c:v>
                </c:pt>
                <c:pt idx="8">
                  <c:v>59.1</c:v>
                </c:pt>
                <c:pt idx="16">
                  <c:v>60.2</c:v>
                </c:pt>
                <c:pt idx="24">
                  <c:v>60.2</c:v>
                </c:pt>
                <c:pt idx="32">
                  <c:v>61.2</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7746-48AD-9742-645694F7790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746-48AD-9742-645694F7790A}"/>
                </c:ext>
                <c:ext xmlns:c15="http://schemas.microsoft.com/office/drawing/2012/chart" uri="{CE6537A1-D6FC-4f65-9D91-7224C49458BB}">
                  <c15:dlblFieldTable>
                    <c15:dlblFTEntry>
                      <c15:txfldGUID>{CB571E5D-2D55-48EA-871D-8FFEA41836FE}</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746-48AD-9742-645694F7790A}"/>
                </c:ext>
                <c:ext xmlns:c15="http://schemas.microsoft.com/office/drawing/2012/chart" uri="{CE6537A1-D6FC-4f65-9D91-7224C49458BB}">
                  <c15:dlblFieldTable>
                    <c15:dlblFTEntry>
                      <c15:txfldGUID>{244C1AD4-3224-434C-8215-DAFE36796749}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746-48AD-9742-645694F7790A}"/>
                </c:ext>
                <c:ext xmlns:c15="http://schemas.microsoft.com/office/drawing/2012/chart" uri="{CE6537A1-D6FC-4f65-9D91-7224C49458BB}">
                  <c15:dlblFieldTable>
                    <c15:dlblFTEntry>
                      <c15:txfldGUID>{C62627CE-4AFE-40A5-A638-01439232A914}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746-48AD-9742-645694F7790A}"/>
                </c:ext>
                <c:ext xmlns:c15="http://schemas.microsoft.com/office/drawing/2012/chart" uri="{CE6537A1-D6FC-4f65-9D91-7224C49458BB}">
                  <c15:dlblFieldTable>
                    <c15:dlblFTEntry>
                      <c15:txfldGUID>{BB5A878C-B717-4A86-8EE1-06D84EADDE10}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746-48AD-9742-645694F7790A}"/>
                </c:ext>
                <c:ext xmlns:c15="http://schemas.microsoft.com/office/drawing/2012/chart" uri="{CE6537A1-D6FC-4f65-9D91-7224C49458BB}">
                  <c15:dlblFieldTable>
                    <c15:dlblFTEntry>
                      <c15:txfldGUID>{1ED716C6-1FC7-4B25-B1AF-11208CF25FEB}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746-48AD-9742-645694F7790A}"/>
                </c:ext>
                <c:ext xmlns:c15="http://schemas.microsoft.com/office/drawing/2012/chart" uri="{CE6537A1-D6FC-4f65-9D91-7224C49458BB}">
                  <c15:dlblFieldTable>
                    <c15:dlblFTEntry>
                      <c15:txfldGUID>{9DF39697-2CE9-424C-826F-44792523039C}</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746-48AD-9742-645694F7790A}"/>
                </c:ext>
                <c:ext xmlns:c15="http://schemas.microsoft.com/office/drawing/2012/chart" uri="{CE6537A1-D6FC-4f65-9D91-7224C49458BB}">
                  <c15:dlblFieldTable>
                    <c15:dlblFTEntry>
                      <c15:txfldGUID>{8EAD602A-95C7-4865-9EB3-4AB550182BA5}</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746-48AD-9742-645694F7790A}"/>
                </c:ext>
                <c:ext xmlns:c15="http://schemas.microsoft.com/office/drawing/2012/chart" uri="{CE6537A1-D6FC-4f65-9D91-7224C49458BB}">
                  <c15:dlblFieldTable>
                    <c15:dlblFTEntry>
                      <c15:txfldGUID>{9C4A8E8F-900A-4D7E-A5A4-156C688A7F13}</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746-48AD-9742-645694F7790A}"/>
                </c:ext>
                <c:ext xmlns:c15="http://schemas.microsoft.com/office/drawing/2012/chart" uri="{CE6537A1-D6FC-4f65-9D91-7224C49458BB}">
                  <c15:dlblFieldTable>
                    <c15:dlblFTEntry>
                      <c15:txfldGUID>{3FD25812-AB66-4CAF-ABC6-16B8FF01DC46}</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59.3</c:v>
                </c:pt>
                <c:pt idx="8">
                  <c:v>60</c:v>
                </c:pt>
                <c:pt idx="16">
                  <c:v>61.1</c:v>
                </c:pt>
                <c:pt idx="24">
                  <c:v>61.9</c:v>
                </c:pt>
                <c:pt idx="32">
                  <c:v>62.6</c:v>
                </c:pt>
              </c:numCache>
            </c:numRef>
          </c:xVal>
          <c:yVal>
            <c:numRef>
              <c:f>公会計指標分析・財政指標組合せ分析表!$BP$55:$DC$55</c:f>
              <c:numCache>
                <c:formatCode>#,##0.0;"▲ "#,##0.0</c:formatCode>
                <c:ptCount val="40"/>
                <c:pt idx="0">
                  <c:v>38.9</c:v>
                </c:pt>
                <c:pt idx="8">
                  <c:v>37.6</c:v>
                </c:pt>
                <c:pt idx="16">
                  <c:v>34</c:v>
                </c:pt>
                <c:pt idx="24">
                  <c:v>33.9</c:v>
                </c:pt>
                <c:pt idx="32">
                  <c:v>31.5</c:v>
                </c:pt>
              </c:numCache>
            </c:numRef>
          </c:yVal>
          <c:smooth val="0"/>
          <c:extLst xmlns:c16r2="http://schemas.microsoft.com/office/drawing/2015/06/chart">
            <c:ext xmlns:c16="http://schemas.microsoft.com/office/drawing/2014/chart" uri="{C3380CC4-5D6E-409C-BE32-E72D297353CC}">
              <c16:uniqueId val="{00000013-7746-48AD-9742-645694F7790A}"/>
            </c:ext>
          </c:extLst>
        </c:ser>
        <c:dLbls>
          <c:showLegendKey val="0"/>
          <c:showVal val="1"/>
          <c:showCatName val="0"/>
          <c:showSerName val="0"/>
          <c:showPercent val="0"/>
          <c:showBubbleSize val="0"/>
        </c:dLbls>
        <c:axId val="526147704"/>
        <c:axId val="526148488"/>
      </c:scatterChart>
      <c:valAx>
        <c:axId val="526147704"/>
        <c:scaling>
          <c:orientation val="maxMin"/>
          <c:max val="63"/>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6148488"/>
        <c:crosses val="autoZero"/>
        <c:crossBetween val="midCat"/>
      </c:valAx>
      <c:valAx>
        <c:axId val="526148488"/>
        <c:scaling>
          <c:orientation val="maxMin"/>
          <c:max val="40"/>
          <c:min val="2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261477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98B-4C15-A4C0-74EDCE900921}"/>
                </c:ext>
                <c:ext xmlns:c15="http://schemas.microsoft.com/office/drawing/2012/chart" uri="{CE6537A1-D6FC-4f65-9D91-7224C49458BB}">
                  <c15:dlblFieldTable>
                    <c15:dlblFTEntry>
                      <c15:txfldGUID>{E2FAB765-7EF2-4716-B7B1-9D58CAC4C713}</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98B-4C15-A4C0-74EDCE900921}"/>
                </c:ext>
                <c:ext xmlns:c15="http://schemas.microsoft.com/office/drawing/2012/chart" uri="{CE6537A1-D6FC-4f65-9D91-7224C49458BB}">
                  <c15:dlblFieldTable>
                    <c15:dlblFTEntry>
                      <c15:txfldGUID>{95B4350B-8D2A-48B4-84D9-8BC0DD85E08D}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98B-4C15-A4C0-74EDCE900921}"/>
                </c:ext>
                <c:ext xmlns:c15="http://schemas.microsoft.com/office/drawing/2012/chart" uri="{CE6537A1-D6FC-4f65-9D91-7224C49458BB}">
                  <c15:dlblFieldTable>
                    <c15:dlblFTEntry>
                      <c15:txfldGUID>{1684D091-76C3-4AAA-B264-168219E1B22E}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98B-4C15-A4C0-74EDCE900921}"/>
                </c:ext>
                <c:ext xmlns:c15="http://schemas.microsoft.com/office/drawing/2012/chart" uri="{CE6537A1-D6FC-4f65-9D91-7224C49458BB}">
                  <c15:dlblFieldTable>
                    <c15:dlblFTEntry>
                      <c15:txfldGUID>{7B051E4C-50FF-454F-8166-975FB95F6CE3}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98B-4C15-A4C0-74EDCE900921}"/>
                </c:ext>
                <c:ext xmlns:c15="http://schemas.microsoft.com/office/drawing/2012/chart" uri="{CE6537A1-D6FC-4f65-9D91-7224C49458BB}">
                  <c15:dlblFieldTable>
                    <c15:dlblFTEntry>
                      <c15:txfldGUID>{4538CB1A-F064-4006-BCB7-0F2D9ACFA4BC}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98B-4C15-A4C0-74EDCE900921}"/>
                </c:ext>
                <c:ext xmlns:c15="http://schemas.microsoft.com/office/drawing/2012/chart" uri="{CE6537A1-D6FC-4f65-9D91-7224C49458BB}">
                  <c15:dlblFieldTable>
                    <c15:dlblFTEntry>
                      <c15:txfldGUID>{5E1F7DE6-3112-42CD-91B7-FD9E94C8C801}</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98B-4C15-A4C0-74EDCE900921}"/>
                </c:ext>
                <c:ext xmlns:c15="http://schemas.microsoft.com/office/drawing/2012/chart" uri="{CE6537A1-D6FC-4f65-9D91-7224C49458BB}">
                  <c15:dlblFieldTable>
                    <c15:dlblFTEntry>
                      <c15:txfldGUID>{0F71A3C8-D6FD-4EE3-BD45-88910BE7E35E}</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98B-4C15-A4C0-74EDCE900921}"/>
                </c:ext>
                <c:ext xmlns:c15="http://schemas.microsoft.com/office/drawing/2012/chart" uri="{CE6537A1-D6FC-4f65-9D91-7224C49458BB}">
                  <c15:dlblFieldTable>
                    <c15:dlblFTEntry>
                      <c15:txfldGUID>{366F3D6D-1793-44F3-A086-5C40C5CB7DE4}</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98B-4C15-A4C0-74EDCE900921}"/>
                </c:ext>
                <c:ext xmlns:c15="http://schemas.microsoft.com/office/drawing/2012/chart" uri="{CE6537A1-D6FC-4f65-9D91-7224C49458BB}">
                  <c15:dlblFieldTable>
                    <c15:dlblFTEntry>
                      <c15:txfldGUID>{77FF5216-1CCA-4113-97B4-4CA2421B0677}</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-1.2</c:v>
                </c:pt>
                <c:pt idx="16">
                  <c:v>-1.2</c:v>
                </c:pt>
                <c:pt idx="24">
                  <c:v>-1</c:v>
                </c:pt>
                <c:pt idx="32">
                  <c:v>-0.6</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F98B-4C15-A4C0-74EDCE90092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98B-4C15-A4C0-74EDCE900921}"/>
                </c:ext>
                <c:ext xmlns:c15="http://schemas.microsoft.com/office/drawing/2012/chart" uri="{CE6537A1-D6FC-4f65-9D91-7224C49458BB}">
                  <c15:dlblFieldTable>
                    <c15:dlblFTEntry>
                      <c15:txfldGUID>{4ECDCB76-8DA8-473B-924C-EF1876660CA6}</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98B-4C15-A4C0-74EDCE900921}"/>
                </c:ext>
                <c:ext xmlns:c15="http://schemas.microsoft.com/office/drawing/2012/chart" uri="{CE6537A1-D6FC-4f65-9D91-7224C49458BB}">
                  <c15:dlblFieldTable>
                    <c15:dlblFTEntry>
                      <c15:txfldGUID>{37D3E2C2-7798-4E52-BF39-484D8F788399}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98B-4C15-A4C0-74EDCE900921}"/>
                </c:ext>
                <c:ext xmlns:c15="http://schemas.microsoft.com/office/drawing/2012/chart" uri="{CE6537A1-D6FC-4f65-9D91-7224C49458BB}">
                  <c15:dlblFieldTable>
                    <c15:dlblFTEntry>
                      <c15:txfldGUID>{A7459C40-5FA1-4725-91BC-15E230A1F858}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98B-4C15-A4C0-74EDCE900921}"/>
                </c:ext>
                <c:ext xmlns:c15="http://schemas.microsoft.com/office/drawing/2012/chart" uri="{CE6537A1-D6FC-4f65-9D91-7224C49458BB}">
                  <c15:dlblFieldTable>
                    <c15:dlblFTEntry>
                      <c15:txfldGUID>{C8B473D7-9F80-490F-B828-3E4FF8A58A88}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98B-4C15-A4C0-74EDCE900921}"/>
                </c:ext>
                <c:ext xmlns:c15="http://schemas.microsoft.com/office/drawing/2012/chart" uri="{CE6537A1-D6FC-4f65-9D91-7224C49458BB}">
                  <c15:dlblFieldTable>
                    <c15:dlblFTEntry>
                      <c15:txfldGUID>{8DB51EE0-A017-4175-AA10-F8E042D1EC6E}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98B-4C15-A4C0-74EDCE900921}"/>
                </c:ext>
                <c:ext xmlns:c15="http://schemas.microsoft.com/office/drawing/2012/chart" uri="{CE6537A1-D6FC-4f65-9D91-7224C49458BB}">
                  <c15:dlblFieldTable>
                    <c15:dlblFTEntry>
                      <c15:txfldGUID>{90EA84B3-8424-45BE-8E1D-30DD6AB3CE92}</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98B-4C15-A4C0-74EDCE900921}"/>
                </c:ext>
                <c:ext xmlns:c15="http://schemas.microsoft.com/office/drawing/2012/chart" uri="{CE6537A1-D6FC-4f65-9D91-7224C49458BB}">
                  <c15:dlblFieldTable>
                    <c15:dlblFTEntry>
                      <c15:txfldGUID>{764E5FD4-9E3E-485C-9167-131CB18CEE61}</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98B-4C15-A4C0-74EDCE900921}"/>
                </c:ext>
                <c:ext xmlns:c15="http://schemas.microsoft.com/office/drawing/2012/chart" uri="{CE6537A1-D6FC-4f65-9D91-7224C49458BB}">
                  <c15:dlblFieldTable>
                    <c15:dlblFTEntry>
                      <c15:txfldGUID>{C9EE3B64-DF71-4482-8B50-F5A39C5C042D}</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98B-4C15-A4C0-74EDCE900921}"/>
                </c:ext>
                <c:ext xmlns:c15="http://schemas.microsoft.com/office/drawing/2012/chart" uri="{CE6537A1-D6FC-4f65-9D91-7224C49458BB}">
                  <c15:dlblFieldTable>
                    <c15:dlblFTEntry>
                      <c15:txfldGUID>{0E2A66E2-5C81-4B22-A608-F6F2FDA86A5E}</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6.1</c:v>
                </c:pt>
                <c:pt idx="16">
                  <c:v>5.9</c:v>
                </c:pt>
                <c:pt idx="24">
                  <c:v>5.7</c:v>
                </c:pt>
                <c:pt idx="32">
                  <c:v>5.4</c:v>
                </c:pt>
              </c:numCache>
            </c:numRef>
          </c:xVal>
          <c:yVal>
            <c:numRef>
              <c:f>公会計指標分析・財政指標組合せ分析表!$BP$77:$DC$77</c:f>
              <c:numCache>
                <c:formatCode>#,##0.0;"▲ "#,##0.0</c:formatCode>
                <c:ptCount val="40"/>
                <c:pt idx="0">
                  <c:v>38.9</c:v>
                </c:pt>
                <c:pt idx="8">
                  <c:v>37.6</c:v>
                </c:pt>
                <c:pt idx="16">
                  <c:v>34</c:v>
                </c:pt>
                <c:pt idx="24">
                  <c:v>33.9</c:v>
                </c:pt>
                <c:pt idx="32">
                  <c:v>31.5</c:v>
                </c:pt>
              </c:numCache>
            </c:numRef>
          </c:yVal>
          <c:smooth val="0"/>
          <c:extLst xmlns:c16r2="http://schemas.microsoft.com/office/drawing/2015/06/chart">
            <c:ext xmlns:c16="http://schemas.microsoft.com/office/drawing/2014/chart" uri="{C3380CC4-5D6E-409C-BE32-E72D297353CC}">
              <c16:uniqueId val="{00000013-F98B-4C15-A4C0-74EDCE900921}"/>
            </c:ext>
          </c:extLst>
        </c:ser>
        <c:dLbls>
          <c:showLegendKey val="0"/>
          <c:showVal val="1"/>
          <c:showCatName val="0"/>
          <c:showSerName val="0"/>
          <c:showPercent val="0"/>
          <c:showBubbleSize val="0"/>
        </c:dLbls>
        <c:axId val="532436440"/>
        <c:axId val="532436832"/>
      </c:scatterChart>
      <c:valAx>
        <c:axId val="532436440"/>
        <c:scaling>
          <c:orientation val="maxMin"/>
          <c:max val="6.5"/>
          <c:min val="5.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2436832"/>
        <c:crosses val="autoZero"/>
        <c:crossBetween val="midCat"/>
      </c:valAx>
      <c:valAx>
        <c:axId val="532436832"/>
        <c:scaling>
          <c:orientation val="maxMin"/>
          <c:max val="40"/>
          <c:min val="2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324364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愛知県岡崎市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２年度においては、福祉施設整備事業債等が増となったことなどから元利償還金等は増となった。また減税補塡債償還費及び臨時財政対策債償還費等が減額となったことにより算入公債費等が減となったため、前年度と比較し悪化することとなったが、前年度以前に引き続き、分子は負数となった。これは、臨時財政対策債の借入れにおいて、特定財源への算入が実償還額ではなく発行可能額に補正係数を乗じた理論額とされるため、本市のように過去において発行可能額を下回る借入れを行ってきた結果であると捉えている。過去の償還が終わっていくと長期的には算入公債費の減少が見込まれるため、今後も公債費の推移に注視しながら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本市は減債基金を所有していないため、指標は算定されていない。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愛知県岡崎市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龍北総合運動場整備事業等により債務負担行為に基づく支出予定額の増があるものの、水道事業が簡易水道事業を事業統合したことに伴う公営企業債等繰入見込額の減により将来負担額は前年度と比較し減となった。</a:t>
          </a:r>
        </a:p>
        <a:p>
          <a:r>
            <a:rPr kumimoji="1" lang="ja-JP" altLang="en-US" sz="1200">
              <a:latin typeface="ＭＳ ゴシック" pitchFamily="49" charset="-128"/>
              <a:ea typeface="ＭＳ ゴシック" pitchFamily="49" charset="-128"/>
            </a:rPr>
            <a:t>　また、文化施設整備基金の減等により充当可能基金が減、基準財政需要額算入見込額についても算入対象となる過去の市債借入分の償還が順次終了することにより減となったものの、都市計画事業に係る地方債現在高が増となったこと等に伴い充当可能な都市計画税が増となったため、充当可能財源は前年度と比較し増となった。依然として充当可能財源が将来負担額を上回っているため、今年度も比率は算定されていない。</a:t>
          </a:r>
        </a:p>
        <a:p>
          <a:r>
            <a:rPr kumimoji="1" lang="ja-JP" altLang="en-US" sz="1200">
              <a:latin typeface="ＭＳ ゴシック" pitchFamily="49" charset="-128"/>
              <a:ea typeface="ＭＳ ゴシック" pitchFamily="49" charset="-128"/>
            </a:rPr>
            <a:t>　今後の見通しとしては、本市の近年の地方債残高は他の類似団体と比較して低い水準を維持し続けている一方で、新型コロナウイルス感染症の影響等、社会情勢の先行きは不透明であり、基金の取崩しの増なども予想され将来負担が生ずる可能性もあるため、市債残高及びプライマリーバランスに注視しつつ、世代間の不公平のない財政運営に努める。</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愛知県岡崎市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基金について、令和元年度決算に係る純剰余金及び令和２年度中の予算積立等</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91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百万円を積み立てた一方、新型コロナウイルス感染症対策事業費の増等による財源不足に対応するため</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百万円を取り崩したこと、特定目的基金について、文化施設整備基金からせきれいホールの施設整備事業へ充当するため３億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百万円を取り崩したこと等により、基金全体としては４億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積極的な基金の活用による財源調整を行うとともに、将来の事業に向けた目的基金への積み増しを検討していく。</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・公共施設保全整備基金：公共施設の長寿命化を図るための計画的保全整備に要する事業費に充当</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・公園施設整備基金：公園施設の整備費及び都市緑化の事業費に充当</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・東岡崎駅周辺地区整備基金：東岡崎駅周辺地区の整備費に充当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・文化施設整備基金：せきれいホール施設整備事業の財源として３億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百万円の取崩しを行ったことにより減少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・福祉基金：社会福祉センター整備事業の財源として１億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・公園施設整備基金：岡崎中央総合公園整備事業（既存施設の改修）に充てるため、令和３年度に約１億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百万円を取崩す予定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・新型コロナウイルス感染症拡大により、予定していた事業の縮小・中止があったことによる事業費の減等に伴う予算積立の増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中核市では、減債基金を含めた平均額は標準財政規模の約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％となっている。本市の令和２年度の標準財政規模</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777</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億円の</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％は約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億円となるため、減債基金を保有していないことから適正規模を</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億円程度として維持していくこととする。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386,252
374,319
387.20
178,369,123
171,145,370
5,339,272
77,737,003
62,261,249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指標値は</a:t>
          </a:r>
          <a:r>
            <a:rPr kumimoji="1" lang="en-US" altLang="ja-JP" sz="1100" baseline="0">
              <a:latin typeface="ＭＳ Ｐゴシック" panose="020B0600070205080204" pitchFamily="50" charset="-128"/>
              <a:ea typeface="ＭＳ Ｐゴシック" panose="020B0600070205080204" pitchFamily="50" charset="-128"/>
            </a:rPr>
            <a:t>50</a:t>
          </a:r>
          <a:r>
            <a:rPr kumimoji="1" lang="ja-JP" altLang="en-US" sz="1100" baseline="0">
              <a:latin typeface="ＭＳ Ｐゴシック" panose="020B0600070205080204" pitchFamily="50" charset="-128"/>
              <a:ea typeface="ＭＳ Ｐゴシック" panose="020B0600070205080204" pitchFamily="50" charset="-128"/>
            </a:rPr>
            <a:t>％を超えており、資産の老朽化が進みつつあるが、類似団体平均と比較して若干低い水準にある。減価償却累計額が</a:t>
          </a:r>
          <a:r>
            <a:rPr kumimoji="1" lang="en-US" altLang="ja-JP" sz="1100" baseline="0">
              <a:latin typeface="ＭＳ Ｐゴシック" panose="020B0600070205080204" pitchFamily="50" charset="-128"/>
              <a:ea typeface="ＭＳ Ｐゴシック" panose="020B0600070205080204" pitchFamily="50" charset="-128"/>
            </a:rPr>
            <a:t>137</a:t>
          </a:r>
          <a:r>
            <a:rPr kumimoji="1" lang="ja-JP" altLang="en-US" sz="1100" baseline="0">
              <a:latin typeface="ＭＳ Ｐゴシック" panose="020B0600070205080204" pitchFamily="50" charset="-128"/>
              <a:ea typeface="ＭＳ Ｐゴシック" panose="020B0600070205080204" pitchFamily="50" charset="-128"/>
            </a:rPr>
            <a:t>億円の増（＋</a:t>
          </a:r>
          <a:r>
            <a:rPr kumimoji="1" lang="en-US" altLang="ja-JP" sz="1100" baseline="0">
              <a:latin typeface="ＭＳ Ｐゴシック" panose="020B0600070205080204" pitchFamily="50" charset="-128"/>
              <a:ea typeface="ＭＳ Ｐゴシック" panose="020B0600070205080204" pitchFamily="50" charset="-128"/>
            </a:rPr>
            <a:t>3.72</a:t>
          </a:r>
          <a:r>
            <a:rPr kumimoji="1" lang="ja-JP" altLang="en-US" sz="1100" baseline="0">
              <a:latin typeface="ＭＳ Ｐゴシック" panose="020B0600070205080204" pitchFamily="50" charset="-128"/>
              <a:ea typeface="ＭＳ Ｐゴシック" panose="020B0600070205080204" pitchFamily="50" charset="-128"/>
            </a:rPr>
            <a:t>％）となったのに対し、償却対象資産が</a:t>
          </a:r>
          <a:r>
            <a:rPr kumimoji="1" lang="en-US" altLang="ja-JP" sz="1100" baseline="0">
              <a:latin typeface="ＭＳ Ｐゴシック" panose="020B0600070205080204" pitchFamily="50" charset="-128"/>
              <a:ea typeface="ＭＳ Ｐゴシック" panose="020B0600070205080204" pitchFamily="50" charset="-128"/>
            </a:rPr>
            <a:t>128</a:t>
          </a:r>
          <a:r>
            <a:rPr kumimoji="1" lang="ja-JP" altLang="en-US" sz="1100" baseline="0">
              <a:latin typeface="ＭＳ Ｐゴシック" panose="020B0600070205080204" pitchFamily="50" charset="-128"/>
              <a:ea typeface="ＭＳ Ｐゴシック" panose="020B0600070205080204" pitchFamily="50" charset="-128"/>
            </a:rPr>
            <a:t>億円の増（＋</a:t>
          </a:r>
          <a:r>
            <a:rPr kumimoji="1" lang="en-US" altLang="ja-JP" sz="1100" baseline="0">
              <a:latin typeface="ＭＳ Ｐゴシック" panose="020B0600070205080204" pitchFamily="50" charset="-128"/>
              <a:ea typeface="ＭＳ Ｐゴシック" panose="020B0600070205080204" pitchFamily="50" charset="-128"/>
            </a:rPr>
            <a:t>2.10</a:t>
          </a:r>
          <a:r>
            <a:rPr kumimoji="1" lang="ja-JP" altLang="en-US" sz="1100" baseline="0">
              <a:latin typeface="ＭＳ Ｐゴシック" panose="020B0600070205080204" pitchFamily="50" charset="-128"/>
              <a:ea typeface="ＭＳ Ｐゴシック" panose="020B0600070205080204" pitchFamily="50" charset="-128"/>
            </a:rPr>
            <a:t>％）であったため、指標は前年度対比</a:t>
          </a:r>
          <a:r>
            <a:rPr kumimoji="1" lang="en-US" altLang="ja-JP" sz="1100" baseline="0">
              <a:latin typeface="ＭＳ Ｐゴシック" panose="020B0600070205080204" pitchFamily="50" charset="-128"/>
              <a:ea typeface="ＭＳ Ｐゴシック" panose="020B0600070205080204" pitchFamily="50" charset="-128"/>
            </a:rPr>
            <a:t>1.0</a:t>
          </a:r>
          <a:r>
            <a:rPr kumimoji="1" lang="ja-JP" altLang="en-US" sz="1100" baseline="0">
              <a:latin typeface="ＭＳ Ｐゴシック" panose="020B0600070205080204" pitchFamily="50" charset="-128"/>
              <a:ea typeface="ＭＳ Ｐゴシック" panose="020B0600070205080204" pitchFamily="50" charset="-128"/>
            </a:rPr>
            <a:t>％上昇となった。また、指標値は上昇傾向にあることから、指標値を注視しながら岡崎市公共施設等総合管理計画に沿った点検等により施設の実態に合った老朽化対策を検討していく必要がある。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75" name="直線コネクタ 74"/>
        <xdr:cNvCxnSpPr/>
      </xdr:nvCxnSpPr>
      <xdr:spPr>
        <a:xfrm flipV="1">
          <a:off x="4760595" y="5413587"/>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76" name="有形固定資産減価償却率最小値テキスト"/>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77" name="直線コネクタ 76"/>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78" name="有形固定資産減価償却率最大値テキスト"/>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79" name="直線コネクタ 78"/>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138659</xdr:rowOff>
    </xdr:from>
    <xdr:ext cx="405111" cy="259045"/>
    <xdr:sp macro="" textlink="">
      <xdr:nvSpPr>
        <xdr:cNvPr id="80" name="有形固定資産減価償却率平均値テキスト"/>
        <xdr:cNvSpPr txBox="1"/>
      </xdr:nvSpPr>
      <xdr:spPr>
        <a:xfrm>
          <a:off x="4813300" y="6053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81" name="フローチャート: 判断 80"/>
        <xdr:cNvSpPr/>
      </xdr:nvSpPr>
      <xdr:spPr>
        <a:xfrm>
          <a:off x="47117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82" name="フローチャート: 判断 81"/>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106257</xdr:rowOff>
    </xdr:from>
    <xdr:to>
      <xdr:col>15</xdr:col>
      <xdr:colOff>187325</xdr:colOff>
      <xdr:row>31</xdr:row>
      <xdr:rowOff>36407</xdr:rowOff>
    </xdr:to>
    <xdr:sp macro="" textlink="">
      <xdr:nvSpPr>
        <xdr:cNvPr id="83" name="フローチャート: 判断 82"/>
        <xdr:cNvSpPr/>
      </xdr:nvSpPr>
      <xdr:spPr>
        <a:xfrm>
          <a:off x="3238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84" name="フローチャート: 判断 83"/>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85" name="フローチャート: 判断 84"/>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91" name="楕円 90"/>
        <xdr:cNvSpPr/>
      </xdr:nvSpPr>
      <xdr:spPr>
        <a:xfrm>
          <a:off x="47117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132732</xdr:rowOff>
    </xdr:from>
    <xdr:ext cx="405111" cy="259045"/>
    <xdr:sp macro="" textlink="">
      <xdr:nvSpPr>
        <xdr:cNvPr id="92" name="有形固定資産減価償却率該当値テキスト"/>
        <xdr:cNvSpPr txBox="1"/>
      </xdr:nvSpPr>
      <xdr:spPr>
        <a:xfrm>
          <a:off x="4813300" y="587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73872</xdr:rowOff>
    </xdr:from>
    <xdr:to>
      <xdr:col>19</xdr:col>
      <xdr:colOff>187325</xdr:colOff>
      <xdr:row>31</xdr:row>
      <xdr:rowOff>4022</xdr:rowOff>
    </xdr:to>
    <xdr:sp macro="" textlink="">
      <xdr:nvSpPr>
        <xdr:cNvPr id="93" name="楕円 92"/>
        <xdr:cNvSpPr/>
      </xdr:nvSpPr>
      <xdr:spPr>
        <a:xfrm>
          <a:off x="4000500" y="59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124672</xdr:rowOff>
    </xdr:from>
    <xdr:to>
      <xdr:col>23</xdr:col>
      <xdr:colOff>85725</xdr:colOff>
      <xdr:row>30</xdr:row>
      <xdr:rowOff>160655</xdr:rowOff>
    </xdr:to>
    <xdr:cxnSp macro="">
      <xdr:nvCxnSpPr>
        <xdr:cNvPr id="94" name="直線コネクタ 93"/>
        <xdr:cNvCxnSpPr/>
      </xdr:nvCxnSpPr>
      <xdr:spPr>
        <a:xfrm>
          <a:off x="4051300" y="6039697"/>
          <a:ext cx="7112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73872</xdr:rowOff>
    </xdr:from>
    <xdr:to>
      <xdr:col>15</xdr:col>
      <xdr:colOff>187325</xdr:colOff>
      <xdr:row>31</xdr:row>
      <xdr:rowOff>4022</xdr:rowOff>
    </xdr:to>
    <xdr:sp macro="" textlink="">
      <xdr:nvSpPr>
        <xdr:cNvPr id="95" name="楕円 94"/>
        <xdr:cNvSpPr/>
      </xdr:nvSpPr>
      <xdr:spPr>
        <a:xfrm>
          <a:off x="3238500" y="59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124672</xdr:rowOff>
    </xdr:from>
    <xdr:to>
      <xdr:col>19</xdr:col>
      <xdr:colOff>136525</xdr:colOff>
      <xdr:row>30</xdr:row>
      <xdr:rowOff>124672</xdr:rowOff>
    </xdr:to>
    <xdr:cxnSp macro="">
      <xdr:nvCxnSpPr>
        <xdr:cNvPr id="96" name="直線コネクタ 95"/>
        <xdr:cNvCxnSpPr/>
      </xdr:nvCxnSpPr>
      <xdr:spPr>
        <a:xfrm>
          <a:off x="3289300" y="6039697"/>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34290</xdr:rowOff>
    </xdr:from>
    <xdr:to>
      <xdr:col>11</xdr:col>
      <xdr:colOff>187325</xdr:colOff>
      <xdr:row>30</xdr:row>
      <xdr:rowOff>135890</xdr:rowOff>
    </xdr:to>
    <xdr:sp macro="" textlink="">
      <xdr:nvSpPr>
        <xdr:cNvPr id="97" name="楕円 96"/>
        <xdr:cNvSpPr/>
      </xdr:nvSpPr>
      <xdr:spPr>
        <a:xfrm>
          <a:off x="24765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85090</xdr:rowOff>
    </xdr:from>
    <xdr:to>
      <xdr:col>15</xdr:col>
      <xdr:colOff>136525</xdr:colOff>
      <xdr:row>30</xdr:row>
      <xdr:rowOff>124672</xdr:rowOff>
    </xdr:to>
    <xdr:cxnSp macro="">
      <xdr:nvCxnSpPr>
        <xdr:cNvPr id="98" name="直線コネクタ 97"/>
        <xdr:cNvCxnSpPr/>
      </xdr:nvCxnSpPr>
      <xdr:spPr>
        <a:xfrm>
          <a:off x="2527300" y="6000115"/>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169757</xdr:rowOff>
    </xdr:from>
    <xdr:to>
      <xdr:col>7</xdr:col>
      <xdr:colOff>187325</xdr:colOff>
      <xdr:row>30</xdr:row>
      <xdr:rowOff>99907</xdr:rowOff>
    </xdr:to>
    <xdr:sp macro="" textlink="">
      <xdr:nvSpPr>
        <xdr:cNvPr id="99" name="楕円 98"/>
        <xdr:cNvSpPr/>
      </xdr:nvSpPr>
      <xdr:spPr>
        <a:xfrm>
          <a:off x="1714500" y="591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49107</xdr:rowOff>
    </xdr:from>
    <xdr:to>
      <xdr:col>11</xdr:col>
      <xdr:colOff>136525</xdr:colOff>
      <xdr:row>30</xdr:row>
      <xdr:rowOff>85090</xdr:rowOff>
    </xdr:to>
    <xdr:cxnSp macro="">
      <xdr:nvCxnSpPr>
        <xdr:cNvPr id="100" name="直線コネクタ 99"/>
        <xdr:cNvCxnSpPr/>
      </xdr:nvCxnSpPr>
      <xdr:spPr>
        <a:xfrm>
          <a:off x="1765300" y="5964132"/>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101" name="n_1aveValue有形固定資産減価償却率"/>
        <xdr:cNvSpPr txBox="1"/>
      </xdr:nvSpPr>
      <xdr:spPr>
        <a:xfrm>
          <a:off x="38360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27534</xdr:rowOff>
    </xdr:from>
    <xdr:ext cx="405111" cy="259045"/>
    <xdr:sp macro="" textlink="">
      <xdr:nvSpPr>
        <xdr:cNvPr id="102" name="n_2aveValue有形固定資産減価償却率"/>
        <xdr:cNvSpPr txBox="1"/>
      </xdr:nvSpPr>
      <xdr:spPr>
        <a:xfrm>
          <a:off x="30867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103" name="n_3aveValue有形固定資産減価償却率"/>
        <xdr:cNvSpPr txBox="1"/>
      </xdr:nvSpPr>
      <xdr:spPr>
        <a:xfrm>
          <a:off x="2324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134214</xdr:rowOff>
    </xdr:from>
    <xdr:ext cx="405111" cy="259045"/>
    <xdr:sp macro="" textlink="">
      <xdr:nvSpPr>
        <xdr:cNvPr id="104" name="n_4aveValue有形固定資産減価償却率"/>
        <xdr:cNvSpPr txBox="1"/>
      </xdr:nvSpPr>
      <xdr:spPr>
        <a:xfrm>
          <a:off x="1562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20549</xdr:rowOff>
    </xdr:from>
    <xdr:ext cx="405111" cy="259045"/>
    <xdr:sp macro="" textlink="">
      <xdr:nvSpPr>
        <xdr:cNvPr id="105" name="n_1mainValue有形固定資産減価償却率"/>
        <xdr:cNvSpPr txBox="1"/>
      </xdr:nvSpPr>
      <xdr:spPr>
        <a:xfrm>
          <a:off x="38360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20549</xdr:rowOff>
    </xdr:from>
    <xdr:ext cx="405111" cy="259045"/>
    <xdr:sp macro="" textlink="">
      <xdr:nvSpPr>
        <xdr:cNvPr id="106" name="n_2mainValue有形固定資産減価償却率"/>
        <xdr:cNvSpPr txBox="1"/>
      </xdr:nvSpPr>
      <xdr:spPr>
        <a:xfrm>
          <a:off x="30867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152417</xdr:rowOff>
    </xdr:from>
    <xdr:ext cx="405111" cy="259045"/>
    <xdr:sp macro="" textlink="">
      <xdr:nvSpPr>
        <xdr:cNvPr id="107" name="n_3mainValue有形固定資産減価償却率"/>
        <xdr:cNvSpPr txBox="1"/>
      </xdr:nvSpPr>
      <xdr:spPr>
        <a:xfrm>
          <a:off x="2324744"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116434</xdr:rowOff>
    </xdr:from>
    <xdr:ext cx="405111" cy="259045"/>
    <xdr:sp macro="" textlink="">
      <xdr:nvSpPr>
        <xdr:cNvPr id="108" name="n_4mainValue有形固定資産減価償却率"/>
        <xdr:cNvSpPr txBox="1"/>
      </xdr:nvSpPr>
      <xdr:spPr>
        <a:xfrm>
          <a:off x="1562744" y="5688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将来負担額は龍北総合運動場整備事業等により債務負担行為に基づく支出予定額の増があるものの、水道事業が簡易水道事業を事業統合したことに伴う公営企業債等繰入見込額の減により、前年度と比較し減少したため、前年度比</a:t>
          </a:r>
          <a:r>
            <a:rPr kumimoji="1" lang="en-US" altLang="ja-JP" sz="1050">
              <a:latin typeface="ＭＳ Ｐゴシック" panose="020B0600070205080204" pitchFamily="50" charset="-128"/>
              <a:ea typeface="ＭＳ Ｐゴシック" panose="020B0600070205080204" pitchFamily="50" charset="-128"/>
            </a:rPr>
            <a:t>13.6</a:t>
          </a:r>
          <a:r>
            <a:rPr kumimoji="1" lang="ja-JP" altLang="en-US" sz="1050">
              <a:latin typeface="ＭＳ Ｐゴシック" panose="020B0600070205080204" pitchFamily="50" charset="-128"/>
              <a:ea typeface="ＭＳ Ｐゴシック" panose="020B0600070205080204" pitchFamily="50" charset="-128"/>
            </a:rPr>
            <a:t>％の減となった。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債務償還比率は類似団体と比較して低い水準を維持できているが、新型コロナウイルス感染症の影響等、社会情勢の先行きは不透明であり、基金の取崩しの増なども予想され将来負担が生ずる可能性もあるため、市債残高及びプライマリーバランスに注視しつつ、世代間の不公平のない財政運営に努める。</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37" name="直線コネクタ 136"/>
        <xdr:cNvCxnSpPr/>
      </xdr:nvCxnSpPr>
      <xdr:spPr>
        <a:xfrm flipV="1">
          <a:off x="14793595" y="5312833"/>
          <a:ext cx="1269" cy="148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38" name="債務償還比率最小値テキスト"/>
        <xdr:cNvSpPr txBox="1"/>
      </xdr:nvSpPr>
      <xdr:spPr>
        <a:xfrm>
          <a:off x="14846300" y="68014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39" name="直線コネクタ 138"/>
        <xdr:cNvCxnSpPr/>
      </xdr:nvCxnSpPr>
      <xdr:spPr>
        <a:xfrm>
          <a:off x="14706600" y="6797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117308</xdr:rowOff>
    </xdr:from>
    <xdr:ext cx="469744" cy="259045"/>
    <xdr:sp macro="" textlink="">
      <xdr:nvSpPr>
        <xdr:cNvPr id="142" name="債務償還比率平均値テキスト"/>
        <xdr:cNvSpPr txBox="1"/>
      </xdr:nvSpPr>
      <xdr:spPr>
        <a:xfrm>
          <a:off x="14846300" y="6032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43" name="フローチャート: 判断 142"/>
        <xdr:cNvSpPr/>
      </xdr:nvSpPr>
      <xdr:spPr>
        <a:xfrm>
          <a:off x="14744700" y="605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44" name="フローチャート: 判断 143"/>
        <xdr:cNvSpPr/>
      </xdr:nvSpPr>
      <xdr:spPr>
        <a:xfrm>
          <a:off x="140335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45" name="フローチャート: 判断 144"/>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132285</xdr:rowOff>
    </xdr:from>
    <xdr:to>
      <xdr:col>64</xdr:col>
      <xdr:colOff>123825</xdr:colOff>
      <xdr:row>31</xdr:row>
      <xdr:rowOff>62435</xdr:rowOff>
    </xdr:to>
    <xdr:sp macro="" textlink="">
      <xdr:nvSpPr>
        <xdr:cNvPr id="146" name="フローチャート: 判断 145"/>
        <xdr:cNvSpPr/>
      </xdr:nvSpPr>
      <xdr:spPr>
        <a:xfrm>
          <a:off x="12509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133844</xdr:rowOff>
    </xdr:from>
    <xdr:to>
      <xdr:col>60</xdr:col>
      <xdr:colOff>123825</xdr:colOff>
      <xdr:row>31</xdr:row>
      <xdr:rowOff>63994</xdr:rowOff>
    </xdr:to>
    <xdr:sp macro="" textlink="">
      <xdr:nvSpPr>
        <xdr:cNvPr id="147" name="フローチャート: 判断 146"/>
        <xdr:cNvSpPr/>
      </xdr:nvSpPr>
      <xdr:spPr>
        <a:xfrm>
          <a:off x="11747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30911</xdr:rowOff>
    </xdr:from>
    <xdr:to>
      <xdr:col>76</xdr:col>
      <xdr:colOff>73025</xdr:colOff>
      <xdr:row>28</xdr:row>
      <xdr:rowOff>132511</xdr:rowOff>
    </xdr:to>
    <xdr:sp macro="" textlink="">
      <xdr:nvSpPr>
        <xdr:cNvPr id="153" name="楕円 152"/>
        <xdr:cNvSpPr/>
      </xdr:nvSpPr>
      <xdr:spPr>
        <a:xfrm>
          <a:off x="14744700" y="560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53788</xdr:rowOff>
    </xdr:from>
    <xdr:ext cx="469744" cy="259045"/>
    <xdr:sp macro="" textlink="">
      <xdr:nvSpPr>
        <xdr:cNvPr id="154" name="債務償還比率該当値テキスト"/>
        <xdr:cNvSpPr txBox="1"/>
      </xdr:nvSpPr>
      <xdr:spPr>
        <a:xfrm>
          <a:off x="14846300" y="545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47223</xdr:rowOff>
    </xdr:from>
    <xdr:to>
      <xdr:col>72</xdr:col>
      <xdr:colOff>123825</xdr:colOff>
      <xdr:row>28</xdr:row>
      <xdr:rowOff>148823</xdr:rowOff>
    </xdr:to>
    <xdr:sp macro="" textlink="">
      <xdr:nvSpPr>
        <xdr:cNvPr id="155" name="楕円 154"/>
        <xdr:cNvSpPr/>
      </xdr:nvSpPr>
      <xdr:spPr>
        <a:xfrm>
          <a:off x="14033500" y="561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81711</xdr:rowOff>
    </xdr:from>
    <xdr:to>
      <xdr:col>76</xdr:col>
      <xdr:colOff>22225</xdr:colOff>
      <xdr:row>28</xdr:row>
      <xdr:rowOff>98023</xdr:rowOff>
    </xdr:to>
    <xdr:cxnSp macro="">
      <xdr:nvCxnSpPr>
        <xdr:cNvPr id="156" name="直線コネクタ 155"/>
        <xdr:cNvCxnSpPr/>
      </xdr:nvCxnSpPr>
      <xdr:spPr>
        <a:xfrm flipV="1">
          <a:off x="14084300" y="5653836"/>
          <a:ext cx="711200" cy="1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11959</xdr:rowOff>
    </xdr:from>
    <xdr:to>
      <xdr:col>68</xdr:col>
      <xdr:colOff>123825</xdr:colOff>
      <xdr:row>28</xdr:row>
      <xdr:rowOff>113559</xdr:rowOff>
    </xdr:to>
    <xdr:sp macro="" textlink="">
      <xdr:nvSpPr>
        <xdr:cNvPr id="157" name="楕円 156"/>
        <xdr:cNvSpPr/>
      </xdr:nvSpPr>
      <xdr:spPr>
        <a:xfrm>
          <a:off x="13271500" y="558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62759</xdr:rowOff>
    </xdr:from>
    <xdr:to>
      <xdr:col>72</xdr:col>
      <xdr:colOff>73025</xdr:colOff>
      <xdr:row>28</xdr:row>
      <xdr:rowOff>98023</xdr:rowOff>
    </xdr:to>
    <xdr:cxnSp macro="">
      <xdr:nvCxnSpPr>
        <xdr:cNvPr id="158" name="直線コネクタ 157"/>
        <xdr:cNvCxnSpPr/>
      </xdr:nvCxnSpPr>
      <xdr:spPr>
        <a:xfrm>
          <a:off x="13322300" y="5634884"/>
          <a:ext cx="762000" cy="3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30911</xdr:rowOff>
    </xdr:from>
    <xdr:to>
      <xdr:col>64</xdr:col>
      <xdr:colOff>123825</xdr:colOff>
      <xdr:row>28</xdr:row>
      <xdr:rowOff>132511</xdr:rowOff>
    </xdr:to>
    <xdr:sp macro="" textlink="">
      <xdr:nvSpPr>
        <xdr:cNvPr id="159" name="楕円 158"/>
        <xdr:cNvSpPr/>
      </xdr:nvSpPr>
      <xdr:spPr>
        <a:xfrm>
          <a:off x="12509500" y="560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62759</xdr:rowOff>
    </xdr:from>
    <xdr:to>
      <xdr:col>68</xdr:col>
      <xdr:colOff>73025</xdr:colOff>
      <xdr:row>28</xdr:row>
      <xdr:rowOff>81711</xdr:rowOff>
    </xdr:to>
    <xdr:cxnSp macro="">
      <xdr:nvCxnSpPr>
        <xdr:cNvPr id="160" name="直線コネクタ 159"/>
        <xdr:cNvCxnSpPr/>
      </xdr:nvCxnSpPr>
      <xdr:spPr>
        <a:xfrm flipV="1">
          <a:off x="12560300" y="5634884"/>
          <a:ext cx="762000" cy="1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68693</xdr:rowOff>
    </xdr:from>
    <xdr:to>
      <xdr:col>60</xdr:col>
      <xdr:colOff>123825</xdr:colOff>
      <xdr:row>28</xdr:row>
      <xdr:rowOff>170293</xdr:rowOff>
    </xdr:to>
    <xdr:sp macro="" textlink="">
      <xdr:nvSpPr>
        <xdr:cNvPr id="161" name="楕円 160"/>
        <xdr:cNvSpPr/>
      </xdr:nvSpPr>
      <xdr:spPr>
        <a:xfrm>
          <a:off x="11747500" y="564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81711</xdr:rowOff>
    </xdr:from>
    <xdr:to>
      <xdr:col>64</xdr:col>
      <xdr:colOff>73025</xdr:colOff>
      <xdr:row>28</xdr:row>
      <xdr:rowOff>119493</xdr:rowOff>
    </xdr:to>
    <xdr:cxnSp macro="">
      <xdr:nvCxnSpPr>
        <xdr:cNvPr id="162" name="直線コネクタ 161"/>
        <xdr:cNvCxnSpPr/>
      </xdr:nvCxnSpPr>
      <xdr:spPr>
        <a:xfrm flipV="1">
          <a:off x="11798300" y="5653836"/>
          <a:ext cx="762000" cy="3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64117</xdr:rowOff>
    </xdr:from>
    <xdr:ext cx="469744" cy="259045"/>
    <xdr:sp macro="" textlink="">
      <xdr:nvSpPr>
        <xdr:cNvPr id="163" name="n_1aveValue債務償還比率"/>
        <xdr:cNvSpPr txBox="1"/>
      </xdr:nvSpPr>
      <xdr:spPr>
        <a:xfrm>
          <a:off x="13836727" y="615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38809</xdr:rowOff>
    </xdr:from>
    <xdr:ext cx="469744" cy="259045"/>
    <xdr:sp macro="" textlink="">
      <xdr:nvSpPr>
        <xdr:cNvPr id="164" name="n_2aveValue債務償還比率"/>
        <xdr:cNvSpPr txBox="1"/>
      </xdr:nvSpPr>
      <xdr:spPr>
        <a:xfrm>
          <a:off x="130874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53562</xdr:rowOff>
    </xdr:from>
    <xdr:ext cx="469744" cy="259045"/>
    <xdr:sp macro="" textlink="">
      <xdr:nvSpPr>
        <xdr:cNvPr id="165" name="n_3aveValue債務償還比率"/>
        <xdr:cNvSpPr txBox="1"/>
      </xdr:nvSpPr>
      <xdr:spPr>
        <a:xfrm>
          <a:off x="12325427" y="614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55121</xdr:rowOff>
    </xdr:from>
    <xdr:ext cx="469744" cy="259045"/>
    <xdr:sp macro="" textlink="">
      <xdr:nvSpPr>
        <xdr:cNvPr id="166" name="n_4aveValue債務償還比率"/>
        <xdr:cNvSpPr txBox="1"/>
      </xdr:nvSpPr>
      <xdr:spPr>
        <a:xfrm>
          <a:off x="11563427" y="614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165350</xdr:rowOff>
    </xdr:from>
    <xdr:ext cx="469744" cy="259045"/>
    <xdr:sp macro="" textlink="">
      <xdr:nvSpPr>
        <xdr:cNvPr id="167" name="n_1mainValue債務償還比率"/>
        <xdr:cNvSpPr txBox="1"/>
      </xdr:nvSpPr>
      <xdr:spPr>
        <a:xfrm>
          <a:off x="13836727" y="539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130086</xdr:rowOff>
    </xdr:from>
    <xdr:ext cx="469744" cy="259045"/>
    <xdr:sp macro="" textlink="">
      <xdr:nvSpPr>
        <xdr:cNvPr id="168" name="n_2mainValue債務償還比率"/>
        <xdr:cNvSpPr txBox="1"/>
      </xdr:nvSpPr>
      <xdr:spPr>
        <a:xfrm>
          <a:off x="13087427" y="535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149038</xdr:rowOff>
    </xdr:from>
    <xdr:ext cx="469744" cy="259045"/>
    <xdr:sp macro="" textlink="">
      <xdr:nvSpPr>
        <xdr:cNvPr id="169" name="n_3mainValue債務償還比率"/>
        <xdr:cNvSpPr txBox="1"/>
      </xdr:nvSpPr>
      <xdr:spPr>
        <a:xfrm>
          <a:off x="12325427" y="537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15370</xdr:rowOff>
    </xdr:from>
    <xdr:ext cx="469744" cy="259045"/>
    <xdr:sp macro="" textlink="">
      <xdr:nvSpPr>
        <xdr:cNvPr id="170" name="n_4mainValue債務償還比率"/>
        <xdr:cNvSpPr txBox="1"/>
      </xdr:nvSpPr>
      <xdr:spPr>
        <a:xfrm>
          <a:off x="11563427" y="541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386,252
374,319
387.20
178,369,123
171,145,370
5,339,272
77,737,003
62,261,249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xdr:cNvCxnSpPr/>
      </xdr:nvCxnSpPr>
      <xdr:spPr>
        <a:xfrm flipV="1">
          <a:off x="4634865" y="59664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150512</xdr:rowOff>
    </xdr:from>
    <xdr:ext cx="405111" cy="259045"/>
    <xdr:sp macro="" textlink="">
      <xdr:nvSpPr>
        <xdr:cNvPr id="62" name="【道路】&#10;有形固定資産減価償却率平均値テキスト"/>
        <xdr:cNvSpPr txBox="1"/>
      </xdr:nvSpPr>
      <xdr:spPr>
        <a:xfrm>
          <a:off x="4673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59690</xdr:rowOff>
    </xdr:from>
    <xdr:to>
      <xdr:col>6</xdr:col>
      <xdr:colOff>38100</xdr:colOff>
      <xdr:row>37</xdr:row>
      <xdr:rowOff>161290</xdr:rowOff>
    </xdr:to>
    <xdr:sp macro="" textlink="">
      <xdr:nvSpPr>
        <xdr:cNvPr id="67" name="フローチャート: 判断 66"/>
        <xdr:cNvSpPr/>
      </xdr:nvSpPr>
      <xdr:spPr>
        <a:xfrm>
          <a:off x="1079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109220</xdr:rowOff>
    </xdr:from>
    <xdr:to>
      <xdr:col>24</xdr:col>
      <xdr:colOff>114300</xdr:colOff>
      <xdr:row>38</xdr:row>
      <xdr:rowOff>39370</xdr:rowOff>
    </xdr:to>
    <xdr:sp macro="" textlink="">
      <xdr:nvSpPr>
        <xdr:cNvPr id="73" name="楕円 72"/>
        <xdr:cNvSpPr/>
      </xdr:nvSpPr>
      <xdr:spPr>
        <a:xfrm>
          <a:off x="45847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132097</xdr:rowOff>
    </xdr:from>
    <xdr:ext cx="405111" cy="259045"/>
    <xdr:sp macro="" textlink="">
      <xdr:nvSpPr>
        <xdr:cNvPr id="74" name="【道路】&#10;有形固定資産減価償却率該当値テキスト"/>
        <xdr:cNvSpPr txBox="1"/>
      </xdr:nvSpPr>
      <xdr:spPr>
        <a:xfrm>
          <a:off x="4673600"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84455</xdr:rowOff>
    </xdr:from>
    <xdr:to>
      <xdr:col>20</xdr:col>
      <xdr:colOff>38100</xdr:colOff>
      <xdr:row>38</xdr:row>
      <xdr:rowOff>14605</xdr:rowOff>
    </xdr:to>
    <xdr:sp macro="" textlink="">
      <xdr:nvSpPr>
        <xdr:cNvPr id="75" name="楕円 74"/>
        <xdr:cNvSpPr/>
      </xdr:nvSpPr>
      <xdr:spPr>
        <a:xfrm>
          <a:off x="3746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135255</xdr:rowOff>
    </xdr:from>
    <xdr:to>
      <xdr:col>24</xdr:col>
      <xdr:colOff>63500</xdr:colOff>
      <xdr:row>37</xdr:row>
      <xdr:rowOff>160020</xdr:rowOff>
    </xdr:to>
    <xdr:cxnSp macro="">
      <xdr:nvCxnSpPr>
        <xdr:cNvPr id="76" name="直線コネクタ 75"/>
        <xdr:cNvCxnSpPr/>
      </xdr:nvCxnSpPr>
      <xdr:spPr>
        <a:xfrm>
          <a:off x="3797300" y="647890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55880</xdr:rowOff>
    </xdr:from>
    <xdr:to>
      <xdr:col>15</xdr:col>
      <xdr:colOff>101600</xdr:colOff>
      <xdr:row>37</xdr:row>
      <xdr:rowOff>157480</xdr:rowOff>
    </xdr:to>
    <xdr:sp macro="" textlink="">
      <xdr:nvSpPr>
        <xdr:cNvPr id="77" name="楕円 76"/>
        <xdr:cNvSpPr/>
      </xdr:nvSpPr>
      <xdr:spPr>
        <a:xfrm>
          <a:off x="2857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106680</xdr:rowOff>
    </xdr:from>
    <xdr:to>
      <xdr:col>19</xdr:col>
      <xdr:colOff>177800</xdr:colOff>
      <xdr:row>37</xdr:row>
      <xdr:rowOff>135255</xdr:rowOff>
    </xdr:to>
    <xdr:cxnSp macro="">
      <xdr:nvCxnSpPr>
        <xdr:cNvPr id="78" name="直線コネクタ 77"/>
        <xdr:cNvCxnSpPr/>
      </xdr:nvCxnSpPr>
      <xdr:spPr>
        <a:xfrm>
          <a:off x="2908300" y="64503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31115</xdr:rowOff>
    </xdr:from>
    <xdr:to>
      <xdr:col>10</xdr:col>
      <xdr:colOff>165100</xdr:colOff>
      <xdr:row>37</xdr:row>
      <xdr:rowOff>132715</xdr:rowOff>
    </xdr:to>
    <xdr:sp macro="" textlink="">
      <xdr:nvSpPr>
        <xdr:cNvPr id="79" name="楕円 78"/>
        <xdr:cNvSpPr/>
      </xdr:nvSpPr>
      <xdr:spPr>
        <a:xfrm>
          <a:off x="1968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81915</xdr:rowOff>
    </xdr:from>
    <xdr:to>
      <xdr:col>15</xdr:col>
      <xdr:colOff>50800</xdr:colOff>
      <xdr:row>37</xdr:row>
      <xdr:rowOff>106680</xdr:rowOff>
    </xdr:to>
    <xdr:cxnSp macro="">
      <xdr:nvCxnSpPr>
        <xdr:cNvPr id="80" name="直線コネクタ 79"/>
        <xdr:cNvCxnSpPr/>
      </xdr:nvCxnSpPr>
      <xdr:spPr>
        <a:xfrm>
          <a:off x="2019300" y="642556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12065</xdr:rowOff>
    </xdr:from>
    <xdr:to>
      <xdr:col>6</xdr:col>
      <xdr:colOff>38100</xdr:colOff>
      <xdr:row>37</xdr:row>
      <xdr:rowOff>113665</xdr:rowOff>
    </xdr:to>
    <xdr:sp macro="" textlink="">
      <xdr:nvSpPr>
        <xdr:cNvPr id="81" name="楕円 80"/>
        <xdr:cNvSpPr/>
      </xdr:nvSpPr>
      <xdr:spPr>
        <a:xfrm>
          <a:off x="1079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62865</xdr:rowOff>
    </xdr:from>
    <xdr:to>
      <xdr:col>10</xdr:col>
      <xdr:colOff>114300</xdr:colOff>
      <xdr:row>37</xdr:row>
      <xdr:rowOff>81915</xdr:rowOff>
    </xdr:to>
    <xdr:cxnSp macro="">
      <xdr:nvCxnSpPr>
        <xdr:cNvPr id="82" name="直線コネクタ 81"/>
        <xdr:cNvCxnSpPr/>
      </xdr:nvCxnSpPr>
      <xdr:spPr>
        <a:xfrm>
          <a:off x="1130300" y="640651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4" name="n_2aveValue【道路】&#10;有形固定資産減価償却率"/>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152417</xdr:rowOff>
    </xdr:from>
    <xdr:ext cx="405111" cy="259045"/>
    <xdr:sp macro="" textlink="">
      <xdr:nvSpPr>
        <xdr:cNvPr id="86" name="n_4aveValue【道路】&#10;有形固定資産減価償却率"/>
        <xdr:cNvSpPr txBox="1"/>
      </xdr:nvSpPr>
      <xdr:spPr>
        <a:xfrm>
          <a:off x="927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31132</xdr:rowOff>
    </xdr:from>
    <xdr:ext cx="405111" cy="259045"/>
    <xdr:sp macro="" textlink="">
      <xdr:nvSpPr>
        <xdr:cNvPr id="87" name="n_1mainValue【道路】&#10;有形固定資産減価償却率"/>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2557</xdr:rowOff>
    </xdr:from>
    <xdr:ext cx="405111" cy="259045"/>
    <xdr:sp macro="" textlink="">
      <xdr:nvSpPr>
        <xdr:cNvPr id="88" name="n_2mainValue【道路】&#10;有形固定資産減価償却率"/>
        <xdr:cNvSpPr txBox="1"/>
      </xdr:nvSpPr>
      <xdr:spPr>
        <a:xfrm>
          <a:off x="270574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149242</xdr:rowOff>
    </xdr:from>
    <xdr:ext cx="405111" cy="259045"/>
    <xdr:sp macro="" textlink="">
      <xdr:nvSpPr>
        <xdr:cNvPr id="89" name="n_3mainValue【道路】&#10;有形固定資産減価償却率"/>
        <xdr:cNvSpPr txBox="1"/>
      </xdr:nvSpPr>
      <xdr:spPr>
        <a:xfrm>
          <a:off x="1816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130192</xdr:rowOff>
    </xdr:from>
    <xdr:ext cx="405111" cy="259045"/>
    <xdr:sp macro="" textlink="">
      <xdr:nvSpPr>
        <xdr:cNvPr id="90" name="n_4mainValue【道路】&#10;有形固定資産減価償却率"/>
        <xdr:cNvSpPr txBox="1"/>
      </xdr:nvSpPr>
      <xdr:spPr>
        <a:xfrm>
          <a:off x="927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6" name="直線コネクタ 115"/>
        <xdr:cNvCxnSpPr/>
      </xdr:nvCxnSpPr>
      <xdr:spPr>
        <a:xfrm flipV="1">
          <a:off x="10476865" y="5709557"/>
          <a:ext cx="0" cy="151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7" name="【道路】&#10;一人当たり延長最小値テキスト"/>
        <xdr:cNvSpPr txBox="1"/>
      </xdr:nvSpPr>
      <xdr:spPr>
        <a:xfrm>
          <a:off x="10515600" y="72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8" name="直線コネクタ 117"/>
        <xdr:cNvCxnSpPr/>
      </xdr:nvCxnSpPr>
      <xdr:spPr>
        <a:xfrm>
          <a:off x="10388600" y="722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9" name="【道路】&#10;一人当たり延長最大値テキスト"/>
        <xdr:cNvSpPr txBox="1"/>
      </xdr:nvSpPr>
      <xdr:spPr>
        <a:xfrm>
          <a:off x="10515600" y="54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0" name="直線コネクタ 119"/>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125021</xdr:rowOff>
    </xdr:from>
    <xdr:ext cx="469744" cy="259045"/>
    <xdr:sp macro="" textlink="">
      <xdr:nvSpPr>
        <xdr:cNvPr id="121" name="【道路】&#10;一人当たり延長平均値テキスト"/>
        <xdr:cNvSpPr txBox="1"/>
      </xdr:nvSpPr>
      <xdr:spPr>
        <a:xfrm>
          <a:off x="10515600" y="6468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22" name="フローチャート: 判断 121"/>
        <xdr:cNvSpPr/>
      </xdr:nvSpPr>
      <xdr:spPr>
        <a:xfrm>
          <a:off x="104267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3" name="フローチャート: 判断 122"/>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105519</xdr:rowOff>
    </xdr:from>
    <xdr:to>
      <xdr:col>46</xdr:col>
      <xdr:colOff>38100</xdr:colOff>
      <xdr:row>39</xdr:row>
      <xdr:rowOff>35669</xdr:rowOff>
    </xdr:to>
    <xdr:sp macro="" textlink="">
      <xdr:nvSpPr>
        <xdr:cNvPr id="124" name="フローチャート: 判断 123"/>
        <xdr:cNvSpPr/>
      </xdr:nvSpPr>
      <xdr:spPr>
        <a:xfrm>
          <a:off x="8699500" y="662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87557</xdr:rowOff>
    </xdr:from>
    <xdr:to>
      <xdr:col>41</xdr:col>
      <xdr:colOff>101600</xdr:colOff>
      <xdr:row>39</xdr:row>
      <xdr:rowOff>17707</xdr:rowOff>
    </xdr:to>
    <xdr:sp macro="" textlink="">
      <xdr:nvSpPr>
        <xdr:cNvPr id="125" name="フローチャート: 判断 124"/>
        <xdr:cNvSpPr/>
      </xdr:nvSpPr>
      <xdr:spPr>
        <a:xfrm>
          <a:off x="7810500" y="66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124787</xdr:rowOff>
    </xdr:from>
    <xdr:to>
      <xdr:col>36</xdr:col>
      <xdr:colOff>165100</xdr:colOff>
      <xdr:row>39</xdr:row>
      <xdr:rowOff>54937</xdr:rowOff>
    </xdr:to>
    <xdr:sp macro="" textlink="">
      <xdr:nvSpPr>
        <xdr:cNvPr id="126" name="フローチャート: 判断 125"/>
        <xdr:cNvSpPr/>
      </xdr:nvSpPr>
      <xdr:spPr>
        <a:xfrm>
          <a:off x="6921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129032</xdr:rowOff>
    </xdr:from>
    <xdr:to>
      <xdr:col>55</xdr:col>
      <xdr:colOff>50800</xdr:colOff>
      <xdr:row>39</xdr:row>
      <xdr:rowOff>59182</xdr:rowOff>
    </xdr:to>
    <xdr:sp macro="" textlink="">
      <xdr:nvSpPr>
        <xdr:cNvPr id="132" name="楕円 131"/>
        <xdr:cNvSpPr/>
      </xdr:nvSpPr>
      <xdr:spPr>
        <a:xfrm>
          <a:off x="10426700" y="664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107459</xdr:rowOff>
    </xdr:from>
    <xdr:ext cx="469744" cy="259045"/>
    <xdr:sp macro="" textlink="">
      <xdr:nvSpPr>
        <xdr:cNvPr id="133" name="【道路】&#10;一人当たり延長該当値テキスト"/>
        <xdr:cNvSpPr txBox="1"/>
      </xdr:nvSpPr>
      <xdr:spPr>
        <a:xfrm>
          <a:off x="10515600" y="662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131101</xdr:rowOff>
    </xdr:from>
    <xdr:to>
      <xdr:col>50</xdr:col>
      <xdr:colOff>165100</xdr:colOff>
      <xdr:row>39</xdr:row>
      <xdr:rowOff>61251</xdr:rowOff>
    </xdr:to>
    <xdr:sp macro="" textlink="">
      <xdr:nvSpPr>
        <xdr:cNvPr id="134" name="楕円 133"/>
        <xdr:cNvSpPr/>
      </xdr:nvSpPr>
      <xdr:spPr>
        <a:xfrm>
          <a:off x="9588500" y="664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8382</xdr:rowOff>
    </xdr:from>
    <xdr:to>
      <xdr:col>55</xdr:col>
      <xdr:colOff>0</xdr:colOff>
      <xdr:row>39</xdr:row>
      <xdr:rowOff>10451</xdr:rowOff>
    </xdr:to>
    <xdr:cxnSp macro="">
      <xdr:nvCxnSpPr>
        <xdr:cNvPr id="135" name="直線コネクタ 134"/>
        <xdr:cNvCxnSpPr/>
      </xdr:nvCxnSpPr>
      <xdr:spPr>
        <a:xfrm flipV="1">
          <a:off x="9639300" y="6694932"/>
          <a:ext cx="8382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131101</xdr:rowOff>
    </xdr:from>
    <xdr:to>
      <xdr:col>46</xdr:col>
      <xdr:colOff>38100</xdr:colOff>
      <xdr:row>39</xdr:row>
      <xdr:rowOff>61251</xdr:rowOff>
    </xdr:to>
    <xdr:sp macro="" textlink="">
      <xdr:nvSpPr>
        <xdr:cNvPr id="136" name="楕円 135"/>
        <xdr:cNvSpPr/>
      </xdr:nvSpPr>
      <xdr:spPr>
        <a:xfrm>
          <a:off x="8699500" y="664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10451</xdr:rowOff>
    </xdr:from>
    <xdr:to>
      <xdr:col>50</xdr:col>
      <xdr:colOff>114300</xdr:colOff>
      <xdr:row>39</xdr:row>
      <xdr:rowOff>10451</xdr:rowOff>
    </xdr:to>
    <xdr:cxnSp macro="">
      <xdr:nvCxnSpPr>
        <xdr:cNvPr id="137" name="直線コネクタ 136"/>
        <xdr:cNvCxnSpPr/>
      </xdr:nvCxnSpPr>
      <xdr:spPr>
        <a:xfrm>
          <a:off x="8750300" y="66970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130665</xdr:rowOff>
    </xdr:from>
    <xdr:to>
      <xdr:col>41</xdr:col>
      <xdr:colOff>101600</xdr:colOff>
      <xdr:row>39</xdr:row>
      <xdr:rowOff>60815</xdr:rowOff>
    </xdr:to>
    <xdr:sp macro="" textlink="">
      <xdr:nvSpPr>
        <xdr:cNvPr id="138" name="楕円 137"/>
        <xdr:cNvSpPr/>
      </xdr:nvSpPr>
      <xdr:spPr>
        <a:xfrm>
          <a:off x="7810500" y="664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10015</xdr:rowOff>
    </xdr:from>
    <xdr:to>
      <xdr:col>45</xdr:col>
      <xdr:colOff>177800</xdr:colOff>
      <xdr:row>39</xdr:row>
      <xdr:rowOff>10451</xdr:rowOff>
    </xdr:to>
    <xdr:cxnSp macro="">
      <xdr:nvCxnSpPr>
        <xdr:cNvPr id="139" name="直線コネクタ 138"/>
        <xdr:cNvCxnSpPr/>
      </xdr:nvCxnSpPr>
      <xdr:spPr>
        <a:xfrm>
          <a:off x="7861300" y="6696565"/>
          <a:ext cx="8890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127508</xdr:rowOff>
    </xdr:from>
    <xdr:to>
      <xdr:col>36</xdr:col>
      <xdr:colOff>165100</xdr:colOff>
      <xdr:row>39</xdr:row>
      <xdr:rowOff>57658</xdr:rowOff>
    </xdr:to>
    <xdr:sp macro="" textlink="">
      <xdr:nvSpPr>
        <xdr:cNvPr id="140" name="楕円 139"/>
        <xdr:cNvSpPr/>
      </xdr:nvSpPr>
      <xdr:spPr>
        <a:xfrm>
          <a:off x="6921500" y="664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6858</xdr:rowOff>
    </xdr:from>
    <xdr:to>
      <xdr:col>41</xdr:col>
      <xdr:colOff>50800</xdr:colOff>
      <xdr:row>39</xdr:row>
      <xdr:rowOff>10015</xdr:rowOff>
    </xdr:to>
    <xdr:cxnSp macro="">
      <xdr:nvCxnSpPr>
        <xdr:cNvPr id="141" name="直線コネクタ 140"/>
        <xdr:cNvCxnSpPr/>
      </xdr:nvCxnSpPr>
      <xdr:spPr>
        <a:xfrm>
          <a:off x="6972300" y="6693408"/>
          <a:ext cx="889000" cy="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48277</xdr:rowOff>
    </xdr:from>
    <xdr:ext cx="469744" cy="259045"/>
    <xdr:sp macro="" textlink="">
      <xdr:nvSpPr>
        <xdr:cNvPr id="142" name="n_1aveValue【道路】&#10;一人当たり延長"/>
        <xdr:cNvSpPr txBox="1"/>
      </xdr:nvSpPr>
      <xdr:spPr>
        <a:xfrm>
          <a:off x="9391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52196</xdr:rowOff>
    </xdr:from>
    <xdr:ext cx="469744" cy="259045"/>
    <xdr:sp macro="" textlink="">
      <xdr:nvSpPr>
        <xdr:cNvPr id="143" name="n_2aveValue【道路】&#10;一人当たり延長"/>
        <xdr:cNvSpPr txBox="1"/>
      </xdr:nvSpPr>
      <xdr:spPr>
        <a:xfrm>
          <a:off x="8515427" y="639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34234</xdr:rowOff>
    </xdr:from>
    <xdr:ext cx="469744" cy="259045"/>
    <xdr:sp macro="" textlink="">
      <xdr:nvSpPr>
        <xdr:cNvPr id="144" name="n_3aveValue【道路】&#10;一人当たり延長"/>
        <xdr:cNvSpPr txBox="1"/>
      </xdr:nvSpPr>
      <xdr:spPr>
        <a:xfrm>
          <a:off x="7626427" y="637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71464</xdr:rowOff>
    </xdr:from>
    <xdr:ext cx="469744" cy="259045"/>
    <xdr:sp macro="" textlink="">
      <xdr:nvSpPr>
        <xdr:cNvPr id="145" name="n_4aveValue【道路】&#10;一人当たり延長"/>
        <xdr:cNvSpPr txBox="1"/>
      </xdr:nvSpPr>
      <xdr:spPr>
        <a:xfrm>
          <a:off x="6737427" y="641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52378</xdr:rowOff>
    </xdr:from>
    <xdr:ext cx="469744" cy="259045"/>
    <xdr:sp macro="" textlink="">
      <xdr:nvSpPr>
        <xdr:cNvPr id="146" name="n_1mainValue【道路】&#10;一人当たり延長"/>
        <xdr:cNvSpPr txBox="1"/>
      </xdr:nvSpPr>
      <xdr:spPr>
        <a:xfrm>
          <a:off x="9391727" y="673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52378</xdr:rowOff>
    </xdr:from>
    <xdr:ext cx="469744" cy="259045"/>
    <xdr:sp macro="" textlink="">
      <xdr:nvSpPr>
        <xdr:cNvPr id="147" name="n_2mainValue【道路】&#10;一人当たり延長"/>
        <xdr:cNvSpPr txBox="1"/>
      </xdr:nvSpPr>
      <xdr:spPr>
        <a:xfrm>
          <a:off x="8515427" y="673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51942</xdr:rowOff>
    </xdr:from>
    <xdr:ext cx="469744" cy="259045"/>
    <xdr:sp macro="" textlink="">
      <xdr:nvSpPr>
        <xdr:cNvPr id="148" name="n_3mainValue【道路】&#10;一人当たり延長"/>
        <xdr:cNvSpPr txBox="1"/>
      </xdr:nvSpPr>
      <xdr:spPr>
        <a:xfrm>
          <a:off x="7626427" y="673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48785</xdr:rowOff>
    </xdr:from>
    <xdr:ext cx="469744" cy="259045"/>
    <xdr:sp macro="" textlink="">
      <xdr:nvSpPr>
        <xdr:cNvPr id="149" name="n_4mainValue【道路】&#10;一人当たり延長"/>
        <xdr:cNvSpPr txBox="1"/>
      </xdr:nvSpPr>
      <xdr:spPr>
        <a:xfrm>
          <a:off x="6737427" y="673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5" name="直線コネクタ 174"/>
        <xdr:cNvCxnSpPr/>
      </xdr:nvCxnSpPr>
      <xdr:spPr>
        <a:xfrm flipV="1">
          <a:off x="4634865" y="9676312"/>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6" name="【橋りょう・トンネル】&#10;有形固定資産減価償却率最小値テキスト"/>
        <xdr:cNvSpPr txBox="1"/>
      </xdr:nvSpPr>
      <xdr:spPr>
        <a:xfrm>
          <a:off x="4673600" y="1086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7" name="直線コネクタ 176"/>
        <xdr:cNvCxnSpPr/>
      </xdr:nvCxnSpPr>
      <xdr:spPr>
        <a:xfrm>
          <a:off x="4546600" y="108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8" name="【橋りょう・トンネル】&#10;有形固定資産減価償却率最大値テキスト"/>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9" name="直線コネクタ 178"/>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138628</xdr:rowOff>
    </xdr:from>
    <xdr:ext cx="405111" cy="259045"/>
    <xdr:sp macro="" textlink="">
      <xdr:nvSpPr>
        <xdr:cNvPr id="180" name="【橋りょう・トンネル】&#10;有形固定資産減価償却率平均値テキスト"/>
        <xdr:cNvSpPr txBox="1"/>
      </xdr:nvSpPr>
      <xdr:spPr>
        <a:xfrm>
          <a:off x="4673600" y="1025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1" name="フローチャート: 判断 180"/>
        <xdr:cNvSpPr/>
      </xdr:nvSpPr>
      <xdr:spPr>
        <a:xfrm>
          <a:off x="4584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82" name="フローチャート: 判断 181"/>
        <xdr:cNvSpPr/>
      </xdr:nvSpPr>
      <xdr:spPr>
        <a:xfrm>
          <a:off x="3746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84727</xdr:rowOff>
    </xdr:from>
    <xdr:to>
      <xdr:col>15</xdr:col>
      <xdr:colOff>101600</xdr:colOff>
      <xdr:row>61</xdr:row>
      <xdr:rowOff>14877</xdr:rowOff>
    </xdr:to>
    <xdr:sp macro="" textlink="">
      <xdr:nvSpPr>
        <xdr:cNvPr id="183" name="フローチャート: 判断 182"/>
        <xdr:cNvSpPr/>
      </xdr:nvSpPr>
      <xdr:spPr>
        <a:xfrm>
          <a:off x="2857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84" name="フローチャート: 判断 183"/>
        <xdr:cNvSpPr/>
      </xdr:nvSpPr>
      <xdr:spPr>
        <a:xfrm>
          <a:off x="1968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45538</xdr:rowOff>
    </xdr:from>
    <xdr:to>
      <xdr:col>6</xdr:col>
      <xdr:colOff>38100</xdr:colOff>
      <xdr:row>60</xdr:row>
      <xdr:rowOff>147138</xdr:rowOff>
    </xdr:to>
    <xdr:sp macro="" textlink="">
      <xdr:nvSpPr>
        <xdr:cNvPr id="185" name="フローチャート: 判断 184"/>
        <xdr:cNvSpPr/>
      </xdr:nvSpPr>
      <xdr:spPr>
        <a:xfrm>
          <a:off x="1079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91" name="楕円 190"/>
        <xdr:cNvSpPr/>
      </xdr:nvSpPr>
      <xdr:spPr>
        <a:xfrm>
          <a:off x="45847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130101</xdr:rowOff>
    </xdr:from>
    <xdr:ext cx="405111" cy="259045"/>
    <xdr:sp macro="" textlink="">
      <xdr:nvSpPr>
        <xdr:cNvPr id="192" name="【橋りょう・トンネル】&#10;有形固定資産減価償却率該当値テキスト"/>
        <xdr:cNvSpPr txBox="1"/>
      </xdr:nvSpPr>
      <xdr:spPr>
        <a:xfrm>
          <a:off x="4673600"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132080</xdr:rowOff>
    </xdr:from>
    <xdr:to>
      <xdr:col>20</xdr:col>
      <xdr:colOff>38100</xdr:colOff>
      <xdr:row>61</xdr:row>
      <xdr:rowOff>62230</xdr:rowOff>
    </xdr:to>
    <xdr:sp macro="" textlink="">
      <xdr:nvSpPr>
        <xdr:cNvPr id="193" name="楕円 192"/>
        <xdr:cNvSpPr/>
      </xdr:nvSpPr>
      <xdr:spPr>
        <a:xfrm>
          <a:off x="3746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11430</xdr:rowOff>
    </xdr:from>
    <xdr:to>
      <xdr:col>24</xdr:col>
      <xdr:colOff>63500</xdr:colOff>
      <xdr:row>61</xdr:row>
      <xdr:rowOff>31024</xdr:rowOff>
    </xdr:to>
    <xdr:cxnSp macro="">
      <xdr:nvCxnSpPr>
        <xdr:cNvPr id="194" name="直線コネクタ 193"/>
        <xdr:cNvCxnSpPr/>
      </xdr:nvCxnSpPr>
      <xdr:spPr>
        <a:xfrm>
          <a:off x="3797300" y="1046988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158206</xdr:rowOff>
    </xdr:from>
    <xdr:to>
      <xdr:col>15</xdr:col>
      <xdr:colOff>101600</xdr:colOff>
      <xdr:row>61</xdr:row>
      <xdr:rowOff>88356</xdr:rowOff>
    </xdr:to>
    <xdr:sp macro="" textlink="">
      <xdr:nvSpPr>
        <xdr:cNvPr id="195" name="楕円 194"/>
        <xdr:cNvSpPr/>
      </xdr:nvSpPr>
      <xdr:spPr>
        <a:xfrm>
          <a:off x="2857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11430</xdr:rowOff>
    </xdr:from>
    <xdr:to>
      <xdr:col>19</xdr:col>
      <xdr:colOff>177800</xdr:colOff>
      <xdr:row>61</xdr:row>
      <xdr:rowOff>37556</xdr:rowOff>
    </xdr:to>
    <xdr:cxnSp macro="">
      <xdr:nvCxnSpPr>
        <xdr:cNvPr id="196" name="直線コネクタ 195"/>
        <xdr:cNvCxnSpPr/>
      </xdr:nvCxnSpPr>
      <xdr:spPr>
        <a:xfrm flipV="1">
          <a:off x="2908300" y="104698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97" name="楕円 196"/>
        <xdr:cNvSpPr/>
      </xdr:nvSpPr>
      <xdr:spPr>
        <a:xfrm>
          <a:off x="1968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17962</xdr:rowOff>
    </xdr:from>
    <xdr:to>
      <xdr:col>15</xdr:col>
      <xdr:colOff>50800</xdr:colOff>
      <xdr:row>61</xdr:row>
      <xdr:rowOff>37556</xdr:rowOff>
    </xdr:to>
    <xdr:cxnSp macro="">
      <xdr:nvCxnSpPr>
        <xdr:cNvPr id="198" name="直線コネクタ 197"/>
        <xdr:cNvCxnSpPr/>
      </xdr:nvCxnSpPr>
      <xdr:spPr>
        <a:xfrm>
          <a:off x="2019300" y="1047641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123916</xdr:rowOff>
    </xdr:from>
    <xdr:to>
      <xdr:col>6</xdr:col>
      <xdr:colOff>38100</xdr:colOff>
      <xdr:row>61</xdr:row>
      <xdr:rowOff>54066</xdr:rowOff>
    </xdr:to>
    <xdr:sp macro="" textlink="">
      <xdr:nvSpPr>
        <xdr:cNvPr id="199" name="楕円 198"/>
        <xdr:cNvSpPr/>
      </xdr:nvSpPr>
      <xdr:spPr>
        <a:xfrm>
          <a:off x="10795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3266</xdr:rowOff>
    </xdr:from>
    <xdr:to>
      <xdr:col>10</xdr:col>
      <xdr:colOff>114300</xdr:colOff>
      <xdr:row>61</xdr:row>
      <xdr:rowOff>17962</xdr:rowOff>
    </xdr:to>
    <xdr:cxnSp macro="">
      <xdr:nvCxnSpPr>
        <xdr:cNvPr id="200" name="直線コネクタ 199"/>
        <xdr:cNvCxnSpPr/>
      </xdr:nvCxnSpPr>
      <xdr:spPr>
        <a:xfrm>
          <a:off x="1130300" y="1046171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41201</xdr:rowOff>
    </xdr:from>
    <xdr:ext cx="405111" cy="259045"/>
    <xdr:sp macro="" textlink="">
      <xdr:nvSpPr>
        <xdr:cNvPr id="201" name="n_1aveValue【橋りょう・トンネル】&#10;有形固定資産減価償却率"/>
        <xdr:cNvSpPr txBox="1"/>
      </xdr:nvSpPr>
      <xdr:spPr>
        <a:xfrm>
          <a:off x="35820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31404</xdr:rowOff>
    </xdr:from>
    <xdr:ext cx="405111" cy="259045"/>
    <xdr:sp macro="" textlink="">
      <xdr:nvSpPr>
        <xdr:cNvPr id="202" name="n_2aveValue【橋りょう・トンネル】&#10;有形固定資産減価償却率"/>
        <xdr:cNvSpPr txBox="1"/>
      </xdr:nvSpPr>
      <xdr:spPr>
        <a:xfrm>
          <a:off x="27057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168564</xdr:rowOff>
    </xdr:from>
    <xdr:ext cx="405111" cy="259045"/>
    <xdr:sp macro="" textlink="">
      <xdr:nvSpPr>
        <xdr:cNvPr id="203" name="n_3aveValue【橋りょう・トンネル】&#10;有形固定資産減価償却率"/>
        <xdr:cNvSpPr txBox="1"/>
      </xdr:nvSpPr>
      <xdr:spPr>
        <a:xfrm>
          <a:off x="1816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163665</xdr:rowOff>
    </xdr:from>
    <xdr:ext cx="405111" cy="259045"/>
    <xdr:sp macro="" textlink="">
      <xdr:nvSpPr>
        <xdr:cNvPr id="204" name="n_4aveValue【橋りょう・トンネル】&#10;有形固定資産減価償却率"/>
        <xdr:cNvSpPr txBox="1"/>
      </xdr:nvSpPr>
      <xdr:spPr>
        <a:xfrm>
          <a:off x="927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53357</xdr:rowOff>
    </xdr:from>
    <xdr:ext cx="405111" cy="259045"/>
    <xdr:sp macro="" textlink="">
      <xdr:nvSpPr>
        <xdr:cNvPr id="205" name="n_1mainValue【橋りょう・トンネル】&#10;有形固定資産減価償却率"/>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79483</xdr:rowOff>
    </xdr:from>
    <xdr:ext cx="405111" cy="259045"/>
    <xdr:sp macro="" textlink="">
      <xdr:nvSpPr>
        <xdr:cNvPr id="206" name="n_2mainValue【橋りょう・トンネル】&#10;有形固定資産減価償却率"/>
        <xdr:cNvSpPr txBox="1"/>
      </xdr:nvSpPr>
      <xdr:spPr>
        <a:xfrm>
          <a:off x="27057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59889</xdr:rowOff>
    </xdr:from>
    <xdr:ext cx="405111" cy="259045"/>
    <xdr:sp macro="" textlink="">
      <xdr:nvSpPr>
        <xdr:cNvPr id="207" name="n_3mainValue【橋りょう・トンネル】&#10;有形固定資産減価償却率"/>
        <xdr:cNvSpPr txBox="1"/>
      </xdr:nvSpPr>
      <xdr:spPr>
        <a:xfrm>
          <a:off x="1816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45193</xdr:rowOff>
    </xdr:from>
    <xdr:ext cx="405111" cy="259045"/>
    <xdr:sp macro="" textlink="">
      <xdr:nvSpPr>
        <xdr:cNvPr id="208" name="n_4mainValue【橋りょう・トンネル】&#10;有形固定資産減価償却率"/>
        <xdr:cNvSpPr txBox="1"/>
      </xdr:nvSpPr>
      <xdr:spPr>
        <a:xfrm>
          <a:off x="927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32" name="直線コネクタ 231"/>
        <xdr:cNvCxnSpPr/>
      </xdr:nvCxnSpPr>
      <xdr:spPr>
        <a:xfrm flipV="1">
          <a:off x="10476865" y="9616718"/>
          <a:ext cx="0" cy="1427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3" name="【橋りょう・トンネル】&#10;一人当たり有形固定資産（償却資産）額最小値テキスト"/>
        <xdr:cNvSpPr txBox="1"/>
      </xdr:nvSpPr>
      <xdr:spPr>
        <a:xfrm>
          <a:off x="10515600" y="1104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4" name="直線コネクタ 233"/>
        <xdr:cNvCxnSpPr/>
      </xdr:nvCxnSpPr>
      <xdr:spPr>
        <a:xfrm>
          <a:off x="10388600" y="11044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5" name="【橋りょう・トンネル】&#10;一人当たり有形固定資産（償却資産）額最大値テキスト"/>
        <xdr:cNvSpPr txBox="1"/>
      </xdr:nvSpPr>
      <xdr:spPr>
        <a:xfrm>
          <a:off x="10515600" y="93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6" name="直線コネクタ 235"/>
        <xdr:cNvCxnSpPr/>
      </xdr:nvCxnSpPr>
      <xdr:spPr>
        <a:xfrm>
          <a:off x="10388600" y="96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151285</xdr:rowOff>
    </xdr:from>
    <xdr:ext cx="534377" cy="259045"/>
    <xdr:sp macro="" textlink="">
      <xdr:nvSpPr>
        <xdr:cNvPr id="237" name="【橋りょう・トンネル】&#10;一人当たり有形固定資産（償却資産）額平均値テキスト"/>
        <xdr:cNvSpPr txBox="1"/>
      </xdr:nvSpPr>
      <xdr:spPr>
        <a:xfrm>
          <a:off x="10515600" y="10609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8" name="フローチャート: 判断 237"/>
        <xdr:cNvSpPr/>
      </xdr:nvSpPr>
      <xdr:spPr>
        <a:xfrm>
          <a:off x="10426700" y="1063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9" name="フローチャート: 判断 238"/>
        <xdr:cNvSpPr/>
      </xdr:nvSpPr>
      <xdr:spPr>
        <a:xfrm>
          <a:off x="9588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5302</xdr:rowOff>
    </xdr:from>
    <xdr:to>
      <xdr:col>46</xdr:col>
      <xdr:colOff>38100</xdr:colOff>
      <xdr:row>62</xdr:row>
      <xdr:rowOff>106902</xdr:rowOff>
    </xdr:to>
    <xdr:sp macro="" textlink="">
      <xdr:nvSpPr>
        <xdr:cNvPr id="240" name="フローチャート: 判断 239"/>
        <xdr:cNvSpPr/>
      </xdr:nvSpPr>
      <xdr:spPr>
        <a:xfrm>
          <a:off x="8699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23388</xdr:rowOff>
    </xdr:from>
    <xdr:to>
      <xdr:col>41</xdr:col>
      <xdr:colOff>101600</xdr:colOff>
      <xdr:row>62</xdr:row>
      <xdr:rowOff>124988</xdr:rowOff>
    </xdr:to>
    <xdr:sp macro="" textlink="">
      <xdr:nvSpPr>
        <xdr:cNvPr id="241" name="フローチャート: 判断 240"/>
        <xdr:cNvSpPr/>
      </xdr:nvSpPr>
      <xdr:spPr>
        <a:xfrm>
          <a:off x="7810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14111</xdr:rowOff>
    </xdr:from>
    <xdr:to>
      <xdr:col>36</xdr:col>
      <xdr:colOff>165100</xdr:colOff>
      <xdr:row>62</xdr:row>
      <xdr:rowOff>115711</xdr:rowOff>
    </xdr:to>
    <xdr:sp macro="" textlink="">
      <xdr:nvSpPr>
        <xdr:cNvPr id="242" name="フローチャート: 判断 241"/>
        <xdr:cNvSpPr/>
      </xdr:nvSpPr>
      <xdr:spPr>
        <a:xfrm>
          <a:off x="6921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66072</xdr:rowOff>
    </xdr:from>
    <xdr:to>
      <xdr:col>55</xdr:col>
      <xdr:colOff>50800</xdr:colOff>
      <xdr:row>61</xdr:row>
      <xdr:rowOff>167672</xdr:rowOff>
    </xdr:to>
    <xdr:sp macro="" textlink="">
      <xdr:nvSpPr>
        <xdr:cNvPr id="248" name="楕円 247"/>
        <xdr:cNvSpPr/>
      </xdr:nvSpPr>
      <xdr:spPr>
        <a:xfrm>
          <a:off x="10426700" y="1052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88949</xdr:rowOff>
    </xdr:from>
    <xdr:ext cx="599010" cy="259045"/>
    <xdr:sp macro="" textlink="">
      <xdr:nvSpPr>
        <xdr:cNvPr id="249" name="【橋りょう・トンネル】&#10;一人当たり有形固定資産（償却資産）額該当値テキスト"/>
        <xdr:cNvSpPr txBox="1"/>
      </xdr:nvSpPr>
      <xdr:spPr>
        <a:xfrm>
          <a:off x="10515600" y="1037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71200</xdr:rowOff>
    </xdr:from>
    <xdr:to>
      <xdr:col>50</xdr:col>
      <xdr:colOff>165100</xdr:colOff>
      <xdr:row>62</xdr:row>
      <xdr:rowOff>1350</xdr:rowOff>
    </xdr:to>
    <xdr:sp macro="" textlink="">
      <xdr:nvSpPr>
        <xdr:cNvPr id="250" name="楕円 249"/>
        <xdr:cNvSpPr/>
      </xdr:nvSpPr>
      <xdr:spPr>
        <a:xfrm>
          <a:off x="9588500" y="1052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116872</xdr:rowOff>
    </xdr:from>
    <xdr:to>
      <xdr:col>55</xdr:col>
      <xdr:colOff>0</xdr:colOff>
      <xdr:row>61</xdr:row>
      <xdr:rowOff>122000</xdr:rowOff>
    </xdr:to>
    <xdr:cxnSp macro="">
      <xdr:nvCxnSpPr>
        <xdr:cNvPr id="251" name="直線コネクタ 250"/>
        <xdr:cNvCxnSpPr/>
      </xdr:nvCxnSpPr>
      <xdr:spPr>
        <a:xfrm flipV="1">
          <a:off x="9639300" y="10575322"/>
          <a:ext cx="838200" cy="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95135</xdr:rowOff>
    </xdr:from>
    <xdr:to>
      <xdr:col>46</xdr:col>
      <xdr:colOff>38100</xdr:colOff>
      <xdr:row>62</xdr:row>
      <xdr:rowOff>25285</xdr:rowOff>
    </xdr:to>
    <xdr:sp macro="" textlink="">
      <xdr:nvSpPr>
        <xdr:cNvPr id="252" name="楕円 251"/>
        <xdr:cNvSpPr/>
      </xdr:nvSpPr>
      <xdr:spPr>
        <a:xfrm>
          <a:off x="8699500" y="1055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122000</xdr:rowOff>
    </xdr:from>
    <xdr:to>
      <xdr:col>50</xdr:col>
      <xdr:colOff>114300</xdr:colOff>
      <xdr:row>61</xdr:row>
      <xdr:rowOff>145935</xdr:rowOff>
    </xdr:to>
    <xdr:cxnSp macro="">
      <xdr:nvCxnSpPr>
        <xdr:cNvPr id="253" name="直線コネクタ 252"/>
        <xdr:cNvCxnSpPr/>
      </xdr:nvCxnSpPr>
      <xdr:spPr>
        <a:xfrm flipV="1">
          <a:off x="8750300" y="10580450"/>
          <a:ext cx="889000" cy="2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96700</xdr:rowOff>
    </xdr:from>
    <xdr:to>
      <xdr:col>41</xdr:col>
      <xdr:colOff>101600</xdr:colOff>
      <xdr:row>62</xdr:row>
      <xdr:rowOff>26850</xdr:rowOff>
    </xdr:to>
    <xdr:sp macro="" textlink="">
      <xdr:nvSpPr>
        <xdr:cNvPr id="254" name="楕円 253"/>
        <xdr:cNvSpPr/>
      </xdr:nvSpPr>
      <xdr:spPr>
        <a:xfrm>
          <a:off x="7810500" y="1055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145935</xdr:rowOff>
    </xdr:from>
    <xdr:to>
      <xdr:col>45</xdr:col>
      <xdr:colOff>177800</xdr:colOff>
      <xdr:row>61</xdr:row>
      <xdr:rowOff>147500</xdr:rowOff>
    </xdr:to>
    <xdr:cxnSp macro="">
      <xdr:nvCxnSpPr>
        <xdr:cNvPr id="255" name="直線コネクタ 254"/>
        <xdr:cNvCxnSpPr/>
      </xdr:nvCxnSpPr>
      <xdr:spPr>
        <a:xfrm flipV="1">
          <a:off x="7861300" y="10604385"/>
          <a:ext cx="889000" cy="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99817</xdr:rowOff>
    </xdr:from>
    <xdr:to>
      <xdr:col>36</xdr:col>
      <xdr:colOff>165100</xdr:colOff>
      <xdr:row>62</xdr:row>
      <xdr:rowOff>29967</xdr:rowOff>
    </xdr:to>
    <xdr:sp macro="" textlink="">
      <xdr:nvSpPr>
        <xdr:cNvPr id="256" name="楕円 255"/>
        <xdr:cNvSpPr/>
      </xdr:nvSpPr>
      <xdr:spPr>
        <a:xfrm>
          <a:off x="6921500" y="1055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147500</xdr:rowOff>
    </xdr:from>
    <xdr:to>
      <xdr:col>41</xdr:col>
      <xdr:colOff>50800</xdr:colOff>
      <xdr:row>61</xdr:row>
      <xdr:rowOff>150617</xdr:rowOff>
    </xdr:to>
    <xdr:cxnSp macro="">
      <xdr:nvCxnSpPr>
        <xdr:cNvPr id="257" name="直線コネクタ 256"/>
        <xdr:cNvCxnSpPr/>
      </xdr:nvCxnSpPr>
      <xdr:spPr>
        <a:xfrm flipV="1">
          <a:off x="6972300" y="10605950"/>
          <a:ext cx="889000" cy="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89880</xdr:rowOff>
    </xdr:from>
    <xdr:ext cx="534377" cy="259045"/>
    <xdr:sp macro="" textlink="">
      <xdr:nvSpPr>
        <xdr:cNvPr id="258" name="n_1aveValue【橋りょう・トンネル】&#10;一人当たり有形固定資産（償却資産）額"/>
        <xdr:cNvSpPr txBox="1"/>
      </xdr:nvSpPr>
      <xdr:spPr>
        <a:xfrm>
          <a:off x="9359411" y="1071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98029</xdr:rowOff>
    </xdr:from>
    <xdr:ext cx="534377" cy="259045"/>
    <xdr:sp macro="" textlink="">
      <xdr:nvSpPr>
        <xdr:cNvPr id="259" name="n_2aveValue【橋りょう・トンネル】&#10;一人当たり有形固定資産（償却資産）額"/>
        <xdr:cNvSpPr txBox="1"/>
      </xdr:nvSpPr>
      <xdr:spPr>
        <a:xfrm>
          <a:off x="8483111" y="107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116115</xdr:rowOff>
    </xdr:from>
    <xdr:ext cx="534377" cy="259045"/>
    <xdr:sp macro="" textlink="">
      <xdr:nvSpPr>
        <xdr:cNvPr id="260" name="n_3aveValue【橋りょう・トンネル】&#10;一人当たり有形固定資産（償却資産）額"/>
        <xdr:cNvSpPr txBox="1"/>
      </xdr:nvSpPr>
      <xdr:spPr>
        <a:xfrm>
          <a:off x="7594111" y="1074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106838</xdr:rowOff>
    </xdr:from>
    <xdr:ext cx="534377" cy="259045"/>
    <xdr:sp macro="" textlink="">
      <xdr:nvSpPr>
        <xdr:cNvPr id="261" name="n_4aveValue【橋りょう・トンネル】&#10;一人当たり有形固定資産（償却資産）額"/>
        <xdr:cNvSpPr txBox="1"/>
      </xdr:nvSpPr>
      <xdr:spPr>
        <a:xfrm>
          <a:off x="6705111" y="1073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17877</xdr:rowOff>
    </xdr:from>
    <xdr:ext cx="599010" cy="259045"/>
    <xdr:sp macro="" textlink="">
      <xdr:nvSpPr>
        <xdr:cNvPr id="262" name="n_1mainValue【橋りょう・トンネル】&#10;一人当たり有形固定資産（償却資産）額"/>
        <xdr:cNvSpPr txBox="1"/>
      </xdr:nvSpPr>
      <xdr:spPr>
        <a:xfrm>
          <a:off x="9327095" y="1030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41812</xdr:rowOff>
    </xdr:from>
    <xdr:ext cx="599010" cy="259045"/>
    <xdr:sp macro="" textlink="">
      <xdr:nvSpPr>
        <xdr:cNvPr id="263" name="n_2mainValue【橋りょう・トンネル】&#10;一人当たり有形固定資産（償却資産）額"/>
        <xdr:cNvSpPr txBox="1"/>
      </xdr:nvSpPr>
      <xdr:spPr>
        <a:xfrm>
          <a:off x="8450795" y="1032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43377</xdr:rowOff>
    </xdr:from>
    <xdr:ext cx="599010" cy="259045"/>
    <xdr:sp macro="" textlink="">
      <xdr:nvSpPr>
        <xdr:cNvPr id="264" name="n_3mainValue【橋りょう・トンネル】&#10;一人当たり有形固定資産（償却資産）額"/>
        <xdr:cNvSpPr txBox="1"/>
      </xdr:nvSpPr>
      <xdr:spPr>
        <a:xfrm>
          <a:off x="7561795" y="1033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46494</xdr:rowOff>
    </xdr:from>
    <xdr:ext cx="599010" cy="259045"/>
    <xdr:sp macro="" textlink="">
      <xdr:nvSpPr>
        <xdr:cNvPr id="265" name="n_4mainValue【橋りょう・トンネル】&#10;一人当たり有形固定資産（償却資産）額"/>
        <xdr:cNvSpPr txBox="1"/>
      </xdr:nvSpPr>
      <xdr:spPr>
        <a:xfrm>
          <a:off x="6672795" y="1033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90" name="直線コネクタ 289"/>
        <xdr:cNvCxnSpPr/>
      </xdr:nvCxnSpPr>
      <xdr:spPr>
        <a:xfrm flipV="1">
          <a:off x="4634865" y="133426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91" name="【公営住宅】&#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92" name="直線コネクタ 291"/>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3" name="【公営住宅】&#10;有形固定資産減価償却率最大値テキスト"/>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4" name="直線コネクタ 293"/>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7638</xdr:rowOff>
    </xdr:from>
    <xdr:ext cx="405111" cy="259045"/>
    <xdr:sp macro="" textlink="">
      <xdr:nvSpPr>
        <xdr:cNvPr id="295" name="【公営住宅】&#10;有形固定資産減価償却率平均値テキスト"/>
        <xdr:cNvSpPr txBox="1"/>
      </xdr:nvSpPr>
      <xdr:spPr>
        <a:xfrm>
          <a:off x="4673600" y="1423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96" name="フローチャート: 判断 295"/>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97" name="フローチャート: 判断 296"/>
        <xdr:cNvSpPr/>
      </xdr:nvSpPr>
      <xdr:spPr>
        <a:xfrm>
          <a:off x="3746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8" name="フローチャート: 判断 297"/>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9" name="フローチャート: 判断 298"/>
        <xdr:cNvSpPr/>
      </xdr:nvSpPr>
      <xdr:spPr>
        <a:xfrm>
          <a:off x="196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300" name="フローチャート: 判断 299"/>
        <xdr:cNvSpPr/>
      </xdr:nvSpPr>
      <xdr:spPr>
        <a:xfrm>
          <a:off x="1079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xdr:rowOff>
    </xdr:from>
    <xdr:to>
      <xdr:col>24</xdr:col>
      <xdr:colOff>114300</xdr:colOff>
      <xdr:row>83</xdr:row>
      <xdr:rowOff>115570</xdr:rowOff>
    </xdr:to>
    <xdr:sp macro="" textlink="">
      <xdr:nvSpPr>
        <xdr:cNvPr id="306" name="楕円 305"/>
        <xdr:cNvSpPr/>
      </xdr:nvSpPr>
      <xdr:spPr>
        <a:xfrm>
          <a:off x="45847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36847</xdr:rowOff>
    </xdr:from>
    <xdr:ext cx="405111" cy="259045"/>
    <xdr:sp macro="" textlink="">
      <xdr:nvSpPr>
        <xdr:cNvPr id="307" name="【公営住宅】&#10;有形固定資産減価償却率該当値テキスト"/>
        <xdr:cNvSpPr txBox="1"/>
      </xdr:nvSpPr>
      <xdr:spPr>
        <a:xfrm>
          <a:off x="4673600" y="1409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6350</xdr:rowOff>
    </xdr:from>
    <xdr:to>
      <xdr:col>20</xdr:col>
      <xdr:colOff>38100</xdr:colOff>
      <xdr:row>83</xdr:row>
      <xdr:rowOff>107950</xdr:rowOff>
    </xdr:to>
    <xdr:sp macro="" textlink="">
      <xdr:nvSpPr>
        <xdr:cNvPr id="308" name="楕円 307"/>
        <xdr:cNvSpPr/>
      </xdr:nvSpPr>
      <xdr:spPr>
        <a:xfrm>
          <a:off x="3746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57150</xdr:rowOff>
    </xdr:from>
    <xdr:to>
      <xdr:col>24</xdr:col>
      <xdr:colOff>63500</xdr:colOff>
      <xdr:row>83</xdr:row>
      <xdr:rowOff>64770</xdr:rowOff>
    </xdr:to>
    <xdr:cxnSp macro="">
      <xdr:nvCxnSpPr>
        <xdr:cNvPr id="309" name="直線コネクタ 308"/>
        <xdr:cNvCxnSpPr/>
      </xdr:nvCxnSpPr>
      <xdr:spPr>
        <a:xfrm>
          <a:off x="3797300" y="14287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101600</xdr:rowOff>
    </xdr:from>
    <xdr:to>
      <xdr:col>15</xdr:col>
      <xdr:colOff>101600</xdr:colOff>
      <xdr:row>83</xdr:row>
      <xdr:rowOff>31750</xdr:rowOff>
    </xdr:to>
    <xdr:sp macro="" textlink="">
      <xdr:nvSpPr>
        <xdr:cNvPr id="310" name="楕円 309"/>
        <xdr:cNvSpPr/>
      </xdr:nvSpPr>
      <xdr:spPr>
        <a:xfrm>
          <a:off x="2857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152400</xdr:rowOff>
    </xdr:from>
    <xdr:to>
      <xdr:col>19</xdr:col>
      <xdr:colOff>177800</xdr:colOff>
      <xdr:row>83</xdr:row>
      <xdr:rowOff>57150</xdr:rowOff>
    </xdr:to>
    <xdr:cxnSp macro="">
      <xdr:nvCxnSpPr>
        <xdr:cNvPr id="311" name="直線コネクタ 310"/>
        <xdr:cNvCxnSpPr/>
      </xdr:nvCxnSpPr>
      <xdr:spPr>
        <a:xfrm>
          <a:off x="2908300" y="14211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12" name="楕円 311"/>
        <xdr:cNvSpPr/>
      </xdr:nvSpPr>
      <xdr:spPr>
        <a:xfrm>
          <a:off x="1968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72389</xdr:rowOff>
    </xdr:from>
    <xdr:to>
      <xdr:col>15</xdr:col>
      <xdr:colOff>50800</xdr:colOff>
      <xdr:row>82</xdr:row>
      <xdr:rowOff>152400</xdr:rowOff>
    </xdr:to>
    <xdr:cxnSp macro="">
      <xdr:nvCxnSpPr>
        <xdr:cNvPr id="313" name="直線コネクタ 312"/>
        <xdr:cNvCxnSpPr/>
      </xdr:nvCxnSpPr>
      <xdr:spPr>
        <a:xfrm>
          <a:off x="2019300" y="1413128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135889</xdr:rowOff>
    </xdr:from>
    <xdr:to>
      <xdr:col>6</xdr:col>
      <xdr:colOff>38100</xdr:colOff>
      <xdr:row>82</xdr:row>
      <xdr:rowOff>66039</xdr:rowOff>
    </xdr:to>
    <xdr:sp macro="" textlink="">
      <xdr:nvSpPr>
        <xdr:cNvPr id="314" name="楕円 313"/>
        <xdr:cNvSpPr/>
      </xdr:nvSpPr>
      <xdr:spPr>
        <a:xfrm>
          <a:off x="1079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15239</xdr:rowOff>
    </xdr:from>
    <xdr:to>
      <xdr:col>10</xdr:col>
      <xdr:colOff>114300</xdr:colOff>
      <xdr:row>82</xdr:row>
      <xdr:rowOff>72389</xdr:rowOff>
    </xdr:to>
    <xdr:cxnSp macro="">
      <xdr:nvCxnSpPr>
        <xdr:cNvPr id="315" name="直線コネクタ 314"/>
        <xdr:cNvCxnSpPr/>
      </xdr:nvCxnSpPr>
      <xdr:spPr>
        <a:xfrm>
          <a:off x="1130300" y="140741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105427</xdr:rowOff>
    </xdr:from>
    <xdr:ext cx="405111" cy="259045"/>
    <xdr:sp macro="" textlink="">
      <xdr:nvSpPr>
        <xdr:cNvPr id="316" name="n_1aveValue【公営住宅】&#10;有形固定資産減価償却率"/>
        <xdr:cNvSpPr txBox="1"/>
      </xdr:nvSpPr>
      <xdr:spPr>
        <a:xfrm>
          <a:off x="3582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53357</xdr:rowOff>
    </xdr:from>
    <xdr:ext cx="405111" cy="259045"/>
    <xdr:sp macro="" textlink="">
      <xdr:nvSpPr>
        <xdr:cNvPr id="317" name="n_2aveValue【公営住宅】&#10;有形固定資産減価償却率"/>
        <xdr:cNvSpPr txBox="1"/>
      </xdr:nvSpPr>
      <xdr:spPr>
        <a:xfrm>
          <a:off x="2705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xdr:rowOff>
    </xdr:from>
    <xdr:ext cx="405111" cy="259045"/>
    <xdr:sp macro="" textlink="">
      <xdr:nvSpPr>
        <xdr:cNvPr id="318" name="n_3aveValue【公営住宅】&#10;有形固定資産減価償却率"/>
        <xdr:cNvSpPr txBox="1"/>
      </xdr:nvSpPr>
      <xdr:spPr>
        <a:xfrm>
          <a:off x="1816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133366</xdr:rowOff>
    </xdr:from>
    <xdr:ext cx="405111" cy="259045"/>
    <xdr:sp macro="" textlink="">
      <xdr:nvSpPr>
        <xdr:cNvPr id="319" name="n_4aveValue【公営住宅】&#10;有形固定資産減価償却率"/>
        <xdr:cNvSpPr txBox="1"/>
      </xdr:nvSpPr>
      <xdr:spPr>
        <a:xfrm>
          <a:off x="927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99077</xdr:rowOff>
    </xdr:from>
    <xdr:ext cx="405111" cy="259045"/>
    <xdr:sp macro="" textlink="">
      <xdr:nvSpPr>
        <xdr:cNvPr id="320" name="n_1mainValue【公営住宅】&#10;有形固定資産減価償却率"/>
        <xdr:cNvSpPr txBox="1"/>
      </xdr:nvSpPr>
      <xdr:spPr>
        <a:xfrm>
          <a:off x="35820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48277</xdr:rowOff>
    </xdr:from>
    <xdr:ext cx="405111" cy="259045"/>
    <xdr:sp macro="" textlink="">
      <xdr:nvSpPr>
        <xdr:cNvPr id="321" name="n_2mainValue【公営住宅】&#10;有形固定資産減価償却率"/>
        <xdr:cNvSpPr txBox="1"/>
      </xdr:nvSpPr>
      <xdr:spPr>
        <a:xfrm>
          <a:off x="2705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22" name="n_3mainValue【公営住宅】&#10;有形固定資産減価償却率"/>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82566</xdr:rowOff>
    </xdr:from>
    <xdr:ext cx="405111" cy="259045"/>
    <xdr:sp macro="" textlink="">
      <xdr:nvSpPr>
        <xdr:cNvPr id="323" name="n_4mainValue【公営住宅】&#10;有形固定資産減価償却率"/>
        <xdr:cNvSpPr txBox="1"/>
      </xdr:nvSpPr>
      <xdr:spPr>
        <a:xfrm>
          <a:off x="927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7" name="直線コネクタ 346"/>
        <xdr:cNvCxnSpPr/>
      </xdr:nvCxnSpPr>
      <xdr:spPr>
        <a:xfrm flipV="1">
          <a:off x="10476865" y="13571982"/>
          <a:ext cx="0" cy="128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8"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50" name="【公営住宅】&#10;一人当たり面積最大値テキスト"/>
        <xdr:cNvSpPr txBox="1"/>
      </xdr:nvSpPr>
      <xdr:spPr>
        <a:xfrm>
          <a:off x="10515600"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51" name="直線コネクタ 350"/>
        <xdr:cNvCxnSpPr/>
      </xdr:nvCxnSpPr>
      <xdr:spPr>
        <a:xfrm>
          <a:off x="10388600" y="1357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74947</xdr:rowOff>
    </xdr:from>
    <xdr:ext cx="469744" cy="259045"/>
    <xdr:sp macro="" textlink="">
      <xdr:nvSpPr>
        <xdr:cNvPr id="352" name="【公営住宅】&#10;一人当たり面積平均値テキスト"/>
        <xdr:cNvSpPr txBox="1"/>
      </xdr:nvSpPr>
      <xdr:spPr>
        <a:xfrm>
          <a:off x="10515600" y="1413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3" name="フローチャート: 判断 352"/>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54" name="フローチャート: 判断 353"/>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42926</xdr:rowOff>
    </xdr:from>
    <xdr:to>
      <xdr:col>46</xdr:col>
      <xdr:colOff>38100</xdr:colOff>
      <xdr:row>83</xdr:row>
      <xdr:rowOff>144526</xdr:rowOff>
    </xdr:to>
    <xdr:sp macro="" textlink="">
      <xdr:nvSpPr>
        <xdr:cNvPr id="355" name="フローチャート: 判断 354"/>
        <xdr:cNvSpPr/>
      </xdr:nvSpPr>
      <xdr:spPr>
        <a:xfrm>
          <a:off x="8699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7113</xdr:rowOff>
    </xdr:from>
    <xdr:to>
      <xdr:col>41</xdr:col>
      <xdr:colOff>101600</xdr:colOff>
      <xdr:row>83</xdr:row>
      <xdr:rowOff>108713</xdr:rowOff>
    </xdr:to>
    <xdr:sp macro="" textlink="">
      <xdr:nvSpPr>
        <xdr:cNvPr id="356" name="フローチャート: 判断 355"/>
        <xdr:cNvSpPr/>
      </xdr:nvSpPr>
      <xdr:spPr>
        <a:xfrm>
          <a:off x="7810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57" name="フローチャート: 判断 356"/>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85598</xdr:rowOff>
    </xdr:from>
    <xdr:to>
      <xdr:col>55</xdr:col>
      <xdr:colOff>50800</xdr:colOff>
      <xdr:row>85</xdr:row>
      <xdr:rowOff>15748</xdr:rowOff>
    </xdr:to>
    <xdr:sp macro="" textlink="">
      <xdr:nvSpPr>
        <xdr:cNvPr id="363" name="楕円 362"/>
        <xdr:cNvSpPr/>
      </xdr:nvSpPr>
      <xdr:spPr>
        <a:xfrm>
          <a:off x="10426700" y="1448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64025</xdr:rowOff>
    </xdr:from>
    <xdr:ext cx="469744" cy="259045"/>
    <xdr:sp macro="" textlink="">
      <xdr:nvSpPr>
        <xdr:cNvPr id="364" name="【公営住宅】&#10;一人当たり面積該当値テキスト"/>
        <xdr:cNvSpPr txBox="1"/>
      </xdr:nvSpPr>
      <xdr:spPr>
        <a:xfrm>
          <a:off x="10515600" y="1446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71882</xdr:rowOff>
    </xdr:from>
    <xdr:to>
      <xdr:col>50</xdr:col>
      <xdr:colOff>165100</xdr:colOff>
      <xdr:row>85</xdr:row>
      <xdr:rowOff>2032</xdr:rowOff>
    </xdr:to>
    <xdr:sp macro="" textlink="">
      <xdr:nvSpPr>
        <xdr:cNvPr id="365" name="楕円 364"/>
        <xdr:cNvSpPr/>
      </xdr:nvSpPr>
      <xdr:spPr>
        <a:xfrm>
          <a:off x="95885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122682</xdr:rowOff>
    </xdr:from>
    <xdr:to>
      <xdr:col>55</xdr:col>
      <xdr:colOff>0</xdr:colOff>
      <xdr:row>84</xdr:row>
      <xdr:rowOff>136398</xdr:rowOff>
    </xdr:to>
    <xdr:cxnSp macro="">
      <xdr:nvCxnSpPr>
        <xdr:cNvPr id="366" name="直線コネクタ 365"/>
        <xdr:cNvCxnSpPr/>
      </xdr:nvCxnSpPr>
      <xdr:spPr>
        <a:xfrm>
          <a:off x="9639300" y="1452448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71882</xdr:rowOff>
    </xdr:from>
    <xdr:to>
      <xdr:col>46</xdr:col>
      <xdr:colOff>38100</xdr:colOff>
      <xdr:row>85</xdr:row>
      <xdr:rowOff>2032</xdr:rowOff>
    </xdr:to>
    <xdr:sp macro="" textlink="">
      <xdr:nvSpPr>
        <xdr:cNvPr id="367" name="楕円 366"/>
        <xdr:cNvSpPr/>
      </xdr:nvSpPr>
      <xdr:spPr>
        <a:xfrm>
          <a:off x="86995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122682</xdr:rowOff>
    </xdr:from>
    <xdr:to>
      <xdr:col>50</xdr:col>
      <xdr:colOff>114300</xdr:colOff>
      <xdr:row>84</xdr:row>
      <xdr:rowOff>122682</xdr:rowOff>
    </xdr:to>
    <xdr:cxnSp macro="">
      <xdr:nvCxnSpPr>
        <xdr:cNvPr id="368" name="直線コネクタ 367"/>
        <xdr:cNvCxnSpPr/>
      </xdr:nvCxnSpPr>
      <xdr:spPr>
        <a:xfrm>
          <a:off x="8750300" y="145244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71120</xdr:rowOff>
    </xdr:from>
    <xdr:to>
      <xdr:col>41</xdr:col>
      <xdr:colOff>101600</xdr:colOff>
      <xdr:row>85</xdr:row>
      <xdr:rowOff>1270</xdr:rowOff>
    </xdr:to>
    <xdr:sp macro="" textlink="">
      <xdr:nvSpPr>
        <xdr:cNvPr id="369" name="楕円 368"/>
        <xdr:cNvSpPr/>
      </xdr:nvSpPr>
      <xdr:spPr>
        <a:xfrm>
          <a:off x="7810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121920</xdr:rowOff>
    </xdr:from>
    <xdr:to>
      <xdr:col>45</xdr:col>
      <xdr:colOff>177800</xdr:colOff>
      <xdr:row>84</xdr:row>
      <xdr:rowOff>122682</xdr:rowOff>
    </xdr:to>
    <xdr:cxnSp macro="">
      <xdr:nvCxnSpPr>
        <xdr:cNvPr id="370" name="直線コネクタ 369"/>
        <xdr:cNvCxnSpPr/>
      </xdr:nvCxnSpPr>
      <xdr:spPr>
        <a:xfrm>
          <a:off x="7861300" y="1452372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69596</xdr:rowOff>
    </xdr:from>
    <xdr:to>
      <xdr:col>36</xdr:col>
      <xdr:colOff>165100</xdr:colOff>
      <xdr:row>84</xdr:row>
      <xdr:rowOff>171196</xdr:rowOff>
    </xdr:to>
    <xdr:sp macro="" textlink="">
      <xdr:nvSpPr>
        <xdr:cNvPr id="371" name="楕円 370"/>
        <xdr:cNvSpPr/>
      </xdr:nvSpPr>
      <xdr:spPr>
        <a:xfrm>
          <a:off x="6921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120396</xdr:rowOff>
    </xdr:from>
    <xdr:to>
      <xdr:col>41</xdr:col>
      <xdr:colOff>50800</xdr:colOff>
      <xdr:row>84</xdr:row>
      <xdr:rowOff>121920</xdr:rowOff>
    </xdr:to>
    <xdr:cxnSp macro="">
      <xdr:nvCxnSpPr>
        <xdr:cNvPr id="372" name="直線コネクタ 371"/>
        <xdr:cNvCxnSpPr/>
      </xdr:nvCxnSpPr>
      <xdr:spPr>
        <a:xfrm>
          <a:off x="6972300" y="1452219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167149</xdr:rowOff>
    </xdr:from>
    <xdr:ext cx="469744" cy="259045"/>
    <xdr:sp macro="" textlink="">
      <xdr:nvSpPr>
        <xdr:cNvPr id="373" name="n_1aveValue【公営住宅】&#10;一人当たり面積"/>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161053</xdr:rowOff>
    </xdr:from>
    <xdr:ext cx="469744" cy="259045"/>
    <xdr:sp macro="" textlink="">
      <xdr:nvSpPr>
        <xdr:cNvPr id="374" name="n_2aveValue【公営住宅】&#10;一人当たり面積"/>
        <xdr:cNvSpPr txBox="1"/>
      </xdr:nvSpPr>
      <xdr:spPr>
        <a:xfrm>
          <a:off x="85154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125240</xdr:rowOff>
    </xdr:from>
    <xdr:ext cx="469744" cy="259045"/>
    <xdr:sp macro="" textlink="">
      <xdr:nvSpPr>
        <xdr:cNvPr id="375" name="n_3aveValue【公営住宅】&#10;一人当たり面積"/>
        <xdr:cNvSpPr txBox="1"/>
      </xdr:nvSpPr>
      <xdr:spPr>
        <a:xfrm>
          <a:off x="7626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2557</xdr:rowOff>
    </xdr:from>
    <xdr:ext cx="469744" cy="259045"/>
    <xdr:sp macro="" textlink="">
      <xdr:nvSpPr>
        <xdr:cNvPr id="376" name="n_4aveValue【公営住宅】&#10;一人当たり面積"/>
        <xdr:cNvSpPr txBox="1"/>
      </xdr:nvSpPr>
      <xdr:spPr>
        <a:xfrm>
          <a:off x="6737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164609</xdr:rowOff>
    </xdr:from>
    <xdr:ext cx="469744" cy="259045"/>
    <xdr:sp macro="" textlink="">
      <xdr:nvSpPr>
        <xdr:cNvPr id="377" name="n_1mainValue【公営住宅】&#10;一人当たり面積"/>
        <xdr:cNvSpPr txBox="1"/>
      </xdr:nvSpPr>
      <xdr:spPr>
        <a:xfrm>
          <a:off x="9391727" y="1456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164609</xdr:rowOff>
    </xdr:from>
    <xdr:ext cx="469744" cy="259045"/>
    <xdr:sp macro="" textlink="">
      <xdr:nvSpPr>
        <xdr:cNvPr id="378" name="n_2mainValue【公営住宅】&#10;一人当たり面積"/>
        <xdr:cNvSpPr txBox="1"/>
      </xdr:nvSpPr>
      <xdr:spPr>
        <a:xfrm>
          <a:off x="8515427" y="1456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163847</xdr:rowOff>
    </xdr:from>
    <xdr:ext cx="469744" cy="259045"/>
    <xdr:sp macro="" textlink="">
      <xdr:nvSpPr>
        <xdr:cNvPr id="379" name="n_3mainValue【公営住宅】&#10;一人当たり面積"/>
        <xdr:cNvSpPr txBox="1"/>
      </xdr:nvSpPr>
      <xdr:spPr>
        <a:xfrm>
          <a:off x="76264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162323</xdr:rowOff>
    </xdr:from>
    <xdr:ext cx="469744" cy="259045"/>
    <xdr:sp macro="" textlink="">
      <xdr:nvSpPr>
        <xdr:cNvPr id="380" name="n_4mainValue【公営住宅】&#10;一人当たり面積"/>
        <xdr:cNvSpPr txBox="1"/>
      </xdr:nvSpPr>
      <xdr:spPr>
        <a:xfrm>
          <a:off x="6737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421" name="直線コネクタ 420"/>
        <xdr:cNvCxnSpPr/>
      </xdr:nvCxnSpPr>
      <xdr:spPr>
        <a:xfrm flipV="1">
          <a:off x="16318864" y="5930265"/>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422" name="【認定こども園・幼稚園・保育所】&#10;有形固定資産減価償却率最小値テキスト"/>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423" name="直線コネクタ 422"/>
        <xdr:cNvCxnSpPr/>
      </xdr:nvCxnSpPr>
      <xdr:spPr>
        <a:xfrm>
          <a:off x="16230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424" name="【認定こども園・幼稚園・保育所】&#10;有形固定資産減価償却率最大値テキスト"/>
        <xdr:cNvSpPr txBox="1"/>
      </xdr:nvSpPr>
      <xdr:spPr>
        <a:xfrm>
          <a:off x="16357600" y="57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425" name="直線コネクタ 424"/>
        <xdr:cNvCxnSpPr/>
      </xdr:nvCxnSpPr>
      <xdr:spPr>
        <a:xfrm>
          <a:off x="16230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19067</xdr:rowOff>
    </xdr:from>
    <xdr:ext cx="405111" cy="259045"/>
    <xdr:sp macro="" textlink="">
      <xdr:nvSpPr>
        <xdr:cNvPr id="426" name="【認定こども園・幼稚園・保育所】&#10;有形固定資産減価償却率平均値テキスト"/>
        <xdr:cNvSpPr txBox="1"/>
      </xdr:nvSpPr>
      <xdr:spPr>
        <a:xfrm>
          <a:off x="16357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427" name="フローチャート: 判断 426"/>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428" name="フローチャート: 判断 427"/>
        <xdr:cNvSpPr/>
      </xdr:nvSpPr>
      <xdr:spPr>
        <a:xfrm>
          <a:off x="15430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34925</xdr:rowOff>
    </xdr:from>
    <xdr:to>
      <xdr:col>76</xdr:col>
      <xdr:colOff>165100</xdr:colOff>
      <xdr:row>37</xdr:row>
      <xdr:rowOff>136525</xdr:rowOff>
    </xdr:to>
    <xdr:sp macro="" textlink="">
      <xdr:nvSpPr>
        <xdr:cNvPr id="429" name="フローチャート: 判断 428"/>
        <xdr:cNvSpPr/>
      </xdr:nvSpPr>
      <xdr:spPr>
        <a:xfrm>
          <a:off x="14541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430" name="フローチャート: 判断 429"/>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71120</xdr:rowOff>
    </xdr:from>
    <xdr:to>
      <xdr:col>67</xdr:col>
      <xdr:colOff>101600</xdr:colOff>
      <xdr:row>38</xdr:row>
      <xdr:rowOff>1270</xdr:rowOff>
    </xdr:to>
    <xdr:sp macro="" textlink="">
      <xdr:nvSpPr>
        <xdr:cNvPr id="431" name="フローチャート: 判断 430"/>
        <xdr:cNvSpPr/>
      </xdr:nvSpPr>
      <xdr:spPr>
        <a:xfrm>
          <a:off x="12763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113030</xdr:rowOff>
    </xdr:from>
    <xdr:to>
      <xdr:col>85</xdr:col>
      <xdr:colOff>177800</xdr:colOff>
      <xdr:row>37</xdr:row>
      <xdr:rowOff>43180</xdr:rowOff>
    </xdr:to>
    <xdr:sp macro="" textlink="">
      <xdr:nvSpPr>
        <xdr:cNvPr id="437" name="楕円 436"/>
        <xdr:cNvSpPr/>
      </xdr:nvSpPr>
      <xdr:spPr>
        <a:xfrm>
          <a:off x="162687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135907</xdr:rowOff>
    </xdr:from>
    <xdr:ext cx="405111" cy="259045"/>
    <xdr:sp macro="" textlink="">
      <xdr:nvSpPr>
        <xdr:cNvPr id="438" name="【認定こども園・幼稚園・保育所】&#10;有形固定資産減価償却率該当値テキスト"/>
        <xdr:cNvSpPr txBox="1"/>
      </xdr:nvSpPr>
      <xdr:spPr>
        <a:xfrm>
          <a:off x="16357600"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73025</xdr:rowOff>
    </xdr:from>
    <xdr:to>
      <xdr:col>81</xdr:col>
      <xdr:colOff>101600</xdr:colOff>
      <xdr:row>37</xdr:row>
      <xdr:rowOff>3175</xdr:rowOff>
    </xdr:to>
    <xdr:sp macro="" textlink="">
      <xdr:nvSpPr>
        <xdr:cNvPr id="439" name="楕円 438"/>
        <xdr:cNvSpPr/>
      </xdr:nvSpPr>
      <xdr:spPr>
        <a:xfrm>
          <a:off x="154305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123825</xdr:rowOff>
    </xdr:from>
    <xdr:to>
      <xdr:col>85</xdr:col>
      <xdr:colOff>127000</xdr:colOff>
      <xdr:row>36</xdr:row>
      <xdr:rowOff>163830</xdr:rowOff>
    </xdr:to>
    <xdr:cxnSp macro="">
      <xdr:nvCxnSpPr>
        <xdr:cNvPr id="440" name="直線コネクタ 439"/>
        <xdr:cNvCxnSpPr/>
      </xdr:nvCxnSpPr>
      <xdr:spPr>
        <a:xfrm>
          <a:off x="15481300" y="62960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53975</xdr:rowOff>
    </xdr:from>
    <xdr:to>
      <xdr:col>76</xdr:col>
      <xdr:colOff>165100</xdr:colOff>
      <xdr:row>36</xdr:row>
      <xdr:rowOff>155575</xdr:rowOff>
    </xdr:to>
    <xdr:sp macro="" textlink="">
      <xdr:nvSpPr>
        <xdr:cNvPr id="441" name="楕円 440"/>
        <xdr:cNvSpPr/>
      </xdr:nvSpPr>
      <xdr:spPr>
        <a:xfrm>
          <a:off x="14541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104775</xdr:rowOff>
    </xdr:from>
    <xdr:to>
      <xdr:col>81</xdr:col>
      <xdr:colOff>50800</xdr:colOff>
      <xdr:row>36</xdr:row>
      <xdr:rowOff>123825</xdr:rowOff>
    </xdr:to>
    <xdr:cxnSp macro="">
      <xdr:nvCxnSpPr>
        <xdr:cNvPr id="442" name="直線コネクタ 441"/>
        <xdr:cNvCxnSpPr/>
      </xdr:nvCxnSpPr>
      <xdr:spPr>
        <a:xfrm>
          <a:off x="14592300" y="62769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25400</xdr:rowOff>
    </xdr:from>
    <xdr:to>
      <xdr:col>72</xdr:col>
      <xdr:colOff>38100</xdr:colOff>
      <xdr:row>36</xdr:row>
      <xdr:rowOff>127000</xdr:rowOff>
    </xdr:to>
    <xdr:sp macro="" textlink="">
      <xdr:nvSpPr>
        <xdr:cNvPr id="443" name="楕円 442"/>
        <xdr:cNvSpPr/>
      </xdr:nvSpPr>
      <xdr:spPr>
        <a:xfrm>
          <a:off x="13652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76200</xdr:rowOff>
    </xdr:from>
    <xdr:to>
      <xdr:col>76</xdr:col>
      <xdr:colOff>114300</xdr:colOff>
      <xdr:row>36</xdr:row>
      <xdr:rowOff>104775</xdr:rowOff>
    </xdr:to>
    <xdr:cxnSp macro="">
      <xdr:nvCxnSpPr>
        <xdr:cNvPr id="444" name="直線コネクタ 443"/>
        <xdr:cNvCxnSpPr/>
      </xdr:nvCxnSpPr>
      <xdr:spPr>
        <a:xfrm>
          <a:off x="13703300" y="62484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105410</xdr:rowOff>
    </xdr:from>
    <xdr:to>
      <xdr:col>67</xdr:col>
      <xdr:colOff>101600</xdr:colOff>
      <xdr:row>37</xdr:row>
      <xdr:rowOff>35560</xdr:rowOff>
    </xdr:to>
    <xdr:sp macro="" textlink="">
      <xdr:nvSpPr>
        <xdr:cNvPr id="445" name="楕円 444"/>
        <xdr:cNvSpPr/>
      </xdr:nvSpPr>
      <xdr:spPr>
        <a:xfrm>
          <a:off x="12763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76200</xdr:rowOff>
    </xdr:from>
    <xdr:to>
      <xdr:col>71</xdr:col>
      <xdr:colOff>177800</xdr:colOff>
      <xdr:row>36</xdr:row>
      <xdr:rowOff>156210</xdr:rowOff>
    </xdr:to>
    <xdr:cxnSp macro="">
      <xdr:nvCxnSpPr>
        <xdr:cNvPr id="446" name="直線コネクタ 445"/>
        <xdr:cNvCxnSpPr/>
      </xdr:nvCxnSpPr>
      <xdr:spPr>
        <a:xfrm flipV="1">
          <a:off x="12814300" y="624840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116222</xdr:rowOff>
    </xdr:from>
    <xdr:ext cx="405111" cy="259045"/>
    <xdr:sp macro="" textlink="">
      <xdr:nvSpPr>
        <xdr:cNvPr id="447" name="n_1aveValue【認定こども園・幼稚園・保育所】&#10;有形固定資産減価償却率"/>
        <xdr:cNvSpPr txBox="1"/>
      </xdr:nvSpPr>
      <xdr:spPr>
        <a:xfrm>
          <a:off x="15266044" y="645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127652</xdr:rowOff>
    </xdr:from>
    <xdr:ext cx="405111" cy="259045"/>
    <xdr:sp macro="" textlink="">
      <xdr:nvSpPr>
        <xdr:cNvPr id="448" name="n_2aveValue【認定こども園・幼稚園・保育所】&#10;有形固定資産減価償却率"/>
        <xdr:cNvSpPr txBox="1"/>
      </xdr:nvSpPr>
      <xdr:spPr>
        <a:xfrm>
          <a:off x="14389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125747</xdr:rowOff>
    </xdr:from>
    <xdr:ext cx="405111" cy="259045"/>
    <xdr:sp macro="" textlink="">
      <xdr:nvSpPr>
        <xdr:cNvPr id="449" name="n_3aveValue【認定こども園・幼稚園・保育所】&#10;有形固定資産減価償却率"/>
        <xdr:cNvSpPr txBox="1"/>
      </xdr:nvSpPr>
      <xdr:spPr>
        <a:xfrm>
          <a:off x="13500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163847</xdr:rowOff>
    </xdr:from>
    <xdr:ext cx="405111" cy="259045"/>
    <xdr:sp macro="" textlink="">
      <xdr:nvSpPr>
        <xdr:cNvPr id="450" name="n_4aveValue【認定こども園・幼稚園・保育所】&#10;有形固定資産減価償却率"/>
        <xdr:cNvSpPr txBox="1"/>
      </xdr:nvSpPr>
      <xdr:spPr>
        <a:xfrm>
          <a:off x="12611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19702</xdr:rowOff>
    </xdr:from>
    <xdr:ext cx="405111" cy="259045"/>
    <xdr:sp macro="" textlink="">
      <xdr:nvSpPr>
        <xdr:cNvPr id="451" name="n_1mainValue【認定こども園・幼稚園・保育所】&#10;有形固定資産減価償却率"/>
        <xdr:cNvSpPr txBox="1"/>
      </xdr:nvSpPr>
      <xdr:spPr>
        <a:xfrm>
          <a:off x="152660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652</xdr:rowOff>
    </xdr:from>
    <xdr:ext cx="405111" cy="259045"/>
    <xdr:sp macro="" textlink="">
      <xdr:nvSpPr>
        <xdr:cNvPr id="452" name="n_2mainValue【認定こども園・幼稚園・保育所】&#10;有形固定資産減価償却率"/>
        <xdr:cNvSpPr txBox="1"/>
      </xdr:nvSpPr>
      <xdr:spPr>
        <a:xfrm>
          <a:off x="1438974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143527</xdr:rowOff>
    </xdr:from>
    <xdr:ext cx="405111" cy="259045"/>
    <xdr:sp macro="" textlink="">
      <xdr:nvSpPr>
        <xdr:cNvPr id="453" name="n_3mainValue【認定こども園・幼稚園・保育所】&#10;有形固定資産減価償却率"/>
        <xdr:cNvSpPr txBox="1"/>
      </xdr:nvSpPr>
      <xdr:spPr>
        <a:xfrm>
          <a:off x="13500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52087</xdr:rowOff>
    </xdr:from>
    <xdr:ext cx="405111" cy="259045"/>
    <xdr:sp macro="" textlink="">
      <xdr:nvSpPr>
        <xdr:cNvPr id="454" name="n_4mainValue【認定こども園・幼稚園・保育所】&#10;有形固定資産減価償却率"/>
        <xdr:cNvSpPr txBox="1"/>
      </xdr:nvSpPr>
      <xdr:spPr>
        <a:xfrm>
          <a:off x="12611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478" name="直線コネクタ 477"/>
        <xdr:cNvCxnSpPr/>
      </xdr:nvCxnSpPr>
      <xdr:spPr>
        <a:xfrm flipV="1">
          <a:off x="22160864" y="57378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9"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80" name="直線コネクタ 479"/>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481" name="【認定こども園・幼稚園・保育所】&#10;一人当たり面積最大値テキスト"/>
        <xdr:cNvSpPr txBox="1"/>
      </xdr:nvSpPr>
      <xdr:spPr>
        <a:xfrm>
          <a:off x="221996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482" name="直線コネクタ 481"/>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140987</xdr:rowOff>
    </xdr:from>
    <xdr:ext cx="469744" cy="259045"/>
    <xdr:sp macro="" textlink="">
      <xdr:nvSpPr>
        <xdr:cNvPr id="483" name="【認定こども園・幼稚園・保育所】&#10;一人当たり面積平均値テキスト"/>
        <xdr:cNvSpPr txBox="1"/>
      </xdr:nvSpPr>
      <xdr:spPr>
        <a:xfrm>
          <a:off x="221996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84" name="フローチャート: 判断 483"/>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85" name="フローチャート: 判断 484"/>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6" name="フローチャート: 判断 485"/>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487" name="フローチャート: 判断 486"/>
        <xdr:cNvSpPr/>
      </xdr:nvSpPr>
      <xdr:spPr>
        <a:xfrm>
          <a:off x="19494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88" name="フローチャート: 判断 487"/>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29210</xdr:rowOff>
    </xdr:from>
    <xdr:to>
      <xdr:col>116</xdr:col>
      <xdr:colOff>114300</xdr:colOff>
      <xdr:row>37</xdr:row>
      <xdr:rowOff>130810</xdr:rowOff>
    </xdr:to>
    <xdr:sp macro="" textlink="">
      <xdr:nvSpPr>
        <xdr:cNvPr id="494" name="楕円 493"/>
        <xdr:cNvSpPr/>
      </xdr:nvSpPr>
      <xdr:spPr>
        <a:xfrm>
          <a:off x="221107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52087</xdr:rowOff>
    </xdr:from>
    <xdr:ext cx="469744" cy="259045"/>
    <xdr:sp macro="" textlink="">
      <xdr:nvSpPr>
        <xdr:cNvPr id="495" name="【認定こども園・幼稚園・保育所】&#10;一人当たり面積該当値テキスト"/>
        <xdr:cNvSpPr txBox="1"/>
      </xdr:nvSpPr>
      <xdr:spPr>
        <a:xfrm>
          <a:off x="22199600"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36830</xdr:rowOff>
    </xdr:from>
    <xdr:to>
      <xdr:col>112</xdr:col>
      <xdr:colOff>38100</xdr:colOff>
      <xdr:row>37</xdr:row>
      <xdr:rowOff>138430</xdr:rowOff>
    </xdr:to>
    <xdr:sp macro="" textlink="">
      <xdr:nvSpPr>
        <xdr:cNvPr id="496" name="楕円 495"/>
        <xdr:cNvSpPr/>
      </xdr:nvSpPr>
      <xdr:spPr>
        <a:xfrm>
          <a:off x="21272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80010</xdr:rowOff>
    </xdr:from>
    <xdr:to>
      <xdr:col>116</xdr:col>
      <xdr:colOff>63500</xdr:colOff>
      <xdr:row>37</xdr:row>
      <xdr:rowOff>87630</xdr:rowOff>
    </xdr:to>
    <xdr:cxnSp macro="">
      <xdr:nvCxnSpPr>
        <xdr:cNvPr id="497" name="直線コネクタ 496"/>
        <xdr:cNvCxnSpPr/>
      </xdr:nvCxnSpPr>
      <xdr:spPr>
        <a:xfrm flipV="1">
          <a:off x="21323300" y="64236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67310</xdr:rowOff>
    </xdr:from>
    <xdr:to>
      <xdr:col>107</xdr:col>
      <xdr:colOff>101600</xdr:colOff>
      <xdr:row>37</xdr:row>
      <xdr:rowOff>168910</xdr:rowOff>
    </xdr:to>
    <xdr:sp macro="" textlink="">
      <xdr:nvSpPr>
        <xdr:cNvPr id="498" name="楕円 497"/>
        <xdr:cNvSpPr/>
      </xdr:nvSpPr>
      <xdr:spPr>
        <a:xfrm>
          <a:off x="20383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87630</xdr:rowOff>
    </xdr:from>
    <xdr:to>
      <xdr:col>111</xdr:col>
      <xdr:colOff>177800</xdr:colOff>
      <xdr:row>37</xdr:row>
      <xdr:rowOff>118110</xdr:rowOff>
    </xdr:to>
    <xdr:cxnSp macro="">
      <xdr:nvCxnSpPr>
        <xdr:cNvPr id="499" name="直線コネクタ 498"/>
        <xdr:cNvCxnSpPr/>
      </xdr:nvCxnSpPr>
      <xdr:spPr>
        <a:xfrm flipV="1">
          <a:off x="20434300" y="6431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67310</xdr:rowOff>
    </xdr:from>
    <xdr:to>
      <xdr:col>102</xdr:col>
      <xdr:colOff>165100</xdr:colOff>
      <xdr:row>37</xdr:row>
      <xdr:rowOff>168910</xdr:rowOff>
    </xdr:to>
    <xdr:sp macro="" textlink="">
      <xdr:nvSpPr>
        <xdr:cNvPr id="500" name="楕円 499"/>
        <xdr:cNvSpPr/>
      </xdr:nvSpPr>
      <xdr:spPr>
        <a:xfrm>
          <a:off x="19494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118110</xdr:rowOff>
    </xdr:from>
    <xdr:to>
      <xdr:col>107</xdr:col>
      <xdr:colOff>50800</xdr:colOff>
      <xdr:row>37</xdr:row>
      <xdr:rowOff>118110</xdr:rowOff>
    </xdr:to>
    <xdr:cxnSp macro="">
      <xdr:nvCxnSpPr>
        <xdr:cNvPr id="501" name="直線コネクタ 500"/>
        <xdr:cNvCxnSpPr/>
      </xdr:nvCxnSpPr>
      <xdr:spPr>
        <a:xfrm>
          <a:off x="19545300" y="6461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67310</xdr:rowOff>
    </xdr:from>
    <xdr:to>
      <xdr:col>98</xdr:col>
      <xdr:colOff>38100</xdr:colOff>
      <xdr:row>37</xdr:row>
      <xdr:rowOff>168910</xdr:rowOff>
    </xdr:to>
    <xdr:sp macro="" textlink="">
      <xdr:nvSpPr>
        <xdr:cNvPr id="502" name="楕円 501"/>
        <xdr:cNvSpPr/>
      </xdr:nvSpPr>
      <xdr:spPr>
        <a:xfrm>
          <a:off x="18605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118110</xdr:rowOff>
    </xdr:from>
    <xdr:to>
      <xdr:col>102</xdr:col>
      <xdr:colOff>114300</xdr:colOff>
      <xdr:row>37</xdr:row>
      <xdr:rowOff>118110</xdr:rowOff>
    </xdr:to>
    <xdr:cxnSp macro="">
      <xdr:nvCxnSpPr>
        <xdr:cNvPr id="503" name="直線コネクタ 502"/>
        <xdr:cNvCxnSpPr/>
      </xdr:nvCxnSpPr>
      <xdr:spPr>
        <a:xfrm>
          <a:off x="18656300" y="6461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76217</xdr:rowOff>
    </xdr:from>
    <xdr:ext cx="469744" cy="259045"/>
    <xdr:sp macro="" textlink="">
      <xdr:nvSpPr>
        <xdr:cNvPr id="504" name="n_1aveValue【認定こども園・幼稚園・保育所】&#10;一人当たり面積"/>
        <xdr:cNvSpPr txBox="1"/>
      </xdr:nvSpPr>
      <xdr:spPr>
        <a:xfrm>
          <a:off x="210757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76217</xdr:rowOff>
    </xdr:from>
    <xdr:ext cx="469744" cy="259045"/>
    <xdr:sp macro="" textlink="">
      <xdr:nvSpPr>
        <xdr:cNvPr id="505" name="n_2aveValue【認定こども園・幼稚園・保育所】&#10;一人当たり面積"/>
        <xdr:cNvSpPr txBox="1"/>
      </xdr:nvSpPr>
      <xdr:spPr>
        <a:xfrm>
          <a:off x="20199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15257</xdr:rowOff>
    </xdr:from>
    <xdr:ext cx="469744" cy="259045"/>
    <xdr:sp macro="" textlink="">
      <xdr:nvSpPr>
        <xdr:cNvPr id="506" name="n_3aveValue【認定こども園・幼稚園・保育所】&#10;一人当たり面積"/>
        <xdr:cNvSpPr txBox="1"/>
      </xdr:nvSpPr>
      <xdr:spPr>
        <a:xfrm>
          <a:off x="19310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114317</xdr:rowOff>
    </xdr:from>
    <xdr:ext cx="469744" cy="259045"/>
    <xdr:sp macro="" textlink="">
      <xdr:nvSpPr>
        <xdr:cNvPr id="507" name="n_4aveValue【認定こども園・幼稚園・保育所】&#10;一人当たり面積"/>
        <xdr:cNvSpPr txBox="1"/>
      </xdr:nvSpPr>
      <xdr:spPr>
        <a:xfrm>
          <a:off x="18421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154957</xdr:rowOff>
    </xdr:from>
    <xdr:ext cx="469744" cy="259045"/>
    <xdr:sp macro="" textlink="">
      <xdr:nvSpPr>
        <xdr:cNvPr id="508" name="n_1mainValue【認定こども園・幼稚園・保育所】&#10;一人当たり面積"/>
        <xdr:cNvSpPr txBox="1"/>
      </xdr:nvSpPr>
      <xdr:spPr>
        <a:xfrm>
          <a:off x="210757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13987</xdr:rowOff>
    </xdr:from>
    <xdr:ext cx="469744" cy="259045"/>
    <xdr:sp macro="" textlink="">
      <xdr:nvSpPr>
        <xdr:cNvPr id="509" name="n_2mainValue【認定こども園・幼稚園・保育所】&#10;一人当たり面積"/>
        <xdr:cNvSpPr txBox="1"/>
      </xdr:nvSpPr>
      <xdr:spPr>
        <a:xfrm>
          <a:off x="20199427"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13987</xdr:rowOff>
    </xdr:from>
    <xdr:ext cx="469744" cy="259045"/>
    <xdr:sp macro="" textlink="">
      <xdr:nvSpPr>
        <xdr:cNvPr id="510" name="n_3mainValue【認定こども園・幼稚園・保育所】&#10;一人当たり面積"/>
        <xdr:cNvSpPr txBox="1"/>
      </xdr:nvSpPr>
      <xdr:spPr>
        <a:xfrm>
          <a:off x="19310427"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13987</xdr:rowOff>
    </xdr:from>
    <xdr:ext cx="469744" cy="259045"/>
    <xdr:sp macro="" textlink="">
      <xdr:nvSpPr>
        <xdr:cNvPr id="511" name="n_4mainValue【認定こども園・幼稚園・保育所】&#10;一人当たり面積"/>
        <xdr:cNvSpPr txBox="1"/>
      </xdr:nvSpPr>
      <xdr:spPr>
        <a:xfrm>
          <a:off x="18421427"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4" name="テキスト ボックス 52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4" name="テキスト ボックス 53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6" name="テキスト ボックス 53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538" name="直線コネクタ 537"/>
        <xdr:cNvCxnSpPr/>
      </xdr:nvCxnSpPr>
      <xdr:spPr>
        <a:xfrm flipV="1">
          <a:off x="16318864" y="9496697"/>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539" name="【学校施設】&#10;有形固定資産減価償却率最小値テキスト"/>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540" name="直線コネクタ 539"/>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541" name="【学校施設】&#10;有形固定資産減価償却率最大値テキスト"/>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542" name="直線コネクタ 541"/>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131734</xdr:rowOff>
    </xdr:from>
    <xdr:ext cx="405111" cy="259045"/>
    <xdr:sp macro="" textlink="">
      <xdr:nvSpPr>
        <xdr:cNvPr id="543" name="【学校施設】&#10;有形固定資産減価償却率平均値テキスト"/>
        <xdr:cNvSpPr txBox="1"/>
      </xdr:nvSpPr>
      <xdr:spPr>
        <a:xfrm>
          <a:off x="16357600" y="1024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544" name="フローチャート: 判断 543"/>
        <xdr:cNvSpPr/>
      </xdr:nvSpPr>
      <xdr:spPr>
        <a:xfrm>
          <a:off x="16268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545" name="フローチャート: 判断 544"/>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546" name="フローチャート: 判断 545"/>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87993</xdr:rowOff>
    </xdr:from>
    <xdr:to>
      <xdr:col>72</xdr:col>
      <xdr:colOff>38100</xdr:colOff>
      <xdr:row>60</xdr:row>
      <xdr:rowOff>18143</xdr:rowOff>
    </xdr:to>
    <xdr:sp macro="" textlink="">
      <xdr:nvSpPr>
        <xdr:cNvPr id="547" name="フローチャート: 判断 546"/>
        <xdr:cNvSpPr/>
      </xdr:nvSpPr>
      <xdr:spPr>
        <a:xfrm>
          <a:off x="1365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91259</xdr:rowOff>
    </xdr:from>
    <xdr:to>
      <xdr:col>67</xdr:col>
      <xdr:colOff>101600</xdr:colOff>
      <xdr:row>60</xdr:row>
      <xdr:rowOff>21409</xdr:rowOff>
    </xdr:to>
    <xdr:sp macro="" textlink="">
      <xdr:nvSpPr>
        <xdr:cNvPr id="548" name="フローチャート: 判断 547"/>
        <xdr:cNvSpPr/>
      </xdr:nvSpPr>
      <xdr:spPr>
        <a:xfrm>
          <a:off x="12763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70031</xdr:rowOff>
    </xdr:from>
    <xdr:to>
      <xdr:col>85</xdr:col>
      <xdr:colOff>177800</xdr:colOff>
      <xdr:row>59</xdr:row>
      <xdr:rowOff>181</xdr:rowOff>
    </xdr:to>
    <xdr:sp macro="" textlink="">
      <xdr:nvSpPr>
        <xdr:cNvPr id="554" name="楕円 553"/>
        <xdr:cNvSpPr/>
      </xdr:nvSpPr>
      <xdr:spPr>
        <a:xfrm>
          <a:off x="16268700" y="100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92908</xdr:rowOff>
    </xdr:from>
    <xdr:ext cx="405111" cy="259045"/>
    <xdr:sp macro="" textlink="">
      <xdr:nvSpPr>
        <xdr:cNvPr id="555" name="【学校施設】&#10;有形固定資産減価償却率該当値テキスト"/>
        <xdr:cNvSpPr txBox="1"/>
      </xdr:nvSpPr>
      <xdr:spPr>
        <a:xfrm>
          <a:off x="16357600" y="986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21046</xdr:rowOff>
    </xdr:from>
    <xdr:to>
      <xdr:col>81</xdr:col>
      <xdr:colOff>101600</xdr:colOff>
      <xdr:row>58</xdr:row>
      <xdr:rowOff>122646</xdr:rowOff>
    </xdr:to>
    <xdr:sp macro="" textlink="">
      <xdr:nvSpPr>
        <xdr:cNvPr id="556" name="楕円 555"/>
        <xdr:cNvSpPr/>
      </xdr:nvSpPr>
      <xdr:spPr>
        <a:xfrm>
          <a:off x="15430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71846</xdr:rowOff>
    </xdr:from>
    <xdr:to>
      <xdr:col>85</xdr:col>
      <xdr:colOff>127000</xdr:colOff>
      <xdr:row>58</xdr:row>
      <xdr:rowOff>120831</xdr:rowOff>
    </xdr:to>
    <xdr:cxnSp macro="">
      <xdr:nvCxnSpPr>
        <xdr:cNvPr id="557" name="直線コネクタ 556"/>
        <xdr:cNvCxnSpPr/>
      </xdr:nvCxnSpPr>
      <xdr:spPr>
        <a:xfrm>
          <a:off x="15481300" y="10015946"/>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138612</xdr:rowOff>
    </xdr:from>
    <xdr:to>
      <xdr:col>76</xdr:col>
      <xdr:colOff>165100</xdr:colOff>
      <xdr:row>59</xdr:row>
      <xdr:rowOff>68762</xdr:rowOff>
    </xdr:to>
    <xdr:sp macro="" textlink="">
      <xdr:nvSpPr>
        <xdr:cNvPr id="558" name="楕円 557"/>
        <xdr:cNvSpPr/>
      </xdr:nvSpPr>
      <xdr:spPr>
        <a:xfrm>
          <a:off x="145415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71846</xdr:rowOff>
    </xdr:from>
    <xdr:to>
      <xdr:col>81</xdr:col>
      <xdr:colOff>50800</xdr:colOff>
      <xdr:row>59</xdr:row>
      <xdr:rowOff>17962</xdr:rowOff>
    </xdr:to>
    <xdr:cxnSp macro="">
      <xdr:nvCxnSpPr>
        <xdr:cNvPr id="559" name="直線コネクタ 558"/>
        <xdr:cNvCxnSpPr/>
      </xdr:nvCxnSpPr>
      <xdr:spPr>
        <a:xfrm flipV="1">
          <a:off x="14592300" y="10015946"/>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128815</xdr:rowOff>
    </xdr:from>
    <xdr:to>
      <xdr:col>72</xdr:col>
      <xdr:colOff>38100</xdr:colOff>
      <xdr:row>59</xdr:row>
      <xdr:rowOff>58965</xdr:rowOff>
    </xdr:to>
    <xdr:sp macro="" textlink="">
      <xdr:nvSpPr>
        <xdr:cNvPr id="560" name="楕円 559"/>
        <xdr:cNvSpPr/>
      </xdr:nvSpPr>
      <xdr:spPr>
        <a:xfrm>
          <a:off x="13652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8165</xdr:rowOff>
    </xdr:from>
    <xdr:to>
      <xdr:col>76</xdr:col>
      <xdr:colOff>114300</xdr:colOff>
      <xdr:row>59</xdr:row>
      <xdr:rowOff>17962</xdr:rowOff>
    </xdr:to>
    <xdr:cxnSp macro="">
      <xdr:nvCxnSpPr>
        <xdr:cNvPr id="561" name="直線コネクタ 560"/>
        <xdr:cNvCxnSpPr/>
      </xdr:nvCxnSpPr>
      <xdr:spPr>
        <a:xfrm>
          <a:off x="13703300" y="10123715"/>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112485</xdr:rowOff>
    </xdr:from>
    <xdr:to>
      <xdr:col>67</xdr:col>
      <xdr:colOff>101600</xdr:colOff>
      <xdr:row>59</xdr:row>
      <xdr:rowOff>42635</xdr:rowOff>
    </xdr:to>
    <xdr:sp macro="" textlink="">
      <xdr:nvSpPr>
        <xdr:cNvPr id="562" name="楕円 561"/>
        <xdr:cNvSpPr/>
      </xdr:nvSpPr>
      <xdr:spPr>
        <a:xfrm>
          <a:off x="127635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163285</xdr:rowOff>
    </xdr:from>
    <xdr:to>
      <xdr:col>71</xdr:col>
      <xdr:colOff>177800</xdr:colOff>
      <xdr:row>59</xdr:row>
      <xdr:rowOff>8165</xdr:rowOff>
    </xdr:to>
    <xdr:cxnSp macro="">
      <xdr:nvCxnSpPr>
        <xdr:cNvPr id="563" name="直線コネクタ 562"/>
        <xdr:cNvCxnSpPr/>
      </xdr:nvCxnSpPr>
      <xdr:spPr>
        <a:xfrm>
          <a:off x="12814300" y="101073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51724</xdr:rowOff>
    </xdr:from>
    <xdr:ext cx="405111" cy="259045"/>
    <xdr:sp macro="" textlink="">
      <xdr:nvSpPr>
        <xdr:cNvPr id="564" name="n_1aveValue【学校施設】&#10;有形固定資産減価償却率"/>
        <xdr:cNvSpPr txBox="1"/>
      </xdr:nvSpPr>
      <xdr:spPr>
        <a:xfrm>
          <a:off x="152660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25599</xdr:rowOff>
    </xdr:from>
    <xdr:ext cx="405111" cy="259045"/>
    <xdr:sp macro="" textlink="">
      <xdr:nvSpPr>
        <xdr:cNvPr id="565" name="n_2aveValue【学校施設】&#10;有形固定資産減価償却率"/>
        <xdr:cNvSpPr txBox="1"/>
      </xdr:nvSpPr>
      <xdr:spPr>
        <a:xfrm>
          <a:off x="14389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9270</xdr:rowOff>
    </xdr:from>
    <xdr:ext cx="405111" cy="259045"/>
    <xdr:sp macro="" textlink="">
      <xdr:nvSpPr>
        <xdr:cNvPr id="566" name="n_3aveValue【学校施設】&#10;有形固定資産減価償却率"/>
        <xdr:cNvSpPr txBox="1"/>
      </xdr:nvSpPr>
      <xdr:spPr>
        <a:xfrm>
          <a:off x="13500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12536</xdr:rowOff>
    </xdr:from>
    <xdr:ext cx="405111" cy="259045"/>
    <xdr:sp macro="" textlink="">
      <xdr:nvSpPr>
        <xdr:cNvPr id="567" name="n_4aveValue【学校施設】&#10;有形固定資産減価償却率"/>
        <xdr:cNvSpPr txBox="1"/>
      </xdr:nvSpPr>
      <xdr:spPr>
        <a:xfrm>
          <a:off x="126117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139173</xdr:rowOff>
    </xdr:from>
    <xdr:ext cx="405111" cy="259045"/>
    <xdr:sp macro="" textlink="">
      <xdr:nvSpPr>
        <xdr:cNvPr id="568" name="n_1mainValue【学校施設】&#10;有形固定資産減価償却率"/>
        <xdr:cNvSpPr txBox="1"/>
      </xdr:nvSpPr>
      <xdr:spPr>
        <a:xfrm>
          <a:off x="15266044" y="974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85289</xdr:rowOff>
    </xdr:from>
    <xdr:ext cx="405111" cy="259045"/>
    <xdr:sp macro="" textlink="">
      <xdr:nvSpPr>
        <xdr:cNvPr id="569" name="n_2mainValue【学校施設】&#10;有形固定資産減価償却率"/>
        <xdr:cNvSpPr txBox="1"/>
      </xdr:nvSpPr>
      <xdr:spPr>
        <a:xfrm>
          <a:off x="143897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570" name="n_3mainValue【学校施設】&#10;有形固定資産減価償却率"/>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59162</xdr:rowOff>
    </xdr:from>
    <xdr:ext cx="405111" cy="259045"/>
    <xdr:sp macro="" textlink="">
      <xdr:nvSpPr>
        <xdr:cNvPr id="571" name="n_4mainValue【学校施設】&#10;有形固定資産減価償却率"/>
        <xdr:cNvSpPr txBox="1"/>
      </xdr:nvSpPr>
      <xdr:spPr>
        <a:xfrm>
          <a:off x="12611744" y="983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4" name="テキスト ボックス 59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598" name="直線コネクタ 597"/>
        <xdr:cNvCxnSpPr/>
      </xdr:nvCxnSpPr>
      <xdr:spPr>
        <a:xfrm flipV="1">
          <a:off x="22160864" y="9503228"/>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599" name="【学校施設】&#10;一人当たり面積最小値テキスト"/>
        <xdr:cNvSpPr txBox="1"/>
      </xdr:nvSpPr>
      <xdr:spPr>
        <a:xfrm>
          <a:off x="22199600"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600" name="直線コネクタ 599"/>
        <xdr:cNvCxnSpPr/>
      </xdr:nvCxnSpPr>
      <xdr:spPr>
        <a:xfrm>
          <a:off x="22072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601" name="【学校施設】&#10;一人当たり面積最大値テキスト"/>
        <xdr:cNvSpPr txBox="1"/>
      </xdr:nvSpPr>
      <xdr:spPr>
        <a:xfrm>
          <a:off x="22199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602" name="直線コネクタ 601"/>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114136</xdr:rowOff>
    </xdr:from>
    <xdr:ext cx="469744" cy="259045"/>
    <xdr:sp macro="" textlink="">
      <xdr:nvSpPr>
        <xdr:cNvPr id="603" name="【学校施設】&#10;一人当たり面積平均値テキスト"/>
        <xdr:cNvSpPr txBox="1"/>
      </xdr:nvSpPr>
      <xdr:spPr>
        <a:xfrm>
          <a:off x="22199600" y="10058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604" name="フローチャート: 判断 603"/>
        <xdr:cNvSpPr/>
      </xdr:nvSpPr>
      <xdr:spPr>
        <a:xfrm>
          <a:off x="221107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605" name="フローチャート: 判断 604"/>
        <xdr:cNvSpPr/>
      </xdr:nvSpPr>
      <xdr:spPr>
        <a:xfrm>
          <a:off x="2127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606" name="フローチャート: 判断 605"/>
        <xdr:cNvSpPr/>
      </xdr:nvSpPr>
      <xdr:spPr>
        <a:xfrm>
          <a:off x="20383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164737</xdr:rowOff>
    </xdr:from>
    <xdr:to>
      <xdr:col>102</xdr:col>
      <xdr:colOff>165100</xdr:colOff>
      <xdr:row>59</xdr:row>
      <xdr:rowOff>94887</xdr:rowOff>
    </xdr:to>
    <xdr:sp macro="" textlink="">
      <xdr:nvSpPr>
        <xdr:cNvPr id="607" name="フローチャート: 判断 606"/>
        <xdr:cNvSpPr/>
      </xdr:nvSpPr>
      <xdr:spPr>
        <a:xfrm>
          <a:off x="19494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55335</xdr:rowOff>
    </xdr:from>
    <xdr:to>
      <xdr:col>98</xdr:col>
      <xdr:colOff>38100</xdr:colOff>
      <xdr:row>59</xdr:row>
      <xdr:rowOff>156935</xdr:rowOff>
    </xdr:to>
    <xdr:sp macro="" textlink="">
      <xdr:nvSpPr>
        <xdr:cNvPr id="608" name="フローチャート: 判断 607"/>
        <xdr:cNvSpPr/>
      </xdr:nvSpPr>
      <xdr:spPr>
        <a:xfrm>
          <a:off x="18605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125549</xdr:rowOff>
    </xdr:from>
    <xdr:to>
      <xdr:col>116</xdr:col>
      <xdr:colOff>114300</xdr:colOff>
      <xdr:row>61</xdr:row>
      <xdr:rowOff>55699</xdr:rowOff>
    </xdr:to>
    <xdr:sp macro="" textlink="">
      <xdr:nvSpPr>
        <xdr:cNvPr id="614" name="楕円 613"/>
        <xdr:cNvSpPr/>
      </xdr:nvSpPr>
      <xdr:spPr>
        <a:xfrm>
          <a:off x="221107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103976</xdr:rowOff>
    </xdr:from>
    <xdr:ext cx="469744" cy="259045"/>
    <xdr:sp macro="" textlink="">
      <xdr:nvSpPr>
        <xdr:cNvPr id="615" name="【学校施設】&#10;一人当たり面積該当値テキスト"/>
        <xdr:cNvSpPr txBox="1"/>
      </xdr:nvSpPr>
      <xdr:spPr>
        <a:xfrm>
          <a:off x="22199600" y="1039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133713</xdr:rowOff>
    </xdr:from>
    <xdr:to>
      <xdr:col>112</xdr:col>
      <xdr:colOff>38100</xdr:colOff>
      <xdr:row>61</xdr:row>
      <xdr:rowOff>63863</xdr:rowOff>
    </xdr:to>
    <xdr:sp macro="" textlink="">
      <xdr:nvSpPr>
        <xdr:cNvPr id="616" name="楕円 615"/>
        <xdr:cNvSpPr/>
      </xdr:nvSpPr>
      <xdr:spPr>
        <a:xfrm>
          <a:off x="21272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4899</xdr:rowOff>
    </xdr:from>
    <xdr:to>
      <xdr:col>116</xdr:col>
      <xdr:colOff>63500</xdr:colOff>
      <xdr:row>61</xdr:row>
      <xdr:rowOff>13063</xdr:rowOff>
    </xdr:to>
    <xdr:cxnSp macro="">
      <xdr:nvCxnSpPr>
        <xdr:cNvPr id="617" name="直線コネクタ 616"/>
        <xdr:cNvCxnSpPr/>
      </xdr:nvCxnSpPr>
      <xdr:spPr>
        <a:xfrm flipV="1">
          <a:off x="21323300" y="10463349"/>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133713</xdr:rowOff>
    </xdr:from>
    <xdr:to>
      <xdr:col>107</xdr:col>
      <xdr:colOff>101600</xdr:colOff>
      <xdr:row>61</xdr:row>
      <xdr:rowOff>63863</xdr:rowOff>
    </xdr:to>
    <xdr:sp macro="" textlink="">
      <xdr:nvSpPr>
        <xdr:cNvPr id="618" name="楕円 617"/>
        <xdr:cNvSpPr/>
      </xdr:nvSpPr>
      <xdr:spPr>
        <a:xfrm>
          <a:off x="20383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13063</xdr:rowOff>
    </xdr:from>
    <xdr:to>
      <xdr:col>111</xdr:col>
      <xdr:colOff>177800</xdr:colOff>
      <xdr:row>61</xdr:row>
      <xdr:rowOff>13063</xdr:rowOff>
    </xdr:to>
    <xdr:cxnSp macro="">
      <xdr:nvCxnSpPr>
        <xdr:cNvPr id="619" name="直線コネクタ 618"/>
        <xdr:cNvCxnSpPr/>
      </xdr:nvCxnSpPr>
      <xdr:spPr>
        <a:xfrm>
          <a:off x="20434300" y="10471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128815</xdr:rowOff>
    </xdr:from>
    <xdr:to>
      <xdr:col>102</xdr:col>
      <xdr:colOff>165100</xdr:colOff>
      <xdr:row>61</xdr:row>
      <xdr:rowOff>58965</xdr:rowOff>
    </xdr:to>
    <xdr:sp macro="" textlink="">
      <xdr:nvSpPr>
        <xdr:cNvPr id="620" name="楕円 619"/>
        <xdr:cNvSpPr/>
      </xdr:nvSpPr>
      <xdr:spPr>
        <a:xfrm>
          <a:off x="19494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8165</xdr:rowOff>
    </xdr:from>
    <xdr:to>
      <xdr:col>107</xdr:col>
      <xdr:colOff>50800</xdr:colOff>
      <xdr:row>61</xdr:row>
      <xdr:rowOff>13063</xdr:rowOff>
    </xdr:to>
    <xdr:cxnSp macro="">
      <xdr:nvCxnSpPr>
        <xdr:cNvPr id="621" name="直線コネクタ 620"/>
        <xdr:cNvCxnSpPr/>
      </xdr:nvCxnSpPr>
      <xdr:spPr>
        <a:xfrm>
          <a:off x="19545300" y="10466615"/>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117384</xdr:rowOff>
    </xdr:from>
    <xdr:to>
      <xdr:col>98</xdr:col>
      <xdr:colOff>38100</xdr:colOff>
      <xdr:row>61</xdr:row>
      <xdr:rowOff>47534</xdr:rowOff>
    </xdr:to>
    <xdr:sp macro="" textlink="">
      <xdr:nvSpPr>
        <xdr:cNvPr id="622" name="楕円 621"/>
        <xdr:cNvSpPr/>
      </xdr:nvSpPr>
      <xdr:spPr>
        <a:xfrm>
          <a:off x="18605500" y="104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168184</xdr:rowOff>
    </xdr:from>
    <xdr:to>
      <xdr:col>102</xdr:col>
      <xdr:colOff>114300</xdr:colOff>
      <xdr:row>61</xdr:row>
      <xdr:rowOff>8165</xdr:rowOff>
    </xdr:to>
    <xdr:cxnSp macro="">
      <xdr:nvCxnSpPr>
        <xdr:cNvPr id="623" name="直線コネクタ 622"/>
        <xdr:cNvCxnSpPr/>
      </xdr:nvCxnSpPr>
      <xdr:spPr>
        <a:xfrm>
          <a:off x="18656300" y="1045518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34670</xdr:rowOff>
    </xdr:from>
    <xdr:ext cx="469744" cy="259045"/>
    <xdr:sp macro="" textlink="">
      <xdr:nvSpPr>
        <xdr:cNvPr id="624" name="n_1aveValue【学校施設】&#10;一人当たり面積"/>
        <xdr:cNvSpPr txBox="1"/>
      </xdr:nvSpPr>
      <xdr:spPr>
        <a:xfrm>
          <a:off x="210757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49365</xdr:rowOff>
    </xdr:from>
    <xdr:ext cx="469744" cy="259045"/>
    <xdr:sp macro="" textlink="">
      <xdr:nvSpPr>
        <xdr:cNvPr id="625" name="n_2aveValue【学校施設】&#10;一人当たり面積"/>
        <xdr:cNvSpPr txBox="1"/>
      </xdr:nvSpPr>
      <xdr:spPr>
        <a:xfrm>
          <a:off x="201994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111414</xdr:rowOff>
    </xdr:from>
    <xdr:ext cx="469744" cy="259045"/>
    <xdr:sp macro="" textlink="">
      <xdr:nvSpPr>
        <xdr:cNvPr id="626" name="n_3aveValue【学校施設】&#10;一人当たり面積"/>
        <xdr:cNvSpPr txBox="1"/>
      </xdr:nvSpPr>
      <xdr:spPr>
        <a:xfrm>
          <a:off x="19310427" y="98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2012</xdr:rowOff>
    </xdr:from>
    <xdr:ext cx="469744" cy="259045"/>
    <xdr:sp macro="" textlink="">
      <xdr:nvSpPr>
        <xdr:cNvPr id="627" name="n_4aveValue【学校施設】&#10;一人当たり面積"/>
        <xdr:cNvSpPr txBox="1"/>
      </xdr:nvSpPr>
      <xdr:spPr>
        <a:xfrm>
          <a:off x="18421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54990</xdr:rowOff>
    </xdr:from>
    <xdr:ext cx="469744" cy="259045"/>
    <xdr:sp macro="" textlink="">
      <xdr:nvSpPr>
        <xdr:cNvPr id="628" name="n_1mainValue【学校施設】&#10;一人当たり面積"/>
        <xdr:cNvSpPr txBox="1"/>
      </xdr:nvSpPr>
      <xdr:spPr>
        <a:xfrm>
          <a:off x="21075727" y="1051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54990</xdr:rowOff>
    </xdr:from>
    <xdr:ext cx="469744" cy="259045"/>
    <xdr:sp macro="" textlink="">
      <xdr:nvSpPr>
        <xdr:cNvPr id="629" name="n_2mainValue【学校施設】&#10;一人当たり面積"/>
        <xdr:cNvSpPr txBox="1"/>
      </xdr:nvSpPr>
      <xdr:spPr>
        <a:xfrm>
          <a:off x="20199427" y="1051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50092</xdr:rowOff>
    </xdr:from>
    <xdr:ext cx="469744" cy="259045"/>
    <xdr:sp macro="" textlink="">
      <xdr:nvSpPr>
        <xdr:cNvPr id="630" name="n_3mainValue【学校施設】&#10;一人当たり面積"/>
        <xdr:cNvSpPr txBox="1"/>
      </xdr:nvSpPr>
      <xdr:spPr>
        <a:xfrm>
          <a:off x="19310427" y="1050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38661</xdr:rowOff>
    </xdr:from>
    <xdr:ext cx="469744" cy="259045"/>
    <xdr:sp macro="" textlink="">
      <xdr:nvSpPr>
        <xdr:cNvPr id="631" name="n_4mainValue【学校施設】&#10;一人当たり面積"/>
        <xdr:cNvSpPr txBox="1"/>
      </xdr:nvSpPr>
      <xdr:spPr>
        <a:xfrm>
          <a:off x="18421427" y="1049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8" name="テキスト ボックス 65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9" name="直線コネクタ 65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60" name="テキスト ボックス 65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1" name="直線コネクタ 66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2" name="テキスト ボックス 66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3" name="直線コネクタ 66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4" name="テキスト ボックス 66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5" name="直線コネクタ 66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6" name="テキスト ボックス 66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7" name="直線コネクタ 66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8" name="テキスト ボックス 66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70" name="テキスト ボックス 66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672" name="直線コネクタ 671"/>
        <xdr:cNvCxnSpPr/>
      </xdr:nvCxnSpPr>
      <xdr:spPr>
        <a:xfrm flipV="1">
          <a:off x="16318864" y="173164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673" name="【公民館】&#10;有形固定資産減価償却率最小値テキスト"/>
        <xdr:cNvSpPr txBox="1"/>
      </xdr:nvSpPr>
      <xdr:spPr>
        <a:xfrm>
          <a:off x="16357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674" name="直線コネクタ 673"/>
        <xdr:cNvCxnSpPr/>
      </xdr:nvCxnSpPr>
      <xdr:spPr>
        <a:xfrm>
          <a:off x="16230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675" name="【公民館】&#10;有形固定資産減価償却率最大値テキスト"/>
        <xdr:cNvSpPr txBox="1"/>
      </xdr:nvSpPr>
      <xdr:spPr>
        <a:xfrm>
          <a:off x="16357600" y="1709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676" name="直線コネクタ 675"/>
        <xdr:cNvCxnSpPr/>
      </xdr:nvCxnSpPr>
      <xdr:spPr>
        <a:xfrm>
          <a:off x="16230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677" name="【公民館】&#10;有形固定資産減価償却率平均値テキスト"/>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678" name="フローチャート: 判断 677"/>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114936</xdr:rowOff>
    </xdr:from>
    <xdr:to>
      <xdr:col>81</xdr:col>
      <xdr:colOff>101600</xdr:colOff>
      <xdr:row>104</xdr:row>
      <xdr:rowOff>45086</xdr:rowOff>
    </xdr:to>
    <xdr:sp macro="" textlink="">
      <xdr:nvSpPr>
        <xdr:cNvPr id="679" name="フローチャート: 判断 678"/>
        <xdr:cNvSpPr/>
      </xdr:nvSpPr>
      <xdr:spPr>
        <a:xfrm>
          <a:off x="15430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680" name="フローチャート: 判断 679"/>
        <xdr:cNvSpPr/>
      </xdr:nvSpPr>
      <xdr:spPr>
        <a:xfrm>
          <a:off x="14541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78739</xdr:rowOff>
    </xdr:from>
    <xdr:to>
      <xdr:col>72</xdr:col>
      <xdr:colOff>38100</xdr:colOff>
      <xdr:row>104</xdr:row>
      <xdr:rowOff>8889</xdr:rowOff>
    </xdr:to>
    <xdr:sp macro="" textlink="">
      <xdr:nvSpPr>
        <xdr:cNvPr id="681" name="フローチャート: 判断 680"/>
        <xdr:cNvSpPr/>
      </xdr:nvSpPr>
      <xdr:spPr>
        <a:xfrm>
          <a:off x="13652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69214</xdr:rowOff>
    </xdr:from>
    <xdr:to>
      <xdr:col>67</xdr:col>
      <xdr:colOff>101600</xdr:colOff>
      <xdr:row>103</xdr:row>
      <xdr:rowOff>170814</xdr:rowOff>
    </xdr:to>
    <xdr:sp macro="" textlink="">
      <xdr:nvSpPr>
        <xdr:cNvPr id="682" name="フローチャート: 判断 681"/>
        <xdr:cNvSpPr/>
      </xdr:nvSpPr>
      <xdr:spPr>
        <a:xfrm>
          <a:off x="12763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113030</xdr:rowOff>
    </xdr:from>
    <xdr:to>
      <xdr:col>81</xdr:col>
      <xdr:colOff>101600</xdr:colOff>
      <xdr:row>106</xdr:row>
      <xdr:rowOff>43180</xdr:rowOff>
    </xdr:to>
    <xdr:sp macro="" textlink="">
      <xdr:nvSpPr>
        <xdr:cNvPr id="688" name="楕円 687"/>
        <xdr:cNvSpPr/>
      </xdr:nvSpPr>
      <xdr:spPr>
        <a:xfrm>
          <a:off x="15430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116839</xdr:rowOff>
    </xdr:from>
    <xdr:to>
      <xdr:col>76</xdr:col>
      <xdr:colOff>165100</xdr:colOff>
      <xdr:row>106</xdr:row>
      <xdr:rowOff>46989</xdr:rowOff>
    </xdr:to>
    <xdr:sp macro="" textlink="">
      <xdr:nvSpPr>
        <xdr:cNvPr id="689" name="楕円 688"/>
        <xdr:cNvSpPr/>
      </xdr:nvSpPr>
      <xdr:spPr>
        <a:xfrm>
          <a:off x="14541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163830</xdr:rowOff>
    </xdr:from>
    <xdr:to>
      <xdr:col>81</xdr:col>
      <xdr:colOff>50800</xdr:colOff>
      <xdr:row>105</xdr:row>
      <xdr:rowOff>167639</xdr:rowOff>
    </xdr:to>
    <xdr:cxnSp macro="">
      <xdr:nvCxnSpPr>
        <xdr:cNvPr id="690" name="直線コネクタ 689"/>
        <xdr:cNvCxnSpPr/>
      </xdr:nvCxnSpPr>
      <xdr:spPr>
        <a:xfrm flipV="1">
          <a:off x="14592300" y="181660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74930</xdr:rowOff>
    </xdr:from>
    <xdr:to>
      <xdr:col>72</xdr:col>
      <xdr:colOff>38100</xdr:colOff>
      <xdr:row>106</xdr:row>
      <xdr:rowOff>5080</xdr:rowOff>
    </xdr:to>
    <xdr:sp macro="" textlink="">
      <xdr:nvSpPr>
        <xdr:cNvPr id="691" name="楕円 690"/>
        <xdr:cNvSpPr/>
      </xdr:nvSpPr>
      <xdr:spPr>
        <a:xfrm>
          <a:off x="13652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125730</xdr:rowOff>
    </xdr:from>
    <xdr:to>
      <xdr:col>76</xdr:col>
      <xdr:colOff>114300</xdr:colOff>
      <xdr:row>105</xdr:row>
      <xdr:rowOff>167639</xdr:rowOff>
    </xdr:to>
    <xdr:cxnSp macro="">
      <xdr:nvCxnSpPr>
        <xdr:cNvPr id="692" name="直線コネクタ 691"/>
        <xdr:cNvCxnSpPr/>
      </xdr:nvCxnSpPr>
      <xdr:spPr>
        <a:xfrm>
          <a:off x="13703300" y="181279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48261</xdr:rowOff>
    </xdr:from>
    <xdr:to>
      <xdr:col>67</xdr:col>
      <xdr:colOff>101600</xdr:colOff>
      <xdr:row>105</xdr:row>
      <xdr:rowOff>149861</xdr:rowOff>
    </xdr:to>
    <xdr:sp macro="" textlink="">
      <xdr:nvSpPr>
        <xdr:cNvPr id="693" name="楕円 692"/>
        <xdr:cNvSpPr/>
      </xdr:nvSpPr>
      <xdr:spPr>
        <a:xfrm>
          <a:off x="12763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99061</xdr:rowOff>
    </xdr:from>
    <xdr:to>
      <xdr:col>71</xdr:col>
      <xdr:colOff>177800</xdr:colOff>
      <xdr:row>105</xdr:row>
      <xdr:rowOff>125730</xdr:rowOff>
    </xdr:to>
    <xdr:cxnSp macro="">
      <xdr:nvCxnSpPr>
        <xdr:cNvPr id="694" name="直線コネクタ 693"/>
        <xdr:cNvCxnSpPr/>
      </xdr:nvCxnSpPr>
      <xdr:spPr>
        <a:xfrm>
          <a:off x="12814300" y="181013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61613</xdr:rowOff>
    </xdr:from>
    <xdr:ext cx="405111" cy="259045"/>
    <xdr:sp macro="" textlink="">
      <xdr:nvSpPr>
        <xdr:cNvPr id="695" name="n_1aveValue【公民館】&#10;有形固定資産減価償却率"/>
        <xdr:cNvSpPr txBox="1"/>
      </xdr:nvSpPr>
      <xdr:spPr>
        <a:xfrm>
          <a:off x="152660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50182</xdr:rowOff>
    </xdr:from>
    <xdr:ext cx="405111" cy="259045"/>
    <xdr:sp macro="" textlink="">
      <xdr:nvSpPr>
        <xdr:cNvPr id="696" name="n_2aveValue【公民館】&#10;有形固定資産減価償却率"/>
        <xdr:cNvSpPr txBox="1"/>
      </xdr:nvSpPr>
      <xdr:spPr>
        <a:xfrm>
          <a:off x="143897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25416</xdr:rowOff>
    </xdr:from>
    <xdr:ext cx="405111" cy="259045"/>
    <xdr:sp macro="" textlink="">
      <xdr:nvSpPr>
        <xdr:cNvPr id="697" name="n_3aveValue【公民館】&#10;有形固定資産減価償却率"/>
        <xdr:cNvSpPr txBox="1"/>
      </xdr:nvSpPr>
      <xdr:spPr>
        <a:xfrm>
          <a:off x="135007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15891</xdr:rowOff>
    </xdr:from>
    <xdr:ext cx="405111" cy="259045"/>
    <xdr:sp macro="" textlink="">
      <xdr:nvSpPr>
        <xdr:cNvPr id="698" name="n_4aveValue【公民館】&#10;有形固定資産減価償却率"/>
        <xdr:cNvSpPr txBox="1"/>
      </xdr:nvSpPr>
      <xdr:spPr>
        <a:xfrm>
          <a:off x="12611744"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34307</xdr:rowOff>
    </xdr:from>
    <xdr:ext cx="405111" cy="259045"/>
    <xdr:sp macro="" textlink="">
      <xdr:nvSpPr>
        <xdr:cNvPr id="699" name="n_1mainValue【公民館】&#10;有形固定資産減価償却率"/>
        <xdr:cNvSpPr txBox="1"/>
      </xdr:nvSpPr>
      <xdr:spPr>
        <a:xfrm>
          <a:off x="15266044" y="182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38116</xdr:rowOff>
    </xdr:from>
    <xdr:ext cx="405111" cy="259045"/>
    <xdr:sp macro="" textlink="">
      <xdr:nvSpPr>
        <xdr:cNvPr id="700" name="n_2mainValue【公民館】&#10;有形固定資産減価償却率"/>
        <xdr:cNvSpPr txBox="1"/>
      </xdr:nvSpPr>
      <xdr:spPr>
        <a:xfrm>
          <a:off x="143897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167657</xdr:rowOff>
    </xdr:from>
    <xdr:ext cx="405111" cy="259045"/>
    <xdr:sp macro="" textlink="">
      <xdr:nvSpPr>
        <xdr:cNvPr id="701" name="n_3mainValue【公民館】&#10;有形固定資産減価償却率"/>
        <xdr:cNvSpPr txBox="1"/>
      </xdr:nvSpPr>
      <xdr:spPr>
        <a:xfrm>
          <a:off x="13500744"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140988</xdr:rowOff>
    </xdr:from>
    <xdr:ext cx="405111" cy="259045"/>
    <xdr:sp macro="" textlink="">
      <xdr:nvSpPr>
        <xdr:cNvPr id="702" name="n_4mainValue【公民館】&#10;有形固定資産減価償却率"/>
        <xdr:cNvSpPr txBox="1"/>
      </xdr:nvSpPr>
      <xdr:spPr>
        <a:xfrm>
          <a:off x="12611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713" name="直線コネクタ 712"/>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14" name="テキスト ボックス 713"/>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5" name="直線コネクタ 7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6" name="テキスト ボックス 7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17" name="直線コネクタ 716"/>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18" name="テキスト ボックス 717"/>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156211</xdr:rowOff>
    </xdr:from>
    <xdr:to>
      <xdr:col>116</xdr:col>
      <xdr:colOff>62864</xdr:colOff>
      <xdr:row>107</xdr:row>
      <xdr:rowOff>104775</xdr:rowOff>
    </xdr:to>
    <xdr:cxnSp macro="">
      <xdr:nvCxnSpPr>
        <xdr:cNvPr id="722" name="直線コネクタ 721"/>
        <xdr:cNvCxnSpPr/>
      </xdr:nvCxnSpPr>
      <xdr:spPr>
        <a:xfrm flipV="1">
          <a:off x="22160864" y="17301211"/>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723" name="【公民館】&#10;一人当たり面積最小値テキスト"/>
        <xdr:cNvSpPr txBox="1"/>
      </xdr:nvSpPr>
      <xdr:spPr>
        <a:xfrm>
          <a:off x="22199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724" name="直線コネクタ 723"/>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102888</xdr:rowOff>
    </xdr:from>
    <xdr:ext cx="469744" cy="259045"/>
    <xdr:sp macro="" textlink="">
      <xdr:nvSpPr>
        <xdr:cNvPr id="725" name="【公民館】&#10;一人当たり面積最大値テキスト"/>
        <xdr:cNvSpPr txBox="1"/>
      </xdr:nvSpPr>
      <xdr:spPr>
        <a:xfrm>
          <a:off x="22199600" y="1707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156211</xdr:rowOff>
    </xdr:from>
    <xdr:to>
      <xdr:col>116</xdr:col>
      <xdr:colOff>152400</xdr:colOff>
      <xdr:row>100</xdr:row>
      <xdr:rowOff>156211</xdr:rowOff>
    </xdr:to>
    <xdr:cxnSp macro="">
      <xdr:nvCxnSpPr>
        <xdr:cNvPr id="726" name="直線コネクタ 725"/>
        <xdr:cNvCxnSpPr/>
      </xdr:nvCxnSpPr>
      <xdr:spPr>
        <a:xfrm>
          <a:off x="22072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169563</xdr:rowOff>
    </xdr:from>
    <xdr:ext cx="469744" cy="259045"/>
    <xdr:sp macro="" textlink="">
      <xdr:nvSpPr>
        <xdr:cNvPr id="727" name="【公民館】&#10;一人当たり面積平均値テキスト"/>
        <xdr:cNvSpPr txBox="1"/>
      </xdr:nvSpPr>
      <xdr:spPr>
        <a:xfrm>
          <a:off x="22199600" y="1800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728" name="フローチャート: 判断 727"/>
        <xdr:cNvSpPr/>
      </xdr:nvSpPr>
      <xdr:spPr>
        <a:xfrm>
          <a:off x="221107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29" name="フローチャート: 判断 728"/>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31114</xdr:rowOff>
    </xdr:from>
    <xdr:to>
      <xdr:col>107</xdr:col>
      <xdr:colOff>101600</xdr:colOff>
      <xdr:row>105</xdr:row>
      <xdr:rowOff>132714</xdr:rowOff>
    </xdr:to>
    <xdr:sp macro="" textlink="">
      <xdr:nvSpPr>
        <xdr:cNvPr id="730" name="フローチャート: 判断 729"/>
        <xdr:cNvSpPr/>
      </xdr:nvSpPr>
      <xdr:spPr>
        <a:xfrm>
          <a:off x="20383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19686</xdr:rowOff>
    </xdr:from>
    <xdr:to>
      <xdr:col>102</xdr:col>
      <xdr:colOff>165100</xdr:colOff>
      <xdr:row>105</xdr:row>
      <xdr:rowOff>121286</xdr:rowOff>
    </xdr:to>
    <xdr:sp macro="" textlink="">
      <xdr:nvSpPr>
        <xdr:cNvPr id="731" name="フローチャート: 判断 730"/>
        <xdr:cNvSpPr/>
      </xdr:nvSpPr>
      <xdr:spPr>
        <a:xfrm>
          <a:off x="19494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42545</xdr:rowOff>
    </xdr:from>
    <xdr:to>
      <xdr:col>98</xdr:col>
      <xdr:colOff>38100</xdr:colOff>
      <xdr:row>105</xdr:row>
      <xdr:rowOff>144145</xdr:rowOff>
    </xdr:to>
    <xdr:sp macro="" textlink="">
      <xdr:nvSpPr>
        <xdr:cNvPr id="732" name="フローチャート: 判断 731"/>
        <xdr:cNvSpPr/>
      </xdr:nvSpPr>
      <xdr:spPr>
        <a:xfrm>
          <a:off x="18605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116839</xdr:rowOff>
    </xdr:from>
    <xdr:to>
      <xdr:col>112</xdr:col>
      <xdr:colOff>38100</xdr:colOff>
      <xdr:row>107</xdr:row>
      <xdr:rowOff>46989</xdr:rowOff>
    </xdr:to>
    <xdr:sp macro="" textlink="">
      <xdr:nvSpPr>
        <xdr:cNvPr id="738" name="楕円 737"/>
        <xdr:cNvSpPr/>
      </xdr:nvSpPr>
      <xdr:spPr>
        <a:xfrm>
          <a:off x="21272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116839</xdr:rowOff>
    </xdr:from>
    <xdr:to>
      <xdr:col>107</xdr:col>
      <xdr:colOff>101600</xdr:colOff>
      <xdr:row>107</xdr:row>
      <xdr:rowOff>46989</xdr:rowOff>
    </xdr:to>
    <xdr:sp macro="" textlink="">
      <xdr:nvSpPr>
        <xdr:cNvPr id="739" name="楕円 738"/>
        <xdr:cNvSpPr/>
      </xdr:nvSpPr>
      <xdr:spPr>
        <a:xfrm>
          <a:off x="20383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167639</xdr:rowOff>
    </xdr:from>
    <xdr:to>
      <xdr:col>111</xdr:col>
      <xdr:colOff>177800</xdr:colOff>
      <xdr:row>106</xdr:row>
      <xdr:rowOff>167639</xdr:rowOff>
    </xdr:to>
    <xdr:cxnSp macro="">
      <xdr:nvCxnSpPr>
        <xdr:cNvPr id="740" name="直線コネクタ 739"/>
        <xdr:cNvCxnSpPr/>
      </xdr:nvCxnSpPr>
      <xdr:spPr>
        <a:xfrm>
          <a:off x="20434300" y="1834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741" name="楕円 740"/>
        <xdr:cNvSpPr/>
      </xdr:nvSpPr>
      <xdr:spPr>
        <a:xfrm>
          <a:off x="19494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167639</xdr:rowOff>
    </xdr:from>
    <xdr:to>
      <xdr:col>107</xdr:col>
      <xdr:colOff>50800</xdr:colOff>
      <xdr:row>106</xdr:row>
      <xdr:rowOff>167639</xdr:rowOff>
    </xdr:to>
    <xdr:cxnSp macro="">
      <xdr:nvCxnSpPr>
        <xdr:cNvPr id="742" name="直線コネクタ 741"/>
        <xdr:cNvCxnSpPr/>
      </xdr:nvCxnSpPr>
      <xdr:spPr>
        <a:xfrm>
          <a:off x="19545300" y="1834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116839</xdr:rowOff>
    </xdr:from>
    <xdr:to>
      <xdr:col>98</xdr:col>
      <xdr:colOff>38100</xdr:colOff>
      <xdr:row>107</xdr:row>
      <xdr:rowOff>46989</xdr:rowOff>
    </xdr:to>
    <xdr:sp macro="" textlink="">
      <xdr:nvSpPr>
        <xdr:cNvPr id="743" name="楕円 742"/>
        <xdr:cNvSpPr/>
      </xdr:nvSpPr>
      <xdr:spPr>
        <a:xfrm>
          <a:off x="18605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167639</xdr:rowOff>
    </xdr:from>
    <xdr:to>
      <xdr:col>102</xdr:col>
      <xdr:colOff>114300</xdr:colOff>
      <xdr:row>106</xdr:row>
      <xdr:rowOff>167639</xdr:rowOff>
    </xdr:to>
    <xdr:cxnSp macro="">
      <xdr:nvCxnSpPr>
        <xdr:cNvPr id="744" name="直線コネクタ 743"/>
        <xdr:cNvCxnSpPr/>
      </xdr:nvCxnSpPr>
      <xdr:spPr>
        <a:xfrm>
          <a:off x="18656300" y="1834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745" name="n_1aveValue【公民館】&#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149241</xdr:rowOff>
    </xdr:from>
    <xdr:ext cx="469744" cy="259045"/>
    <xdr:sp macro="" textlink="">
      <xdr:nvSpPr>
        <xdr:cNvPr id="746" name="n_2aveValue【公民館】&#10;一人当たり面積"/>
        <xdr:cNvSpPr txBox="1"/>
      </xdr:nvSpPr>
      <xdr:spPr>
        <a:xfrm>
          <a:off x="201994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137813</xdr:rowOff>
    </xdr:from>
    <xdr:ext cx="469744" cy="259045"/>
    <xdr:sp macro="" textlink="">
      <xdr:nvSpPr>
        <xdr:cNvPr id="747" name="n_3aveValue【公民館】&#10;一人当たり面積"/>
        <xdr:cNvSpPr txBox="1"/>
      </xdr:nvSpPr>
      <xdr:spPr>
        <a:xfrm>
          <a:off x="19310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160672</xdr:rowOff>
    </xdr:from>
    <xdr:ext cx="469744" cy="259045"/>
    <xdr:sp macro="" textlink="">
      <xdr:nvSpPr>
        <xdr:cNvPr id="748" name="n_4aveValue【公民館】&#10;一人当たり面積"/>
        <xdr:cNvSpPr txBox="1"/>
      </xdr:nvSpPr>
      <xdr:spPr>
        <a:xfrm>
          <a:off x="18421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38116</xdr:rowOff>
    </xdr:from>
    <xdr:ext cx="469744" cy="259045"/>
    <xdr:sp macro="" textlink="">
      <xdr:nvSpPr>
        <xdr:cNvPr id="749" name="n_1mainValue【公民館】&#10;一人当たり面積"/>
        <xdr:cNvSpPr txBox="1"/>
      </xdr:nvSpPr>
      <xdr:spPr>
        <a:xfrm>
          <a:off x="21075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38116</xdr:rowOff>
    </xdr:from>
    <xdr:ext cx="469744" cy="259045"/>
    <xdr:sp macro="" textlink="">
      <xdr:nvSpPr>
        <xdr:cNvPr id="750" name="n_2mainValue【公民館】&#10;一人当たり面積"/>
        <xdr:cNvSpPr txBox="1"/>
      </xdr:nvSpPr>
      <xdr:spPr>
        <a:xfrm>
          <a:off x="20199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38116</xdr:rowOff>
    </xdr:from>
    <xdr:ext cx="469744" cy="259045"/>
    <xdr:sp macro="" textlink="">
      <xdr:nvSpPr>
        <xdr:cNvPr id="751" name="n_3mainValue【公民館】&#10;一人当たり面積"/>
        <xdr:cNvSpPr txBox="1"/>
      </xdr:nvSpPr>
      <xdr:spPr>
        <a:xfrm>
          <a:off x="19310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38116</xdr:rowOff>
    </xdr:from>
    <xdr:ext cx="469744" cy="259045"/>
    <xdr:sp macro="" textlink="">
      <xdr:nvSpPr>
        <xdr:cNvPr id="752" name="n_4mainValue【公民館】&#10;一人当たり面積"/>
        <xdr:cNvSpPr txBox="1"/>
      </xdr:nvSpPr>
      <xdr:spPr>
        <a:xfrm>
          <a:off x="18421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ほとんどの類型において、有形固定資産減価償却率は類似団体平均を下回っているものの、全体的に</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を超えており、資産の老朽化が進みつつあることが分かる。類似団体と比較して特に有形固定資産減価償却率が高くなっている施設は、体育館・プールであり、特に低くなっている施設は図書館、市民会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公民館については前年対比で皆減となっているが、令和２年４月１日から市民センターが社会教育法の規定に基づく公民館から地方自治法の規定に基づく公の施設に変更されたことによる減である。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公営住宅については、萱林荘の改修等を行ったことから、類似団体内平均値を下回った。今後は市営住宅の建替や集約による施設廃止が予定されているため、減価償却率の減が見込まれる。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386,252
374,319
387.20
178,369,123
171,145,370
5,339,272
77,737,003
62,261,249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xdr:cNvCxnSpPr/>
      </xdr:nvCxnSpPr>
      <xdr:spPr>
        <a:xfrm flipV="1">
          <a:off x="4634865" y="563118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150512</xdr:rowOff>
    </xdr:from>
    <xdr:ext cx="405111" cy="259045"/>
    <xdr:sp macro="" textlink="">
      <xdr:nvSpPr>
        <xdr:cNvPr id="62" name="【図書館】&#10;有形固定資産減価償却率平均値テキスト"/>
        <xdr:cNvSpPr txBox="1"/>
      </xdr:nvSpPr>
      <xdr:spPr>
        <a:xfrm>
          <a:off x="4673600" y="6151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xdr:cNvSpPr/>
      </xdr:nvSpPr>
      <xdr:spPr>
        <a:xfrm>
          <a:off x="45847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111125</xdr:rowOff>
    </xdr:from>
    <xdr:to>
      <xdr:col>15</xdr:col>
      <xdr:colOff>101600</xdr:colOff>
      <xdr:row>36</xdr:row>
      <xdr:rowOff>41275</xdr:rowOff>
    </xdr:to>
    <xdr:sp macro="" textlink="">
      <xdr:nvSpPr>
        <xdr:cNvPr id="65" name="フローチャート: 判断 64"/>
        <xdr:cNvSpPr/>
      </xdr:nvSpPr>
      <xdr:spPr>
        <a:xfrm>
          <a:off x="2857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xdr:cNvSpPr/>
      </xdr:nvSpPr>
      <xdr:spPr>
        <a:xfrm>
          <a:off x="1968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101600</xdr:rowOff>
    </xdr:from>
    <xdr:to>
      <xdr:col>6</xdr:col>
      <xdr:colOff>38100</xdr:colOff>
      <xdr:row>36</xdr:row>
      <xdr:rowOff>31750</xdr:rowOff>
    </xdr:to>
    <xdr:sp macro="" textlink="">
      <xdr:nvSpPr>
        <xdr:cNvPr id="67" name="フローチャート: 判断 66"/>
        <xdr:cNvSpPr/>
      </xdr:nvSpPr>
      <xdr:spPr>
        <a:xfrm>
          <a:off x="1079500" y="61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111125</xdr:rowOff>
    </xdr:from>
    <xdr:to>
      <xdr:col>24</xdr:col>
      <xdr:colOff>114300</xdr:colOff>
      <xdr:row>34</xdr:row>
      <xdr:rowOff>41275</xdr:rowOff>
    </xdr:to>
    <xdr:sp macro="" textlink="">
      <xdr:nvSpPr>
        <xdr:cNvPr id="73" name="楕円 72"/>
        <xdr:cNvSpPr/>
      </xdr:nvSpPr>
      <xdr:spPr>
        <a:xfrm>
          <a:off x="4584700" y="576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134002</xdr:rowOff>
    </xdr:from>
    <xdr:ext cx="405111" cy="259045"/>
    <xdr:sp macro="" textlink="">
      <xdr:nvSpPr>
        <xdr:cNvPr id="74" name="【図書館】&#10;有形固定資産減価償却率該当値テキスト"/>
        <xdr:cNvSpPr txBox="1"/>
      </xdr:nvSpPr>
      <xdr:spPr>
        <a:xfrm>
          <a:off x="4673600" y="562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71120</xdr:rowOff>
    </xdr:from>
    <xdr:to>
      <xdr:col>20</xdr:col>
      <xdr:colOff>38100</xdr:colOff>
      <xdr:row>34</xdr:row>
      <xdr:rowOff>1270</xdr:rowOff>
    </xdr:to>
    <xdr:sp macro="" textlink="">
      <xdr:nvSpPr>
        <xdr:cNvPr id="75" name="楕円 74"/>
        <xdr:cNvSpPr/>
      </xdr:nvSpPr>
      <xdr:spPr>
        <a:xfrm>
          <a:off x="3746500" y="57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121920</xdr:rowOff>
    </xdr:from>
    <xdr:to>
      <xdr:col>24</xdr:col>
      <xdr:colOff>63500</xdr:colOff>
      <xdr:row>33</xdr:row>
      <xdr:rowOff>161925</xdr:rowOff>
    </xdr:to>
    <xdr:cxnSp macro="">
      <xdr:nvCxnSpPr>
        <xdr:cNvPr id="76" name="直線コネクタ 75"/>
        <xdr:cNvCxnSpPr/>
      </xdr:nvCxnSpPr>
      <xdr:spPr>
        <a:xfrm>
          <a:off x="3797300" y="57797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33020</xdr:rowOff>
    </xdr:from>
    <xdr:to>
      <xdr:col>15</xdr:col>
      <xdr:colOff>101600</xdr:colOff>
      <xdr:row>33</xdr:row>
      <xdr:rowOff>134620</xdr:rowOff>
    </xdr:to>
    <xdr:sp macro="" textlink="">
      <xdr:nvSpPr>
        <xdr:cNvPr id="77" name="楕円 76"/>
        <xdr:cNvSpPr/>
      </xdr:nvSpPr>
      <xdr:spPr>
        <a:xfrm>
          <a:off x="2857500" y="569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83820</xdr:rowOff>
    </xdr:from>
    <xdr:to>
      <xdr:col>19</xdr:col>
      <xdr:colOff>177800</xdr:colOff>
      <xdr:row>33</xdr:row>
      <xdr:rowOff>121920</xdr:rowOff>
    </xdr:to>
    <xdr:cxnSp macro="">
      <xdr:nvCxnSpPr>
        <xdr:cNvPr id="78" name="直線コネクタ 77"/>
        <xdr:cNvCxnSpPr/>
      </xdr:nvCxnSpPr>
      <xdr:spPr>
        <a:xfrm>
          <a:off x="2908300" y="57416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166370</xdr:rowOff>
    </xdr:from>
    <xdr:to>
      <xdr:col>10</xdr:col>
      <xdr:colOff>165100</xdr:colOff>
      <xdr:row>33</xdr:row>
      <xdr:rowOff>96520</xdr:rowOff>
    </xdr:to>
    <xdr:sp macro="" textlink="">
      <xdr:nvSpPr>
        <xdr:cNvPr id="79" name="楕円 78"/>
        <xdr:cNvSpPr/>
      </xdr:nvSpPr>
      <xdr:spPr>
        <a:xfrm>
          <a:off x="1968500" y="56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45720</xdr:rowOff>
    </xdr:from>
    <xdr:to>
      <xdr:col>15</xdr:col>
      <xdr:colOff>50800</xdr:colOff>
      <xdr:row>33</xdr:row>
      <xdr:rowOff>83820</xdr:rowOff>
    </xdr:to>
    <xdr:cxnSp macro="">
      <xdr:nvCxnSpPr>
        <xdr:cNvPr id="80" name="直線コネクタ 79"/>
        <xdr:cNvCxnSpPr/>
      </xdr:nvCxnSpPr>
      <xdr:spPr>
        <a:xfrm>
          <a:off x="2019300" y="57035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164465</xdr:rowOff>
    </xdr:from>
    <xdr:to>
      <xdr:col>6</xdr:col>
      <xdr:colOff>38100</xdr:colOff>
      <xdr:row>33</xdr:row>
      <xdr:rowOff>94615</xdr:rowOff>
    </xdr:to>
    <xdr:sp macro="" textlink="">
      <xdr:nvSpPr>
        <xdr:cNvPr id="81" name="楕円 80"/>
        <xdr:cNvSpPr/>
      </xdr:nvSpPr>
      <xdr:spPr>
        <a:xfrm>
          <a:off x="1079500" y="565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43815</xdr:rowOff>
    </xdr:from>
    <xdr:to>
      <xdr:col>10</xdr:col>
      <xdr:colOff>114300</xdr:colOff>
      <xdr:row>33</xdr:row>
      <xdr:rowOff>45720</xdr:rowOff>
    </xdr:to>
    <xdr:cxnSp macro="">
      <xdr:nvCxnSpPr>
        <xdr:cNvPr id="82" name="直線コネクタ 81"/>
        <xdr:cNvCxnSpPr/>
      </xdr:nvCxnSpPr>
      <xdr:spPr>
        <a:xfrm>
          <a:off x="1130300" y="57016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59072</xdr:rowOff>
    </xdr:from>
    <xdr:ext cx="405111" cy="259045"/>
    <xdr:sp macro="" textlink="">
      <xdr:nvSpPr>
        <xdr:cNvPr id="83" name="n_1aveValue【図書館】&#10;有形固定資産減価償却率"/>
        <xdr:cNvSpPr txBox="1"/>
      </xdr:nvSpPr>
      <xdr:spPr>
        <a:xfrm>
          <a:off x="3582044" y="623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32402</xdr:rowOff>
    </xdr:from>
    <xdr:ext cx="405111" cy="259045"/>
    <xdr:sp macro="" textlink="">
      <xdr:nvSpPr>
        <xdr:cNvPr id="84" name="n_2aveValue【図書館】&#10;有形固定資産減価償却率"/>
        <xdr:cNvSpPr txBox="1"/>
      </xdr:nvSpPr>
      <xdr:spPr>
        <a:xfrm>
          <a:off x="2705744" y="620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1922</xdr:rowOff>
    </xdr:from>
    <xdr:ext cx="405111" cy="259045"/>
    <xdr:sp macro="" textlink="">
      <xdr:nvSpPr>
        <xdr:cNvPr id="85" name="n_3aveValue【図書館】&#10;有形固定資産減価償却率"/>
        <xdr:cNvSpPr txBox="1"/>
      </xdr:nvSpPr>
      <xdr:spPr>
        <a:xfrm>
          <a:off x="1816744" y="617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22877</xdr:rowOff>
    </xdr:from>
    <xdr:ext cx="405111" cy="259045"/>
    <xdr:sp macro="" textlink="">
      <xdr:nvSpPr>
        <xdr:cNvPr id="86" name="n_4aveValue【図書館】&#10;有形固定資産減価償却率"/>
        <xdr:cNvSpPr txBox="1"/>
      </xdr:nvSpPr>
      <xdr:spPr>
        <a:xfrm>
          <a:off x="927744" y="619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17797</xdr:rowOff>
    </xdr:from>
    <xdr:ext cx="405111" cy="259045"/>
    <xdr:sp macro="" textlink="">
      <xdr:nvSpPr>
        <xdr:cNvPr id="87" name="n_1mainValue【図書館】&#10;有形固定資産減価償却率"/>
        <xdr:cNvSpPr txBox="1"/>
      </xdr:nvSpPr>
      <xdr:spPr>
        <a:xfrm>
          <a:off x="3582044" y="55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151147</xdr:rowOff>
    </xdr:from>
    <xdr:ext cx="405111" cy="259045"/>
    <xdr:sp macro="" textlink="">
      <xdr:nvSpPr>
        <xdr:cNvPr id="88" name="n_2mainValue【図書館】&#10;有形固定資産減価償却率"/>
        <xdr:cNvSpPr txBox="1"/>
      </xdr:nvSpPr>
      <xdr:spPr>
        <a:xfrm>
          <a:off x="2705744" y="54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113047</xdr:rowOff>
    </xdr:from>
    <xdr:ext cx="405111" cy="259045"/>
    <xdr:sp macro="" textlink="">
      <xdr:nvSpPr>
        <xdr:cNvPr id="89" name="n_3mainValue【図書館】&#10;有形固定資産減価償却率"/>
        <xdr:cNvSpPr txBox="1"/>
      </xdr:nvSpPr>
      <xdr:spPr>
        <a:xfrm>
          <a:off x="1816744" y="54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111142</xdr:rowOff>
    </xdr:from>
    <xdr:ext cx="405111" cy="259045"/>
    <xdr:sp macro="" textlink="">
      <xdr:nvSpPr>
        <xdr:cNvPr id="90" name="n_4mainValue【図書館】&#10;有形固定資産減価償却率"/>
        <xdr:cNvSpPr txBox="1"/>
      </xdr:nvSpPr>
      <xdr:spPr>
        <a:xfrm>
          <a:off x="927744" y="542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7" name="【図書館】&#10;一人当たり面積平均値テキスト"/>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9" name="フローチャート: 判断 118"/>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1" name="フローチャート: 判断 120"/>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2" name="フローチャート: 判断 121"/>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116840</xdr:rowOff>
    </xdr:from>
    <xdr:to>
      <xdr:col>55</xdr:col>
      <xdr:colOff>50800</xdr:colOff>
      <xdr:row>39</xdr:row>
      <xdr:rowOff>46990</xdr:rowOff>
    </xdr:to>
    <xdr:sp macro="" textlink="">
      <xdr:nvSpPr>
        <xdr:cNvPr id="128" name="楕円 127"/>
        <xdr:cNvSpPr/>
      </xdr:nvSpPr>
      <xdr:spPr>
        <a:xfrm>
          <a:off x="10426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95267</xdr:rowOff>
    </xdr:from>
    <xdr:ext cx="469744" cy="259045"/>
    <xdr:sp macro="" textlink="">
      <xdr:nvSpPr>
        <xdr:cNvPr id="129" name="【図書館】&#10;一人当たり面積該当値テキスト"/>
        <xdr:cNvSpPr txBox="1"/>
      </xdr:nvSpPr>
      <xdr:spPr>
        <a:xfrm>
          <a:off x="10515600"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116840</xdr:rowOff>
    </xdr:from>
    <xdr:to>
      <xdr:col>50</xdr:col>
      <xdr:colOff>165100</xdr:colOff>
      <xdr:row>39</xdr:row>
      <xdr:rowOff>46990</xdr:rowOff>
    </xdr:to>
    <xdr:sp macro="" textlink="">
      <xdr:nvSpPr>
        <xdr:cNvPr id="130" name="楕円 129"/>
        <xdr:cNvSpPr/>
      </xdr:nvSpPr>
      <xdr:spPr>
        <a:xfrm>
          <a:off x="9588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167640</xdr:rowOff>
    </xdr:from>
    <xdr:to>
      <xdr:col>55</xdr:col>
      <xdr:colOff>0</xdr:colOff>
      <xdr:row>38</xdr:row>
      <xdr:rowOff>167640</xdr:rowOff>
    </xdr:to>
    <xdr:cxnSp macro="">
      <xdr:nvCxnSpPr>
        <xdr:cNvPr id="131" name="直線コネクタ 130"/>
        <xdr:cNvCxnSpPr/>
      </xdr:nvCxnSpPr>
      <xdr:spPr>
        <a:xfrm>
          <a:off x="9639300" y="6682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116840</xdr:rowOff>
    </xdr:from>
    <xdr:to>
      <xdr:col>46</xdr:col>
      <xdr:colOff>38100</xdr:colOff>
      <xdr:row>39</xdr:row>
      <xdr:rowOff>46990</xdr:rowOff>
    </xdr:to>
    <xdr:sp macro="" textlink="">
      <xdr:nvSpPr>
        <xdr:cNvPr id="132" name="楕円 131"/>
        <xdr:cNvSpPr/>
      </xdr:nvSpPr>
      <xdr:spPr>
        <a:xfrm>
          <a:off x="8699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167640</xdr:rowOff>
    </xdr:from>
    <xdr:to>
      <xdr:col>50</xdr:col>
      <xdr:colOff>114300</xdr:colOff>
      <xdr:row>38</xdr:row>
      <xdr:rowOff>167640</xdr:rowOff>
    </xdr:to>
    <xdr:cxnSp macro="">
      <xdr:nvCxnSpPr>
        <xdr:cNvPr id="133" name="直線コネクタ 132"/>
        <xdr:cNvCxnSpPr/>
      </xdr:nvCxnSpPr>
      <xdr:spPr>
        <a:xfrm>
          <a:off x="8750300" y="668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116840</xdr:rowOff>
    </xdr:from>
    <xdr:to>
      <xdr:col>41</xdr:col>
      <xdr:colOff>101600</xdr:colOff>
      <xdr:row>39</xdr:row>
      <xdr:rowOff>46990</xdr:rowOff>
    </xdr:to>
    <xdr:sp macro="" textlink="">
      <xdr:nvSpPr>
        <xdr:cNvPr id="134" name="楕円 133"/>
        <xdr:cNvSpPr/>
      </xdr:nvSpPr>
      <xdr:spPr>
        <a:xfrm>
          <a:off x="7810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167640</xdr:rowOff>
    </xdr:from>
    <xdr:to>
      <xdr:col>45</xdr:col>
      <xdr:colOff>177800</xdr:colOff>
      <xdr:row>38</xdr:row>
      <xdr:rowOff>167640</xdr:rowOff>
    </xdr:to>
    <xdr:cxnSp macro="">
      <xdr:nvCxnSpPr>
        <xdr:cNvPr id="135" name="直線コネクタ 134"/>
        <xdr:cNvCxnSpPr/>
      </xdr:nvCxnSpPr>
      <xdr:spPr>
        <a:xfrm>
          <a:off x="7861300" y="668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93980</xdr:rowOff>
    </xdr:from>
    <xdr:to>
      <xdr:col>36</xdr:col>
      <xdr:colOff>165100</xdr:colOff>
      <xdr:row>39</xdr:row>
      <xdr:rowOff>24130</xdr:rowOff>
    </xdr:to>
    <xdr:sp macro="" textlink="">
      <xdr:nvSpPr>
        <xdr:cNvPr id="136" name="楕円 135"/>
        <xdr:cNvSpPr/>
      </xdr:nvSpPr>
      <xdr:spPr>
        <a:xfrm>
          <a:off x="6921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144780</xdr:rowOff>
    </xdr:from>
    <xdr:to>
      <xdr:col>41</xdr:col>
      <xdr:colOff>50800</xdr:colOff>
      <xdr:row>38</xdr:row>
      <xdr:rowOff>167640</xdr:rowOff>
    </xdr:to>
    <xdr:cxnSp macro="">
      <xdr:nvCxnSpPr>
        <xdr:cNvPr id="137" name="直線コネクタ 136"/>
        <xdr:cNvCxnSpPr/>
      </xdr:nvCxnSpPr>
      <xdr:spPr>
        <a:xfrm>
          <a:off x="6972300" y="6659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8" name="n_1ave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9" name="n_2ave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40" name="n_3aveValue【図書館】&#10;一人当たり面積"/>
        <xdr:cNvSpPr txBox="1"/>
      </xdr:nvSpPr>
      <xdr:spPr>
        <a:xfrm>
          <a:off x="7626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41" name="n_4aveValue【図書館】&#10;一人当たり面積"/>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38117</xdr:rowOff>
    </xdr:from>
    <xdr:ext cx="469744" cy="259045"/>
    <xdr:sp macro="" textlink="">
      <xdr:nvSpPr>
        <xdr:cNvPr id="142" name="n_1mainValue【図書館】&#10;一人当たり面積"/>
        <xdr:cNvSpPr txBox="1"/>
      </xdr:nvSpPr>
      <xdr:spPr>
        <a:xfrm>
          <a:off x="93917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38117</xdr:rowOff>
    </xdr:from>
    <xdr:ext cx="469744" cy="259045"/>
    <xdr:sp macro="" textlink="">
      <xdr:nvSpPr>
        <xdr:cNvPr id="143" name="n_2mainValue【図書館】&#10;一人当たり面積"/>
        <xdr:cNvSpPr txBox="1"/>
      </xdr:nvSpPr>
      <xdr:spPr>
        <a:xfrm>
          <a:off x="8515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38117</xdr:rowOff>
    </xdr:from>
    <xdr:ext cx="469744" cy="259045"/>
    <xdr:sp macro="" textlink="">
      <xdr:nvSpPr>
        <xdr:cNvPr id="144" name="n_3mainValue【図書館】&#10;一人当たり面積"/>
        <xdr:cNvSpPr txBox="1"/>
      </xdr:nvSpPr>
      <xdr:spPr>
        <a:xfrm>
          <a:off x="7626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15257</xdr:rowOff>
    </xdr:from>
    <xdr:ext cx="469744" cy="259045"/>
    <xdr:sp macro="" textlink="">
      <xdr:nvSpPr>
        <xdr:cNvPr id="145" name="n_4mainValue【図書館】&#10;一人当たり面積"/>
        <xdr:cNvSpPr txBox="1"/>
      </xdr:nvSpPr>
      <xdr:spPr>
        <a:xfrm>
          <a:off x="6737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70" name="直線コネクタ 169"/>
        <xdr:cNvCxnSpPr/>
      </xdr:nvCxnSpPr>
      <xdr:spPr>
        <a:xfrm flipV="1">
          <a:off x="4634865" y="961263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71"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72" name="直線コネクタ 171"/>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73"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75" name="【体育館・プール】&#10;有形固定資産減価償却率平均値テキスト"/>
        <xdr:cNvSpPr txBox="1"/>
      </xdr:nvSpPr>
      <xdr:spPr>
        <a:xfrm>
          <a:off x="467360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6" name="フローチャート: 判断 175"/>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77" name="フローチャート: 判断 176"/>
        <xdr:cNvSpPr/>
      </xdr:nvSpPr>
      <xdr:spPr>
        <a:xfrm>
          <a:off x="3746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78" name="フローチャート: 判断 177"/>
        <xdr:cNvSpPr/>
      </xdr:nvSpPr>
      <xdr:spPr>
        <a:xfrm>
          <a:off x="2857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101600</xdr:rowOff>
    </xdr:from>
    <xdr:to>
      <xdr:col>10</xdr:col>
      <xdr:colOff>165100</xdr:colOff>
      <xdr:row>59</xdr:row>
      <xdr:rowOff>31750</xdr:rowOff>
    </xdr:to>
    <xdr:sp macro="" textlink="">
      <xdr:nvSpPr>
        <xdr:cNvPr id="179" name="フローチャート: 判断 178"/>
        <xdr:cNvSpPr/>
      </xdr:nvSpPr>
      <xdr:spPr>
        <a:xfrm>
          <a:off x="1968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103505</xdr:rowOff>
    </xdr:from>
    <xdr:to>
      <xdr:col>6</xdr:col>
      <xdr:colOff>38100</xdr:colOff>
      <xdr:row>59</xdr:row>
      <xdr:rowOff>33655</xdr:rowOff>
    </xdr:to>
    <xdr:sp macro="" textlink="">
      <xdr:nvSpPr>
        <xdr:cNvPr id="180" name="フローチャート: 判断 179"/>
        <xdr:cNvSpPr/>
      </xdr:nvSpPr>
      <xdr:spPr>
        <a:xfrm>
          <a:off x="1079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15875</xdr:rowOff>
    </xdr:from>
    <xdr:to>
      <xdr:col>24</xdr:col>
      <xdr:colOff>114300</xdr:colOff>
      <xdr:row>61</xdr:row>
      <xdr:rowOff>117475</xdr:rowOff>
    </xdr:to>
    <xdr:sp macro="" textlink="">
      <xdr:nvSpPr>
        <xdr:cNvPr id="186" name="楕円 185"/>
        <xdr:cNvSpPr/>
      </xdr:nvSpPr>
      <xdr:spPr>
        <a:xfrm>
          <a:off x="45847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165752</xdr:rowOff>
    </xdr:from>
    <xdr:ext cx="405111" cy="259045"/>
    <xdr:sp macro="" textlink="">
      <xdr:nvSpPr>
        <xdr:cNvPr id="187" name="【体育館・プール】&#10;有形固定資産減価償却率該当値テキスト"/>
        <xdr:cNvSpPr txBox="1"/>
      </xdr:nvSpPr>
      <xdr:spPr>
        <a:xfrm>
          <a:off x="4673600"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147320</xdr:rowOff>
    </xdr:from>
    <xdr:to>
      <xdr:col>20</xdr:col>
      <xdr:colOff>38100</xdr:colOff>
      <xdr:row>61</xdr:row>
      <xdr:rowOff>77470</xdr:rowOff>
    </xdr:to>
    <xdr:sp macro="" textlink="">
      <xdr:nvSpPr>
        <xdr:cNvPr id="188" name="楕円 187"/>
        <xdr:cNvSpPr/>
      </xdr:nvSpPr>
      <xdr:spPr>
        <a:xfrm>
          <a:off x="3746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26670</xdr:rowOff>
    </xdr:from>
    <xdr:to>
      <xdr:col>24</xdr:col>
      <xdr:colOff>63500</xdr:colOff>
      <xdr:row>61</xdr:row>
      <xdr:rowOff>66675</xdr:rowOff>
    </xdr:to>
    <xdr:cxnSp macro="">
      <xdr:nvCxnSpPr>
        <xdr:cNvPr id="189" name="直線コネクタ 188"/>
        <xdr:cNvCxnSpPr/>
      </xdr:nvCxnSpPr>
      <xdr:spPr>
        <a:xfrm>
          <a:off x="3797300" y="104851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151130</xdr:rowOff>
    </xdr:from>
    <xdr:to>
      <xdr:col>15</xdr:col>
      <xdr:colOff>101600</xdr:colOff>
      <xdr:row>61</xdr:row>
      <xdr:rowOff>81280</xdr:rowOff>
    </xdr:to>
    <xdr:sp macro="" textlink="">
      <xdr:nvSpPr>
        <xdr:cNvPr id="190" name="楕円 189"/>
        <xdr:cNvSpPr/>
      </xdr:nvSpPr>
      <xdr:spPr>
        <a:xfrm>
          <a:off x="2857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26670</xdr:rowOff>
    </xdr:from>
    <xdr:to>
      <xdr:col>19</xdr:col>
      <xdr:colOff>177800</xdr:colOff>
      <xdr:row>61</xdr:row>
      <xdr:rowOff>30480</xdr:rowOff>
    </xdr:to>
    <xdr:cxnSp macro="">
      <xdr:nvCxnSpPr>
        <xdr:cNvPr id="191" name="直線コネクタ 190"/>
        <xdr:cNvCxnSpPr/>
      </xdr:nvCxnSpPr>
      <xdr:spPr>
        <a:xfrm flipV="1">
          <a:off x="2908300" y="10485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92" name="楕円 191"/>
        <xdr:cNvSpPr/>
      </xdr:nvSpPr>
      <xdr:spPr>
        <a:xfrm>
          <a:off x="1968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160020</xdr:rowOff>
    </xdr:from>
    <xdr:to>
      <xdr:col>15</xdr:col>
      <xdr:colOff>50800</xdr:colOff>
      <xdr:row>61</xdr:row>
      <xdr:rowOff>30480</xdr:rowOff>
    </xdr:to>
    <xdr:cxnSp macro="">
      <xdr:nvCxnSpPr>
        <xdr:cNvPr id="193" name="直線コネクタ 192"/>
        <xdr:cNvCxnSpPr/>
      </xdr:nvCxnSpPr>
      <xdr:spPr>
        <a:xfrm>
          <a:off x="2019300" y="104470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143510</xdr:rowOff>
    </xdr:from>
    <xdr:to>
      <xdr:col>6</xdr:col>
      <xdr:colOff>38100</xdr:colOff>
      <xdr:row>61</xdr:row>
      <xdr:rowOff>73660</xdr:rowOff>
    </xdr:to>
    <xdr:sp macro="" textlink="">
      <xdr:nvSpPr>
        <xdr:cNvPr id="194" name="楕円 193"/>
        <xdr:cNvSpPr/>
      </xdr:nvSpPr>
      <xdr:spPr>
        <a:xfrm>
          <a:off x="1079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160020</xdr:rowOff>
    </xdr:from>
    <xdr:to>
      <xdr:col>10</xdr:col>
      <xdr:colOff>114300</xdr:colOff>
      <xdr:row>61</xdr:row>
      <xdr:rowOff>22860</xdr:rowOff>
    </xdr:to>
    <xdr:cxnSp macro="">
      <xdr:nvCxnSpPr>
        <xdr:cNvPr id="195" name="直線コネクタ 194"/>
        <xdr:cNvCxnSpPr/>
      </xdr:nvCxnSpPr>
      <xdr:spPr>
        <a:xfrm flipV="1">
          <a:off x="1130300" y="104470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92092</xdr:rowOff>
    </xdr:from>
    <xdr:ext cx="405111" cy="259045"/>
    <xdr:sp macro="" textlink="">
      <xdr:nvSpPr>
        <xdr:cNvPr id="196" name="n_1aveValue【体育館・プール】&#10;有形固定資産減価償却率"/>
        <xdr:cNvSpPr txBox="1"/>
      </xdr:nvSpPr>
      <xdr:spPr>
        <a:xfrm>
          <a:off x="3582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86377</xdr:rowOff>
    </xdr:from>
    <xdr:ext cx="405111" cy="259045"/>
    <xdr:sp macro="" textlink="">
      <xdr:nvSpPr>
        <xdr:cNvPr id="197" name="n_2aveValue【体育館・プール】&#10;有形固定資産減価償却率"/>
        <xdr:cNvSpPr txBox="1"/>
      </xdr:nvSpPr>
      <xdr:spPr>
        <a:xfrm>
          <a:off x="2705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48277</xdr:rowOff>
    </xdr:from>
    <xdr:ext cx="405111" cy="259045"/>
    <xdr:sp macro="" textlink="">
      <xdr:nvSpPr>
        <xdr:cNvPr id="198" name="n_3aveValue【体育館・プール】&#10;有形固定資産減価償却率"/>
        <xdr:cNvSpPr txBox="1"/>
      </xdr:nvSpPr>
      <xdr:spPr>
        <a:xfrm>
          <a:off x="1816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50182</xdr:rowOff>
    </xdr:from>
    <xdr:ext cx="405111" cy="259045"/>
    <xdr:sp macro="" textlink="">
      <xdr:nvSpPr>
        <xdr:cNvPr id="199" name="n_4aveValue【体育館・プール】&#10;有形固定資産減価償却率"/>
        <xdr:cNvSpPr txBox="1"/>
      </xdr:nvSpPr>
      <xdr:spPr>
        <a:xfrm>
          <a:off x="927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68597</xdr:rowOff>
    </xdr:from>
    <xdr:ext cx="405111" cy="259045"/>
    <xdr:sp macro="" textlink="">
      <xdr:nvSpPr>
        <xdr:cNvPr id="200" name="n_1mainValue【体育館・プール】&#10;有形固定資産減価償却率"/>
        <xdr:cNvSpPr txBox="1"/>
      </xdr:nvSpPr>
      <xdr:spPr>
        <a:xfrm>
          <a:off x="3582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72407</xdr:rowOff>
    </xdr:from>
    <xdr:ext cx="405111" cy="259045"/>
    <xdr:sp macro="" textlink="">
      <xdr:nvSpPr>
        <xdr:cNvPr id="201" name="n_2mainValue【体育館・プール】&#10;有形固定資産減価償却率"/>
        <xdr:cNvSpPr txBox="1"/>
      </xdr:nvSpPr>
      <xdr:spPr>
        <a:xfrm>
          <a:off x="2705744"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2" name="n_3mainValue【体育館・プール】&#10;有形固定資産減価償却率"/>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64787</xdr:rowOff>
    </xdr:from>
    <xdr:ext cx="405111" cy="259045"/>
    <xdr:sp macro="" textlink="">
      <xdr:nvSpPr>
        <xdr:cNvPr id="203" name="n_4mainValue【体育館・プール】&#10;有形固定資産減価償却率"/>
        <xdr:cNvSpPr txBox="1"/>
      </xdr:nvSpPr>
      <xdr:spPr>
        <a:xfrm>
          <a:off x="927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25" name="直線コネクタ 224"/>
        <xdr:cNvCxnSpPr/>
      </xdr:nvCxnSpPr>
      <xdr:spPr>
        <a:xfrm flipV="1">
          <a:off x="10476865" y="974750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28" name="【体育館・プール】&#10;一人当たり面積最大値テキスト"/>
        <xdr:cNvSpPr txBox="1"/>
      </xdr:nvSpPr>
      <xdr:spPr>
        <a:xfrm>
          <a:off x="10515600" y="952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29" name="直線コネクタ 228"/>
        <xdr:cNvCxnSpPr/>
      </xdr:nvCxnSpPr>
      <xdr:spPr>
        <a:xfrm>
          <a:off x="10388600" y="974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30" name="【体育館・プール】&#10;一人当たり面積平均値テキスト"/>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1" name="フローチャート: 判断 230"/>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2" name="フローチャート: 判断 231"/>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170942</xdr:rowOff>
    </xdr:from>
    <xdr:to>
      <xdr:col>41</xdr:col>
      <xdr:colOff>101600</xdr:colOff>
      <xdr:row>62</xdr:row>
      <xdr:rowOff>101092</xdr:rowOff>
    </xdr:to>
    <xdr:sp macro="" textlink="">
      <xdr:nvSpPr>
        <xdr:cNvPr id="234" name="フローチャート: 判断 233"/>
        <xdr:cNvSpPr/>
      </xdr:nvSpPr>
      <xdr:spPr>
        <a:xfrm>
          <a:off x="7810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61214</xdr:rowOff>
    </xdr:from>
    <xdr:to>
      <xdr:col>36</xdr:col>
      <xdr:colOff>165100</xdr:colOff>
      <xdr:row>62</xdr:row>
      <xdr:rowOff>162814</xdr:rowOff>
    </xdr:to>
    <xdr:sp macro="" textlink="">
      <xdr:nvSpPr>
        <xdr:cNvPr id="235" name="フローチャート: 判断 234"/>
        <xdr:cNvSpPr/>
      </xdr:nvSpPr>
      <xdr:spPr>
        <a:xfrm>
          <a:off x="6921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132080</xdr:rowOff>
    </xdr:from>
    <xdr:to>
      <xdr:col>55</xdr:col>
      <xdr:colOff>50800</xdr:colOff>
      <xdr:row>63</xdr:row>
      <xdr:rowOff>62230</xdr:rowOff>
    </xdr:to>
    <xdr:sp macro="" textlink="">
      <xdr:nvSpPr>
        <xdr:cNvPr id="241" name="楕円 240"/>
        <xdr:cNvSpPr/>
      </xdr:nvSpPr>
      <xdr:spPr>
        <a:xfrm>
          <a:off x="10426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110507</xdr:rowOff>
    </xdr:from>
    <xdr:ext cx="469744" cy="259045"/>
    <xdr:sp macro="" textlink="">
      <xdr:nvSpPr>
        <xdr:cNvPr id="242" name="【体育館・プール】&#10;一人当たり面積該当値テキスト"/>
        <xdr:cNvSpPr txBox="1"/>
      </xdr:nvSpPr>
      <xdr:spPr>
        <a:xfrm>
          <a:off x="10515600"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132080</xdr:rowOff>
    </xdr:from>
    <xdr:to>
      <xdr:col>50</xdr:col>
      <xdr:colOff>165100</xdr:colOff>
      <xdr:row>63</xdr:row>
      <xdr:rowOff>62230</xdr:rowOff>
    </xdr:to>
    <xdr:sp macro="" textlink="">
      <xdr:nvSpPr>
        <xdr:cNvPr id="243" name="楕円 242"/>
        <xdr:cNvSpPr/>
      </xdr:nvSpPr>
      <xdr:spPr>
        <a:xfrm>
          <a:off x="9588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11430</xdr:rowOff>
    </xdr:from>
    <xdr:to>
      <xdr:col>55</xdr:col>
      <xdr:colOff>0</xdr:colOff>
      <xdr:row>63</xdr:row>
      <xdr:rowOff>11430</xdr:rowOff>
    </xdr:to>
    <xdr:cxnSp macro="">
      <xdr:nvCxnSpPr>
        <xdr:cNvPr id="244" name="直線コネクタ 243"/>
        <xdr:cNvCxnSpPr/>
      </xdr:nvCxnSpPr>
      <xdr:spPr>
        <a:xfrm>
          <a:off x="9639300" y="1081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132080</xdr:rowOff>
    </xdr:from>
    <xdr:to>
      <xdr:col>46</xdr:col>
      <xdr:colOff>38100</xdr:colOff>
      <xdr:row>63</xdr:row>
      <xdr:rowOff>62230</xdr:rowOff>
    </xdr:to>
    <xdr:sp macro="" textlink="">
      <xdr:nvSpPr>
        <xdr:cNvPr id="245" name="楕円 244"/>
        <xdr:cNvSpPr/>
      </xdr:nvSpPr>
      <xdr:spPr>
        <a:xfrm>
          <a:off x="8699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11430</xdr:rowOff>
    </xdr:from>
    <xdr:to>
      <xdr:col>50</xdr:col>
      <xdr:colOff>114300</xdr:colOff>
      <xdr:row>63</xdr:row>
      <xdr:rowOff>11430</xdr:rowOff>
    </xdr:to>
    <xdr:cxnSp macro="">
      <xdr:nvCxnSpPr>
        <xdr:cNvPr id="246" name="直線コネクタ 245"/>
        <xdr:cNvCxnSpPr/>
      </xdr:nvCxnSpPr>
      <xdr:spPr>
        <a:xfrm>
          <a:off x="8750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132080</xdr:rowOff>
    </xdr:from>
    <xdr:to>
      <xdr:col>41</xdr:col>
      <xdr:colOff>101600</xdr:colOff>
      <xdr:row>63</xdr:row>
      <xdr:rowOff>62230</xdr:rowOff>
    </xdr:to>
    <xdr:sp macro="" textlink="">
      <xdr:nvSpPr>
        <xdr:cNvPr id="247" name="楕円 246"/>
        <xdr:cNvSpPr/>
      </xdr:nvSpPr>
      <xdr:spPr>
        <a:xfrm>
          <a:off x="7810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11430</xdr:rowOff>
    </xdr:from>
    <xdr:to>
      <xdr:col>45</xdr:col>
      <xdr:colOff>177800</xdr:colOff>
      <xdr:row>63</xdr:row>
      <xdr:rowOff>11430</xdr:rowOff>
    </xdr:to>
    <xdr:cxnSp macro="">
      <xdr:nvCxnSpPr>
        <xdr:cNvPr id="248" name="直線コネクタ 247"/>
        <xdr:cNvCxnSpPr/>
      </xdr:nvCxnSpPr>
      <xdr:spPr>
        <a:xfrm>
          <a:off x="7861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49" name="楕円 248"/>
        <xdr:cNvSpPr/>
      </xdr:nvSpPr>
      <xdr:spPr>
        <a:xfrm>
          <a:off x="6921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11430</xdr:rowOff>
    </xdr:from>
    <xdr:to>
      <xdr:col>41</xdr:col>
      <xdr:colOff>50800</xdr:colOff>
      <xdr:row>63</xdr:row>
      <xdr:rowOff>11430</xdr:rowOff>
    </xdr:to>
    <xdr:cxnSp macro="">
      <xdr:nvCxnSpPr>
        <xdr:cNvPr id="250" name="直線コネクタ 249"/>
        <xdr:cNvCxnSpPr/>
      </xdr:nvCxnSpPr>
      <xdr:spPr>
        <a:xfrm>
          <a:off x="6972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51" name="n_1aveValue【体育館・プール】&#10;一人当たり面積"/>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xdr:cNvSpPr txBox="1"/>
      </xdr:nvSpPr>
      <xdr:spPr>
        <a:xfrm>
          <a:off x="8515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117619</xdr:rowOff>
    </xdr:from>
    <xdr:ext cx="469744" cy="259045"/>
    <xdr:sp macro="" textlink="">
      <xdr:nvSpPr>
        <xdr:cNvPr id="253" name="n_3aveValue【体育館・プール】&#10;一人当たり面積"/>
        <xdr:cNvSpPr txBox="1"/>
      </xdr:nvSpPr>
      <xdr:spPr>
        <a:xfrm>
          <a:off x="7626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7891</xdr:rowOff>
    </xdr:from>
    <xdr:ext cx="469744" cy="259045"/>
    <xdr:sp macro="" textlink="">
      <xdr:nvSpPr>
        <xdr:cNvPr id="254" name="n_4aveValue【体育館・プール】&#10;一人当たり面積"/>
        <xdr:cNvSpPr txBox="1"/>
      </xdr:nvSpPr>
      <xdr:spPr>
        <a:xfrm>
          <a:off x="6737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53357</xdr:rowOff>
    </xdr:from>
    <xdr:ext cx="469744" cy="259045"/>
    <xdr:sp macro="" textlink="">
      <xdr:nvSpPr>
        <xdr:cNvPr id="255" name="n_1mainValue【体育館・プール】&#10;一人当たり面積"/>
        <xdr:cNvSpPr txBox="1"/>
      </xdr:nvSpPr>
      <xdr:spPr>
        <a:xfrm>
          <a:off x="9391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53357</xdr:rowOff>
    </xdr:from>
    <xdr:ext cx="469744" cy="259045"/>
    <xdr:sp macro="" textlink="">
      <xdr:nvSpPr>
        <xdr:cNvPr id="256" name="n_2mainValue【体育館・プール】&#10;一人当たり面積"/>
        <xdr:cNvSpPr txBox="1"/>
      </xdr:nvSpPr>
      <xdr:spPr>
        <a:xfrm>
          <a:off x="8515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53357</xdr:rowOff>
    </xdr:from>
    <xdr:ext cx="469744" cy="259045"/>
    <xdr:sp macro="" textlink="">
      <xdr:nvSpPr>
        <xdr:cNvPr id="257" name="n_3mainValue【体育館・プール】&#10;一人当たり面積"/>
        <xdr:cNvSpPr txBox="1"/>
      </xdr:nvSpPr>
      <xdr:spPr>
        <a:xfrm>
          <a:off x="7626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53357</xdr:rowOff>
    </xdr:from>
    <xdr:ext cx="469744" cy="259045"/>
    <xdr:sp macro="" textlink="">
      <xdr:nvSpPr>
        <xdr:cNvPr id="258" name="n_4mainValue【体育館・プール】&#10;一人当たり面積"/>
        <xdr:cNvSpPr txBox="1"/>
      </xdr:nvSpPr>
      <xdr:spPr>
        <a:xfrm>
          <a:off x="6737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81" name="直線コネクタ 280"/>
        <xdr:cNvCxnSpPr/>
      </xdr:nvCxnSpPr>
      <xdr:spPr>
        <a:xfrm flipV="1">
          <a:off x="4634865" y="1337462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82" name="【福祉施設】&#10;有形固定資産減価償却率最小値テキスト"/>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83" name="直線コネクタ 282"/>
        <xdr:cNvCxnSpPr/>
      </xdr:nvCxnSpPr>
      <xdr:spPr>
        <a:xfrm>
          <a:off x="4546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84" name="【福祉施設】&#10;有形固定資産減価償却率最大値テキスト"/>
        <xdr:cNvSpPr txBox="1"/>
      </xdr:nvSpPr>
      <xdr:spPr>
        <a:xfrm>
          <a:off x="46736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85" name="直線コネクタ 284"/>
        <xdr:cNvCxnSpPr/>
      </xdr:nvCxnSpPr>
      <xdr:spPr>
        <a:xfrm>
          <a:off x="4546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125747</xdr:rowOff>
    </xdr:from>
    <xdr:ext cx="405111" cy="259045"/>
    <xdr:sp macro="" textlink="">
      <xdr:nvSpPr>
        <xdr:cNvPr id="286" name="【福祉施設】&#10;有形固定資産減価償却率平均値テキスト"/>
        <xdr:cNvSpPr txBox="1"/>
      </xdr:nvSpPr>
      <xdr:spPr>
        <a:xfrm>
          <a:off x="4673600" y="13670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87" name="フローチャート: 判断 286"/>
        <xdr:cNvSpPr/>
      </xdr:nvSpPr>
      <xdr:spPr>
        <a:xfrm>
          <a:off x="45847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88" name="フローチャート: 判断 287"/>
        <xdr:cNvSpPr/>
      </xdr:nvSpPr>
      <xdr:spPr>
        <a:xfrm>
          <a:off x="3746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90170</xdr:rowOff>
    </xdr:from>
    <xdr:to>
      <xdr:col>15</xdr:col>
      <xdr:colOff>101600</xdr:colOff>
      <xdr:row>80</xdr:row>
      <xdr:rowOff>20320</xdr:rowOff>
    </xdr:to>
    <xdr:sp macro="" textlink="">
      <xdr:nvSpPr>
        <xdr:cNvPr id="289" name="フローチャート: 判断 288"/>
        <xdr:cNvSpPr/>
      </xdr:nvSpPr>
      <xdr:spPr>
        <a:xfrm>
          <a:off x="2857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51308</xdr:rowOff>
    </xdr:from>
    <xdr:to>
      <xdr:col>10</xdr:col>
      <xdr:colOff>165100</xdr:colOff>
      <xdr:row>79</xdr:row>
      <xdr:rowOff>152908</xdr:rowOff>
    </xdr:to>
    <xdr:sp macro="" textlink="">
      <xdr:nvSpPr>
        <xdr:cNvPr id="290" name="フローチャート: 判断 289"/>
        <xdr:cNvSpPr/>
      </xdr:nvSpPr>
      <xdr:spPr>
        <a:xfrm>
          <a:off x="1968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49022</xdr:rowOff>
    </xdr:from>
    <xdr:to>
      <xdr:col>6</xdr:col>
      <xdr:colOff>38100</xdr:colOff>
      <xdr:row>79</xdr:row>
      <xdr:rowOff>150622</xdr:rowOff>
    </xdr:to>
    <xdr:sp macro="" textlink="">
      <xdr:nvSpPr>
        <xdr:cNvPr id="291" name="フローチャート: 判断 290"/>
        <xdr:cNvSpPr/>
      </xdr:nvSpPr>
      <xdr:spPr>
        <a:xfrm>
          <a:off x="1079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122174</xdr:rowOff>
    </xdr:from>
    <xdr:to>
      <xdr:col>24</xdr:col>
      <xdr:colOff>114300</xdr:colOff>
      <xdr:row>80</xdr:row>
      <xdr:rowOff>52324</xdr:rowOff>
    </xdr:to>
    <xdr:sp macro="" textlink="">
      <xdr:nvSpPr>
        <xdr:cNvPr id="297" name="楕円 296"/>
        <xdr:cNvSpPr/>
      </xdr:nvSpPr>
      <xdr:spPr>
        <a:xfrm>
          <a:off x="4584700" y="1366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145051</xdr:rowOff>
    </xdr:from>
    <xdr:ext cx="405111" cy="259045"/>
    <xdr:sp macro="" textlink="">
      <xdr:nvSpPr>
        <xdr:cNvPr id="298" name="【福祉施設】&#10;有形固定資産減価償却率該当値テキスト"/>
        <xdr:cNvSpPr txBox="1"/>
      </xdr:nvSpPr>
      <xdr:spPr>
        <a:xfrm>
          <a:off x="4673600" y="135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92456</xdr:rowOff>
    </xdr:from>
    <xdr:to>
      <xdr:col>20</xdr:col>
      <xdr:colOff>38100</xdr:colOff>
      <xdr:row>80</xdr:row>
      <xdr:rowOff>22606</xdr:rowOff>
    </xdr:to>
    <xdr:sp macro="" textlink="">
      <xdr:nvSpPr>
        <xdr:cNvPr id="299" name="楕円 298"/>
        <xdr:cNvSpPr/>
      </xdr:nvSpPr>
      <xdr:spPr>
        <a:xfrm>
          <a:off x="3746500" y="1363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143256</xdr:rowOff>
    </xdr:from>
    <xdr:to>
      <xdr:col>24</xdr:col>
      <xdr:colOff>63500</xdr:colOff>
      <xdr:row>80</xdr:row>
      <xdr:rowOff>1524</xdr:rowOff>
    </xdr:to>
    <xdr:cxnSp macro="">
      <xdr:nvCxnSpPr>
        <xdr:cNvPr id="300" name="直線コネクタ 299"/>
        <xdr:cNvCxnSpPr/>
      </xdr:nvCxnSpPr>
      <xdr:spPr>
        <a:xfrm>
          <a:off x="3797300" y="1368780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51308</xdr:rowOff>
    </xdr:from>
    <xdr:to>
      <xdr:col>15</xdr:col>
      <xdr:colOff>101600</xdr:colOff>
      <xdr:row>79</xdr:row>
      <xdr:rowOff>152908</xdr:rowOff>
    </xdr:to>
    <xdr:sp macro="" textlink="">
      <xdr:nvSpPr>
        <xdr:cNvPr id="301" name="楕円 300"/>
        <xdr:cNvSpPr/>
      </xdr:nvSpPr>
      <xdr:spPr>
        <a:xfrm>
          <a:off x="2857500" y="1359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102108</xdr:rowOff>
    </xdr:from>
    <xdr:to>
      <xdr:col>19</xdr:col>
      <xdr:colOff>177800</xdr:colOff>
      <xdr:row>79</xdr:row>
      <xdr:rowOff>143256</xdr:rowOff>
    </xdr:to>
    <xdr:cxnSp macro="">
      <xdr:nvCxnSpPr>
        <xdr:cNvPr id="302" name="直線コネクタ 301"/>
        <xdr:cNvCxnSpPr/>
      </xdr:nvCxnSpPr>
      <xdr:spPr>
        <a:xfrm>
          <a:off x="2908300" y="1364665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97028</xdr:rowOff>
    </xdr:from>
    <xdr:to>
      <xdr:col>10</xdr:col>
      <xdr:colOff>165100</xdr:colOff>
      <xdr:row>80</xdr:row>
      <xdr:rowOff>27178</xdr:rowOff>
    </xdr:to>
    <xdr:sp macro="" textlink="">
      <xdr:nvSpPr>
        <xdr:cNvPr id="303" name="楕円 302"/>
        <xdr:cNvSpPr/>
      </xdr:nvSpPr>
      <xdr:spPr>
        <a:xfrm>
          <a:off x="1968500" y="1364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102108</xdr:rowOff>
    </xdr:from>
    <xdr:to>
      <xdr:col>15</xdr:col>
      <xdr:colOff>50800</xdr:colOff>
      <xdr:row>79</xdr:row>
      <xdr:rowOff>147828</xdr:rowOff>
    </xdr:to>
    <xdr:cxnSp macro="">
      <xdr:nvCxnSpPr>
        <xdr:cNvPr id="304" name="直線コネクタ 303"/>
        <xdr:cNvCxnSpPr/>
      </xdr:nvCxnSpPr>
      <xdr:spPr>
        <a:xfrm flipV="1">
          <a:off x="2019300" y="1364665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67311</xdr:rowOff>
    </xdr:from>
    <xdr:to>
      <xdr:col>6</xdr:col>
      <xdr:colOff>38100</xdr:colOff>
      <xdr:row>80</xdr:row>
      <xdr:rowOff>168911</xdr:rowOff>
    </xdr:to>
    <xdr:sp macro="" textlink="">
      <xdr:nvSpPr>
        <xdr:cNvPr id="305" name="楕円 304"/>
        <xdr:cNvSpPr/>
      </xdr:nvSpPr>
      <xdr:spPr>
        <a:xfrm>
          <a:off x="1079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147828</xdr:rowOff>
    </xdr:from>
    <xdr:to>
      <xdr:col>10</xdr:col>
      <xdr:colOff>114300</xdr:colOff>
      <xdr:row>80</xdr:row>
      <xdr:rowOff>118111</xdr:rowOff>
    </xdr:to>
    <xdr:cxnSp macro="">
      <xdr:nvCxnSpPr>
        <xdr:cNvPr id="306" name="直線コネクタ 305"/>
        <xdr:cNvCxnSpPr/>
      </xdr:nvCxnSpPr>
      <xdr:spPr>
        <a:xfrm flipV="1">
          <a:off x="1130300" y="13692378"/>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32021</xdr:rowOff>
    </xdr:from>
    <xdr:ext cx="405111" cy="259045"/>
    <xdr:sp macro="" textlink="">
      <xdr:nvSpPr>
        <xdr:cNvPr id="307" name="n_1aveValue【福祉施設】&#10;有形固定資産減価償却率"/>
        <xdr:cNvSpPr txBox="1"/>
      </xdr:nvSpPr>
      <xdr:spPr>
        <a:xfrm>
          <a:off x="3582044" y="1374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11447</xdr:rowOff>
    </xdr:from>
    <xdr:ext cx="405111" cy="259045"/>
    <xdr:sp macro="" textlink="">
      <xdr:nvSpPr>
        <xdr:cNvPr id="308" name="n_2aveValue【福祉施設】&#10;有形固定資産減価償却率"/>
        <xdr:cNvSpPr txBox="1"/>
      </xdr:nvSpPr>
      <xdr:spPr>
        <a:xfrm>
          <a:off x="27057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169435</xdr:rowOff>
    </xdr:from>
    <xdr:ext cx="405111" cy="259045"/>
    <xdr:sp macro="" textlink="">
      <xdr:nvSpPr>
        <xdr:cNvPr id="309" name="n_3aveValue【福祉施設】&#10;有形固定資産減価償却率"/>
        <xdr:cNvSpPr txBox="1"/>
      </xdr:nvSpPr>
      <xdr:spPr>
        <a:xfrm>
          <a:off x="1816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167149</xdr:rowOff>
    </xdr:from>
    <xdr:ext cx="405111" cy="259045"/>
    <xdr:sp macro="" textlink="">
      <xdr:nvSpPr>
        <xdr:cNvPr id="310" name="n_4aveValue【福祉施設】&#10;有形固定資産減価償却率"/>
        <xdr:cNvSpPr txBox="1"/>
      </xdr:nvSpPr>
      <xdr:spPr>
        <a:xfrm>
          <a:off x="927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39133</xdr:rowOff>
    </xdr:from>
    <xdr:ext cx="405111" cy="259045"/>
    <xdr:sp macro="" textlink="">
      <xdr:nvSpPr>
        <xdr:cNvPr id="311" name="n_1mainValue【福祉施設】&#10;有形固定資産減価償却率"/>
        <xdr:cNvSpPr txBox="1"/>
      </xdr:nvSpPr>
      <xdr:spPr>
        <a:xfrm>
          <a:off x="3582044" y="1341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169435</xdr:rowOff>
    </xdr:from>
    <xdr:ext cx="405111" cy="259045"/>
    <xdr:sp macro="" textlink="">
      <xdr:nvSpPr>
        <xdr:cNvPr id="312" name="n_2mainValue【福祉施設】&#10;有形固定資産減価償却率"/>
        <xdr:cNvSpPr txBox="1"/>
      </xdr:nvSpPr>
      <xdr:spPr>
        <a:xfrm>
          <a:off x="2705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18305</xdr:rowOff>
    </xdr:from>
    <xdr:ext cx="405111" cy="259045"/>
    <xdr:sp macro="" textlink="">
      <xdr:nvSpPr>
        <xdr:cNvPr id="313" name="n_3mainValue【福祉施設】&#10;有形固定資産減価償却率"/>
        <xdr:cNvSpPr txBox="1"/>
      </xdr:nvSpPr>
      <xdr:spPr>
        <a:xfrm>
          <a:off x="1816744" y="13734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160038</xdr:rowOff>
    </xdr:from>
    <xdr:ext cx="405111" cy="259045"/>
    <xdr:sp macro="" textlink="">
      <xdr:nvSpPr>
        <xdr:cNvPr id="314" name="n_4mainValue【福祉施設】&#10;有形固定資産減価償却率"/>
        <xdr:cNvSpPr txBox="1"/>
      </xdr:nvSpPr>
      <xdr:spPr>
        <a:xfrm>
          <a:off x="927744" y="1387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40" name="直線コネクタ 339"/>
        <xdr:cNvCxnSpPr/>
      </xdr:nvCxnSpPr>
      <xdr:spPr>
        <a:xfrm flipV="1">
          <a:off x="10476865" y="13345886"/>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43"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44" name="直線コネクタ 343"/>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66420</xdr:rowOff>
    </xdr:from>
    <xdr:ext cx="469744" cy="259045"/>
    <xdr:sp macro="" textlink="">
      <xdr:nvSpPr>
        <xdr:cNvPr id="345" name="【福祉施設】&#10;一人当たり面積平均値テキスト"/>
        <xdr:cNvSpPr txBox="1"/>
      </xdr:nvSpPr>
      <xdr:spPr>
        <a:xfrm>
          <a:off x="10515600" y="142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6" name="フローチャート: 判断 345"/>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98879</xdr:rowOff>
    </xdr:from>
    <xdr:to>
      <xdr:col>36</xdr:col>
      <xdr:colOff>165100</xdr:colOff>
      <xdr:row>84</xdr:row>
      <xdr:rowOff>29029</xdr:rowOff>
    </xdr:to>
    <xdr:sp macro="" textlink="">
      <xdr:nvSpPr>
        <xdr:cNvPr id="350" name="フローチャート: 判断 349"/>
        <xdr:cNvSpPr/>
      </xdr:nvSpPr>
      <xdr:spPr>
        <a:xfrm>
          <a:off x="6921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93436</xdr:rowOff>
    </xdr:from>
    <xdr:to>
      <xdr:col>55</xdr:col>
      <xdr:colOff>50800</xdr:colOff>
      <xdr:row>78</xdr:row>
      <xdr:rowOff>23586</xdr:rowOff>
    </xdr:to>
    <xdr:sp macro="" textlink="">
      <xdr:nvSpPr>
        <xdr:cNvPr id="356" name="楕円 355"/>
        <xdr:cNvSpPr/>
      </xdr:nvSpPr>
      <xdr:spPr>
        <a:xfrm>
          <a:off x="10426700" y="132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46463</xdr:rowOff>
    </xdr:from>
    <xdr:ext cx="469744" cy="259045"/>
    <xdr:sp macro="" textlink="">
      <xdr:nvSpPr>
        <xdr:cNvPr id="357" name="【福祉施設】&#10;一人当たり面積該当値テキスト"/>
        <xdr:cNvSpPr txBox="1"/>
      </xdr:nvSpPr>
      <xdr:spPr>
        <a:xfrm>
          <a:off x="10515600" y="1324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104321</xdr:rowOff>
    </xdr:from>
    <xdr:to>
      <xdr:col>50</xdr:col>
      <xdr:colOff>165100</xdr:colOff>
      <xdr:row>78</xdr:row>
      <xdr:rowOff>34471</xdr:rowOff>
    </xdr:to>
    <xdr:sp macro="" textlink="">
      <xdr:nvSpPr>
        <xdr:cNvPr id="358" name="楕円 357"/>
        <xdr:cNvSpPr/>
      </xdr:nvSpPr>
      <xdr:spPr>
        <a:xfrm>
          <a:off x="9588500" y="1330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144236</xdr:rowOff>
    </xdr:from>
    <xdr:to>
      <xdr:col>55</xdr:col>
      <xdr:colOff>0</xdr:colOff>
      <xdr:row>77</xdr:row>
      <xdr:rowOff>155121</xdr:rowOff>
    </xdr:to>
    <xdr:cxnSp macro="">
      <xdr:nvCxnSpPr>
        <xdr:cNvPr id="359" name="直線コネクタ 358"/>
        <xdr:cNvCxnSpPr/>
      </xdr:nvCxnSpPr>
      <xdr:spPr>
        <a:xfrm flipV="1">
          <a:off x="9639300" y="13345886"/>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128814</xdr:rowOff>
    </xdr:from>
    <xdr:to>
      <xdr:col>46</xdr:col>
      <xdr:colOff>38100</xdr:colOff>
      <xdr:row>79</xdr:row>
      <xdr:rowOff>58964</xdr:rowOff>
    </xdr:to>
    <xdr:sp macro="" textlink="">
      <xdr:nvSpPr>
        <xdr:cNvPr id="360" name="楕円 359"/>
        <xdr:cNvSpPr/>
      </xdr:nvSpPr>
      <xdr:spPr>
        <a:xfrm>
          <a:off x="8699500" y="1350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155121</xdr:rowOff>
    </xdr:from>
    <xdr:to>
      <xdr:col>50</xdr:col>
      <xdr:colOff>114300</xdr:colOff>
      <xdr:row>79</xdr:row>
      <xdr:rowOff>8164</xdr:rowOff>
    </xdr:to>
    <xdr:cxnSp macro="">
      <xdr:nvCxnSpPr>
        <xdr:cNvPr id="361" name="直線コネクタ 360"/>
        <xdr:cNvCxnSpPr/>
      </xdr:nvCxnSpPr>
      <xdr:spPr>
        <a:xfrm flipV="1">
          <a:off x="8750300" y="13356771"/>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128814</xdr:rowOff>
    </xdr:from>
    <xdr:to>
      <xdr:col>41</xdr:col>
      <xdr:colOff>101600</xdr:colOff>
      <xdr:row>79</xdr:row>
      <xdr:rowOff>58964</xdr:rowOff>
    </xdr:to>
    <xdr:sp macro="" textlink="">
      <xdr:nvSpPr>
        <xdr:cNvPr id="362" name="楕円 361"/>
        <xdr:cNvSpPr/>
      </xdr:nvSpPr>
      <xdr:spPr>
        <a:xfrm>
          <a:off x="7810500" y="1350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8164</xdr:rowOff>
    </xdr:from>
    <xdr:to>
      <xdr:col>45</xdr:col>
      <xdr:colOff>177800</xdr:colOff>
      <xdr:row>79</xdr:row>
      <xdr:rowOff>8164</xdr:rowOff>
    </xdr:to>
    <xdr:cxnSp macro="">
      <xdr:nvCxnSpPr>
        <xdr:cNvPr id="363" name="直線コネクタ 362"/>
        <xdr:cNvCxnSpPr/>
      </xdr:nvCxnSpPr>
      <xdr:spPr>
        <a:xfrm>
          <a:off x="7861300" y="13552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117929</xdr:rowOff>
    </xdr:from>
    <xdr:to>
      <xdr:col>36</xdr:col>
      <xdr:colOff>165100</xdr:colOff>
      <xdr:row>79</xdr:row>
      <xdr:rowOff>48079</xdr:rowOff>
    </xdr:to>
    <xdr:sp macro="" textlink="">
      <xdr:nvSpPr>
        <xdr:cNvPr id="364" name="楕円 363"/>
        <xdr:cNvSpPr/>
      </xdr:nvSpPr>
      <xdr:spPr>
        <a:xfrm>
          <a:off x="6921500" y="134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168729</xdr:rowOff>
    </xdr:from>
    <xdr:to>
      <xdr:col>41</xdr:col>
      <xdr:colOff>50800</xdr:colOff>
      <xdr:row>79</xdr:row>
      <xdr:rowOff>8164</xdr:rowOff>
    </xdr:to>
    <xdr:cxnSp macro="">
      <xdr:nvCxnSpPr>
        <xdr:cNvPr id="365" name="直線コネクタ 364"/>
        <xdr:cNvCxnSpPr/>
      </xdr:nvCxnSpPr>
      <xdr:spPr>
        <a:xfrm>
          <a:off x="6972300" y="135418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66" name="n_1aveValue【福祉施設】&#10;一人当たり面積"/>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9270</xdr:rowOff>
    </xdr:from>
    <xdr:ext cx="469744" cy="259045"/>
    <xdr:sp macro="" textlink="">
      <xdr:nvSpPr>
        <xdr:cNvPr id="367" name="n_2aveValue【福祉施設】&#10;一人当たり面積"/>
        <xdr:cNvSpPr txBox="1"/>
      </xdr:nvSpPr>
      <xdr:spPr>
        <a:xfrm>
          <a:off x="85154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68" name="n_3aveValue【福祉施設】&#10;一人当たり面積"/>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20156</xdr:rowOff>
    </xdr:from>
    <xdr:ext cx="469744" cy="259045"/>
    <xdr:sp macro="" textlink="">
      <xdr:nvSpPr>
        <xdr:cNvPr id="369" name="n_4aveValue【福祉施設】&#10;一人当たり面積"/>
        <xdr:cNvSpPr txBox="1"/>
      </xdr:nvSpPr>
      <xdr:spPr>
        <a:xfrm>
          <a:off x="6737427" y="1442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50998</xdr:rowOff>
    </xdr:from>
    <xdr:ext cx="469744" cy="259045"/>
    <xdr:sp macro="" textlink="">
      <xdr:nvSpPr>
        <xdr:cNvPr id="370" name="n_1mainValue【福祉施設】&#10;一人当たり面積"/>
        <xdr:cNvSpPr txBox="1"/>
      </xdr:nvSpPr>
      <xdr:spPr>
        <a:xfrm>
          <a:off x="9391727" y="1308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75491</xdr:rowOff>
    </xdr:from>
    <xdr:ext cx="469744" cy="259045"/>
    <xdr:sp macro="" textlink="">
      <xdr:nvSpPr>
        <xdr:cNvPr id="371" name="n_2mainValue【福祉施設】&#10;一人当たり面積"/>
        <xdr:cNvSpPr txBox="1"/>
      </xdr:nvSpPr>
      <xdr:spPr>
        <a:xfrm>
          <a:off x="8515427" y="1327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75491</xdr:rowOff>
    </xdr:from>
    <xdr:ext cx="469744" cy="259045"/>
    <xdr:sp macro="" textlink="">
      <xdr:nvSpPr>
        <xdr:cNvPr id="372" name="n_3mainValue【福祉施設】&#10;一人当たり面積"/>
        <xdr:cNvSpPr txBox="1"/>
      </xdr:nvSpPr>
      <xdr:spPr>
        <a:xfrm>
          <a:off x="7626427" y="1327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64606</xdr:rowOff>
    </xdr:from>
    <xdr:ext cx="469744" cy="259045"/>
    <xdr:sp macro="" textlink="">
      <xdr:nvSpPr>
        <xdr:cNvPr id="373" name="n_4mainValue【福祉施設】&#10;一人当たり面積"/>
        <xdr:cNvSpPr txBox="1"/>
      </xdr:nvSpPr>
      <xdr:spPr>
        <a:xfrm>
          <a:off x="6737427" y="1326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98" name="直線コネクタ 397"/>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1" name="【市民会館】&#10;有形固定資産減価償却率最大値テキスト"/>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02" name="直線コネクタ 401"/>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169563</xdr:rowOff>
    </xdr:from>
    <xdr:ext cx="405111" cy="259045"/>
    <xdr:sp macro="" textlink="">
      <xdr:nvSpPr>
        <xdr:cNvPr id="403" name="【市民会館】&#10;有形固定資産減価償却率平均値テキスト"/>
        <xdr:cNvSpPr txBox="1"/>
      </xdr:nvSpPr>
      <xdr:spPr>
        <a:xfrm>
          <a:off x="4673600" y="17657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404" name="フローチャート: 判断 403"/>
        <xdr:cNvSpPr/>
      </xdr:nvSpPr>
      <xdr:spPr>
        <a:xfrm>
          <a:off x="45847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405" name="フローチャート: 判断 404"/>
        <xdr:cNvSpPr/>
      </xdr:nvSpPr>
      <xdr:spPr>
        <a:xfrm>
          <a:off x="3746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52070</xdr:rowOff>
    </xdr:from>
    <xdr:to>
      <xdr:col>15</xdr:col>
      <xdr:colOff>101600</xdr:colOff>
      <xdr:row>103</xdr:row>
      <xdr:rowOff>153670</xdr:rowOff>
    </xdr:to>
    <xdr:sp macro="" textlink="">
      <xdr:nvSpPr>
        <xdr:cNvPr id="406" name="フローチャート: 判断 405"/>
        <xdr:cNvSpPr/>
      </xdr:nvSpPr>
      <xdr:spPr>
        <a:xfrm>
          <a:off x="2857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07" name="フローチャート: 判断 406"/>
        <xdr:cNvSpPr/>
      </xdr:nvSpPr>
      <xdr:spPr>
        <a:xfrm>
          <a:off x="1968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143511</xdr:rowOff>
    </xdr:from>
    <xdr:to>
      <xdr:col>6</xdr:col>
      <xdr:colOff>38100</xdr:colOff>
      <xdr:row>103</xdr:row>
      <xdr:rowOff>73661</xdr:rowOff>
    </xdr:to>
    <xdr:sp macro="" textlink="">
      <xdr:nvSpPr>
        <xdr:cNvPr id="408" name="フローチャート: 判断 407"/>
        <xdr:cNvSpPr/>
      </xdr:nvSpPr>
      <xdr:spPr>
        <a:xfrm>
          <a:off x="1079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137795</xdr:rowOff>
    </xdr:from>
    <xdr:to>
      <xdr:col>24</xdr:col>
      <xdr:colOff>114300</xdr:colOff>
      <xdr:row>102</xdr:row>
      <xdr:rowOff>67945</xdr:rowOff>
    </xdr:to>
    <xdr:sp macro="" textlink="">
      <xdr:nvSpPr>
        <xdr:cNvPr id="414" name="楕円 413"/>
        <xdr:cNvSpPr/>
      </xdr:nvSpPr>
      <xdr:spPr>
        <a:xfrm>
          <a:off x="4584700" y="1745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160672</xdr:rowOff>
    </xdr:from>
    <xdr:ext cx="405111" cy="259045"/>
    <xdr:sp macro="" textlink="">
      <xdr:nvSpPr>
        <xdr:cNvPr id="415" name="【市民会館】&#10;有形固定資産減価償却率該当値テキスト"/>
        <xdr:cNvSpPr txBox="1"/>
      </xdr:nvSpPr>
      <xdr:spPr>
        <a:xfrm>
          <a:off x="4673600" y="1730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99695</xdr:rowOff>
    </xdr:from>
    <xdr:to>
      <xdr:col>20</xdr:col>
      <xdr:colOff>38100</xdr:colOff>
      <xdr:row>102</xdr:row>
      <xdr:rowOff>29845</xdr:rowOff>
    </xdr:to>
    <xdr:sp macro="" textlink="">
      <xdr:nvSpPr>
        <xdr:cNvPr id="416" name="楕円 415"/>
        <xdr:cNvSpPr/>
      </xdr:nvSpPr>
      <xdr:spPr>
        <a:xfrm>
          <a:off x="3746500" y="1741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150495</xdr:rowOff>
    </xdr:from>
    <xdr:to>
      <xdr:col>24</xdr:col>
      <xdr:colOff>63500</xdr:colOff>
      <xdr:row>102</xdr:row>
      <xdr:rowOff>17145</xdr:rowOff>
    </xdr:to>
    <xdr:cxnSp macro="">
      <xdr:nvCxnSpPr>
        <xdr:cNvPr id="417" name="直線コネクタ 416"/>
        <xdr:cNvCxnSpPr/>
      </xdr:nvCxnSpPr>
      <xdr:spPr>
        <a:xfrm>
          <a:off x="3797300" y="174669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57786</xdr:rowOff>
    </xdr:from>
    <xdr:to>
      <xdr:col>15</xdr:col>
      <xdr:colOff>101600</xdr:colOff>
      <xdr:row>101</xdr:row>
      <xdr:rowOff>159386</xdr:rowOff>
    </xdr:to>
    <xdr:sp macro="" textlink="">
      <xdr:nvSpPr>
        <xdr:cNvPr id="418" name="楕円 417"/>
        <xdr:cNvSpPr/>
      </xdr:nvSpPr>
      <xdr:spPr>
        <a:xfrm>
          <a:off x="2857500" y="1737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108586</xdr:rowOff>
    </xdr:from>
    <xdr:to>
      <xdr:col>19</xdr:col>
      <xdr:colOff>177800</xdr:colOff>
      <xdr:row>101</xdr:row>
      <xdr:rowOff>150495</xdr:rowOff>
    </xdr:to>
    <xdr:cxnSp macro="">
      <xdr:nvCxnSpPr>
        <xdr:cNvPr id="419" name="直線コネクタ 418"/>
        <xdr:cNvCxnSpPr/>
      </xdr:nvCxnSpPr>
      <xdr:spPr>
        <a:xfrm>
          <a:off x="2908300" y="174250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17780</xdr:rowOff>
    </xdr:from>
    <xdr:to>
      <xdr:col>10</xdr:col>
      <xdr:colOff>165100</xdr:colOff>
      <xdr:row>101</xdr:row>
      <xdr:rowOff>119380</xdr:rowOff>
    </xdr:to>
    <xdr:sp macro="" textlink="">
      <xdr:nvSpPr>
        <xdr:cNvPr id="420" name="楕円 419"/>
        <xdr:cNvSpPr/>
      </xdr:nvSpPr>
      <xdr:spPr>
        <a:xfrm>
          <a:off x="1968500" y="1733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68580</xdr:rowOff>
    </xdr:from>
    <xdr:to>
      <xdr:col>15</xdr:col>
      <xdr:colOff>50800</xdr:colOff>
      <xdr:row>101</xdr:row>
      <xdr:rowOff>108586</xdr:rowOff>
    </xdr:to>
    <xdr:cxnSp macro="">
      <xdr:nvCxnSpPr>
        <xdr:cNvPr id="421" name="直線コネクタ 420"/>
        <xdr:cNvCxnSpPr/>
      </xdr:nvCxnSpPr>
      <xdr:spPr>
        <a:xfrm>
          <a:off x="2019300" y="173850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147320</xdr:rowOff>
    </xdr:from>
    <xdr:to>
      <xdr:col>6</xdr:col>
      <xdr:colOff>38100</xdr:colOff>
      <xdr:row>101</xdr:row>
      <xdr:rowOff>77470</xdr:rowOff>
    </xdr:to>
    <xdr:sp macro="" textlink="">
      <xdr:nvSpPr>
        <xdr:cNvPr id="422" name="楕円 421"/>
        <xdr:cNvSpPr/>
      </xdr:nvSpPr>
      <xdr:spPr>
        <a:xfrm>
          <a:off x="1079500" y="1729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26670</xdr:rowOff>
    </xdr:from>
    <xdr:to>
      <xdr:col>10</xdr:col>
      <xdr:colOff>114300</xdr:colOff>
      <xdr:row>101</xdr:row>
      <xdr:rowOff>68580</xdr:rowOff>
    </xdr:to>
    <xdr:cxnSp macro="">
      <xdr:nvCxnSpPr>
        <xdr:cNvPr id="423" name="直線コネクタ 422"/>
        <xdr:cNvCxnSpPr/>
      </xdr:nvCxnSpPr>
      <xdr:spPr>
        <a:xfrm>
          <a:off x="1130300" y="173431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91457</xdr:rowOff>
    </xdr:from>
    <xdr:ext cx="405111" cy="259045"/>
    <xdr:sp macro="" textlink="">
      <xdr:nvSpPr>
        <xdr:cNvPr id="424" name="n_1aveValue【市民会館】&#10;有形固定資産減価償却率"/>
        <xdr:cNvSpPr txBox="1"/>
      </xdr:nvSpPr>
      <xdr:spPr>
        <a:xfrm>
          <a:off x="3582044"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144797</xdr:rowOff>
    </xdr:from>
    <xdr:ext cx="405111" cy="259045"/>
    <xdr:sp macro="" textlink="">
      <xdr:nvSpPr>
        <xdr:cNvPr id="425" name="n_2aveValue【市民会館】&#10;有形固定資産減価償却率"/>
        <xdr:cNvSpPr txBox="1"/>
      </xdr:nvSpPr>
      <xdr:spPr>
        <a:xfrm>
          <a:off x="2705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100982</xdr:rowOff>
    </xdr:from>
    <xdr:ext cx="405111" cy="259045"/>
    <xdr:sp macro="" textlink="">
      <xdr:nvSpPr>
        <xdr:cNvPr id="426" name="n_3aveValue【市民会館】&#10;有形固定資産減価償却率"/>
        <xdr:cNvSpPr txBox="1"/>
      </xdr:nvSpPr>
      <xdr:spPr>
        <a:xfrm>
          <a:off x="1816744" y="1776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64788</xdr:rowOff>
    </xdr:from>
    <xdr:ext cx="405111" cy="259045"/>
    <xdr:sp macro="" textlink="">
      <xdr:nvSpPr>
        <xdr:cNvPr id="427" name="n_4aveValue【市民会館】&#10;有形固定資産減価償却率"/>
        <xdr:cNvSpPr txBox="1"/>
      </xdr:nvSpPr>
      <xdr:spPr>
        <a:xfrm>
          <a:off x="9277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46372</xdr:rowOff>
    </xdr:from>
    <xdr:ext cx="405111" cy="259045"/>
    <xdr:sp macro="" textlink="">
      <xdr:nvSpPr>
        <xdr:cNvPr id="428" name="n_1mainValue【市民会館】&#10;有形固定資産減価償却率"/>
        <xdr:cNvSpPr txBox="1"/>
      </xdr:nvSpPr>
      <xdr:spPr>
        <a:xfrm>
          <a:off x="3582044" y="1719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4463</xdr:rowOff>
    </xdr:from>
    <xdr:ext cx="405111" cy="259045"/>
    <xdr:sp macro="" textlink="">
      <xdr:nvSpPr>
        <xdr:cNvPr id="429" name="n_2mainValue【市民会館】&#10;有形固定資産減価償却率"/>
        <xdr:cNvSpPr txBox="1"/>
      </xdr:nvSpPr>
      <xdr:spPr>
        <a:xfrm>
          <a:off x="2705744" y="1714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135907</xdr:rowOff>
    </xdr:from>
    <xdr:ext cx="405111" cy="259045"/>
    <xdr:sp macro="" textlink="">
      <xdr:nvSpPr>
        <xdr:cNvPr id="430" name="n_3mainValue【市民会館】&#10;有形固定資産減価償却率"/>
        <xdr:cNvSpPr txBox="1"/>
      </xdr:nvSpPr>
      <xdr:spPr>
        <a:xfrm>
          <a:off x="1816744" y="1710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93997</xdr:rowOff>
    </xdr:from>
    <xdr:ext cx="405111" cy="259045"/>
    <xdr:sp macro="" textlink="">
      <xdr:nvSpPr>
        <xdr:cNvPr id="431" name="n_4mainValue【市民会館】&#10;有形固定資産減価償却率"/>
        <xdr:cNvSpPr txBox="1"/>
      </xdr:nvSpPr>
      <xdr:spPr>
        <a:xfrm>
          <a:off x="927744" y="1706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1" name="直線コネクタ 450"/>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4"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5" name="直線コネクタ 454"/>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163847</xdr:rowOff>
    </xdr:from>
    <xdr:ext cx="469744" cy="259045"/>
    <xdr:sp macro="" textlink="">
      <xdr:nvSpPr>
        <xdr:cNvPr id="456" name="【市民会館】&#10;一人当たり面積平均値テキスト"/>
        <xdr:cNvSpPr txBox="1"/>
      </xdr:nvSpPr>
      <xdr:spPr>
        <a:xfrm>
          <a:off x="10515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7" name="フローチャート: 判断 456"/>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59" name="フローチャート: 判断 458"/>
        <xdr:cNvSpPr/>
      </xdr:nvSpPr>
      <xdr:spPr>
        <a:xfrm>
          <a:off x="8699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0" name="フローチャート: 判断 459"/>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67" name="楕円 466"/>
        <xdr:cNvSpPr/>
      </xdr:nvSpPr>
      <xdr:spPr>
        <a:xfrm>
          <a:off x="10426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162577</xdr:rowOff>
    </xdr:from>
    <xdr:ext cx="469744" cy="259045"/>
    <xdr:sp macro="" textlink="">
      <xdr:nvSpPr>
        <xdr:cNvPr id="468" name="【市民会館】&#10;一人当たり面積該当値テキスト"/>
        <xdr:cNvSpPr txBox="1"/>
      </xdr:nvSpPr>
      <xdr:spPr>
        <a:xfrm>
          <a:off x="10515600"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145414</xdr:rowOff>
    </xdr:from>
    <xdr:to>
      <xdr:col>50</xdr:col>
      <xdr:colOff>165100</xdr:colOff>
      <xdr:row>105</xdr:row>
      <xdr:rowOff>75564</xdr:rowOff>
    </xdr:to>
    <xdr:sp macro="" textlink="">
      <xdr:nvSpPr>
        <xdr:cNvPr id="469" name="楕円 468"/>
        <xdr:cNvSpPr/>
      </xdr:nvSpPr>
      <xdr:spPr>
        <a:xfrm>
          <a:off x="9588500" y="17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19050</xdr:rowOff>
    </xdr:from>
    <xdr:to>
      <xdr:col>55</xdr:col>
      <xdr:colOff>0</xdr:colOff>
      <xdr:row>105</xdr:row>
      <xdr:rowOff>24764</xdr:rowOff>
    </xdr:to>
    <xdr:cxnSp macro="">
      <xdr:nvCxnSpPr>
        <xdr:cNvPr id="470" name="直線コネクタ 469"/>
        <xdr:cNvCxnSpPr/>
      </xdr:nvCxnSpPr>
      <xdr:spPr>
        <a:xfrm flipV="1">
          <a:off x="9639300" y="18021300"/>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145414</xdr:rowOff>
    </xdr:from>
    <xdr:to>
      <xdr:col>46</xdr:col>
      <xdr:colOff>38100</xdr:colOff>
      <xdr:row>105</xdr:row>
      <xdr:rowOff>75564</xdr:rowOff>
    </xdr:to>
    <xdr:sp macro="" textlink="">
      <xdr:nvSpPr>
        <xdr:cNvPr id="471" name="楕円 470"/>
        <xdr:cNvSpPr/>
      </xdr:nvSpPr>
      <xdr:spPr>
        <a:xfrm>
          <a:off x="8699500" y="17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24764</xdr:rowOff>
    </xdr:from>
    <xdr:to>
      <xdr:col>50</xdr:col>
      <xdr:colOff>114300</xdr:colOff>
      <xdr:row>105</xdr:row>
      <xdr:rowOff>24764</xdr:rowOff>
    </xdr:to>
    <xdr:cxnSp macro="">
      <xdr:nvCxnSpPr>
        <xdr:cNvPr id="472" name="直線コネクタ 471"/>
        <xdr:cNvCxnSpPr/>
      </xdr:nvCxnSpPr>
      <xdr:spPr>
        <a:xfrm>
          <a:off x="8750300" y="180270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139700</xdr:rowOff>
    </xdr:from>
    <xdr:to>
      <xdr:col>41</xdr:col>
      <xdr:colOff>101600</xdr:colOff>
      <xdr:row>105</xdr:row>
      <xdr:rowOff>69850</xdr:rowOff>
    </xdr:to>
    <xdr:sp macro="" textlink="">
      <xdr:nvSpPr>
        <xdr:cNvPr id="473" name="楕円 472"/>
        <xdr:cNvSpPr/>
      </xdr:nvSpPr>
      <xdr:spPr>
        <a:xfrm>
          <a:off x="7810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19050</xdr:rowOff>
    </xdr:from>
    <xdr:to>
      <xdr:col>45</xdr:col>
      <xdr:colOff>177800</xdr:colOff>
      <xdr:row>105</xdr:row>
      <xdr:rowOff>24764</xdr:rowOff>
    </xdr:to>
    <xdr:cxnSp macro="">
      <xdr:nvCxnSpPr>
        <xdr:cNvPr id="474" name="直線コネクタ 473"/>
        <xdr:cNvCxnSpPr/>
      </xdr:nvCxnSpPr>
      <xdr:spPr>
        <a:xfrm>
          <a:off x="7861300" y="180213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139700</xdr:rowOff>
    </xdr:from>
    <xdr:to>
      <xdr:col>36</xdr:col>
      <xdr:colOff>165100</xdr:colOff>
      <xdr:row>105</xdr:row>
      <xdr:rowOff>69850</xdr:rowOff>
    </xdr:to>
    <xdr:sp macro="" textlink="">
      <xdr:nvSpPr>
        <xdr:cNvPr id="475" name="楕円 474"/>
        <xdr:cNvSpPr/>
      </xdr:nvSpPr>
      <xdr:spPr>
        <a:xfrm>
          <a:off x="6921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19050</xdr:rowOff>
    </xdr:from>
    <xdr:to>
      <xdr:col>41</xdr:col>
      <xdr:colOff>50800</xdr:colOff>
      <xdr:row>105</xdr:row>
      <xdr:rowOff>19050</xdr:rowOff>
    </xdr:to>
    <xdr:cxnSp macro="">
      <xdr:nvCxnSpPr>
        <xdr:cNvPr id="476" name="直線コネクタ 475"/>
        <xdr:cNvCxnSpPr/>
      </xdr:nvCxnSpPr>
      <xdr:spPr>
        <a:xfrm>
          <a:off x="6972300" y="1802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77"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112413</xdr:rowOff>
    </xdr:from>
    <xdr:ext cx="469744" cy="259045"/>
    <xdr:sp macro="" textlink="">
      <xdr:nvSpPr>
        <xdr:cNvPr id="478" name="n_2aveValue【市民会館】&#10;一人当たり面積"/>
        <xdr:cNvSpPr txBox="1"/>
      </xdr:nvSpPr>
      <xdr:spPr>
        <a:xfrm>
          <a:off x="8515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100982</xdr:rowOff>
    </xdr:from>
    <xdr:ext cx="469744" cy="259045"/>
    <xdr:sp macro="" textlink="">
      <xdr:nvSpPr>
        <xdr:cNvPr id="479" name="n_3aveValue【市民会館】&#10;一人当たり面積"/>
        <xdr:cNvSpPr txBox="1"/>
      </xdr:nvSpPr>
      <xdr:spPr>
        <a:xfrm>
          <a:off x="7626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100982</xdr:rowOff>
    </xdr:from>
    <xdr:ext cx="469744" cy="259045"/>
    <xdr:sp macro="" textlink="">
      <xdr:nvSpPr>
        <xdr:cNvPr id="480" name="n_4aveValue【市民会館】&#10;一人当たり面積"/>
        <xdr:cNvSpPr txBox="1"/>
      </xdr:nvSpPr>
      <xdr:spPr>
        <a:xfrm>
          <a:off x="6737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92091</xdr:rowOff>
    </xdr:from>
    <xdr:ext cx="469744" cy="259045"/>
    <xdr:sp macro="" textlink="">
      <xdr:nvSpPr>
        <xdr:cNvPr id="481" name="n_1mainValue【市民会館】&#10;一人当たり面積"/>
        <xdr:cNvSpPr txBox="1"/>
      </xdr:nvSpPr>
      <xdr:spPr>
        <a:xfrm>
          <a:off x="9391727" y="1775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92091</xdr:rowOff>
    </xdr:from>
    <xdr:ext cx="469744" cy="259045"/>
    <xdr:sp macro="" textlink="">
      <xdr:nvSpPr>
        <xdr:cNvPr id="482" name="n_2mainValue【市民会館】&#10;一人当たり面積"/>
        <xdr:cNvSpPr txBox="1"/>
      </xdr:nvSpPr>
      <xdr:spPr>
        <a:xfrm>
          <a:off x="8515427" y="1775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86377</xdr:rowOff>
    </xdr:from>
    <xdr:ext cx="469744" cy="259045"/>
    <xdr:sp macro="" textlink="">
      <xdr:nvSpPr>
        <xdr:cNvPr id="483" name="n_3mainValue【市民会館】&#10;一人当たり面積"/>
        <xdr:cNvSpPr txBox="1"/>
      </xdr:nvSpPr>
      <xdr:spPr>
        <a:xfrm>
          <a:off x="7626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86377</xdr:rowOff>
    </xdr:from>
    <xdr:ext cx="469744" cy="259045"/>
    <xdr:sp macro="" textlink="">
      <xdr:nvSpPr>
        <xdr:cNvPr id="484" name="n_4mainValue【市民会館】&#10;一人当たり面積"/>
        <xdr:cNvSpPr txBox="1"/>
      </xdr:nvSpPr>
      <xdr:spPr>
        <a:xfrm>
          <a:off x="6737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509" name="直線コネクタ 508"/>
        <xdr:cNvCxnSpPr/>
      </xdr:nvCxnSpPr>
      <xdr:spPr>
        <a:xfrm flipV="1">
          <a:off x="16318864" y="56483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510" name="【一般廃棄物処理施設】&#10;有形固定資産減価償却率最小値テキスト"/>
        <xdr:cNvSpPr txBox="1"/>
      </xdr:nvSpPr>
      <xdr:spPr>
        <a:xfrm>
          <a:off x="16357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511" name="直線コネクタ 510"/>
        <xdr:cNvCxnSpPr/>
      </xdr:nvCxnSpPr>
      <xdr:spPr>
        <a:xfrm>
          <a:off x="16230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512" name="【一般廃棄物処理施設】&#10;有形固定資産減価償却率最大値テキスト"/>
        <xdr:cNvSpPr txBox="1"/>
      </xdr:nvSpPr>
      <xdr:spPr>
        <a:xfrm>
          <a:off x="1635760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513" name="直線コネクタ 512"/>
        <xdr:cNvCxnSpPr/>
      </xdr:nvCxnSpPr>
      <xdr:spPr>
        <a:xfrm>
          <a:off x="16230600" y="564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514" name="【一般廃棄物処理施設】&#10;有形固定資産減価償却率平均値テキスト"/>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516" name="フローチャート: 判断 515"/>
        <xdr:cNvSpPr/>
      </xdr:nvSpPr>
      <xdr:spPr>
        <a:xfrm>
          <a:off x="1543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517" name="フローチャート: 判断 516"/>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18" name="フローチャート: 判断 517"/>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2540</xdr:rowOff>
    </xdr:from>
    <xdr:to>
      <xdr:col>67</xdr:col>
      <xdr:colOff>101600</xdr:colOff>
      <xdr:row>37</xdr:row>
      <xdr:rowOff>104140</xdr:rowOff>
    </xdr:to>
    <xdr:sp macro="" textlink="">
      <xdr:nvSpPr>
        <xdr:cNvPr id="519" name="フローチャート: 判断 518"/>
        <xdr:cNvSpPr/>
      </xdr:nvSpPr>
      <xdr:spPr>
        <a:xfrm>
          <a:off x="12763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59690</xdr:rowOff>
    </xdr:from>
    <xdr:to>
      <xdr:col>85</xdr:col>
      <xdr:colOff>177800</xdr:colOff>
      <xdr:row>38</xdr:row>
      <xdr:rowOff>161290</xdr:rowOff>
    </xdr:to>
    <xdr:sp macro="" textlink="">
      <xdr:nvSpPr>
        <xdr:cNvPr id="525" name="楕円 524"/>
        <xdr:cNvSpPr/>
      </xdr:nvSpPr>
      <xdr:spPr>
        <a:xfrm>
          <a:off x="162687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38117</xdr:rowOff>
    </xdr:from>
    <xdr:ext cx="405111" cy="259045"/>
    <xdr:sp macro="" textlink="">
      <xdr:nvSpPr>
        <xdr:cNvPr id="526" name="【一般廃棄物処理施設】&#10;有形固定資産減価償却率該当値テキスト"/>
        <xdr:cNvSpPr txBox="1"/>
      </xdr:nvSpPr>
      <xdr:spPr>
        <a:xfrm>
          <a:off x="16357600"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10160</xdr:rowOff>
    </xdr:from>
    <xdr:to>
      <xdr:col>81</xdr:col>
      <xdr:colOff>101600</xdr:colOff>
      <xdr:row>38</xdr:row>
      <xdr:rowOff>111760</xdr:rowOff>
    </xdr:to>
    <xdr:sp macro="" textlink="">
      <xdr:nvSpPr>
        <xdr:cNvPr id="527" name="楕円 526"/>
        <xdr:cNvSpPr/>
      </xdr:nvSpPr>
      <xdr:spPr>
        <a:xfrm>
          <a:off x="15430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60960</xdr:rowOff>
    </xdr:from>
    <xdr:to>
      <xdr:col>85</xdr:col>
      <xdr:colOff>127000</xdr:colOff>
      <xdr:row>38</xdr:row>
      <xdr:rowOff>110490</xdr:rowOff>
    </xdr:to>
    <xdr:cxnSp macro="">
      <xdr:nvCxnSpPr>
        <xdr:cNvPr id="528" name="直線コネクタ 527"/>
        <xdr:cNvCxnSpPr/>
      </xdr:nvCxnSpPr>
      <xdr:spPr>
        <a:xfrm>
          <a:off x="15481300" y="657606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139700</xdr:rowOff>
    </xdr:from>
    <xdr:to>
      <xdr:col>76</xdr:col>
      <xdr:colOff>165100</xdr:colOff>
      <xdr:row>38</xdr:row>
      <xdr:rowOff>69850</xdr:rowOff>
    </xdr:to>
    <xdr:sp macro="" textlink="">
      <xdr:nvSpPr>
        <xdr:cNvPr id="529" name="楕円 528"/>
        <xdr:cNvSpPr/>
      </xdr:nvSpPr>
      <xdr:spPr>
        <a:xfrm>
          <a:off x="14541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19050</xdr:rowOff>
    </xdr:from>
    <xdr:to>
      <xdr:col>81</xdr:col>
      <xdr:colOff>50800</xdr:colOff>
      <xdr:row>38</xdr:row>
      <xdr:rowOff>60960</xdr:rowOff>
    </xdr:to>
    <xdr:cxnSp macro="">
      <xdr:nvCxnSpPr>
        <xdr:cNvPr id="530" name="直線コネクタ 529"/>
        <xdr:cNvCxnSpPr/>
      </xdr:nvCxnSpPr>
      <xdr:spPr>
        <a:xfrm>
          <a:off x="14592300" y="65341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92075</xdr:rowOff>
    </xdr:from>
    <xdr:to>
      <xdr:col>72</xdr:col>
      <xdr:colOff>38100</xdr:colOff>
      <xdr:row>38</xdr:row>
      <xdr:rowOff>22225</xdr:rowOff>
    </xdr:to>
    <xdr:sp macro="" textlink="">
      <xdr:nvSpPr>
        <xdr:cNvPr id="531" name="楕円 530"/>
        <xdr:cNvSpPr/>
      </xdr:nvSpPr>
      <xdr:spPr>
        <a:xfrm>
          <a:off x="13652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142875</xdr:rowOff>
    </xdr:from>
    <xdr:to>
      <xdr:col>76</xdr:col>
      <xdr:colOff>114300</xdr:colOff>
      <xdr:row>38</xdr:row>
      <xdr:rowOff>19050</xdr:rowOff>
    </xdr:to>
    <xdr:cxnSp macro="">
      <xdr:nvCxnSpPr>
        <xdr:cNvPr id="532" name="直線コネクタ 531"/>
        <xdr:cNvCxnSpPr/>
      </xdr:nvCxnSpPr>
      <xdr:spPr>
        <a:xfrm>
          <a:off x="13703300" y="64865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44450</xdr:rowOff>
    </xdr:from>
    <xdr:to>
      <xdr:col>67</xdr:col>
      <xdr:colOff>101600</xdr:colOff>
      <xdr:row>37</xdr:row>
      <xdr:rowOff>146050</xdr:rowOff>
    </xdr:to>
    <xdr:sp macro="" textlink="">
      <xdr:nvSpPr>
        <xdr:cNvPr id="533" name="楕円 532"/>
        <xdr:cNvSpPr/>
      </xdr:nvSpPr>
      <xdr:spPr>
        <a:xfrm>
          <a:off x="12763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95250</xdr:rowOff>
    </xdr:from>
    <xdr:to>
      <xdr:col>71</xdr:col>
      <xdr:colOff>177800</xdr:colOff>
      <xdr:row>37</xdr:row>
      <xdr:rowOff>142875</xdr:rowOff>
    </xdr:to>
    <xdr:cxnSp macro="">
      <xdr:nvCxnSpPr>
        <xdr:cNvPr id="534" name="直線コネクタ 533"/>
        <xdr:cNvCxnSpPr/>
      </xdr:nvCxnSpPr>
      <xdr:spPr>
        <a:xfrm>
          <a:off x="12814300" y="64389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154957</xdr:rowOff>
    </xdr:from>
    <xdr:ext cx="405111" cy="259045"/>
    <xdr:sp macro="" textlink="">
      <xdr:nvSpPr>
        <xdr:cNvPr id="535" name="n_1aveValue【一般廃棄物処理施設】&#10;有形固定資産減価償却率"/>
        <xdr:cNvSpPr txBox="1"/>
      </xdr:nvSpPr>
      <xdr:spPr>
        <a:xfrm>
          <a:off x="15266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4462</xdr:rowOff>
    </xdr:from>
    <xdr:ext cx="405111" cy="259045"/>
    <xdr:sp macro="" textlink="">
      <xdr:nvSpPr>
        <xdr:cNvPr id="536" name="n_2aveValue【一般廃棄物処理施設】&#10;有形固定資産減価償却率"/>
        <xdr:cNvSpPr txBox="1"/>
      </xdr:nvSpPr>
      <xdr:spPr>
        <a:xfrm>
          <a:off x="14389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537" name="n_3aveValue【一般廃棄物処理施設】&#10;有形固定資産減価償却率"/>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120667</xdr:rowOff>
    </xdr:from>
    <xdr:ext cx="405111" cy="259045"/>
    <xdr:sp macro="" textlink="">
      <xdr:nvSpPr>
        <xdr:cNvPr id="538" name="n_4aveValue【一般廃棄物処理施設】&#10;有形固定資産減価償却率"/>
        <xdr:cNvSpPr txBox="1"/>
      </xdr:nvSpPr>
      <xdr:spPr>
        <a:xfrm>
          <a:off x="12611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102887</xdr:rowOff>
    </xdr:from>
    <xdr:ext cx="405111" cy="259045"/>
    <xdr:sp macro="" textlink="">
      <xdr:nvSpPr>
        <xdr:cNvPr id="539" name="n_1mainValue【一般廃棄物処理施設】&#10;有形固定資産減価償却率"/>
        <xdr:cNvSpPr txBox="1"/>
      </xdr:nvSpPr>
      <xdr:spPr>
        <a:xfrm>
          <a:off x="152660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60977</xdr:rowOff>
    </xdr:from>
    <xdr:ext cx="405111" cy="259045"/>
    <xdr:sp macro="" textlink="">
      <xdr:nvSpPr>
        <xdr:cNvPr id="540" name="n_2mainValue【一般廃棄物処理施設】&#10;有形固定資産減価償却率"/>
        <xdr:cNvSpPr txBox="1"/>
      </xdr:nvSpPr>
      <xdr:spPr>
        <a:xfrm>
          <a:off x="14389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13352</xdr:rowOff>
    </xdr:from>
    <xdr:ext cx="405111" cy="259045"/>
    <xdr:sp macro="" textlink="">
      <xdr:nvSpPr>
        <xdr:cNvPr id="541" name="n_3mainValue【一般廃棄物処理施設】&#10;有形固定資産減価償却率"/>
        <xdr:cNvSpPr txBox="1"/>
      </xdr:nvSpPr>
      <xdr:spPr>
        <a:xfrm>
          <a:off x="135007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137177</xdr:rowOff>
    </xdr:from>
    <xdr:ext cx="405111" cy="259045"/>
    <xdr:sp macro="" textlink="">
      <xdr:nvSpPr>
        <xdr:cNvPr id="542" name="n_4mainValue【一般廃棄物処理施設】&#10;有形固定資産減価償却率"/>
        <xdr:cNvSpPr txBox="1"/>
      </xdr:nvSpPr>
      <xdr:spPr>
        <a:xfrm>
          <a:off x="12611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66" name="直線コネクタ 565"/>
        <xdr:cNvCxnSpPr/>
      </xdr:nvCxnSpPr>
      <xdr:spPr>
        <a:xfrm flipV="1">
          <a:off x="22160864" y="576150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67" name="【一般廃棄物処理施設】&#10;一人当たり有形固定資産（償却資産）額最小値テキスト"/>
        <xdr:cNvSpPr txBox="1"/>
      </xdr:nvSpPr>
      <xdr:spPr>
        <a:xfrm>
          <a:off x="22199600" y="72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68" name="直線コネクタ 567"/>
        <xdr:cNvCxnSpPr/>
      </xdr:nvCxnSpPr>
      <xdr:spPr>
        <a:xfrm>
          <a:off x="22072600" y="72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69" name="【一般廃棄物処理施設】&#10;一人当たり有形固定資産（償却資産）額最大値テキスト"/>
        <xdr:cNvSpPr txBox="1"/>
      </xdr:nvSpPr>
      <xdr:spPr>
        <a:xfrm>
          <a:off x="22199600" y="55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70" name="直線コネクタ 569"/>
        <xdr:cNvCxnSpPr/>
      </xdr:nvCxnSpPr>
      <xdr:spPr>
        <a:xfrm>
          <a:off x="22072600" y="576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127332</xdr:rowOff>
    </xdr:from>
    <xdr:ext cx="534377" cy="259045"/>
    <xdr:sp macro="" textlink="">
      <xdr:nvSpPr>
        <xdr:cNvPr id="571" name="【一般廃棄物処理施設】&#10;一人当たり有形固定資産（償却資産）額平均値テキスト"/>
        <xdr:cNvSpPr txBox="1"/>
      </xdr:nvSpPr>
      <xdr:spPr>
        <a:xfrm>
          <a:off x="22199600" y="664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72" name="フローチャート: 判断 571"/>
        <xdr:cNvSpPr/>
      </xdr:nvSpPr>
      <xdr:spPr>
        <a:xfrm>
          <a:off x="22110700" y="66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73" name="フローチャート: 判断 572"/>
        <xdr:cNvSpPr/>
      </xdr:nvSpPr>
      <xdr:spPr>
        <a:xfrm>
          <a:off x="212725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7516</xdr:rowOff>
    </xdr:from>
    <xdr:to>
      <xdr:col>107</xdr:col>
      <xdr:colOff>101600</xdr:colOff>
      <xdr:row>39</xdr:row>
      <xdr:rowOff>109116</xdr:rowOff>
    </xdr:to>
    <xdr:sp macro="" textlink="">
      <xdr:nvSpPr>
        <xdr:cNvPr id="574" name="フローチャート: 判断 573"/>
        <xdr:cNvSpPr/>
      </xdr:nvSpPr>
      <xdr:spPr>
        <a:xfrm>
          <a:off x="20383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4056</xdr:rowOff>
    </xdr:from>
    <xdr:to>
      <xdr:col>102</xdr:col>
      <xdr:colOff>165100</xdr:colOff>
      <xdr:row>39</xdr:row>
      <xdr:rowOff>105656</xdr:rowOff>
    </xdr:to>
    <xdr:sp macro="" textlink="">
      <xdr:nvSpPr>
        <xdr:cNvPr id="575" name="フローチャート: 判断 574"/>
        <xdr:cNvSpPr/>
      </xdr:nvSpPr>
      <xdr:spPr>
        <a:xfrm>
          <a:off x="19494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43086</xdr:rowOff>
    </xdr:from>
    <xdr:to>
      <xdr:col>98</xdr:col>
      <xdr:colOff>38100</xdr:colOff>
      <xdr:row>39</xdr:row>
      <xdr:rowOff>144686</xdr:rowOff>
    </xdr:to>
    <xdr:sp macro="" textlink="">
      <xdr:nvSpPr>
        <xdr:cNvPr id="576" name="フローチャート: 判断 575"/>
        <xdr:cNvSpPr/>
      </xdr:nvSpPr>
      <xdr:spPr>
        <a:xfrm>
          <a:off x="18605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95694</xdr:rowOff>
    </xdr:from>
    <xdr:to>
      <xdr:col>116</xdr:col>
      <xdr:colOff>114300</xdr:colOff>
      <xdr:row>39</xdr:row>
      <xdr:rowOff>25844</xdr:rowOff>
    </xdr:to>
    <xdr:sp macro="" textlink="">
      <xdr:nvSpPr>
        <xdr:cNvPr id="582" name="楕円 581"/>
        <xdr:cNvSpPr/>
      </xdr:nvSpPr>
      <xdr:spPr>
        <a:xfrm>
          <a:off x="22110700" y="661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118572</xdr:rowOff>
    </xdr:from>
    <xdr:ext cx="534377" cy="259045"/>
    <xdr:sp macro="" textlink="">
      <xdr:nvSpPr>
        <xdr:cNvPr id="583" name="【一般廃棄物処理施設】&#10;一人当たり有形固定資産（償却資産）額該当値テキスト"/>
        <xdr:cNvSpPr txBox="1"/>
      </xdr:nvSpPr>
      <xdr:spPr>
        <a:xfrm>
          <a:off x="22199600" y="64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100457</xdr:rowOff>
    </xdr:from>
    <xdr:to>
      <xdr:col>112</xdr:col>
      <xdr:colOff>38100</xdr:colOff>
      <xdr:row>39</xdr:row>
      <xdr:rowOff>30607</xdr:rowOff>
    </xdr:to>
    <xdr:sp macro="" textlink="">
      <xdr:nvSpPr>
        <xdr:cNvPr id="584" name="楕円 583"/>
        <xdr:cNvSpPr/>
      </xdr:nvSpPr>
      <xdr:spPr>
        <a:xfrm>
          <a:off x="21272500" y="661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146494</xdr:rowOff>
    </xdr:from>
    <xdr:to>
      <xdr:col>116</xdr:col>
      <xdr:colOff>63500</xdr:colOff>
      <xdr:row>38</xdr:row>
      <xdr:rowOff>151257</xdr:rowOff>
    </xdr:to>
    <xdr:cxnSp macro="">
      <xdr:nvCxnSpPr>
        <xdr:cNvPr id="585" name="直線コネクタ 584"/>
        <xdr:cNvCxnSpPr/>
      </xdr:nvCxnSpPr>
      <xdr:spPr>
        <a:xfrm flipV="1">
          <a:off x="21323300" y="6661594"/>
          <a:ext cx="8382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106218</xdr:rowOff>
    </xdr:from>
    <xdr:to>
      <xdr:col>107</xdr:col>
      <xdr:colOff>101600</xdr:colOff>
      <xdr:row>39</xdr:row>
      <xdr:rowOff>36368</xdr:rowOff>
    </xdr:to>
    <xdr:sp macro="" textlink="">
      <xdr:nvSpPr>
        <xdr:cNvPr id="586" name="楕円 585"/>
        <xdr:cNvSpPr/>
      </xdr:nvSpPr>
      <xdr:spPr>
        <a:xfrm>
          <a:off x="20383500" y="662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151257</xdr:rowOff>
    </xdr:from>
    <xdr:to>
      <xdr:col>111</xdr:col>
      <xdr:colOff>177800</xdr:colOff>
      <xdr:row>38</xdr:row>
      <xdr:rowOff>157018</xdr:rowOff>
    </xdr:to>
    <xdr:cxnSp macro="">
      <xdr:nvCxnSpPr>
        <xdr:cNvPr id="587" name="直線コネクタ 586"/>
        <xdr:cNvCxnSpPr/>
      </xdr:nvCxnSpPr>
      <xdr:spPr>
        <a:xfrm flipV="1">
          <a:off x="20434300" y="6666357"/>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107741</xdr:rowOff>
    </xdr:from>
    <xdr:to>
      <xdr:col>102</xdr:col>
      <xdr:colOff>165100</xdr:colOff>
      <xdr:row>39</xdr:row>
      <xdr:rowOff>37891</xdr:rowOff>
    </xdr:to>
    <xdr:sp macro="" textlink="">
      <xdr:nvSpPr>
        <xdr:cNvPr id="588" name="楕円 587"/>
        <xdr:cNvSpPr/>
      </xdr:nvSpPr>
      <xdr:spPr>
        <a:xfrm>
          <a:off x="19494500" y="662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157018</xdr:rowOff>
    </xdr:from>
    <xdr:to>
      <xdr:col>107</xdr:col>
      <xdr:colOff>50800</xdr:colOff>
      <xdr:row>38</xdr:row>
      <xdr:rowOff>158541</xdr:rowOff>
    </xdr:to>
    <xdr:cxnSp macro="">
      <xdr:nvCxnSpPr>
        <xdr:cNvPr id="589" name="直線コネクタ 588"/>
        <xdr:cNvCxnSpPr/>
      </xdr:nvCxnSpPr>
      <xdr:spPr>
        <a:xfrm flipV="1">
          <a:off x="19545300" y="6672118"/>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107025</xdr:rowOff>
    </xdr:from>
    <xdr:to>
      <xdr:col>98</xdr:col>
      <xdr:colOff>38100</xdr:colOff>
      <xdr:row>39</xdr:row>
      <xdr:rowOff>37175</xdr:rowOff>
    </xdr:to>
    <xdr:sp macro="" textlink="">
      <xdr:nvSpPr>
        <xdr:cNvPr id="590" name="楕円 589"/>
        <xdr:cNvSpPr/>
      </xdr:nvSpPr>
      <xdr:spPr>
        <a:xfrm>
          <a:off x="18605500" y="662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157825</xdr:rowOff>
    </xdr:from>
    <xdr:to>
      <xdr:col>102</xdr:col>
      <xdr:colOff>114300</xdr:colOff>
      <xdr:row>38</xdr:row>
      <xdr:rowOff>158541</xdr:rowOff>
    </xdr:to>
    <xdr:cxnSp macro="">
      <xdr:nvCxnSpPr>
        <xdr:cNvPr id="591" name="直線コネクタ 590"/>
        <xdr:cNvCxnSpPr/>
      </xdr:nvCxnSpPr>
      <xdr:spPr>
        <a:xfrm>
          <a:off x="18656300" y="6672925"/>
          <a:ext cx="889000" cy="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73512</xdr:rowOff>
    </xdr:from>
    <xdr:ext cx="534377" cy="259045"/>
    <xdr:sp macro="" textlink="">
      <xdr:nvSpPr>
        <xdr:cNvPr id="592" name="n_1aveValue【一般廃棄物処理施設】&#10;一人当たり有形固定資産（償却資産）額"/>
        <xdr:cNvSpPr txBox="1"/>
      </xdr:nvSpPr>
      <xdr:spPr>
        <a:xfrm>
          <a:off x="21043411" y="676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100243</xdr:rowOff>
    </xdr:from>
    <xdr:ext cx="534377" cy="259045"/>
    <xdr:sp macro="" textlink="">
      <xdr:nvSpPr>
        <xdr:cNvPr id="593" name="n_2aveValue【一般廃棄物処理施設】&#10;一人当たり有形固定資産（償却資産）額"/>
        <xdr:cNvSpPr txBox="1"/>
      </xdr:nvSpPr>
      <xdr:spPr>
        <a:xfrm>
          <a:off x="20167111" y="678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96783</xdr:rowOff>
    </xdr:from>
    <xdr:ext cx="534377" cy="259045"/>
    <xdr:sp macro="" textlink="">
      <xdr:nvSpPr>
        <xdr:cNvPr id="594" name="n_3aveValue【一般廃棄物処理施設】&#10;一人当たり有形固定資産（償却資産）額"/>
        <xdr:cNvSpPr txBox="1"/>
      </xdr:nvSpPr>
      <xdr:spPr>
        <a:xfrm>
          <a:off x="19278111" y="67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135813</xdr:rowOff>
    </xdr:from>
    <xdr:ext cx="534377" cy="259045"/>
    <xdr:sp macro="" textlink="">
      <xdr:nvSpPr>
        <xdr:cNvPr id="595" name="n_4aveValue【一般廃棄物処理施設】&#10;一人当たり有形固定資産（償却資産）額"/>
        <xdr:cNvSpPr txBox="1"/>
      </xdr:nvSpPr>
      <xdr:spPr>
        <a:xfrm>
          <a:off x="18389111" y="682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47134</xdr:rowOff>
    </xdr:from>
    <xdr:ext cx="534377" cy="259045"/>
    <xdr:sp macro="" textlink="">
      <xdr:nvSpPr>
        <xdr:cNvPr id="596" name="n_1mainValue【一般廃棄物処理施設】&#10;一人当たり有形固定資産（償却資産）額"/>
        <xdr:cNvSpPr txBox="1"/>
      </xdr:nvSpPr>
      <xdr:spPr>
        <a:xfrm>
          <a:off x="21043411" y="639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52895</xdr:rowOff>
    </xdr:from>
    <xdr:ext cx="534377" cy="259045"/>
    <xdr:sp macro="" textlink="">
      <xdr:nvSpPr>
        <xdr:cNvPr id="597" name="n_2mainValue【一般廃棄物処理施設】&#10;一人当たり有形固定資産（償却資産）額"/>
        <xdr:cNvSpPr txBox="1"/>
      </xdr:nvSpPr>
      <xdr:spPr>
        <a:xfrm>
          <a:off x="20167111" y="639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54419</xdr:rowOff>
    </xdr:from>
    <xdr:ext cx="534377" cy="259045"/>
    <xdr:sp macro="" textlink="">
      <xdr:nvSpPr>
        <xdr:cNvPr id="598" name="n_3mainValue【一般廃棄物処理施設】&#10;一人当たり有形固定資産（償却資産）額"/>
        <xdr:cNvSpPr txBox="1"/>
      </xdr:nvSpPr>
      <xdr:spPr>
        <a:xfrm>
          <a:off x="19278111" y="639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53702</xdr:rowOff>
    </xdr:from>
    <xdr:ext cx="534377" cy="259045"/>
    <xdr:sp macro="" textlink="">
      <xdr:nvSpPr>
        <xdr:cNvPr id="599" name="n_4mainValue【一般廃棄物処理施設】&#10;一人当たり有形固定資産（償却資産）額"/>
        <xdr:cNvSpPr txBox="1"/>
      </xdr:nvSpPr>
      <xdr:spPr>
        <a:xfrm>
          <a:off x="18389111" y="639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623" name="直線コネクタ 622"/>
        <xdr:cNvCxnSpPr/>
      </xdr:nvCxnSpPr>
      <xdr:spPr>
        <a:xfrm flipV="1">
          <a:off x="16318864" y="95250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624" name="【保健センター・保健所】&#10;有形固定資産減価償却率最小値テキスト"/>
        <xdr:cNvSpPr txBox="1"/>
      </xdr:nvSpPr>
      <xdr:spPr>
        <a:xfrm>
          <a:off x="163576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625" name="直線コネクタ 624"/>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26" name="【保健センター・保健所】&#10;有形固定資産減価償却率最大値テキスト"/>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27" name="直線コネクタ 626"/>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628" name="【保健センター・保健所】&#10;有形固定資産減価償却率平均値テキスト"/>
        <xdr:cNvSpPr txBox="1"/>
      </xdr:nvSpPr>
      <xdr:spPr>
        <a:xfrm>
          <a:off x="16357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29" name="フローチャート: 判断 628"/>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31" name="フローチャート: 判断 630"/>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73025</xdr:rowOff>
    </xdr:from>
    <xdr:to>
      <xdr:col>72</xdr:col>
      <xdr:colOff>38100</xdr:colOff>
      <xdr:row>60</xdr:row>
      <xdr:rowOff>3175</xdr:rowOff>
    </xdr:to>
    <xdr:sp macro="" textlink="">
      <xdr:nvSpPr>
        <xdr:cNvPr id="632" name="フローチャート: 判断 631"/>
        <xdr:cNvSpPr/>
      </xdr:nvSpPr>
      <xdr:spPr>
        <a:xfrm>
          <a:off x="13652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46355</xdr:rowOff>
    </xdr:from>
    <xdr:to>
      <xdr:col>67</xdr:col>
      <xdr:colOff>101600</xdr:colOff>
      <xdr:row>59</xdr:row>
      <xdr:rowOff>147955</xdr:rowOff>
    </xdr:to>
    <xdr:sp macro="" textlink="">
      <xdr:nvSpPr>
        <xdr:cNvPr id="633" name="フローチャート: 判断 632"/>
        <xdr:cNvSpPr/>
      </xdr:nvSpPr>
      <xdr:spPr>
        <a:xfrm>
          <a:off x="12763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101600</xdr:rowOff>
    </xdr:from>
    <xdr:to>
      <xdr:col>85</xdr:col>
      <xdr:colOff>177800</xdr:colOff>
      <xdr:row>60</xdr:row>
      <xdr:rowOff>31750</xdr:rowOff>
    </xdr:to>
    <xdr:sp macro="" textlink="">
      <xdr:nvSpPr>
        <xdr:cNvPr id="639" name="楕円 638"/>
        <xdr:cNvSpPr/>
      </xdr:nvSpPr>
      <xdr:spPr>
        <a:xfrm>
          <a:off x="162687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124477</xdr:rowOff>
    </xdr:from>
    <xdr:ext cx="405111" cy="259045"/>
    <xdr:sp macro="" textlink="">
      <xdr:nvSpPr>
        <xdr:cNvPr id="640" name="【保健センター・保健所】&#10;有形固定資産減価償却率該当値テキスト"/>
        <xdr:cNvSpPr txBox="1"/>
      </xdr:nvSpPr>
      <xdr:spPr>
        <a:xfrm>
          <a:off x="16357600"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61595</xdr:rowOff>
    </xdr:from>
    <xdr:to>
      <xdr:col>81</xdr:col>
      <xdr:colOff>101600</xdr:colOff>
      <xdr:row>59</xdr:row>
      <xdr:rowOff>163195</xdr:rowOff>
    </xdr:to>
    <xdr:sp macro="" textlink="">
      <xdr:nvSpPr>
        <xdr:cNvPr id="641" name="楕円 640"/>
        <xdr:cNvSpPr/>
      </xdr:nvSpPr>
      <xdr:spPr>
        <a:xfrm>
          <a:off x="154305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112395</xdr:rowOff>
    </xdr:from>
    <xdr:to>
      <xdr:col>85</xdr:col>
      <xdr:colOff>127000</xdr:colOff>
      <xdr:row>59</xdr:row>
      <xdr:rowOff>152400</xdr:rowOff>
    </xdr:to>
    <xdr:cxnSp macro="">
      <xdr:nvCxnSpPr>
        <xdr:cNvPr id="642" name="直線コネクタ 641"/>
        <xdr:cNvCxnSpPr/>
      </xdr:nvCxnSpPr>
      <xdr:spPr>
        <a:xfrm>
          <a:off x="15481300" y="102279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31115</xdr:rowOff>
    </xdr:from>
    <xdr:to>
      <xdr:col>76</xdr:col>
      <xdr:colOff>165100</xdr:colOff>
      <xdr:row>59</xdr:row>
      <xdr:rowOff>132715</xdr:rowOff>
    </xdr:to>
    <xdr:sp macro="" textlink="">
      <xdr:nvSpPr>
        <xdr:cNvPr id="643" name="楕円 642"/>
        <xdr:cNvSpPr/>
      </xdr:nvSpPr>
      <xdr:spPr>
        <a:xfrm>
          <a:off x="14541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81915</xdr:rowOff>
    </xdr:from>
    <xdr:to>
      <xdr:col>81</xdr:col>
      <xdr:colOff>50800</xdr:colOff>
      <xdr:row>59</xdr:row>
      <xdr:rowOff>112395</xdr:rowOff>
    </xdr:to>
    <xdr:cxnSp macro="">
      <xdr:nvCxnSpPr>
        <xdr:cNvPr id="644" name="直線コネクタ 643"/>
        <xdr:cNvCxnSpPr/>
      </xdr:nvCxnSpPr>
      <xdr:spPr>
        <a:xfrm>
          <a:off x="14592300" y="101974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164465</xdr:rowOff>
    </xdr:from>
    <xdr:to>
      <xdr:col>72</xdr:col>
      <xdr:colOff>38100</xdr:colOff>
      <xdr:row>59</xdr:row>
      <xdr:rowOff>94615</xdr:rowOff>
    </xdr:to>
    <xdr:sp macro="" textlink="">
      <xdr:nvSpPr>
        <xdr:cNvPr id="645" name="楕円 644"/>
        <xdr:cNvSpPr/>
      </xdr:nvSpPr>
      <xdr:spPr>
        <a:xfrm>
          <a:off x="13652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43815</xdr:rowOff>
    </xdr:from>
    <xdr:to>
      <xdr:col>76</xdr:col>
      <xdr:colOff>114300</xdr:colOff>
      <xdr:row>59</xdr:row>
      <xdr:rowOff>81915</xdr:rowOff>
    </xdr:to>
    <xdr:cxnSp macro="">
      <xdr:nvCxnSpPr>
        <xdr:cNvPr id="646" name="直線コネクタ 645"/>
        <xdr:cNvCxnSpPr/>
      </xdr:nvCxnSpPr>
      <xdr:spPr>
        <a:xfrm>
          <a:off x="13703300" y="101593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126365</xdr:rowOff>
    </xdr:from>
    <xdr:to>
      <xdr:col>67</xdr:col>
      <xdr:colOff>101600</xdr:colOff>
      <xdr:row>59</xdr:row>
      <xdr:rowOff>56515</xdr:rowOff>
    </xdr:to>
    <xdr:sp macro="" textlink="">
      <xdr:nvSpPr>
        <xdr:cNvPr id="647" name="楕円 646"/>
        <xdr:cNvSpPr/>
      </xdr:nvSpPr>
      <xdr:spPr>
        <a:xfrm>
          <a:off x="12763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5715</xdr:rowOff>
    </xdr:from>
    <xdr:to>
      <xdr:col>71</xdr:col>
      <xdr:colOff>177800</xdr:colOff>
      <xdr:row>59</xdr:row>
      <xdr:rowOff>43815</xdr:rowOff>
    </xdr:to>
    <xdr:cxnSp macro="">
      <xdr:nvCxnSpPr>
        <xdr:cNvPr id="648" name="直線コネクタ 647"/>
        <xdr:cNvCxnSpPr/>
      </xdr:nvCxnSpPr>
      <xdr:spPr>
        <a:xfrm>
          <a:off x="12814300" y="101212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649" name="n_1aveValue【保健センター・保健所】&#10;有形固定資産減価償却率"/>
        <xdr:cNvSpPr txBox="1"/>
      </xdr:nvSpPr>
      <xdr:spPr>
        <a:xfrm>
          <a:off x="15266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650" name="n_2aveValue【保健センター・保健所】&#10;有形固定資産減価償却率"/>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165752</xdr:rowOff>
    </xdr:from>
    <xdr:ext cx="405111" cy="259045"/>
    <xdr:sp macro="" textlink="">
      <xdr:nvSpPr>
        <xdr:cNvPr id="651" name="n_3aveValue【保健センター・保健所】&#10;有形固定資産減価償却率"/>
        <xdr:cNvSpPr txBox="1"/>
      </xdr:nvSpPr>
      <xdr:spPr>
        <a:xfrm>
          <a:off x="13500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139082</xdr:rowOff>
    </xdr:from>
    <xdr:ext cx="405111" cy="259045"/>
    <xdr:sp macro="" textlink="">
      <xdr:nvSpPr>
        <xdr:cNvPr id="652" name="n_4aveValue【保健センター・保健所】&#10;有形固定資産減価償却率"/>
        <xdr:cNvSpPr txBox="1"/>
      </xdr:nvSpPr>
      <xdr:spPr>
        <a:xfrm>
          <a:off x="12611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8272</xdr:rowOff>
    </xdr:from>
    <xdr:ext cx="405111" cy="259045"/>
    <xdr:sp macro="" textlink="">
      <xdr:nvSpPr>
        <xdr:cNvPr id="653" name="n_1mainValue【保健センター・保健所】&#10;有形固定資産減価償却率"/>
        <xdr:cNvSpPr txBox="1"/>
      </xdr:nvSpPr>
      <xdr:spPr>
        <a:xfrm>
          <a:off x="152660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149242</xdr:rowOff>
    </xdr:from>
    <xdr:ext cx="405111" cy="259045"/>
    <xdr:sp macro="" textlink="">
      <xdr:nvSpPr>
        <xdr:cNvPr id="654" name="n_2mainValue【保健センター・保健所】&#10;有形固定資産減価償却率"/>
        <xdr:cNvSpPr txBox="1"/>
      </xdr:nvSpPr>
      <xdr:spPr>
        <a:xfrm>
          <a:off x="14389744"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111142</xdr:rowOff>
    </xdr:from>
    <xdr:ext cx="405111" cy="259045"/>
    <xdr:sp macro="" textlink="">
      <xdr:nvSpPr>
        <xdr:cNvPr id="655" name="n_3mainValue【保健センター・保健所】&#10;有形固定資産減価償却率"/>
        <xdr:cNvSpPr txBox="1"/>
      </xdr:nvSpPr>
      <xdr:spPr>
        <a:xfrm>
          <a:off x="135007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73042</xdr:rowOff>
    </xdr:from>
    <xdr:ext cx="405111" cy="259045"/>
    <xdr:sp macro="" textlink="">
      <xdr:nvSpPr>
        <xdr:cNvPr id="656" name="n_4mainValue【保健センター・保健所】&#10;有形固定資産減価償却率"/>
        <xdr:cNvSpPr txBox="1"/>
      </xdr:nvSpPr>
      <xdr:spPr>
        <a:xfrm>
          <a:off x="126117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78" name="直線コネクタ 677"/>
        <xdr:cNvCxnSpPr/>
      </xdr:nvCxnSpPr>
      <xdr:spPr>
        <a:xfrm flipV="1">
          <a:off x="22160864" y="951890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81" name="【保健センター・保健所】&#10;一人当たり面積最大値テキスト"/>
        <xdr:cNvSpPr txBox="1"/>
      </xdr:nvSpPr>
      <xdr:spPr>
        <a:xfrm>
          <a:off x="221996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82" name="直線コネクタ 681"/>
        <xdr:cNvCxnSpPr/>
      </xdr:nvCxnSpPr>
      <xdr:spPr>
        <a:xfrm>
          <a:off x="22072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3" name="【保健センター・保健所】&#10;一人当たり面積平均値テキスト"/>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85" name="フローチャート: 判断 684"/>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86" name="フローチャート: 判断 685"/>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87" name="フローチャート: 判断 686"/>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72644</xdr:rowOff>
    </xdr:from>
    <xdr:to>
      <xdr:col>98</xdr:col>
      <xdr:colOff>38100</xdr:colOff>
      <xdr:row>63</xdr:row>
      <xdr:rowOff>2794</xdr:rowOff>
    </xdr:to>
    <xdr:sp macro="" textlink="">
      <xdr:nvSpPr>
        <xdr:cNvPr id="688" name="フローチャート: 判断 687"/>
        <xdr:cNvSpPr/>
      </xdr:nvSpPr>
      <xdr:spPr>
        <a:xfrm>
          <a:off x="18605500" y="1070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109220</xdr:rowOff>
    </xdr:from>
    <xdr:to>
      <xdr:col>116</xdr:col>
      <xdr:colOff>114300</xdr:colOff>
      <xdr:row>63</xdr:row>
      <xdr:rowOff>39370</xdr:rowOff>
    </xdr:to>
    <xdr:sp macro="" textlink="">
      <xdr:nvSpPr>
        <xdr:cNvPr id="694" name="楕円 693"/>
        <xdr:cNvSpPr/>
      </xdr:nvSpPr>
      <xdr:spPr>
        <a:xfrm>
          <a:off x="22110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87647</xdr:rowOff>
    </xdr:from>
    <xdr:ext cx="469744" cy="259045"/>
    <xdr:sp macro="" textlink="">
      <xdr:nvSpPr>
        <xdr:cNvPr id="695" name="【保健センター・保健所】&#10;一人当たり面積該当値テキスト"/>
        <xdr:cNvSpPr txBox="1"/>
      </xdr:nvSpPr>
      <xdr:spPr>
        <a:xfrm>
          <a:off x="22199600"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109220</xdr:rowOff>
    </xdr:from>
    <xdr:to>
      <xdr:col>112</xdr:col>
      <xdr:colOff>38100</xdr:colOff>
      <xdr:row>63</xdr:row>
      <xdr:rowOff>39370</xdr:rowOff>
    </xdr:to>
    <xdr:sp macro="" textlink="">
      <xdr:nvSpPr>
        <xdr:cNvPr id="696" name="楕円 695"/>
        <xdr:cNvSpPr/>
      </xdr:nvSpPr>
      <xdr:spPr>
        <a:xfrm>
          <a:off x="21272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160020</xdr:rowOff>
    </xdr:from>
    <xdr:to>
      <xdr:col>116</xdr:col>
      <xdr:colOff>63500</xdr:colOff>
      <xdr:row>62</xdr:row>
      <xdr:rowOff>160020</xdr:rowOff>
    </xdr:to>
    <xdr:cxnSp macro="">
      <xdr:nvCxnSpPr>
        <xdr:cNvPr id="697" name="直線コネクタ 696"/>
        <xdr:cNvCxnSpPr/>
      </xdr:nvCxnSpPr>
      <xdr:spPr>
        <a:xfrm>
          <a:off x="21323300" y="1078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109220</xdr:rowOff>
    </xdr:from>
    <xdr:to>
      <xdr:col>107</xdr:col>
      <xdr:colOff>101600</xdr:colOff>
      <xdr:row>63</xdr:row>
      <xdr:rowOff>39370</xdr:rowOff>
    </xdr:to>
    <xdr:sp macro="" textlink="">
      <xdr:nvSpPr>
        <xdr:cNvPr id="698" name="楕円 697"/>
        <xdr:cNvSpPr/>
      </xdr:nvSpPr>
      <xdr:spPr>
        <a:xfrm>
          <a:off x="20383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160020</xdr:rowOff>
    </xdr:from>
    <xdr:to>
      <xdr:col>111</xdr:col>
      <xdr:colOff>177800</xdr:colOff>
      <xdr:row>62</xdr:row>
      <xdr:rowOff>160020</xdr:rowOff>
    </xdr:to>
    <xdr:cxnSp macro="">
      <xdr:nvCxnSpPr>
        <xdr:cNvPr id="699" name="直線コネクタ 698"/>
        <xdr:cNvCxnSpPr/>
      </xdr:nvCxnSpPr>
      <xdr:spPr>
        <a:xfrm>
          <a:off x="20434300" y="1078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109220</xdr:rowOff>
    </xdr:from>
    <xdr:to>
      <xdr:col>102</xdr:col>
      <xdr:colOff>165100</xdr:colOff>
      <xdr:row>63</xdr:row>
      <xdr:rowOff>39370</xdr:rowOff>
    </xdr:to>
    <xdr:sp macro="" textlink="">
      <xdr:nvSpPr>
        <xdr:cNvPr id="700" name="楕円 699"/>
        <xdr:cNvSpPr/>
      </xdr:nvSpPr>
      <xdr:spPr>
        <a:xfrm>
          <a:off x="19494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160020</xdr:rowOff>
    </xdr:from>
    <xdr:to>
      <xdr:col>107</xdr:col>
      <xdr:colOff>50800</xdr:colOff>
      <xdr:row>62</xdr:row>
      <xdr:rowOff>160020</xdr:rowOff>
    </xdr:to>
    <xdr:cxnSp macro="">
      <xdr:nvCxnSpPr>
        <xdr:cNvPr id="701" name="直線コネクタ 700"/>
        <xdr:cNvCxnSpPr/>
      </xdr:nvCxnSpPr>
      <xdr:spPr>
        <a:xfrm>
          <a:off x="19545300" y="1078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109220</xdr:rowOff>
    </xdr:from>
    <xdr:to>
      <xdr:col>98</xdr:col>
      <xdr:colOff>38100</xdr:colOff>
      <xdr:row>63</xdr:row>
      <xdr:rowOff>39370</xdr:rowOff>
    </xdr:to>
    <xdr:sp macro="" textlink="">
      <xdr:nvSpPr>
        <xdr:cNvPr id="702" name="楕円 701"/>
        <xdr:cNvSpPr/>
      </xdr:nvSpPr>
      <xdr:spPr>
        <a:xfrm>
          <a:off x="18605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160020</xdr:rowOff>
    </xdr:from>
    <xdr:to>
      <xdr:col>102</xdr:col>
      <xdr:colOff>114300</xdr:colOff>
      <xdr:row>62</xdr:row>
      <xdr:rowOff>160020</xdr:rowOff>
    </xdr:to>
    <xdr:cxnSp macro="">
      <xdr:nvCxnSpPr>
        <xdr:cNvPr id="703" name="直線コネクタ 702"/>
        <xdr:cNvCxnSpPr/>
      </xdr:nvCxnSpPr>
      <xdr:spPr>
        <a:xfrm>
          <a:off x="18656300" y="1078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704" name="n_1aveValue【保健センター・保健所】&#10;一人当たり面積"/>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1033</xdr:rowOff>
    </xdr:from>
    <xdr:ext cx="469744" cy="259045"/>
    <xdr:sp macro="" textlink="">
      <xdr:nvSpPr>
        <xdr:cNvPr id="705" name="n_2aveValue【保健センター・保健所】&#10;一人当たり面積"/>
        <xdr:cNvSpPr txBox="1"/>
      </xdr:nvSpPr>
      <xdr:spPr>
        <a:xfrm>
          <a:off x="20199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163339</xdr:rowOff>
    </xdr:from>
    <xdr:ext cx="469744" cy="259045"/>
    <xdr:sp macro="" textlink="">
      <xdr:nvSpPr>
        <xdr:cNvPr id="706" name="n_3aveValue【保健センター・保健所】&#10;一人当たり面積"/>
        <xdr:cNvSpPr txBox="1"/>
      </xdr:nvSpPr>
      <xdr:spPr>
        <a:xfrm>
          <a:off x="19310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19321</xdr:rowOff>
    </xdr:from>
    <xdr:ext cx="469744" cy="259045"/>
    <xdr:sp macro="" textlink="">
      <xdr:nvSpPr>
        <xdr:cNvPr id="707" name="n_4aveValue【保健センター・保健所】&#10;一人当たり面積"/>
        <xdr:cNvSpPr txBox="1"/>
      </xdr:nvSpPr>
      <xdr:spPr>
        <a:xfrm>
          <a:off x="18421427" y="1047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30497</xdr:rowOff>
    </xdr:from>
    <xdr:ext cx="469744" cy="259045"/>
    <xdr:sp macro="" textlink="">
      <xdr:nvSpPr>
        <xdr:cNvPr id="708" name="n_1mainValue【保健センター・保健所】&#10;一人当たり面積"/>
        <xdr:cNvSpPr txBox="1"/>
      </xdr:nvSpPr>
      <xdr:spPr>
        <a:xfrm>
          <a:off x="210757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30497</xdr:rowOff>
    </xdr:from>
    <xdr:ext cx="469744" cy="259045"/>
    <xdr:sp macro="" textlink="">
      <xdr:nvSpPr>
        <xdr:cNvPr id="709" name="n_2mainValue【保健センター・保健所】&#10;一人当たり面積"/>
        <xdr:cNvSpPr txBox="1"/>
      </xdr:nvSpPr>
      <xdr:spPr>
        <a:xfrm>
          <a:off x="20199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30497</xdr:rowOff>
    </xdr:from>
    <xdr:ext cx="469744" cy="259045"/>
    <xdr:sp macro="" textlink="">
      <xdr:nvSpPr>
        <xdr:cNvPr id="710" name="n_3mainValue【保健センター・保健所】&#10;一人当たり面積"/>
        <xdr:cNvSpPr txBox="1"/>
      </xdr:nvSpPr>
      <xdr:spPr>
        <a:xfrm>
          <a:off x="19310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30497</xdr:rowOff>
    </xdr:from>
    <xdr:ext cx="469744" cy="259045"/>
    <xdr:sp macro="" textlink="">
      <xdr:nvSpPr>
        <xdr:cNvPr id="711" name="n_4mainValue【保健センター・保健所】&#10;一人当たり面積"/>
        <xdr:cNvSpPr txBox="1"/>
      </xdr:nvSpPr>
      <xdr:spPr>
        <a:xfrm>
          <a:off x="18421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736" name="直線コネクタ 735"/>
        <xdr:cNvCxnSpPr/>
      </xdr:nvCxnSpPr>
      <xdr:spPr>
        <a:xfrm flipV="1">
          <a:off x="16318864" y="13535025"/>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737" name="【消防施設】&#10;有形固定資産減価償却率最小値テキスト"/>
        <xdr:cNvSpPr txBox="1"/>
      </xdr:nvSpPr>
      <xdr:spPr>
        <a:xfrm>
          <a:off x="16357600"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738" name="直線コネクタ 737"/>
        <xdr:cNvCxnSpPr/>
      </xdr:nvCxnSpPr>
      <xdr:spPr>
        <a:xfrm>
          <a:off x="16230600" y="147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739" name="【消防施設】&#10;有形固定資産減価償却率最大値テキスト"/>
        <xdr:cNvSpPr txBox="1"/>
      </xdr:nvSpPr>
      <xdr:spPr>
        <a:xfrm>
          <a:off x="16357600"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740" name="直線コネクタ 739"/>
        <xdr:cNvCxnSpPr/>
      </xdr:nvCxnSpPr>
      <xdr:spPr>
        <a:xfrm>
          <a:off x="16230600" y="1353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113047</xdr:rowOff>
    </xdr:from>
    <xdr:ext cx="405111" cy="259045"/>
    <xdr:sp macro="" textlink="">
      <xdr:nvSpPr>
        <xdr:cNvPr id="741" name="【消防施設】&#10;有形固定資産減価償却率平均値テキスト"/>
        <xdr:cNvSpPr txBox="1"/>
      </xdr:nvSpPr>
      <xdr:spPr>
        <a:xfrm>
          <a:off x="16357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42" name="フローチャート: 判断 741"/>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43" name="フローチャート: 判断 742"/>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744" name="フローチャート: 判断 743"/>
        <xdr:cNvSpPr/>
      </xdr:nvSpPr>
      <xdr:spPr>
        <a:xfrm>
          <a:off x="14541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23495</xdr:rowOff>
    </xdr:from>
    <xdr:to>
      <xdr:col>72</xdr:col>
      <xdr:colOff>38100</xdr:colOff>
      <xdr:row>81</xdr:row>
      <xdr:rowOff>125095</xdr:rowOff>
    </xdr:to>
    <xdr:sp macro="" textlink="">
      <xdr:nvSpPr>
        <xdr:cNvPr id="745" name="フローチャート: 判断 744"/>
        <xdr:cNvSpPr/>
      </xdr:nvSpPr>
      <xdr:spPr>
        <a:xfrm>
          <a:off x="13652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746" name="フローチャート: 判断 745"/>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752" name="楕円 751"/>
        <xdr:cNvSpPr/>
      </xdr:nvSpPr>
      <xdr:spPr>
        <a:xfrm>
          <a:off x="162687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76216</xdr:rowOff>
    </xdr:from>
    <xdr:ext cx="405111" cy="259045"/>
    <xdr:sp macro="" textlink="">
      <xdr:nvSpPr>
        <xdr:cNvPr id="753" name="【消防施設】&#10;有形固定資産減価償却率該当値テキスト"/>
        <xdr:cNvSpPr txBox="1"/>
      </xdr:nvSpPr>
      <xdr:spPr>
        <a:xfrm>
          <a:off x="16357600" y="1396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50164</xdr:rowOff>
    </xdr:from>
    <xdr:to>
      <xdr:col>81</xdr:col>
      <xdr:colOff>101600</xdr:colOff>
      <xdr:row>81</xdr:row>
      <xdr:rowOff>151764</xdr:rowOff>
    </xdr:to>
    <xdr:sp macro="" textlink="">
      <xdr:nvSpPr>
        <xdr:cNvPr id="754" name="楕円 753"/>
        <xdr:cNvSpPr/>
      </xdr:nvSpPr>
      <xdr:spPr>
        <a:xfrm>
          <a:off x="154305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100964</xdr:rowOff>
    </xdr:from>
    <xdr:to>
      <xdr:col>85</xdr:col>
      <xdr:colOff>127000</xdr:colOff>
      <xdr:row>81</xdr:row>
      <xdr:rowOff>148589</xdr:rowOff>
    </xdr:to>
    <xdr:cxnSp macro="">
      <xdr:nvCxnSpPr>
        <xdr:cNvPr id="755" name="直線コネクタ 754"/>
        <xdr:cNvCxnSpPr/>
      </xdr:nvCxnSpPr>
      <xdr:spPr>
        <a:xfrm>
          <a:off x="15481300" y="13988414"/>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636</xdr:rowOff>
    </xdr:from>
    <xdr:to>
      <xdr:col>76</xdr:col>
      <xdr:colOff>165100</xdr:colOff>
      <xdr:row>81</xdr:row>
      <xdr:rowOff>102236</xdr:rowOff>
    </xdr:to>
    <xdr:sp macro="" textlink="">
      <xdr:nvSpPr>
        <xdr:cNvPr id="756" name="楕円 755"/>
        <xdr:cNvSpPr/>
      </xdr:nvSpPr>
      <xdr:spPr>
        <a:xfrm>
          <a:off x="145415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51436</xdr:rowOff>
    </xdr:from>
    <xdr:to>
      <xdr:col>81</xdr:col>
      <xdr:colOff>50800</xdr:colOff>
      <xdr:row>81</xdr:row>
      <xdr:rowOff>100964</xdr:rowOff>
    </xdr:to>
    <xdr:cxnSp macro="">
      <xdr:nvCxnSpPr>
        <xdr:cNvPr id="757" name="直線コネクタ 756"/>
        <xdr:cNvCxnSpPr/>
      </xdr:nvCxnSpPr>
      <xdr:spPr>
        <a:xfrm>
          <a:off x="14592300" y="13938886"/>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133986</xdr:rowOff>
    </xdr:from>
    <xdr:to>
      <xdr:col>72</xdr:col>
      <xdr:colOff>38100</xdr:colOff>
      <xdr:row>81</xdr:row>
      <xdr:rowOff>64136</xdr:rowOff>
    </xdr:to>
    <xdr:sp macro="" textlink="">
      <xdr:nvSpPr>
        <xdr:cNvPr id="758" name="楕円 757"/>
        <xdr:cNvSpPr/>
      </xdr:nvSpPr>
      <xdr:spPr>
        <a:xfrm>
          <a:off x="13652500" y="1384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13336</xdr:rowOff>
    </xdr:from>
    <xdr:to>
      <xdr:col>76</xdr:col>
      <xdr:colOff>114300</xdr:colOff>
      <xdr:row>81</xdr:row>
      <xdr:rowOff>51436</xdr:rowOff>
    </xdr:to>
    <xdr:cxnSp macro="">
      <xdr:nvCxnSpPr>
        <xdr:cNvPr id="759" name="直線コネクタ 758"/>
        <xdr:cNvCxnSpPr/>
      </xdr:nvCxnSpPr>
      <xdr:spPr>
        <a:xfrm>
          <a:off x="13703300" y="139007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82550</xdr:rowOff>
    </xdr:from>
    <xdr:to>
      <xdr:col>67</xdr:col>
      <xdr:colOff>101600</xdr:colOff>
      <xdr:row>81</xdr:row>
      <xdr:rowOff>12700</xdr:rowOff>
    </xdr:to>
    <xdr:sp macro="" textlink="">
      <xdr:nvSpPr>
        <xdr:cNvPr id="760" name="楕円 759"/>
        <xdr:cNvSpPr/>
      </xdr:nvSpPr>
      <xdr:spPr>
        <a:xfrm>
          <a:off x="12763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133350</xdr:rowOff>
    </xdr:from>
    <xdr:to>
      <xdr:col>71</xdr:col>
      <xdr:colOff>177800</xdr:colOff>
      <xdr:row>81</xdr:row>
      <xdr:rowOff>13336</xdr:rowOff>
    </xdr:to>
    <xdr:cxnSp macro="">
      <xdr:nvCxnSpPr>
        <xdr:cNvPr id="761" name="直線コネクタ 760"/>
        <xdr:cNvCxnSpPr/>
      </xdr:nvCxnSpPr>
      <xdr:spPr>
        <a:xfrm>
          <a:off x="12814300" y="1384935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762" name="n_1aveValue【消防施設】&#10;有形固定資産減価償却率"/>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139082</xdr:rowOff>
    </xdr:from>
    <xdr:ext cx="405111" cy="259045"/>
    <xdr:sp macro="" textlink="">
      <xdr:nvSpPr>
        <xdr:cNvPr id="763" name="n_2aveValue【消防施設】&#10;有形固定資産減価償却率"/>
        <xdr:cNvSpPr txBox="1"/>
      </xdr:nvSpPr>
      <xdr:spPr>
        <a:xfrm>
          <a:off x="14389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116222</xdr:rowOff>
    </xdr:from>
    <xdr:ext cx="405111" cy="259045"/>
    <xdr:sp macro="" textlink="">
      <xdr:nvSpPr>
        <xdr:cNvPr id="764" name="n_3aveValue【消防施設】&#10;有形固定資産減価償却率"/>
        <xdr:cNvSpPr txBox="1"/>
      </xdr:nvSpPr>
      <xdr:spPr>
        <a:xfrm>
          <a:off x="13500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99077</xdr:rowOff>
    </xdr:from>
    <xdr:ext cx="405111" cy="259045"/>
    <xdr:sp macro="" textlink="">
      <xdr:nvSpPr>
        <xdr:cNvPr id="765" name="n_4aveValue【消防施設】&#10;有形固定資産減価償却率"/>
        <xdr:cNvSpPr txBox="1"/>
      </xdr:nvSpPr>
      <xdr:spPr>
        <a:xfrm>
          <a:off x="12611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168291</xdr:rowOff>
    </xdr:from>
    <xdr:ext cx="405111" cy="259045"/>
    <xdr:sp macro="" textlink="">
      <xdr:nvSpPr>
        <xdr:cNvPr id="766" name="n_1mainValue【消防施設】&#10;有形固定資産減価償却率"/>
        <xdr:cNvSpPr txBox="1"/>
      </xdr:nvSpPr>
      <xdr:spPr>
        <a:xfrm>
          <a:off x="152660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118763</xdr:rowOff>
    </xdr:from>
    <xdr:ext cx="405111" cy="259045"/>
    <xdr:sp macro="" textlink="">
      <xdr:nvSpPr>
        <xdr:cNvPr id="767" name="n_2mainValue【消防施設】&#10;有形固定資産減価償却率"/>
        <xdr:cNvSpPr txBox="1"/>
      </xdr:nvSpPr>
      <xdr:spPr>
        <a:xfrm>
          <a:off x="14389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80663</xdr:rowOff>
    </xdr:from>
    <xdr:ext cx="405111" cy="259045"/>
    <xdr:sp macro="" textlink="">
      <xdr:nvSpPr>
        <xdr:cNvPr id="768" name="n_3mainValue【消防施設】&#10;有形固定資産減価償却率"/>
        <xdr:cNvSpPr txBox="1"/>
      </xdr:nvSpPr>
      <xdr:spPr>
        <a:xfrm>
          <a:off x="13500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29227</xdr:rowOff>
    </xdr:from>
    <xdr:ext cx="405111" cy="259045"/>
    <xdr:sp macro="" textlink="">
      <xdr:nvSpPr>
        <xdr:cNvPr id="769" name="n_4mainValue【消防施設】&#10;有形固定資産減価償却率"/>
        <xdr:cNvSpPr txBox="1"/>
      </xdr:nvSpPr>
      <xdr:spPr>
        <a:xfrm>
          <a:off x="126117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93" name="直線コネクタ 792"/>
        <xdr:cNvCxnSpPr/>
      </xdr:nvCxnSpPr>
      <xdr:spPr>
        <a:xfrm flipV="1">
          <a:off x="22160864" y="13347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96" name="【消防施設】&#10;一人当たり面積最大値テキスト"/>
        <xdr:cNvSpPr txBox="1"/>
      </xdr:nvSpPr>
      <xdr:spPr>
        <a:xfrm>
          <a:off x="22199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97" name="直線コネクタ 796"/>
        <xdr:cNvCxnSpPr/>
      </xdr:nvCxnSpPr>
      <xdr:spPr>
        <a:xfrm>
          <a:off x="22072600" y="1334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98" name="【消防施設】&#10;一人当たり面積平均値テキスト"/>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01" name="フローチャート: 判断 800"/>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02" name="フローチャート: 判断 801"/>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803" name="フローチャート: 判断 802"/>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50800</xdr:rowOff>
    </xdr:from>
    <xdr:to>
      <xdr:col>116</xdr:col>
      <xdr:colOff>114300</xdr:colOff>
      <xdr:row>82</xdr:row>
      <xdr:rowOff>152400</xdr:rowOff>
    </xdr:to>
    <xdr:sp macro="" textlink="">
      <xdr:nvSpPr>
        <xdr:cNvPr id="809" name="楕円 808"/>
        <xdr:cNvSpPr/>
      </xdr:nvSpPr>
      <xdr:spPr>
        <a:xfrm>
          <a:off x="221107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73677</xdr:rowOff>
    </xdr:from>
    <xdr:ext cx="469744" cy="259045"/>
    <xdr:sp macro="" textlink="">
      <xdr:nvSpPr>
        <xdr:cNvPr id="810" name="【消防施設】&#10;一人当たり面積該当値テキスト"/>
        <xdr:cNvSpPr txBox="1"/>
      </xdr:nvSpPr>
      <xdr:spPr>
        <a:xfrm>
          <a:off x="22199600"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50800</xdr:rowOff>
    </xdr:from>
    <xdr:to>
      <xdr:col>112</xdr:col>
      <xdr:colOff>38100</xdr:colOff>
      <xdr:row>82</xdr:row>
      <xdr:rowOff>152400</xdr:rowOff>
    </xdr:to>
    <xdr:sp macro="" textlink="">
      <xdr:nvSpPr>
        <xdr:cNvPr id="811" name="楕円 810"/>
        <xdr:cNvSpPr/>
      </xdr:nvSpPr>
      <xdr:spPr>
        <a:xfrm>
          <a:off x="21272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101600</xdr:rowOff>
    </xdr:from>
    <xdr:to>
      <xdr:col>116</xdr:col>
      <xdr:colOff>63500</xdr:colOff>
      <xdr:row>82</xdr:row>
      <xdr:rowOff>101600</xdr:rowOff>
    </xdr:to>
    <xdr:cxnSp macro="">
      <xdr:nvCxnSpPr>
        <xdr:cNvPr id="812" name="直線コネクタ 811"/>
        <xdr:cNvCxnSpPr/>
      </xdr:nvCxnSpPr>
      <xdr:spPr>
        <a:xfrm>
          <a:off x="21323300" y="1416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50800</xdr:rowOff>
    </xdr:from>
    <xdr:to>
      <xdr:col>107</xdr:col>
      <xdr:colOff>101600</xdr:colOff>
      <xdr:row>82</xdr:row>
      <xdr:rowOff>152400</xdr:rowOff>
    </xdr:to>
    <xdr:sp macro="" textlink="">
      <xdr:nvSpPr>
        <xdr:cNvPr id="813" name="楕円 812"/>
        <xdr:cNvSpPr/>
      </xdr:nvSpPr>
      <xdr:spPr>
        <a:xfrm>
          <a:off x="20383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101600</xdr:rowOff>
    </xdr:from>
    <xdr:to>
      <xdr:col>111</xdr:col>
      <xdr:colOff>177800</xdr:colOff>
      <xdr:row>82</xdr:row>
      <xdr:rowOff>101600</xdr:rowOff>
    </xdr:to>
    <xdr:cxnSp macro="">
      <xdr:nvCxnSpPr>
        <xdr:cNvPr id="814" name="直線コネクタ 813"/>
        <xdr:cNvCxnSpPr/>
      </xdr:nvCxnSpPr>
      <xdr:spPr>
        <a:xfrm>
          <a:off x="20434300" y="1416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50800</xdr:rowOff>
    </xdr:from>
    <xdr:to>
      <xdr:col>102</xdr:col>
      <xdr:colOff>165100</xdr:colOff>
      <xdr:row>82</xdr:row>
      <xdr:rowOff>152400</xdr:rowOff>
    </xdr:to>
    <xdr:sp macro="" textlink="">
      <xdr:nvSpPr>
        <xdr:cNvPr id="815" name="楕円 814"/>
        <xdr:cNvSpPr/>
      </xdr:nvSpPr>
      <xdr:spPr>
        <a:xfrm>
          <a:off x="19494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101600</xdr:rowOff>
    </xdr:from>
    <xdr:to>
      <xdr:col>107</xdr:col>
      <xdr:colOff>50800</xdr:colOff>
      <xdr:row>82</xdr:row>
      <xdr:rowOff>101600</xdr:rowOff>
    </xdr:to>
    <xdr:cxnSp macro="">
      <xdr:nvCxnSpPr>
        <xdr:cNvPr id="816" name="直線コネクタ 815"/>
        <xdr:cNvCxnSpPr/>
      </xdr:nvCxnSpPr>
      <xdr:spPr>
        <a:xfrm>
          <a:off x="19545300" y="1416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50800</xdr:rowOff>
    </xdr:from>
    <xdr:to>
      <xdr:col>98</xdr:col>
      <xdr:colOff>38100</xdr:colOff>
      <xdr:row>82</xdr:row>
      <xdr:rowOff>152400</xdr:rowOff>
    </xdr:to>
    <xdr:sp macro="" textlink="">
      <xdr:nvSpPr>
        <xdr:cNvPr id="817" name="楕円 816"/>
        <xdr:cNvSpPr/>
      </xdr:nvSpPr>
      <xdr:spPr>
        <a:xfrm>
          <a:off x="18605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101600</xdr:rowOff>
    </xdr:from>
    <xdr:to>
      <xdr:col>102</xdr:col>
      <xdr:colOff>114300</xdr:colOff>
      <xdr:row>82</xdr:row>
      <xdr:rowOff>101600</xdr:rowOff>
    </xdr:to>
    <xdr:cxnSp macro="">
      <xdr:nvCxnSpPr>
        <xdr:cNvPr id="818" name="直線コネクタ 817"/>
        <xdr:cNvCxnSpPr/>
      </xdr:nvCxnSpPr>
      <xdr:spPr>
        <a:xfrm>
          <a:off x="18656300" y="1416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819" name="n_1aveValue【消防施設】&#10;一人当たり面積"/>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820" name="n_2aveValue【消防施設】&#10;一人当たり面積"/>
        <xdr:cNvSpPr txBox="1"/>
      </xdr:nvSpPr>
      <xdr:spPr>
        <a:xfrm>
          <a:off x="20199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821" name="n_3aveValue【消防施設】&#10;一人当たり面積"/>
        <xdr:cNvSpPr txBox="1"/>
      </xdr:nvSpPr>
      <xdr:spPr>
        <a:xfrm>
          <a:off x="19310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86377</xdr:rowOff>
    </xdr:from>
    <xdr:ext cx="469744" cy="259045"/>
    <xdr:sp macro="" textlink="">
      <xdr:nvSpPr>
        <xdr:cNvPr id="822" name="n_4aveValue【消防施設】&#10;一人当たり面積"/>
        <xdr:cNvSpPr txBox="1"/>
      </xdr:nvSpPr>
      <xdr:spPr>
        <a:xfrm>
          <a:off x="18421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168927</xdr:rowOff>
    </xdr:from>
    <xdr:ext cx="469744" cy="259045"/>
    <xdr:sp macro="" textlink="">
      <xdr:nvSpPr>
        <xdr:cNvPr id="823" name="n_1mainValue【消防施設】&#10;一人当たり面積"/>
        <xdr:cNvSpPr txBox="1"/>
      </xdr:nvSpPr>
      <xdr:spPr>
        <a:xfrm>
          <a:off x="210757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168927</xdr:rowOff>
    </xdr:from>
    <xdr:ext cx="469744" cy="259045"/>
    <xdr:sp macro="" textlink="">
      <xdr:nvSpPr>
        <xdr:cNvPr id="824" name="n_2mainValue【消防施設】&#10;一人当たり面積"/>
        <xdr:cNvSpPr txBox="1"/>
      </xdr:nvSpPr>
      <xdr:spPr>
        <a:xfrm>
          <a:off x="20199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168927</xdr:rowOff>
    </xdr:from>
    <xdr:ext cx="469744" cy="259045"/>
    <xdr:sp macro="" textlink="">
      <xdr:nvSpPr>
        <xdr:cNvPr id="825" name="n_3mainValue【消防施設】&#10;一人当たり面積"/>
        <xdr:cNvSpPr txBox="1"/>
      </xdr:nvSpPr>
      <xdr:spPr>
        <a:xfrm>
          <a:off x="19310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168927</xdr:rowOff>
    </xdr:from>
    <xdr:ext cx="469744" cy="259045"/>
    <xdr:sp macro="" textlink="">
      <xdr:nvSpPr>
        <xdr:cNvPr id="826" name="n_4mainValue【消防施設】&#10;一人当たり面積"/>
        <xdr:cNvSpPr txBox="1"/>
      </xdr:nvSpPr>
      <xdr:spPr>
        <a:xfrm>
          <a:off x="18421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39" name="テキスト ボックス 83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47" name="テキスト ボックス 84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850" name="直線コネクタ 849"/>
        <xdr:cNvCxnSpPr/>
      </xdr:nvCxnSpPr>
      <xdr:spPr>
        <a:xfrm flipV="1">
          <a:off x="16318864" y="1739265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51" name="【庁舎】&#10;有形固定資産減価償却率最小値テキスト"/>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52" name="直線コネクタ 851"/>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53" name="【庁舎】&#10;有形固定資産減価償却率最大値テキスト"/>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54" name="直線コネクタ 853"/>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59072</xdr:rowOff>
    </xdr:from>
    <xdr:ext cx="405111" cy="259045"/>
    <xdr:sp macro="" textlink="">
      <xdr:nvSpPr>
        <xdr:cNvPr id="855" name="【庁舎】&#10;有形固定資産減価償却率平均値テキスト"/>
        <xdr:cNvSpPr txBox="1"/>
      </xdr:nvSpPr>
      <xdr:spPr>
        <a:xfrm>
          <a:off x="16357600" y="18061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56" name="フローチャート: 判断 855"/>
        <xdr:cNvSpPr/>
      </xdr:nvSpPr>
      <xdr:spPr>
        <a:xfrm>
          <a:off x="162687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857" name="フローチャート: 判断 856"/>
        <xdr:cNvSpPr/>
      </xdr:nvSpPr>
      <xdr:spPr>
        <a:xfrm>
          <a:off x="15430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858" name="フローチャート: 判断 857"/>
        <xdr:cNvSpPr/>
      </xdr:nvSpPr>
      <xdr:spPr>
        <a:xfrm>
          <a:off x="14541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97789</xdr:rowOff>
    </xdr:from>
    <xdr:to>
      <xdr:col>72</xdr:col>
      <xdr:colOff>38100</xdr:colOff>
      <xdr:row>106</xdr:row>
      <xdr:rowOff>27939</xdr:rowOff>
    </xdr:to>
    <xdr:sp macro="" textlink="">
      <xdr:nvSpPr>
        <xdr:cNvPr id="859" name="フローチャート: 判断 858"/>
        <xdr:cNvSpPr/>
      </xdr:nvSpPr>
      <xdr:spPr>
        <a:xfrm>
          <a:off x="13652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101600</xdr:rowOff>
    </xdr:from>
    <xdr:to>
      <xdr:col>67</xdr:col>
      <xdr:colOff>101600</xdr:colOff>
      <xdr:row>106</xdr:row>
      <xdr:rowOff>31750</xdr:rowOff>
    </xdr:to>
    <xdr:sp macro="" textlink="">
      <xdr:nvSpPr>
        <xdr:cNvPr id="860" name="フローチャート: 判断 859"/>
        <xdr:cNvSpPr/>
      </xdr:nvSpPr>
      <xdr:spPr>
        <a:xfrm>
          <a:off x="1276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8255</xdr:rowOff>
    </xdr:from>
    <xdr:to>
      <xdr:col>85</xdr:col>
      <xdr:colOff>177800</xdr:colOff>
      <xdr:row>105</xdr:row>
      <xdr:rowOff>109855</xdr:rowOff>
    </xdr:to>
    <xdr:sp macro="" textlink="">
      <xdr:nvSpPr>
        <xdr:cNvPr id="866" name="楕円 865"/>
        <xdr:cNvSpPr/>
      </xdr:nvSpPr>
      <xdr:spPr>
        <a:xfrm>
          <a:off x="162687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31132</xdr:rowOff>
    </xdr:from>
    <xdr:ext cx="405111" cy="259045"/>
    <xdr:sp macro="" textlink="">
      <xdr:nvSpPr>
        <xdr:cNvPr id="867" name="【庁舎】&#10;有形固定資産減価償却率該当値テキスト"/>
        <xdr:cNvSpPr txBox="1"/>
      </xdr:nvSpPr>
      <xdr:spPr>
        <a:xfrm>
          <a:off x="16357600" y="1786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135889</xdr:rowOff>
    </xdr:from>
    <xdr:to>
      <xdr:col>81</xdr:col>
      <xdr:colOff>101600</xdr:colOff>
      <xdr:row>105</xdr:row>
      <xdr:rowOff>66039</xdr:rowOff>
    </xdr:to>
    <xdr:sp macro="" textlink="">
      <xdr:nvSpPr>
        <xdr:cNvPr id="868" name="楕円 867"/>
        <xdr:cNvSpPr/>
      </xdr:nvSpPr>
      <xdr:spPr>
        <a:xfrm>
          <a:off x="15430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15239</xdr:rowOff>
    </xdr:from>
    <xdr:to>
      <xdr:col>85</xdr:col>
      <xdr:colOff>127000</xdr:colOff>
      <xdr:row>105</xdr:row>
      <xdr:rowOff>59055</xdr:rowOff>
    </xdr:to>
    <xdr:cxnSp macro="">
      <xdr:nvCxnSpPr>
        <xdr:cNvPr id="869" name="直線コネクタ 868"/>
        <xdr:cNvCxnSpPr/>
      </xdr:nvCxnSpPr>
      <xdr:spPr>
        <a:xfrm>
          <a:off x="15481300" y="18017489"/>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93980</xdr:rowOff>
    </xdr:from>
    <xdr:to>
      <xdr:col>76</xdr:col>
      <xdr:colOff>165100</xdr:colOff>
      <xdr:row>105</xdr:row>
      <xdr:rowOff>24130</xdr:rowOff>
    </xdr:to>
    <xdr:sp macro="" textlink="">
      <xdr:nvSpPr>
        <xdr:cNvPr id="870" name="楕円 869"/>
        <xdr:cNvSpPr/>
      </xdr:nvSpPr>
      <xdr:spPr>
        <a:xfrm>
          <a:off x="14541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144780</xdr:rowOff>
    </xdr:from>
    <xdr:to>
      <xdr:col>81</xdr:col>
      <xdr:colOff>50800</xdr:colOff>
      <xdr:row>105</xdr:row>
      <xdr:rowOff>15239</xdr:rowOff>
    </xdr:to>
    <xdr:cxnSp macro="">
      <xdr:nvCxnSpPr>
        <xdr:cNvPr id="871" name="直線コネクタ 870"/>
        <xdr:cNvCxnSpPr/>
      </xdr:nvCxnSpPr>
      <xdr:spPr>
        <a:xfrm>
          <a:off x="14592300" y="179755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63500</xdr:rowOff>
    </xdr:from>
    <xdr:to>
      <xdr:col>72</xdr:col>
      <xdr:colOff>38100</xdr:colOff>
      <xdr:row>104</xdr:row>
      <xdr:rowOff>165100</xdr:rowOff>
    </xdr:to>
    <xdr:sp macro="" textlink="">
      <xdr:nvSpPr>
        <xdr:cNvPr id="872" name="楕円 871"/>
        <xdr:cNvSpPr/>
      </xdr:nvSpPr>
      <xdr:spPr>
        <a:xfrm>
          <a:off x="13652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114300</xdr:rowOff>
    </xdr:from>
    <xdr:to>
      <xdr:col>76</xdr:col>
      <xdr:colOff>114300</xdr:colOff>
      <xdr:row>104</xdr:row>
      <xdr:rowOff>144780</xdr:rowOff>
    </xdr:to>
    <xdr:cxnSp macro="">
      <xdr:nvCxnSpPr>
        <xdr:cNvPr id="873" name="直線コネクタ 872"/>
        <xdr:cNvCxnSpPr/>
      </xdr:nvCxnSpPr>
      <xdr:spPr>
        <a:xfrm>
          <a:off x="13703300" y="17945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63500</xdr:rowOff>
    </xdr:from>
    <xdr:to>
      <xdr:col>67</xdr:col>
      <xdr:colOff>101600</xdr:colOff>
      <xdr:row>104</xdr:row>
      <xdr:rowOff>165100</xdr:rowOff>
    </xdr:to>
    <xdr:sp macro="" textlink="">
      <xdr:nvSpPr>
        <xdr:cNvPr id="874" name="楕円 873"/>
        <xdr:cNvSpPr/>
      </xdr:nvSpPr>
      <xdr:spPr>
        <a:xfrm>
          <a:off x="12763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114300</xdr:rowOff>
    </xdr:from>
    <xdr:to>
      <xdr:col>71</xdr:col>
      <xdr:colOff>177800</xdr:colOff>
      <xdr:row>104</xdr:row>
      <xdr:rowOff>114300</xdr:rowOff>
    </xdr:to>
    <xdr:cxnSp macro="">
      <xdr:nvCxnSpPr>
        <xdr:cNvPr id="875" name="直線コネクタ 874"/>
        <xdr:cNvCxnSpPr/>
      </xdr:nvCxnSpPr>
      <xdr:spPr>
        <a:xfrm>
          <a:off x="12814300" y="1794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20972</xdr:rowOff>
    </xdr:from>
    <xdr:ext cx="405111" cy="259045"/>
    <xdr:sp macro="" textlink="">
      <xdr:nvSpPr>
        <xdr:cNvPr id="876" name="n_1aveValue【庁舎】&#10;有形固定資産減価償却率"/>
        <xdr:cNvSpPr txBox="1"/>
      </xdr:nvSpPr>
      <xdr:spPr>
        <a:xfrm>
          <a:off x="15266044"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51452</xdr:rowOff>
    </xdr:from>
    <xdr:ext cx="405111" cy="259045"/>
    <xdr:sp macro="" textlink="">
      <xdr:nvSpPr>
        <xdr:cNvPr id="877" name="n_2aveValue【庁舎】&#10;有形固定資産減価償却率"/>
        <xdr:cNvSpPr txBox="1"/>
      </xdr:nvSpPr>
      <xdr:spPr>
        <a:xfrm>
          <a:off x="143897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19066</xdr:rowOff>
    </xdr:from>
    <xdr:ext cx="405111" cy="259045"/>
    <xdr:sp macro="" textlink="">
      <xdr:nvSpPr>
        <xdr:cNvPr id="878" name="n_3aveValue【庁舎】&#10;有形固定資産減価償却率"/>
        <xdr:cNvSpPr txBox="1"/>
      </xdr:nvSpPr>
      <xdr:spPr>
        <a:xfrm>
          <a:off x="13500744"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22877</xdr:rowOff>
    </xdr:from>
    <xdr:ext cx="405111" cy="259045"/>
    <xdr:sp macro="" textlink="">
      <xdr:nvSpPr>
        <xdr:cNvPr id="879" name="n_4aveValue【庁舎】&#10;有形固定資産減価償却率"/>
        <xdr:cNvSpPr txBox="1"/>
      </xdr:nvSpPr>
      <xdr:spPr>
        <a:xfrm>
          <a:off x="12611744"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82566</xdr:rowOff>
    </xdr:from>
    <xdr:ext cx="405111" cy="259045"/>
    <xdr:sp macro="" textlink="">
      <xdr:nvSpPr>
        <xdr:cNvPr id="880" name="n_1mainValue【庁舎】&#10;有形固定資産減価償却率"/>
        <xdr:cNvSpPr txBox="1"/>
      </xdr:nvSpPr>
      <xdr:spPr>
        <a:xfrm>
          <a:off x="152660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40657</xdr:rowOff>
    </xdr:from>
    <xdr:ext cx="405111" cy="259045"/>
    <xdr:sp macro="" textlink="">
      <xdr:nvSpPr>
        <xdr:cNvPr id="881" name="n_2mainValue【庁舎】&#10;有形固定資産減価償却率"/>
        <xdr:cNvSpPr txBox="1"/>
      </xdr:nvSpPr>
      <xdr:spPr>
        <a:xfrm>
          <a:off x="14389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10177</xdr:rowOff>
    </xdr:from>
    <xdr:ext cx="405111" cy="259045"/>
    <xdr:sp macro="" textlink="">
      <xdr:nvSpPr>
        <xdr:cNvPr id="882" name="n_3mainValue【庁舎】&#10;有形固定資産減価償却率"/>
        <xdr:cNvSpPr txBox="1"/>
      </xdr:nvSpPr>
      <xdr:spPr>
        <a:xfrm>
          <a:off x="135007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10177</xdr:rowOff>
    </xdr:from>
    <xdr:ext cx="405111" cy="259045"/>
    <xdr:sp macro="" textlink="">
      <xdr:nvSpPr>
        <xdr:cNvPr id="883" name="n_4mainValue【庁舎】&#10;有形固定資産減価償却率"/>
        <xdr:cNvSpPr txBox="1"/>
      </xdr:nvSpPr>
      <xdr:spPr>
        <a:xfrm>
          <a:off x="126117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4" name="直線コネクタ 89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5" name="テキスト ボックス 89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6" name="直線コネクタ 89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7" name="テキスト ボックス 89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8" name="直線コネクタ 89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9" name="テキスト ボックス 89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0" name="直線コネクタ 89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1" name="テキスト ボックス 90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2" name="直線コネクタ 90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3" name="テキスト ボックス 90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907" name="直線コネクタ 906"/>
        <xdr:cNvCxnSpPr/>
      </xdr:nvCxnSpPr>
      <xdr:spPr>
        <a:xfrm flipV="1">
          <a:off x="22160864" y="174040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908" name="【庁舎】&#10;一人当たり面積最小値テキスト"/>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909" name="直線コネクタ 908"/>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910" name="【庁舎】&#10;一人当たり面積最大値テキスト"/>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911" name="直線コネクタ 910"/>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912" name="【庁舎】&#10;一人当たり面積平均値テキスト"/>
        <xdr:cNvSpPr txBox="1"/>
      </xdr:nvSpPr>
      <xdr:spPr>
        <a:xfrm>
          <a:off x="22199600" y="1805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13" name="フローチャート: 判断 912"/>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4" name="フローチャート: 判断 913"/>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915" name="フローチャート: 判断 914"/>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916" name="フローチャート: 判断 915"/>
        <xdr:cNvSpPr/>
      </xdr:nvSpPr>
      <xdr:spPr>
        <a:xfrm>
          <a:off x="19494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93980</xdr:rowOff>
    </xdr:from>
    <xdr:to>
      <xdr:col>98</xdr:col>
      <xdr:colOff>38100</xdr:colOff>
      <xdr:row>106</xdr:row>
      <xdr:rowOff>24130</xdr:rowOff>
    </xdr:to>
    <xdr:sp macro="" textlink="">
      <xdr:nvSpPr>
        <xdr:cNvPr id="917" name="フローチャート: 判断 916"/>
        <xdr:cNvSpPr/>
      </xdr:nvSpPr>
      <xdr:spPr>
        <a:xfrm>
          <a:off x="18605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170180</xdr:rowOff>
    </xdr:from>
    <xdr:to>
      <xdr:col>116</xdr:col>
      <xdr:colOff>114300</xdr:colOff>
      <xdr:row>105</xdr:row>
      <xdr:rowOff>100330</xdr:rowOff>
    </xdr:to>
    <xdr:sp macro="" textlink="">
      <xdr:nvSpPr>
        <xdr:cNvPr id="923" name="楕円 922"/>
        <xdr:cNvSpPr/>
      </xdr:nvSpPr>
      <xdr:spPr>
        <a:xfrm>
          <a:off x="221107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21607</xdr:rowOff>
    </xdr:from>
    <xdr:ext cx="469744" cy="259045"/>
    <xdr:sp macro="" textlink="">
      <xdr:nvSpPr>
        <xdr:cNvPr id="924" name="【庁舎】&#10;一人当たり面積該当値テキスト"/>
        <xdr:cNvSpPr txBox="1"/>
      </xdr:nvSpPr>
      <xdr:spPr>
        <a:xfrm>
          <a:off x="22199600"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170180</xdr:rowOff>
    </xdr:from>
    <xdr:to>
      <xdr:col>112</xdr:col>
      <xdr:colOff>38100</xdr:colOff>
      <xdr:row>105</xdr:row>
      <xdr:rowOff>100330</xdr:rowOff>
    </xdr:to>
    <xdr:sp macro="" textlink="">
      <xdr:nvSpPr>
        <xdr:cNvPr id="925" name="楕円 924"/>
        <xdr:cNvSpPr/>
      </xdr:nvSpPr>
      <xdr:spPr>
        <a:xfrm>
          <a:off x="21272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49530</xdr:rowOff>
    </xdr:from>
    <xdr:to>
      <xdr:col>116</xdr:col>
      <xdr:colOff>63500</xdr:colOff>
      <xdr:row>105</xdr:row>
      <xdr:rowOff>49530</xdr:rowOff>
    </xdr:to>
    <xdr:cxnSp macro="">
      <xdr:nvCxnSpPr>
        <xdr:cNvPr id="926" name="直線コネクタ 925"/>
        <xdr:cNvCxnSpPr/>
      </xdr:nvCxnSpPr>
      <xdr:spPr>
        <a:xfrm>
          <a:off x="21323300" y="18051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170180</xdr:rowOff>
    </xdr:from>
    <xdr:to>
      <xdr:col>107</xdr:col>
      <xdr:colOff>101600</xdr:colOff>
      <xdr:row>105</xdr:row>
      <xdr:rowOff>100330</xdr:rowOff>
    </xdr:to>
    <xdr:sp macro="" textlink="">
      <xdr:nvSpPr>
        <xdr:cNvPr id="927" name="楕円 926"/>
        <xdr:cNvSpPr/>
      </xdr:nvSpPr>
      <xdr:spPr>
        <a:xfrm>
          <a:off x="20383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49530</xdr:rowOff>
    </xdr:from>
    <xdr:to>
      <xdr:col>111</xdr:col>
      <xdr:colOff>177800</xdr:colOff>
      <xdr:row>105</xdr:row>
      <xdr:rowOff>49530</xdr:rowOff>
    </xdr:to>
    <xdr:cxnSp macro="">
      <xdr:nvCxnSpPr>
        <xdr:cNvPr id="928" name="直線コネクタ 927"/>
        <xdr:cNvCxnSpPr/>
      </xdr:nvCxnSpPr>
      <xdr:spPr>
        <a:xfrm>
          <a:off x="20434300" y="18051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170180</xdr:rowOff>
    </xdr:from>
    <xdr:to>
      <xdr:col>102</xdr:col>
      <xdr:colOff>165100</xdr:colOff>
      <xdr:row>105</xdr:row>
      <xdr:rowOff>100330</xdr:rowOff>
    </xdr:to>
    <xdr:sp macro="" textlink="">
      <xdr:nvSpPr>
        <xdr:cNvPr id="929" name="楕円 928"/>
        <xdr:cNvSpPr/>
      </xdr:nvSpPr>
      <xdr:spPr>
        <a:xfrm>
          <a:off x="19494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49530</xdr:rowOff>
    </xdr:from>
    <xdr:to>
      <xdr:col>107</xdr:col>
      <xdr:colOff>50800</xdr:colOff>
      <xdr:row>105</xdr:row>
      <xdr:rowOff>49530</xdr:rowOff>
    </xdr:to>
    <xdr:cxnSp macro="">
      <xdr:nvCxnSpPr>
        <xdr:cNvPr id="930" name="直線コネクタ 929"/>
        <xdr:cNvCxnSpPr/>
      </xdr:nvCxnSpPr>
      <xdr:spPr>
        <a:xfrm>
          <a:off x="19545300" y="18051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166370</xdr:rowOff>
    </xdr:from>
    <xdr:to>
      <xdr:col>98</xdr:col>
      <xdr:colOff>38100</xdr:colOff>
      <xdr:row>105</xdr:row>
      <xdr:rowOff>96520</xdr:rowOff>
    </xdr:to>
    <xdr:sp macro="" textlink="">
      <xdr:nvSpPr>
        <xdr:cNvPr id="931" name="楕円 930"/>
        <xdr:cNvSpPr/>
      </xdr:nvSpPr>
      <xdr:spPr>
        <a:xfrm>
          <a:off x="18605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45720</xdr:rowOff>
    </xdr:from>
    <xdr:to>
      <xdr:col>102</xdr:col>
      <xdr:colOff>114300</xdr:colOff>
      <xdr:row>105</xdr:row>
      <xdr:rowOff>49530</xdr:rowOff>
    </xdr:to>
    <xdr:cxnSp macro="">
      <xdr:nvCxnSpPr>
        <xdr:cNvPr id="932" name="直線コネクタ 931"/>
        <xdr:cNvCxnSpPr/>
      </xdr:nvCxnSpPr>
      <xdr:spPr>
        <a:xfrm>
          <a:off x="18656300" y="18047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933" name="n_1aveValue【庁舎】&#10;一人当たり面積"/>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7638</xdr:rowOff>
    </xdr:from>
    <xdr:ext cx="469744" cy="259045"/>
    <xdr:sp macro="" textlink="">
      <xdr:nvSpPr>
        <xdr:cNvPr id="934" name="n_2aveValue【庁舎】&#10;一人当たり面積"/>
        <xdr:cNvSpPr txBox="1"/>
      </xdr:nvSpPr>
      <xdr:spPr>
        <a:xfrm>
          <a:off x="20199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163847</xdr:rowOff>
    </xdr:from>
    <xdr:ext cx="469744" cy="259045"/>
    <xdr:sp macro="" textlink="">
      <xdr:nvSpPr>
        <xdr:cNvPr id="935" name="n_3aveValue【庁舎】&#10;一人当たり面積"/>
        <xdr:cNvSpPr txBox="1"/>
      </xdr:nvSpPr>
      <xdr:spPr>
        <a:xfrm>
          <a:off x="193104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15257</xdr:rowOff>
    </xdr:from>
    <xdr:ext cx="469744" cy="259045"/>
    <xdr:sp macro="" textlink="">
      <xdr:nvSpPr>
        <xdr:cNvPr id="936" name="n_4aveValue【庁舎】&#10;一人当たり面積"/>
        <xdr:cNvSpPr txBox="1"/>
      </xdr:nvSpPr>
      <xdr:spPr>
        <a:xfrm>
          <a:off x="18421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116857</xdr:rowOff>
    </xdr:from>
    <xdr:ext cx="469744" cy="259045"/>
    <xdr:sp macro="" textlink="">
      <xdr:nvSpPr>
        <xdr:cNvPr id="937" name="n_1mainValue【庁舎】&#10;一人当たり面積"/>
        <xdr:cNvSpPr txBox="1"/>
      </xdr:nvSpPr>
      <xdr:spPr>
        <a:xfrm>
          <a:off x="21075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116857</xdr:rowOff>
    </xdr:from>
    <xdr:ext cx="469744" cy="259045"/>
    <xdr:sp macro="" textlink="">
      <xdr:nvSpPr>
        <xdr:cNvPr id="938" name="n_2mainValue【庁舎】&#10;一人当たり面積"/>
        <xdr:cNvSpPr txBox="1"/>
      </xdr:nvSpPr>
      <xdr:spPr>
        <a:xfrm>
          <a:off x="20199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116857</xdr:rowOff>
    </xdr:from>
    <xdr:ext cx="469744" cy="259045"/>
    <xdr:sp macro="" textlink="">
      <xdr:nvSpPr>
        <xdr:cNvPr id="939" name="n_3mainValue【庁舎】&#10;一人当たり面積"/>
        <xdr:cNvSpPr txBox="1"/>
      </xdr:nvSpPr>
      <xdr:spPr>
        <a:xfrm>
          <a:off x="19310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113047</xdr:rowOff>
    </xdr:from>
    <xdr:ext cx="469744" cy="259045"/>
    <xdr:sp macro="" textlink="">
      <xdr:nvSpPr>
        <xdr:cNvPr id="940" name="n_4mainValue【庁舎】&#10;一人当たり面積"/>
        <xdr:cNvSpPr txBox="1"/>
      </xdr:nvSpPr>
      <xdr:spPr>
        <a:xfrm>
          <a:off x="184214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体育館・プールについては、体育館はいずれの施設も築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年以上経過しており、床改修等を始めとした老朽化対策の実施が必要となるほか、岡崎市体育館においては、空調設備の必要性の検討が求められている等、今後、維持管理コストの増大が見込まれる。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図書館については、平成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年度に図書館交流プラザ及び平成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年度に額田図書館の供用を開始したため比較的新しいが、築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超えていることから維持管理費用の増加を見込んでいる。また、複合施設として整備された図書館であるため、若干ではあるが一人当たりの面積は類似団体平均を下回っていると考えられる。市民会館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年度に岡崎市市民会館の大規模改修を行ったこともあり、類似団体と比較し大きく下回る水準となっている。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福祉施設では、福祉環境の変化に伴う利用ニーズの変化に対応するため、平成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年度にこども発達センターを開設、平成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年度に友愛の家をリニューアルオープンするなど施設の新設・改修が行われた。これに伴い、平成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有形固定資産減価償却率は減少傾向となっていたが、令和元年度からはこれらの減価償却が始まったため、増加に転じたと考えられる。一人当たりの面積は、類似団体と比較し大きく上回る水準を維持でき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今後も各指標を注視しつつ、施設の長寿命化及び老朽化対策に取り組んでいく。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386,252
374,319
387.20
178,369,123
171,145,370
5,339,272
77,737,003
62,261,249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令和２年度においては、社会福祉費の増に伴う基準財政需要額の増があるものの、令和元年</a:t>
          </a:r>
          <a:r>
            <a:rPr kumimoji="1" lang="en-US" altLang="ja-JP" sz="1100">
              <a:solidFill>
                <a:schemeClr val="tx1"/>
              </a:solidFill>
              <a:latin typeface="ＭＳ Ｐゴシック" panose="020B0600070205080204" pitchFamily="50" charset="-128"/>
              <a:ea typeface="ＭＳ Ｐゴシック" panose="020B0600070205080204" pitchFamily="50" charset="-128"/>
            </a:rPr>
            <a:t>10</a:t>
          </a:r>
          <a:r>
            <a:rPr kumimoji="1" lang="ja-JP" altLang="en-US" sz="1100">
              <a:solidFill>
                <a:schemeClr val="tx1"/>
              </a:solidFill>
              <a:latin typeface="ＭＳ Ｐゴシック" panose="020B0600070205080204" pitchFamily="50" charset="-128"/>
              <a:ea typeface="ＭＳ Ｐゴシック" panose="020B0600070205080204" pitchFamily="50" charset="-128"/>
            </a:rPr>
            <a:t>月からの消費税率引上げによる地方消費税交付金の増等により基準財政収入額が増となったことにより、基準財政収入額が基準財政需要額を上回ることとなった。単年度の財政力指数は前年度対比</a:t>
          </a:r>
          <a:r>
            <a:rPr kumimoji="1" lang="en-US" altLang="ja-JP" sz="1100">
              <a:solidFill>
                <a:schemeClr val="tx1"/>
              </a:solidFill>
              <a:latin typeface="ＭＳ Ｐゴシック" panose="020B0600070205080204" pitchFamily="50" charset="-128"/>
              <a:ea typeface="ＭＳ Ｐゴシック" panose="020B0600070205080204" pitchFamily="50" charset="-128"/>
            </a:rPr>
            <a:t>0.02</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ポイント減の</a:t>
          </a:r>
          <a:r>
            <a:rPr kumimoji="1" lang="en-US" altLang="ja-JP" sz="1100">
              <a:solidFill>
                <a:schemeClr val="tx1"/>
              </a:solidFill>
              <a:latin typeface="ＭＳ Ｐゴシック" panose="020B0600070205080204" pitchFamily="50" charset="-128"/>
              <a:ea typeface="ＭＳ Ｐゴシック" panose="020B0600070205080204" pitchFamily="50" charset="-128"/>
            </a:rPr>
            <a:t>1.03</a:t>
          </a:r>
          <a:r>
            <a:rPr kumimoji="1" lang="ja-JP" altLang="en-US" sz="1100">
              <a:solidFill>
                <a:schemeClr val="tx1"/>
              </a:solidFill>
              <a:latin typeface="ＭＳ Ｐゴシック" panose="020B0600070205080204" pitchFamily="50" charset="-128"/>
              <a:ea typeface="ＭＳ Ｐゴシック" panose="020B0600070205080204" pitchFamily="50" charset="-128"/>
            </a:rPr>
            <a:t>となり、３か年平均については前年度対比</a:t>
          </a:r>
          <a:r>
            <a:rPr kumimoji="1" lang="en-US" altLang="ja-JP" sz="1100">
              <a:solidFill>
                <a:schemeClr val="tx1"/>
              </a:solidFill>
              <a:latin typeface="ＭＳ Ｐゴシック" panose="020B0600070205080204" pitchFamily="50" charset="-128"/>
              <a:ea typeface="ＭＳ Ｐゴシック" panose="020B0600070205080204" pitchFamily="50" charset="-128"/>
            </a:rPr>
            <a:t>0.01</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ポイント増の</a:t>
          </a:r>
          <a:r>
            <a:rPr kumimoji="1" lang="en-US" altLang="ja-JP" sz="1100">
              <a:solidFill>
                <a:schemeClr val="tx1"/>
              </a:solidFill>
              <a:latin typeface="ＭＳ Ｐゴシック" panose="020B0600070205080204" pitchFamily="50" charset="-128"/>
              <a:ea typeface="ＭＳ Ｐゴシック" panose="020B0600070205080204" pitchFamily="50" charset="-128"/>
            </a:rPr>
            <a:t>1.04</a:t>
          </a:r>
          <a:r>
            <a:rPr kumimoji="1" lang="ja-JP" altLang="en-US" sz="1100">
              <a:solidFill>
                <a:schemeClr val="tx1"/>
              </a:solidFill>
              <a:latin typeface="ＭＳ Ｐゴシック" panose="020B0600070205080204" pitchFamily="50" charset="-128"/>
              <a:ea typeface="ＭＳ Ｐゴシック" panose="020B0600070205080204" pitchFamily="50" charset="-128"/>
            </a:rPr>
            <a:t>となった。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今後も社会保障関連経費の自然増に伴う増加が見込まれること及び新型コロナウイルス感染症の影響による税収の減等が見込まれるため、引き続き歳入の確保と歳出の抑制を図ることにより、安定した財政基盤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a:extLst>
            <a:ext uri="{FF2B5EF4-FFF2-40B4-BE49-F238E27FC236}">
              <a16:creationId xmlns="" xmlns:a16="http://schemas.microsoft.com/office/drawing/2014/main" id="{00000000-0008-0000-0300-000045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a:extLst>
            <a:ext uri="{FF2B5EF4-FFF2-40B4-BE49-F238E27FC236}">
              <a16:creationId xmlns="" xmlns:a16="http://schemas.microsoft.com/office/drawing/2014/main" id="{00000000-0008-0000-0300-000046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57150</xdr:rowOff>
    </xdr:from>
    <xdr:to>
      <xdr:col>23</xdr:col>
      <xdr:colOff>133350</xdr:colOff>
      <xdr:row>39</xdr:row>
      <xdr:rowOff>74385</xdr:rowOff>
    </xdr:to>
    <xdr:cxnSp macro="">
      <xdr:nvCxnSpPr>
        <xdr:cNvPr id="71" name="直線コネクタ 70">
          <a:extLst>
            <a:ext uri="{FF2B5EF4-FFF2-40B4-BE49-F238E27FC236}">
              <a16:creationId xmlns="" xmlns:a16="http://schemas.microsoft.com/office/drawing/2014/main" id="{00000000-0008-0000-0300-000047000000}"/>
            </a:ext>
          </a:extLst>
        </xdr:cNvPr>
        <xdr:cNvCxnSpPr/>
      </xdr:nvCxnSpPr>
      <xdr:spPr>
        <a:xfrm flipV="1">
          <a:off x="4114800" y="67437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a:extLst>
            <a:ext uri="{FF2B5EF4-FFF2-40B4-BE49-F238E27FC236}">
              <a16:creationId xmlns="" xmlns:a16="http://schemas.microsoft.com/office/drawing/2014/main" id="{00000000-0008-0000-0300-000048000000}"/>
            </a:ext>
          </a:extLst>
        </xdr:cNvPr>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74385</xdr:rowOff>
    </xdr:from>
    <xdr:to>
      <xdr:col>19</xdr:col>
      <xdr:colOff>133350</xdr:colOff>
      <xdr:row>39</xdr:row>
      <xdr:rowOff>91622</xdr:rowOff>
    </xdr:to>
    <xdr:cxnSp macro="">
      <xdr:nvCxnSpPr>
        <xdr:cNvPr id="74" name="直線コネクタ 73">
          <a:extLst>
            <a:ext uri="{FF2B5EF4-FFF2-40B4-BE49-F238E27FC236}">
              <a16:creationId xmlns="" xmlns:a16="http://schemas.microsoft.com/office/drawing/2014/main" id="{00000000-0008-0000-0300-00004A000000}"/>
            </a:ext>
          </a:extLst>
        </xdr:cNvPr>
        <xdr:cNvCxnSpPr/>
      </xdr:nvCxnSpPr>
      <xdr:spPr>
        <a:xfrm flipV="1">
          <a:off x="3225800" y="67609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a:extLst>
            <a:ext uri="{FF2B5EF4-FFF2-40B4-BE49-F238E27FC236}">
              <a16:creationId xmlns="" xmlns:a16="http://schemas.microsoft.com/office/drawing/2014/main" id="{00000000-0008-0000-0300-00004C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91622</xdr:rowOff>
    </xdr:from>
    <xdr:to>
      <xdr:col>15</xdr:col>
      <xdr:colOff>82550</xdr:colOff>
      <xdr:row>39</xdr:row>
      <xdr:rowOff>108857</xdr:rowOff>
    </xdr:to>
    <xdr:cxnSp macro="">
      <xdr:nvCxnSpPr>
        <xdr:cNvPr id="77" name="直線コネクタ 76">
          <a:extLst>
            <a:ext uri="{FF2B5EF4-FFF2-40B4-BE49-F238E27FC236}">
              <a16:creationId xmlns="" xmlns:a16="http://schemas.microsoft.com/office/drawing/2014/main" id="{00000000-0008-0000-0300-00004D000000}"/>
            </a:ext>
          </a:extLst>
        </xdr:cNvPr>
        <xdr:cNvCxnSpPr/>
      </xdr:nvCxnSpPr>
      <xdr:spPr>
        <a:xfrm flipV="1">
          <a:off x="2336800" y="67781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 xmlns:a16="http://schemas.microsoft.com/office/drawing/2014/main" id="{00000000-0008-0000-0300-00004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108857</xdr:rowOff>
    </xdr:from>
    <xdr:to>
      <xdr:col>11</xdr:col>
      <xdr:colOff>31750</xdr:colOff>
      <xdr:row>39</xdr:row>
      <xdr:rowOff>126093</xdr:rowOff>
    </xdr:to>
    <xdr:cxnSp macro="">
      <xdr:nvCxnSpPr>
        <xdr:cNvPr id="80" name="直線コネクタ 79">
          <a:extLst>
            <a:ext uri="{FF2B5EF4-FFF2-40B4-BE49-F238E27FC236}">
              <a16:creationId xmlns="" xmlns:a16="http://schemas.microsoft.com/office/drawing/2014/main" id="{00000000-0008-0000-0300-000050000000}"/>
            </a:ext>
          </a:extLst>
        </xdr:cNvPr>
        <xdr:cNvCxnSpPr/>
      </xdr:nvCxnSpPr>
      <xdr:spPr>
        <a:xfrm flipV="1">
          <a:off x="1447800" y="67954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a:extLst>
            <a:ext uri="{FF2B5EF4-FFF2-40B4-BE49-F238E27FC236}">
              <a16:creationId xmlns="" xmlns:a16="http://schemas.microsoft.com/office/drawing/2014/main" id="{00000000-0008-0000-0300-00005300000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6350</xdr:rowOff>
    </xdr:from>
    <xdr:to>
      <xdr:col>23</xdr:col>
      <xdr:colOff>184150</xdr:colOff>
      <xdr:row>39</xdr:row>
      <xdr:rowOff>107950</xdr:rowOff>
    </xdr:to>
    <xdr:sp macro="" textlink="">
      <xdr:nvSpPr>
        <xdr:cNvPr id="90" name="楕円 89">
          <a:extLst>
            <a:ext uri="{FF2B5EF4-FFF2-40B4-BE49-F238E27FC236}">
              <a16:creationId xmlns="" xmlns:a16="http://schemas.microsoft.com/office/drawing/2014/main" id="{00000000-0008-0000-0300-00005A000000}"/>
            </a:ext>
          </a:extLst>
        </xdr:cNvPr>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22877</xdr:rowOff>
    </xdr:from>
    <xdr:ext cx="762000" cy="259045"/>
    <xdr:sp macro="" textlink="">
      <xdr:nvSpPr>
        <xdr:cNvPr id="91" name="財政力該当値テキスト">
          <a:extLst>
            <a:ext uri="{FF2B5EF4-FFF2-40B4-BE49-F238E27FC236}">
              <a16:creationId xmlns="" xmlns:a16="http://schemas.microsoft.com/office/drawing/2014/main" id="{00000000-0008-0000-0300-00005B000000}"/>
            </a:ext>
          </a:extLst>
        </xdr:cNvPr>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23585</xdr:rowOff>
    </xdr:from>
    <xdr:to>
      <xdr:col>19</xdr:col>
      <xdr:colOff>184150</xdr:colOff>
      <xdr:row>39</xdr:row>
      <xdr:rowOff>125185</xdr:rowOff>
    </xdr:to>
    <xdr:sp macro="" textlink="">
      <xdr:nvSpPr>
        <xdr:cNvPr id="92" name="楕円 91">
          <a:extLst>
            <a:ext uri="{FF2B5EF4-FFF2-40B4-BE49-F238E27FC236}">
              <a16:creationId xmlns="" xmlns:a16="http://schemas.microsoft.com/office/drawing/2014/main" id="{00000000-0008-0000-0300-00005C000000}"/>
            </a:ext>
          </a:extLst>
        </xdr:cNvPr>
        <xdr:cNvSpPr/>
      </xdr:nvSpPr>
      <xdr:spPr>
        <a:xfrm>
          <a:off x="40640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135362</xdr:rowOff>
    </xdr:from>
    <xdr:ext cx="7366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3733800" y="647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40822</xdr:rowOff>
    </xdr:from>
    <xdr:to>
      <xdr:col>15</xdr:col>
      <xdr:colOff>133350</xdr:colOff>
      <xdr:row>39</xdr:row>
      <xdr:rowOff>142422</xdr:rowOff>
    </xdr:to>
    <xdr:sp macro="" textlink="">
      <xdr:nvSpPr>
        <xdr:cNvPr id="94" name="楕円 93">
          <a:extLst>
            <a:ext uri="{FF2B5EF4-FFF2-40B4-BE49-F238E27FC236}">
              <a16:creationId xmlns="" xmlns:a16="http://schemas.microsoft.com/office/drawing/2014/main" id="{00000000-0008-0000-0300-00005E000000}"/>
            </a:ext>
          </a:extLst>
        </xdr:cNvPr>
        <xdr:cNvSpPr/>
      </xdr:nvSpPr>
      <xdr:spPr>
        <a:xfrm>
          <a:off x="3175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152599</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2844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58057</xdr:rowOff>
    </xdr:from>
    <xdr:to>
      <xdr:col>11</xdr:col>
      <xdr:colOff>82550</xdr:colOff>
      <xdr:row>39</xdr:row>
      <xdr:rowOff>159657</xdr:rowOff>
    </xdr:to>
    <xdr:sp macro="" textlink="">
      <xdr:nvSpPr>
        <xdr:cNvPr id="96" name="楕円 95">
          <a:extLst>
            <a:ext uri="{FF2B5EF4-FFF2-40B4-BE49-F238E27FC236}">
              <a16:creationId xmlns="" xmlns:a16="http://schemas.microsoft.com/office/drawing/2014/main" id="{00000000-0008-0000-0300-000060000000}"/>
            </a:ext>
          </a:extLst>
        </xdr:cNvPr>
        <xdr:cNvSpPr/>
      </xdr:nvSpPr>
      <xdr:spPr>
        <a:xfrm>
          <a:off x="22860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169834</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955800" y="651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75293</xdr:rowOff>
    </xdr:from>
    <xdr:to>
      <xdr:col>7</xdr:col>
      <xdr:colOff>31750</xdr:colOff>
      <xdr:row>40</xdr:row>
      <xdr:rowOff>5443</xdr:rowOff>
    </xdr:to>
    <xdr:sp macro="" textlink="">
      <xdr:nvSpPr>
        <xdr:cNvPr id="98" name="楕円 97">
          <a:extLst>
            <a:ext uri="{FF2B5EF4-FFF2-40B4-BE49-F238E27FC236}">
              <a16:creationId xmlns="" xmlns:a16="http://schemas.microsoft.com/office/drawing/2014/main" id="{00000000-0008-0000-0300-000062000000}"/>
            </a:ext>
          </a:extLst>
        </xdr:cNvPr>
        <xdr:cNvSpPr/>
      </xdr:nvSpPr>
      <xdr:spPr>
        <a:xfrm>
          <a:off x="1397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15620</xdr:rowOff>
    </xdr:from>
    <xdr:ext cx="762000" cy="259045"/>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066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他の類似団体と比較して公債費が低い水準となっていることにより、経常収支比率は類似団体平均と比較して低い値となっている。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令和２年度においては、地方消費税交付金が増加したことにより、経常一般財源は増となったが、幼保無償化による保育負担金の減等、経常経費充当特定財源が減となったことや、対象者の増による退職手当の増に伴う人件費の増及び地方債の据置期間終了による元金償還額の増に伴う公債費の増等により、経常経費充当一般財源の伸びが大きくなったことにより、比率は前年度と比較して</a:t>
          </a:r>
          <a:r>
            <a:rPr kumimoji="1" lang="en-US" altLang="ja-JP" sz="1100">
              <a:solidFill>
                <a:schemeClr val="tx1"/>
              </a:solidFill>
              <a:latin typeface="ＭＳ Ｐゴシック" panose="020B0600070205080204" pitchFamily="50" charset="-128"/>
              <a:ea typeface="ＭＳ Ｐゴシック" panose="020B0600070205080204" pitchFamily="50" charset="-128"/>
            </a:rPr>
            <a:t>1.1</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ポイント増となった。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今後も義務的経費である扶助費及び公共施設の維持管理費等の物件費の増加が見込まれ、比率の上昇が懸念されるため、維持管理費等については、施設の統廃合等も含めたファシリティマネジメント等を活用して経費の節減を図り、健全な財政運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a:extLst>
            <a:ext uri="{FF2B5EF4-FFF2-40B4-BE49-F238E27FC236}">
              <a16:creationId xmlns="" xmlns:a16="http://schemas.microsoft.com/office/drawing/2014/main" id="{00000000-0008-0000-0300-00007E000000}"/>
            </a:ext>
          </a:extLst>
        </xdr:cNvPr>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a:extLst>
            <a:ext uri="{FF2B5EF4-FFF2-40B4-BE49-F238E27FC236}">
              <a16:creationId xmlns="" xmlns:a16="http://schemas.microsoft.com/office/drawing/2014/main" id="{00000000-0008-0000-0300-000080000000}"/>
            </a:ext>
          </a:extLst>
        </xdr:cNvPr>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26353</xdr:rowOff>
    </xdr:from>
    <xdr:to>
      <xdr:col>23</xdr:col>
      <xdr:colOff>133350</xdr:colOff>
      <xdr:row>62</xdr:row>
      <xdr:rowOff>92710</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a:off x="4114800" y="10656253"/>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77805</xdr:rowOff>
    </xdr:from>
    <xdr:ext cx="762000" cy="259045"/>
    <xdr:sp macro="" textlink="">
      <xdr:nvSpPr>
        <xdr:cNvPr id="131" name="財政構造の弾力性平均値テキスト">
          <a:extLst>
            <a:ext uri="{FF2B5EF4-FFF2-40B4-BE49-F238E27FC236}">
              <a16:creationId xmlns="" xmlns:a16="http://schemas.microsoft.com/office/drawing/2014/main" id="{00000000-0008-0000-0300-000083000000}"/>
            </a:ext>
          </a:extLst>
        </xdr:cNvPr>
        <xdr:cNvSpPr txBox="1"/>
      </xdr:nvSpPr>
      <xdr:spPr>
        <a:xfrm>
          <a:off x="5041900" y="10879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a:extLst>
            <a:ext uri="{FF2B5EF4-FFF2-40B4-BE49-F238E27FC236}">
              <a16:creationId xmlns="" xmlns:a16="http://schemas.microsoft.com/office/drawing/2014/main" id="{00000000-0008-0000-0300-000084000000}"/>
            </a:ext>
          </a:extLst>
        </xdr:cNvPr>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125413</xdr:rowOff>
    </xdr:from>
    <xdr:to>
      <xdr:col>19</xdr:col>
      <xdr:colOff>133350</xdr:colOff>
      <xdr:row>62</xdr:row>
      <xdr:rowOff>26353</xdr:rowOff>
    </xdr:to>
    <xdr:cxnSp macro="">
      <xdr:nvCxnSpPr>
        <xdr:cNvPr id="133" name="直線コネクタ 132">
          <a:extLst>
            <a:ext uri="{FF2B5EF4-FFF2-40B4-BE49-F238E27FC236}">
              <a16:creationId xmlns="" xmlns:a16="http://schemas.microsoft.com/office/drawing/2014/main" id="{00000000-0008-0000-0300-000085000000}"/>
            </a:ext>
          </a:extLst>
        </xdr:cNvPr>
        <xdr:cNvCxnSpPr/>
      </xdr:nvCxnSpPr>
      <xdr:spPr>
        <a:xfrm>
          <a:off x="3225800" y="1058386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a:extLst>
            <a:ext uri="{FF2B5EF4-FFF2-40B4-BE49-F238E27FC236}">
              <a16:creationId xmlns="" xmlns:a16="http://schemas.microsoft.com/office/drawing/2014/main" id="{00000000-0008-0000-0300-000086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5" name="テキスト ボックス 134">
          <a:extLst>
            <a:ext uri="{FF2B5EF4-FFF2-40B4-BE49-F238E27FC236}">
              <a16:creationId xmlns="" xmlns:a16="http://schemas.microsoft.com/office/drawing/2014/main" id="{00000000-0008-0000-0300-000087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71120</xdr:rowOff>
    </xdr:from>
    <xdr:to>
      <xdr:col>15</xdr:col>
      <xdr:colOff>82550</xdr:colOff>
      <xdr:row>61</xdr:row>
      <xdr:rowOff>125413</xdr:rowOff>
    </xdr:to>
    <xdr:cxnSp macro="">
      <xdr:nvCxnSpPr>
        <xdr:cNvPr id="136" name="直線コネクタ 135">
          <a:extLst>
            <a:ext uri="{FF2B5EF4-FFF2-40B4-BE49-F238E27FC236}">
              <a16:creationId xmlns="" xmlns:a16="http://schemas.microsoft.com/office/drawing/2014/main" id="{00000000-0008-0000-0300-000088000000}"/>
            </a:ext>
          </a:extLst>
        </xdr:cNvPr>
        <xdr:cNvCxnSpPr/>
      </xdr:nvCxnSpPr>
      <xdr:spPr>
        <a:xfrm>
          <a:off x="2336800" y="1052957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a:extLst>
            <a:ext uri="{FF2B5EF4-FFF2-40B4-BE49-F238E27FC236}">
              <a16:creationId xmlns="" xmlns:a16="http://schemas.microsoft.com/office/drawing/2014/main" id="{00000000-0008-0000-0300-000089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8" name="テキスト ボックス 137">
          <a:extLst>
            <a:ext uri="{FF2B5EF4-FFF2-40B4-BE49-F238E27FC236}">
              <a16:creationId xmlns="" xmlns:a16="http://schemas.microsoft.com/office/drawing/2014/main" id="{00000000-0008-0000-0300-00008A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71120</xdr:rowOff>
    </xdr:from>
    <xdr:to>
      <xdr:col>11</xdr:col>
      <xdr:colOff>31750</xdr:colOff>
      <xdr:row>61</xdr:row>
      <xdr:rowOff>149543</xdr:rowOff>
    </xdr:to>
    <xdr:cxnSp macro="">
      <xdr:nvCxnSpPr>
        <xdr:cNvPr id="139" name="直線コネクタ 138">
          <a:extLst>
            <a:ext uri="{FF2B5EF4-FFF2-40B4-BE49-F238E27FC236}">
              <a16:creationId xmlns="" xmlns:a16="http://schemas.microsoft.com/office/drawing/2014/main" id="{00000000-0008-0000-0300-00008B000000}"/>
            </a:ext>
          </a:extLst>
        </xdr:cNvPr>
        <xdr:cNvCxnSpPr/>
      </xdr:nvCxnSpPr>
      <xdr:spPr>
        <a:xfrm flipV="1">
          <a:off x="1447800" y="10529570"/>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a:extLst>
            <a:ext uri="{FF2B5EF4-FFF2-40B4-BE49-F238E27FC236}">
              <a16:creationId xmlns="" xmlns:a16="http://schemas.microsoft.com/office/drawing/2014/main" id="{00000000-0008-0000-0300-00008C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42" name="フローチャート: 判断 141">
          <a:extLst>
            <a:ext uri="{FF2B5EF4-FFF2-40B4-BE49-F238E27FC236}">
              <a16:creationId xmlns="" xmlns:a16="http://schemas.microsoft.com/office/drawing/2014/main" id="{00000000-0008-0000-0300-00008E000000}"/>
            </a:ext>
          </a:extLst>
        </xdr:cNvPr>
        <xdr:cNvSpPr/>
      </xdr:nvSpPr>
      <xdr:spPr>
        <a:xfrm>
          <a:off x="1397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143845</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1066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49" name="楕円 148">
          <a:extLst>
            <a:ext uri="{FF2B5EF4-FFF2-40B4-BE49-F238E27FC236}">
              <a16:creationId xmlns="" xmlns:a16="http://schemas.microsoft.com/office/drawing/2014/main" id="{00000000-0008-0000-0300-000095000000}"/>
            </a:ext>
          </a:extLst>
        </xdr:cNvPr>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58437</xdr:rowOff>
    </xdr:from>
    <xdr:ext cx="762000" cy="259045"/>
    <xdr:sp macro="" textlink="">
      <xdr:nvSpPr>
        <xdr:cNvPr id="150" name="財政構造の弾力性該当値テキスト">
          <a:extLst>
            <a:ext uri="{FF2B5EF4-FFF2-40B4-BE49-F238E27FC236}">
              <a16:creationId xmlns="" xmlns:a16="http://schemas.microsoft.com/office/drawing/2014/main" id="{00000000-0008-0000-0300-000096000000}"/>
            </a:ext>
          </a:extLst>
        </xdr:cNvPr>
        <xdr:cNvSpPr txBox="1"/>
      </xdr:nvSpPr>
      <xdr:spPr>
        <a:xfrm>
          <a:off x="50419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147003</xdr:rowOff>
    </xdr:from>
    <xdr:to>
      <xdr:col>19</xdr:col>
      <xdr:colOff>184150</xdr:colOff>
      <xdr:row>62</xdr:row>
      <xdr:rowOff>77153</xdr:rowOff>
    </xdr:to>
    <xdr:sp macro="" textlink="">
      <xdr:nvSpPr>
        <xdr:cNvPr id="151" name="楕円 150">
          <a:extLst>
            <a:ext uri="{FF2B5EF4-FFF2-40B4-BE49-F238E27FC236}">
              <a16:creationId xmlns="" xmlns:a16="http://schemas.microsoft.com/office/drawing/2014/main" id="{00000000-0008-0000-0300-000097000000}"/>
            </a:ext>
          </a:extLst>
        </xdr:cNvPr>
        <xdr:cNvSpPr/>
      </xdr:nvSpPr>
      <xdr:spPr>
        <a:xfrm>
          <a:off x="40640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87330</xdr:rowOff>
    </xdr:from>
    <xdr:ext cx="736600" cy="259045"/>
    <xdr:sp macro="" textlink="">
      <xdr:nvSpPr>
        <xdr:cNvPr id="152" name="テキスト ボックス 151">
          <a:extLst>
            <a:ext uri="{FF2B5EF4-FFF2-40B4-BE49-F238E27FC236}">
              <a16:creationId xmlns="" xmlns:a16="http://schemas.microsoft.com/office/drawing/2014/main" id="{00000000-0008-0000-0300-000098000000}"/>
            </a:ext>
          </a:extLst>
        </xdr:cNvPr>
        <xdr:cNvSpPr txBox="1"/>
      </xdr:nvSpPr>
      <xdr:spPr>
        <a:xfrm>
          <a:off x="3733800" y="10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74613</xdr:rowOff>
    </xdr:from>
    <xdr:to>
      <xdr:col>15</xdr:col>
      <xdr:colOff>133350</xdr:colOff>
      <xdr:row>62</xdr:row>
      <xdr:rowOff>4763</xdr:rowOff>
    </xdr:to>
    <xdr:sp macro="" textlink="">
      <xdr:nvSpPr>
        <xdr:cNvPr id="153" name="楕円 152">
          <a:extLst>
            <a:ext uri="{FF2B5EF4-FFF2-40B4-BE49-F238E27FC236}">
              <a16:creationId xmlns="" xmlns:a16="http://schemas.microsoft.com/office/drawing/2014/main" id="{00000000-0008-0000-0300-000099000000}"/>
            </a:ext>
          </a:extLst>
        </xdr:cNvPr>
        <xdr:cNvSpPr/>
      </xdr:nvSpPr>
      <xdr:spPr>
        <a:xfrm>
          <a:off x="3175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14940</xdr:rowOff>
    </xdr:from>
    <xdr:ext cx="7620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2844800" y="1030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20320</xdr:rowOff>
    </xdr:from>
    <xdr:to>
      <xdr:col>11</xdr:col>
      <xdr:colOff>82550</xdr:colOff>
      <xdr:row>61</xdr:row>
      <xdr:rowOff>121920</xdr:rowOff>
    </xdr:to>
    <xdr:sp macro="" textlink="">
      <xdr:nvSpPr>
        <xdr:cNvPr id="155" name="楕円 154">
          <a:extLst>
            <a:ext uri="{FF2B5EF4-FFF2-40B4-BE49-F238E27FC236}">
              <a16:creationId xmlns="" xmlns:a16="http://schemas.microsoft.com/office/drawing/2014/main" id="{00000000-0008-0000-0300-00009B000000}"/>
            </a:ext>
          </a:extLst>
        </xdr:cNvPr>
        <xdr:cNvSpPr/>
      </xdr:nvSpPr>
      <xdr:spPr>
        <a:xfrm>
          <a:off x="2286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98743</xdr:rowOff>
    </xdr:from>
    <xdr:to>
      <xdr:col>7</xdr:col>
      <xdr:colOff>31750</xdr:colOff>
      <xdr:row>62</xdr:row>
      <xdr:rowOff>28893</xdr:rowOff>
    </xdr:to>
    <xdr:sp macro="" textlink="">
      <xdr:nvSpPr>
        <xdr:cNvPr id="157" name="楕円 156">
          <a:extLst>
            <a:ext uri="{FF2B5EF4-FFF2-40B4-BE49-F238E27FC236}">
              <a16:creationId xmlns="" xmlns:a16="http://schemas.microsoft.com/office/drawing/2014/main" id="{00000000-0008-0000-0300-00009D000000}"/>
            </a:ext>
          </a:extLst>
        </xdr:cNvPr>
        <xdr:cNvSpPr/>
      </xdr:nvSpPr>
      <xdr:spPr>
        <a:xfrm>
          <a:off x="13970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39070</xdr:rowOff>
    </xdr:from>
    <xdr:ext cx="762000" cy="259045"/>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1066800" y="1032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[119,542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他の類似団体と比較して物件費が高い水準となっていることにより、類似団体平均と比較してやや高い値となっている。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物件費が高い水準となっているのは、類似団体と比較して公園や保育所などの公共施設が多く、施設の管理費が高くなっていることや、民間委託の推進等により増加していることが考えられる。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今後は、第６次岡崎市定員適正化計画（令和３年４月１日～令和８年４月１日）に基づき、同計画の目標人数を維持していくことにより、人件費増の抑制を図る一方、公共施設の老朽化に伴う維持管理費の増が見込まれるため、経常経費を中心に物件費の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a:extLst>
            <a:ext uri="{FF2B5EF4-FFF2-40B4-BE49-F238E27FC236}">
              <a16:creationId xmlns="" xmlns:a16="http://schemas.microsoft.com/office/drawing/2014/main" id="{00000000-0008-0000-0300-0000BF000000}"/>
            </a:ext>
          </a:extLst>
        </xdr:cNvPr>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a:extLst>
            <a:ext uri="{FF2B5EF4-FFF2-40B4-BE49-F238E27FC236}">
              <a16:creationId xmlns="" xmlns:a16="http://schemas.microsoft.com/office/drawing/2014/main" id="{00000000-0008-0000-0300-0000C1000000}"/>
            </a:ext>
          </a:extLst>
        </xdr:cNvPr>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a:extLst>
            <a:ext uri="{FF2B5EF4-FFF2-40B4-BE49-F238E27FC236}">
              <a16:creationId xmlns="" xmlns:a16="http://schemas.microsoft.com/office/drawing/2014/main" id="{00000000-0008-0000-0300-0000C2000000}"/>
            </a:ext>
          </a:extLst>
        </xdr:cNvPr>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5479</xdr:rowOff>
    </xdr:from>
    <xdr:to>
      <xdr:col>23</xdr:col>
      <xdr:colOff>133350</xdr:colOff>
      <xdr:row>84</xdr:row>
      <xdr:rowOff>22949</xdr:rowOff>
    </xdr:to>
    <xdr:cxnSp macro="">
      <xdr:nvCxnSpPr>
        <xdr:cNvPr id="195" name="直線コネクタ 194">
          <a:extLst>
            <a:ext uri="{FF2B5EF4-FFF2-40B4-BE49-F238E27FC236}">
              <a16:creationId xmlns="" xmlns:a16="http://schemas.microsoft.com/office/drawing/2014/main" id="{00000000-0008-0000-0300-0000C3000000}"/>
            </a:ext>
          </a:extLst>
        </xdr:cNvPr>
        <xdr:cNvCxnSpPr/>
      </xdr:nvCxnSpPr>
      <xdr:spPr>
        <a:xfrm>
          <a:off x="4114800" y="14235829"/>
          <a:ext cx="838200" cy="18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157438</xdr:rowOff>
    </xdr:from>
    <xdr:ext cx="762000" cy="259045"/>
    <xdr:sp macro="" textlink="">
      <xdr:nvSpPr>
        <xdr:cNvPr id="196" name="人件費・物件費等の状況平均値テキスト">
          <a:extLst>
            <a:ext uri="{FF2B5EF4-FFF2-40B4-BE49-F238E27FC236}">
              <a16:creationId xmlns="" xmlns:a16="http://schemas.microsoft.com/office/drawing/2014/main" id="{00000000-0008-0000-0300-0000C4000000}"/>
            </a:ext>
          </a:extLst>
        </xdr:cNvPr>
        <xdr:cNvSpPr txBox="1"/>
      </xdr:nvSpPr>
      <xdr:spPr>
        <a:xfrm>
          <a:off x="5041900" y="14216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a:extLst>
            <a:ext uri="{FF2B5EF4-FFF2-40B4-BE49-F238E27FC236}">
              <a16:creationId xmlns="" xmlns:a16="http://schemas.microsoft.com/office/drawing/2014/main" id="{00000000-0008-0000-0300-0000C5000000}"/>
            </a:ext>
          </a:extLst>
        </xdr:cNvPr>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153074</xdr:rowOff>
    </xdr:from>
    <xdr:to>
      <xdr:col>19</xdr:col>
      <xdr:colOff>133350</xdr:colOff>
      <xdr:row>83</xdr:row>
      <xdr:rowOff>5479</xdr:rowOff>
    </xdr:to>
    <xdr:cxnSp macro="">
      <xdr:nvCxnSpPr>
        <xdr:cNvPr id="198" name="直線コネクタ 197">
          <a:extLst>
            <a:ext uri="{FF2B5EF4-FFF2-40B4-BE49-F238E27FC236}">
              <a16:creationId xmlns="" xmlns:a16="http://schemas.microsoft.com/office/drawing/2014/main" id="{00000000-0008-0000-0300-0000C6000000}"/>
            </a:ext>
          </a:extLst>
        </xdr:cNvPr>
        <xdr:cNvCxnSpPr/>
      </xdr:nvCxnSpPr>
      <xdr:spPr>
        <a:xfrm>
          <a:off x="3225800" y="14211974"/>
          <a:ext cx="889000" cy="2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a:extLst>
            <a:ext uri="{FF2B5EF4-FFF2-40B4-BE49-F238E27FC236}">
              <a16:creationId xmlns="" xmlns:a16="http://schemas.microsoft.com/office/drawing/2014/main" id="{00000000-0008-0000-0300-0000C7000000}"/>
            </a:ext>
          </a:extLst>
        </xdr:cNvPr>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87075</xdr:rowOff>
    </xdr:from>
    <xdr:ext cx="736600" cy="259045"/>
    <xdr:sp macro="" textlink="">
      <xdr:nvSpPr>
        <xdr:cNvPr id="200" name="テキスト ボックス 199">
          <a:extLst>
            <a:ext uri="{FF2B5EF4-FFF2-40B4-BE49-F238E27FC236}">
              <a16:creationId xmlns="" xmlns:a16="http://schemas.microsoft.com/office/drawing/2014/main" id="{00000000-0008-0000-0300-0000C8000000}"/>
            </a:ext>
          </a:extLst>
        </xdr:cNvPr>
        <xdr:cNvSpPr txBox="1"/>
      </xdr:nvSpPr>
      <xdr:spPr>
        <a:xfrm>
          <a:off x="3733800" y="1431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124653</xdr:rowOff>
    </xdr:from>
    <xdr:to>
      <xdr:col>15</xdr:col>
      <xdr:colOff>82550</xdr:colOff>
      <xdr:row>82</xdr:row>
      <xdr:rowOff>153074</xdr:rowOff>
    </xdr:to>
    <xdr:cxnSp macro="">
      <xdr:nvCxnSpPr>
        <xdr:cNvPr id="201" name="直線コネクタ 200">
          <a:extLst>
            <a:ext uri="{FF2B5EF4-FFF2-40B4-BE49-F238E27FC236}">
              <a16:creationId xmlns="" xmlns:a16="http://schemas.microsoft.com/office/drawing/2014/main" id="{00000000-0008-0000-0300-0000C9000000}"/>
            </a:ext>
          </a:extLst>
        </xdr:cNvPr>
        <xdr:cNvCxnSpPr/>
      </xdr:nvCxnSpPr>
      <xdr:spPr>
        <a:xfrm>
          <a:off x="2336800" y="14183553"/>
          <a:ext cx="889000" cy="2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a:extLst>
            <a:ext uri="{FF2B5EF4-FFF2-40B4-BE49-F238E27FC236}">
              <a16:creationId xmlns="" xmlns:a16="http://schemas.microsoft.com/office/drawing/2014/main" id="{00000000-0008-0000-0300-0000CA000000}"/>
            </a:ext>
          </a:extLst>
        </xdr:cNvPr>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42761</xdr:rowOff>
    </xdr:from>
    <xdr:ext cx="762000" cy="259045"/>
    <xdr:sp macro="" textlink="">
      <xdr:nvSpPr>
        <xdr:cNvPr id="203" name="テキスト ボックス 202">
          <a:extLst>
            <a:ext uri="{FF2B5EF4-FFF2-40B4-BE49-F238E27FC236}">
              <a16:creationId xmlns="" xmlns:a16="http://schemas.microsoft.com/office/drawing/2014/main" id="{00000000-0008-0000-0300-0000CB000000}"/>
            </a:ext>
          </a:extLst>
        </xdr:cNvPr>
        <xdr:cNvSpPr txBox="1"/>
      </xdr:nvSpPr>
      <xdr:spPr>
        <a:xfrm>
          <a:off x="2844800" y="1427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96541</xdr:rowOff>
    </xdr:from>
    <xdr:to>
      <xdr:col>11</xdr:col>
      <xdr:colOff>31750</xdr:colOff>
      <xdr:row>82</xdr:row>
      <xdr:rowOff>124653</xdr:rowOff>
    </xdr:to>
    <xdr:cxnSp macro="">
      <xdr:nvCxnSpPr>
        <xdr:cNvPr id="204" name="直線コネクタ 203">
          <a:extLst>
            <a:ext uri="{FF2B5EF4-FFF2-40B4-BE49-F238E27FC236}">
              <a16:creationId xmlns="" xmlns:a16="http://schemas.microsoft.com/office/drawing/2014/main" id="{00000000-0008-0000-0300-0000CC000000}"/>
            </a:ext>
          </a:extLst>
        </xdr:cNvPr>
        <xdr:cNvCxnSpPr/>
      </xdr:nvCxnSpPr>
      <xdr:spPr>
        <a:xfrm>
          <a:off x="1447800" y="14155441"/>
          <a:ext cx="889000" cy="2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82074</xdr:rowOff>
    </xdr:from>
    <xdr:to>
      <xdr:col>11</xdr:col>
      <xdr:colOff>82550</xdr:colOff>
      <xdr:row>83</xdr:row>
      <xdr:rowOff>12224</xdr:rowOff>
    </xdr:to>
    <xdr:sp macro="" textlink="">
      <xdr:nvSpPr>
        <xdr:cNvPr id="205" name="フローチャート: 判断 204">
          <a:extLst>
            <a:ext uri="{FF2B5EF4-FFF2-40B4-BE49-F238E27FC236}">
              <a16:creationId xmlns="" xmlns:a16="http://schemas.microsoft.com/office/drawing/2014/main" id="{00000000-0008-0000-0300-0000CD000000}"/>
            </a:ext>
          </a:extLst>
        </xdr:cNvPr>
        <xdr:cNvSpPr/>
      </xdr:nvSpPr>
      <xdr:spPr>
        <a:xfrm>
          <a:off x="2286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168451</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1955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90915</xdr:rowOff>
    </xdr:from>
    <xdr:to>
      <xdr:col>7</xdr:col>
      <xdr:colOff>31750</xdr:colOff>
      <xdr:row>83</xdr:row>
      <xdr:rowOff>21065</xdr:rowOff>
    </xdr:to>
    <xdr:sp macro="" textlink="">
      <xdr:nvSpPr>
        <xdr:cNvPr id="207" name="フローチャート: 判断 206">
          <a:extLst>
            <a:ext uri="{FF2B5EF4-FFF2-40B4-BE49-F238E27FC236}">
              <a16:creationId xmlns="" xmlns:a16="http://schemas.microsoft.com/office/drawing/2014/main" id="{00000000-0008-0000-0300-0000CF000000}"/>
            </a:ext>
          </a:extLst>
        </xdr:cNvPr>
        <xdr:cNvSpPr/>
      </xdr:nvSpPr>
      <xdr:spPr>
        <a:xfrm>
          <a:off x="1397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1066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143599</xdr:rowOff>
    </xdr:from>
    <xdr:to>
      <xdr:col>23</xdr:col>
      <xdr:colOff>184150</xdr:colOff>
      <xdr:row>84</xdr:row>
      <xdr:rowOff>73749</xdr:rowOff>
    </xdr:to>
    <xdr:sp macro="" textlink="">
      <xdr:nvSpPr>
        <xdr:cNvPr id="214" name="楕円 213">
          <a:extLst>
            <a:ext uri="{FF2B5EF4-FFF2-40B4-BE49-F238E27FC236}">
              <a16:creationId xmlns="" xmlns:a16="http://schemas.microsoft.com/office/drawing/2014/main" id="{00000000-0008-0000-0300-0000D6000000}"/>
            </a:ext>
          </a:extLst>
        </xdr:cNvPr>
        <xdr:cNvSpPr/>
      </xdr:nvSpPr>
      <xdr:spPr>
        <a:xfrm>
          <a:off x="4902200" y="143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115676</xdr:rowOff>
    </xdr:from>
    <xdr:ext cx="762000" cy="259045"/>
    <xdr:sp macro="" textlink="">
      <xdr:nvSpPr>
        <xdr:cNvPr id="215" name="人件費・物件費等の状況該当値テキスト">
          <a:extLst>
            <a:ext uri="{FF2B5EF4-FFF2-40B4-BE49-F238E27FC236}">
              <a16:creationId xmlns="" xmlns:a16="http://schemas.microsoft.com/office/drawing/2014/main" id="{00000000-0008-0000-0300-0000D7000000}"/>
            </a:ext>
          </a:extLst>
        </xdr:cNvPr>
        <xdr:cNvSpPr txBox="1"/>
      </xdr:nvSpPr>
      <xdr:spPr>
        <a:xfrm>
          <a:off x="5041900" y="1434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126129</xdr:rowOff>
    </xdr:from>
    <xdr:to>
      <xdr:col>19</xdr:col>
      <xdr:colOff>184150</xdr:colOff>
      <xdr:row>83</xdr:row>
      <xdr:rowOff>56279</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4064000" y="1418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66456</xdr:rowOff>
    </xdr:from>
    <xdr:ext cx="7366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3733800" y="13953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102274</xdr:rowOff>
    </xdr:from>
    <xdr:to>
      <xdr:col>15</xdr:col>
      <xdr:colOff>133350</xdr:colOff>
      <xdr:row>83</xdr:row>
      <xdr:rowOff>32424</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3175000" y="1416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42601</xdr:rowOff>
    </xdr:from>
    <xdr:ext cx="7620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2844800" y="1393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73853</xdr:rowOff>
    </xdr:from>
    <xdr:to>
      <xdr:col>11</xdr:col>
      <xdr:colOff>82550</xdr:colOff>
      <xdr:row>83</xdr:row>
      <xdr:rowOff>4003</xdr:rowOff>
    </xdr:to>
    <xdr:sp macro="" textlink="">
      <xdr:nvSpPr>
        <xdr:cNvPr id="220" name="楕円 219">
          <a:extLst>
            <a:ext uri="{FF2B5EF4-FFF2-40B4-BE49-F238E27FC236}">
              <a16:creationId xmlns="" xmlns:a16="http://schemas.microsoft.com/office/drawing/2014/main" id="{00000000-0008-0000-0300-0000DC000000}"/>
            </a:ext>
          </a:extLst>
        </xdr:cNvPr>
        <xdr:cNvSpPr/>
      </xdr:nvSpPr>
      <xdr:spPr>
        <a:xfrm>
          <a:off x="2286000" y="1413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14180</xdr:rowOff>
    </xdr:from>
    <xdr:ext cx="7620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955800" y="13901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45741</xdr:rowOff>
    </xdr:from>
    <xdr:to>
      <xdr:col>7</xdr:col>
      <xdr:colOff>31750</xdr:colOff>
      <xdr:row>82</xdr:row>
      <xdr:rowOff>147341</xdr:rowOff>
    </xdr:to>
    <xdr:sp macro="" textlink="">
      <xdr:nvSpPr>
        <xdr:cNvPr id="222" name="楕円 221">
          <a:extLst>
            <a:ext uri="{FF2B5EF4-FFF2-40B4-BE49-F238E27FC236}">
              <a16:creationId xmlns="" xmlns:a16="http://schemas.microsoft.com/office/drawing/2014/main" id="{00000000-0008-0000-0300-0000DE000000}"/>
            </a:ext>
          </a:extLst>
        </xdr:cNvPr>
        <xdr:cNvSpPr/>
      </xdr:nvSpPr>
      <xdr:spPr>
        <a:xfrm>
          <a:off x="1397000" y="1410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157518</xdr:rowOff>
    </xdr:from>
    <xdr:ext cx="762000" cy="259045"/>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066800" y="13873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前年度と比較すると</a:t>
          </a:r>
          <a:r>
            <a:rPr kumimoji="1" lang="en-US" altLang="ja-JP" sz="1300">
              <a:solidFill>
                <a:schemeClr val="tx1"/>
              </a:solidFill>
              <a:latin typeface="ＭＳ Ｐゴシック" panose="020B0600070205080204" pitchFamily="50" charset="-128"/>
              <a:ea typeface="ＭＳ Ｐゴシック" panose="020B0600070205080204" pitchFamily="50" charset="-128"/>
            </a:rPr>
            <a:t>0.4</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の減となったものの、類似団体平均と比較すると高い値となっているため、今後も類似団体や近隣市町村の動向に留意しつつ、人事評価制度の適切な運用及び昇給への反映などによ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a:extLst>
            <a:ext uri="{FF2B5EF4-FFF2-40B4-BE49-F238E27FC236}">
              <a16:creationId xmlns="" xmlns:a16="http://schemas.microsoft.com/office/drawing/2014/main" id="{00000000-0008-0000-0300-0000FF00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a:extLst>
            <a:ext uri="{FF2B5EF4-FFF2-40B4-BE49-F238E27FC236}">
              <a16:creationId xmlns="" xmlns:a16="http://schemas.microsoft.com/office/drawing/2014/main" id="{00000000-0008-0000-0300-000001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170543</xdr:rowOff>
    </xdr:to>
    <xdr:cxnSp macro="">
      <xdr:nvCxnSpPr>
        <xdr:cNvPr id="259" name="直線コネクタ 258">
          <a:extLst>
            <a:ext uri="{FF2B5EF4-FFF2-40B4-BE49-F238E27FC236}">
              <a16:creationId xmlns="" xmlns:a16="http://schemas.microsoft.com/office/drawing/2014/main" id="{00000000-0008-0000-0300-000003010000}"/>
            </a:ext>
          </a:extLst>
        </xdr:cNvPr>
        <xdr:cNvCxnSpPr/>
      </xdr:nvCxnSpPr>
      <xdr:spPr>
        <a:xfrm flipV="1">
          <a:off x="16179800" y="1484630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0" name="給与水準   （国との比較）平均値テキスト">
          <a:extLst>
            <a:ext uri="{FF2B5EF4-FFF2-40B4-BE49-F238E27FC236}">
              <a16:creationId xmlns="" xmlns:a16="http://schemas.microsoft.com/office/drawing/2014/main" id="{00000000-0008-0000-0300-000004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a:extLst>
            <a:ext uri="{FF2B5EF4-FFF2-40B4-BE49-F238E27FC236}">
              <a16:creationId xmlns="" xmlns:a16="http://schemas.microsoft.com/office/drawing/2014/main" id="{00000000-0008-0000-0300-000005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85271</xdr:rowOff>
    </xdr:to>
    <xdr:cxnSp macro="">
      <xdr:nvCxnSpPr>
        <xdr:cNvPr id="262" name="直線コネクタ 261">
          <a:extLst>
            <a:ext uri="{FF2B5EF4-FFF2-40B4-BE49-F238E27FC236}">
              <a16:creationId xmlns="" xmlns:a16="http://schemas.microsoft.com/office/drawing/2014/main" id="{00000000-0008-0000-0300-000006010000}"/>
            </a:ext>
          </a:extLst>
        </xdr:cNvPr>
        <xdr:cNvCxnSpPr/>
      </xdr:nvCxnSpPr>
      <xdr:spPr>
        <a:xfrm flipV="1">
          <a:off x="15290800" y="1491524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a:extLst>
            <a:ext uri="{FF2B5EF4-FFF2-40B4-BE49-F238E27FC236}">
              <a16:creationId xmlns="" xmlns:a16="http://schemas.microsoft.com/office/drawing/2014/main" id="{00000000-0008-0000-0300-000007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a:extLst>
            <a:ext uri="{FF2B5EF4-FFF2-40B4-BE49-F238E27FC236}">
              <a16:creationId xmlns="" xmlns:a16="http://schemas.microsoft.com/office/drawing/2014/main" id="{00000000-0008-0000-0300-000008010000}"/>
            </a:ext>
          </a:extLst>
        </xdr:cNvPr>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87</xdr:row>
      <xdr:rowOff>119743</xdr:rowOff>
    </xdr:to>
    <xdr:cxnSp macro="">
      <xdr:nvCxnSpPr>
        <xdr:cNvPr id="265" name="直線コネクタ 264">
          <a:extLst>
            <a:ext uri="{FF2B5EF4-FFF2-40B4-BE49-F238E27FC236}">
              <a16:creationId xmlns="" xmlns:a16="http://schemas.microsoft.com/office/drawing/2014/main" id="{00000000-0008-0000-0300-000009010000}"/>
            </a:ext>
          </a:extLst>
        </xdr:cNvPr>
        <xdr:cNvCxnSpPr/>
      </xdr:nvCxnSpPr>
      <xdr:spPr>
        <a:xfrm flipV="1">
          <a:off x="14401800" y="150014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a:extLst>
            <a:ext uri="{FF2B5EF4-FFF2-40B4-BE49-F238E27FC236}">
              <a16:creationId xmlns="" xmlns:a16="http://schemas.microsoft.com/office/drawing/2014/main" id="{00000000-0008-0000-0300-00000A010000}"/>
            </a:ext>
          </a:extLst>
        </xdr:cNvPr>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67" name="テキスト ボックス 266">
          <a:extLst>
            <a:ext uri="{FF2B5EF4-FFF2-40B4-BE49-F238E27FC236}">
              <a16:creationId xmlns="" xmlns:a16="http://schemas.microsoft.com/office/drawing/2014/main" id="{00000000-0008-0000-0300-00000B010000}"/>
            </a:ext>
          </a:extLst>
        </xdr:cNvPr>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68036</xdr:rowOff>
    </xdr:from>
    <xdr:to>
      <xdr:col>68</xdr:col>
      <xdr:colOff>152400</xdr:colOff>
      <xdr:row>87</xdr:row>
      <xdr:rowOff>119743</xdr:rowOff>
    </xdr:to>
    <xdr:cxnSp macro="">
      <xdr:nvCxnSpPr>
        <xdr:cNvPr id="268" name="直線コネクタ 267">
          <a:extLst>
            <a:ext uri="{FF2B5EF4-FFF2-40B4-BE49-F238E27FC236}">
              <a16:creationId xmlns="" xmlns:a16="http://schemas.microsoft.com/office/drawing/2014/main" id="{00000000-0008-0000-0300-00000C010000}"/>
            </a:ext>
          </a:extLst>
        </xdr:cNvPr>
        <xdr:cNvCxnSpPr/>
      </xdr:nvCxnSpPr>
      <xdr:spPr>
        <a:xfrm>
          <a:off x="13512800" y="149841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a:extLst>
            <a:ext uri="{FF2B5EF4-FFF2-40B4-BE49-F238E27FC236}">
              <a16:creationId xmlns="" xmlns:a16="http://schemas.microsoft.com/office/drawing/2014/main" id="{00000000-0008-0000-0300-00000D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a:extLst>
            <a:ext uri="{FF2B5EF4-FFF2-40B4-BE49-F238E27FC236}">
              <a16:creationId xmlns="" xmlns:a16="http://schemas.microsoft.com/office/drawing/2014/main" id="{00000000-0008-0000-0300-00000F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9" name="給与水準   （国との比較）該当値テキスト">
          <a:extLst>
            <a:ext uri="{FF2B5EF4-FFF2-40B4-BE49-F238E27FC236}">
              <a16:creationId xmlns="" xmlns:a16="http://schemas.microsoft.com/office/drawing/2014/main" id="{00000000-0008-0000-0300-000017010000}"/>
            </a:ext>
          </a:extLst>
        </xdr:cNvPr>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82" name="楕円 281">
          <a:extLst>
            <a:ext uri="{FF2B5EF4-FFF2-40B4-BE49-F238E27FC236}">
              <a16:creationId xmlns="" xmlns:a16="http://schemas.microsoft.com/office/drawing/2014/main" id="{00000000-0008-0000-0300-00001A010000}"/>
            </a:ext>
          </a:extLst>
        </xdr:cNvPr>
        <xdr:cNvSpPr/>
      </xdr:nvSpPr>
      <xdr:spPr>
        <a:xfrm>
          <a:off x="15240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4909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68943</xdr:rowOff>
    </xdr:from>
    <xdr:to>
      <xdr:col>68</xdr:col>
      <xdr:colOff>203200</xdr:colOff>
      <xdr:row>87</xdr:row>
      <xdr:rowOff>170543</xdr:rowOff>
    </xdr:to>
    <xdr:sp macro="" textlink="">
      <xdr:nvSpPr>
        <xdr:cNvPr id="284" name="楕円 283">
          <a:extLst>
            <a:ext uri="{FF2B5EF4-FFF2-40B4-BE49-F238E27FC236}">
              <a16:creationId xmlns="" xmlns:a16="http://schemas.microsoft.com/office/drawing/2014/main" id="{00000000-0008-0000-0300-00001C010000}"/>
            </a:ext>
          </a:extLst>
        </xdr:cNvPr>
        <xdr:cNvSpPr/>
      </xdr:nvSpPr>
      <xdr:spPr>
        <a:xfrm>
          <a:off x="14351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155320</xdr:rowOff>
    </xdr:from>
    <xdr:ext cx="762000" cy="259045"/>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4020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86" name="楕円 285">
          <a:extLst>
            <a:ext uri="{FF2B5EF4-FFF2-40B4-BE49-F238E27FC236}">
              <a16:creationId xmlns="" xmlns:a16="http://schemas.microsoft.com/office/drawing/2014/main" id="{00000000-0008-0000-0300-00001E010000}"/>
            </a:ext>
          </a:extLst>
        </xdr:cNvPr>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87" name="テキスト ボックス 286">
          <a:extLst>
            <a:ext uri="{FF2B5EF4-FFF2-40B4-BE49-F238E27FC236}">
              <a16:creationId xmlns="" xmlns:a16="http://schemas.microsoft.com/office/drawing/2014/main" id="{00000000-0008-0000-0300-00001F010000}"/>
            </a:ext>
          </a:extLst>
        </xdr:cNvPr>
        <xdr:cNvSpPr txBox="1"/>
      </xdr:nvSpPr>
      <xdr:spPr>
        <a:xfrm>
          <a:off x="13131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令和３年４月１日現在については、保育需要増への体制強化等による民生部門の増及び新型コロナウイルスワクチン接種体制構築への対応により衛生部門の増等があったことにより、職員数が増となったため、類似団体平均を上回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今後も第６次岡崎市定員適正化計画（令和３年４月１日～令和８年４月１日）に基づき、適正な定員管理に努める。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a:extLst>
            <a:ext uri="{FF2B5EF4-FFF2-40B4-BE49-F238E27FC236}">
              <a16:creationId xmlns="" xmlns:a16="http://schemas.microsoft.com/office/drawing/2014/main" id="{00000000-0008-0000-0300-00003E010000}"/>
            </a:ext>
          </a:extLst>
        </xdr:cNvPr>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a:extLst>
            <a:ext uri="{FF2B5EF4-FFF2-40B4-BE49-F238E27FC236}">
              <a16:creationId xmlns="" xmlns:a16="http://schemas.microsoft.com/office/drawing/2014/main" id="{00000000-0008-0000-0300-000040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135467</xdr:rowOff>
    </xdr:from>
    <xdr:to>
      <xdr:col>81</xdr:col>
      <xdr:colOff>44450</xdr:colOff>
      <xdr:row>62</xdr:row>
      <xdr:rowOff>24342</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a:off x="16179800" y="10593917"/>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3" name="定員管理の状況平均値テキスト">
          <a:extLst>
            <a:ext uri="{FF2B5EF4-FFF2-40B4-BE49-F238E27FC236}">
              <a16:creationId xmlns="" xmlns:a16="http://schemas.microsoft.com/office/drawing/2014/main" id="{00000000-0008-0000-0300-000043010000}"/>
            </a:ext>
          </a:extLst>
        </xdr:cNvPr>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a:extLst>
            <a:ext uri="{FF2B5EF4-FFF2-40B4-BE49-F238E27FC236}">
              <a16:creationId xmlns="" xmlns:a16="http://schemas.microsoft.com/office/drawing/2014/main" id="{00000000-0008-0000-0300-000044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59055</xdr:rowOff>
    </xdr:from>
    <xdr:to>
      <xdr:col>77</xdr:col>
      <xdr:colOff>44450</xdr:colOff>
      <xdr:row>61</xdr:row>
      <xdr:rowOff>135467</xdr:rowOff>
    </xdr:to>
    <xdr:cxnSp macro="">
      <xdr:nvCxnSpPr>
        <xdr:cNvPr id="325" name="直線コネクタ 324">
          <a:extLst>
            <a:ext uri="{FF2B5EF4-FFF2-40B4-BE49-F238E27FC236}">
              <a16:creationId xmlns="" xmlns:a16="http://schemas.microsoft.com/office/drawing/2014/main" id="{00000000-0008-0000-0300-000045010000}"/>
            </a:ext>
          </a:extLst>
        </xdr:cNvPr>
        <xdr:cNvCxnSpPr/>
      </xdr:nvCxnSpPr>
      <xdr:spPr>
        <a:xfrm>
          <a:off x="15290800" y="10517505"/>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a:extLst>
            <a:ext uri="{FF2B5EF4-FFF2-40B4-BE49-F238E27FC236}">
              <a16:creationId xmlns="" xmlns:a16="http://schemas.microsoft.com/office/drawing/2014/main" id="{00000000-0008-0000-0300-000046010000}"/>
            </a:ext>
          </a:extLst>
        </xdr:cNvPr>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124054</xdr:rowOff>
    </xdr:from>
    <xdr:ext cx="7366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5798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46990</xdr:rowOff>
    </xdr:from>
    <xdr:to>
      <xdr:col>72</xdr:col>
      <xdr:colOff>203200</xdr:colOff>
      <xdr:row>61</xdr:row>
      <xdr:rowOff>59055</xdr:rowOff>
    </xdr:to>
    <xdr:cxnSp macro="">
      <xdr:nvCxnSpPr>
        <xdr:cNvPr id="328" name="直線コネクタ 327">
          <a:extLst>
            <a:ext uri="{FF2B5EF4-FFF2-40B4-BE49-F238E27FC236}">
              <a16:creationId xmlns="" xmlns:a16="http://schemas.microsoft.com/office/drawing/2014/main" id="{00000000-0008-0000-0300-000048010000}"/>
            </a:ext>
          </a:extLst>
        </xdr:cNvPr>
        <xdr:cNvCxnSpPr/>
      </xdr:nvCxnSpPr>
      <xdr:spPr>
        <a:xfrm>
          <a:off x="14401800" y="1050544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a:extLst>
            <a:ext uri="{FF2B5EF4-FFF2-40B4-BE49-F238E27FC236}">
              <a16:creationId xmlns="" xmlns:a16="http://schemas.microsoft.com/office/drawing/2014/main" id="{00000000-0008-0000-0300-000049010000}"/>
            </a:ext>
          </a:extLst>
        </xdr:cNvPr>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10795</xdr:rowOff>
    </xdr:from>
    <xdr:to>
      <xdr:col>68</xdr:col>
      <xdr:colOff>152400</xdr:colOff>
      <xdr:row>61</xdr:row>
      <xdr:rowOff>46990</xdr:rowOff>
    </xdr:to>
    <xdr:cxnSp macro="">
      <xdr:nvCxnSpPr>
        <xdr:cNvPr id="331" name="直線コネクタ 330">
          <a:extLst>
            <a:ext uri="{FF2B5EF4-FFF2-40B4-BE49-F238E27FC236}">
              <a16:creationId xmlns="" xmlns:a16="http://schemas.microsoft.com/office/drawing/2014/main" id="{00000000-0008-0000-0300-00004B010000}"/>
            </a:ext>
          </a:extLst>
        </xdr:cNvPr>
        <xdr:cNvCxnSpPr/>
      </xdr:nvCxnSpPr>
      <xdr:spPr>
        <a:xfrm>
          <a:off x="13512800" y="104692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139488</xdr:rowOff>
    </xdr:from>
    <xdr:to>
      <xdr:col>68</xdr:col>
      <xdr:colOff>203200</xdr:colOff>
      <xdr:row>61</xdr:row>
      <xdr:rowOff>69638</xdr:rowOff>
    </xdr:to>
    <xdr:sp macro="" textlink="">
      <xdr:nvSpPr>
        <xdr:cNvPr id="332" name="フローチャート: 判断 331">
          <a:extLst>
            <a:ext uri="{FF2B5EF4-FFF2-40B4-BE49-F238E27FC236}">
              <a16:creationId xmlns="" xmlns:a16="http://schemas.microsoft.com/office/drawing/2014/main" id="{00000000-0008-0000-0300-00004C010000}"/>
            </a:ext>
          </a:extLst>
        </xdr:cNvPr>
        <xdr:cNvSpPr/>
      </xdr:nvSpPr>
      <xdr:spPr>
        <a:xfrm>
          <a:off x="14351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79815</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4020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4" name="フローチャート: 判断 333">
          <a:extLst>
            <a:ext uri="{FF2B5EF4-FFF2-40B4-BE49-F238E27FC236}">
              <a16:creationId xmlns="" xmlns:a16="http://schemas.microsoft.com/office/drawing/2014/main" id="{00000000-0008-0000-0300-00004E010000}"/>
            </a:ext>
          </a:extLst>
        </xdr:cNvPr>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71772</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3131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144992</xdr:rowOff>
    </xdr:from>
    <xdr:to>
      <xdr:col>81</xdr:col>
      <xdr:colOff>95250</xdr:colOff>
      <xdr:row>62</xdr:row>
      <xdr:rowOff>75142</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69672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117069</xdr:rowOff>
    </xdr:from>
    <xdr:ext cx="762000" cy="259045"/>
    <xdr:sp macro="" textlink="">
      <xdr:nvSpPr>
        <xdr:cNvPr id="342" name="定員管理の状況該当値テキスト">
          <a:extLst>
            <a:ext uri="{FF2B5EF4-FFF2-40B4-BE49-F238E27FC236}">
              <a16:creationId xmlns="" xmlns:a16="http://schemas.microsoft.com/office/drawing/2014/main" id="{00000000-0008-0000-0300-000056010000}"/>
            </a:ext>
          </a:extLst>
        </xdr:cNvPr>
        <xdr:cNvSpPr txBox="1"/>
      </xdr:nvSpPr>
      <xdr:spPr>
        <a:xfrm>
          <a:off x="17106900" y="1057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84667</xdr:rowOff>
    </xdr:from>
    <xdr:to>
      <xdr:col>77</xdr:col>
      <xdr:colOff>95250</xdr:colOff>
      <xdr:row>62</xdr:row>
      <xdr:rowOff>14817</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6129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171044</xdr:rowOff>
    </xdr:from>
    <xdr:ext cx="7366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5798800" y="1062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8255</xdr:rowOff>
    </xdr:from>
    <xdr:to>
      <xdr:col>73</xdr:col>
      <xdr:colOff>44450</xdr:colOff>
      <xdr:row>61</xdr:row>
      <xdr:rowOff>109855</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5240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94632</xdr:rowOff>
    </xdr:from>
    <xdr:ext cx="7620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4909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167640</xdr:rowOff>
    </xdr:from>
    <xdr:to>
      <xdr:col>68</xdr:col>
      <xdr:colOff>203200</xdr:colOff>
      <xdr:row>61</xdr:row>
      <xdr:rowOff>97790</xdr:rowOff>
    </xdr:to>
    <xdr:sp macro="" textlink="">
      <xdr:nvSpPr>
        <xdr:cNvPr id="347" name="楕円 346">
          <a:extLst>
            <a:ext uri="{FF2B5EF4-FFF2-40B4-BE49-F238E27FC236}">
              <a16:creationId xmlns="" xmlns:a16="http://schemas.microsoft.com/office/drawing/2014/main" id="{00000000-0008-0000-0300-00005B010000}"/>
            </a:ext>
          </a:extLst>
        </xdr:cNvPr>
        <xdr:cNvSpPr/>
      </xdr:nvSpPr>
      <xdr:spPr>
        <a:xfrm>
          <a:off x="14351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82567</xdr:rowOff>
    </xdr:from>
    <xdr:ext cx="762000" cy="259045"/>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4020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49" name="楕円 348">
          <a:extLst>
            <a:ext uri="{FF2B5EF4-FFF2-40B4-BE49-F238E27FC236}">
              <a16:creationId xmlns="" xmlns:a16="http://schemas.microsoft.com/office/drawing/2014/main" id="{00000000-0008-0000-0300-00005D010000}"/>
            </a:ext>
          </a:extLst>
        </xdr:cNvPr>
        <xdr:cNvSpPr/>
      </xdr:nvSpPr>
      <xdr:spPr>
        <a:xfrm>
          <a:off x="13462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46372</xdr:rowOff>
    </xdr:from>
    <xdr:ext cx="762000" cy="259045"/>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3131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令和２年度においては、３か年平均の値で示される実質公債費比率について、前年度から</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ポイント上昇した。比率が上昇した要因は、令和２年度と入れ替わる平成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年度の数値と比較して、公害防止事業債償還費の減等に伴う災害復旧費等に係る基準財政需要額が減少したこと及び標準財政規模の増加等によるものである。</a:t>
          </a:r>
        </a:p>
        <a:p>
          <a:r>
            <a:rPr kumimoji="1" lang="ja-JP" altLang="en-US" sz="1200">
              <a:latin typeface="ＭＳ Ｐゴシック" panose="020B0600070205080204" pitchFamily="50" charset="-128"/>
              <a:ea typeface="ＭＳ Ｐゴシック" panose="020B0600070205080204" pitchFamily="50" charset="-128"/>
            </a:rPr>
            <a:t>　元利償還金は増加傾向にあるが、令和４年度にピークを迎え、その後は償還が進み減少傾向となる見込みである。また、準元利償還金及び公債費に準ずる債務負担行為に係るものは同水準を維持する見込みである。</a:t>
          </a:r>
        </a:p>
        <a:p>
          <a:r>
            <a:rPr kumimoji="1" lang="ja-JP" altLang="en-US" sz="1200">
              <a:latin typeface="ＭＳ Ｐゴシック" panose="020B0600070205080204" pitchFamily="50" charset="-128"/>
              <a:ea typeface="ＭＳ Ｐゴシック" panose="020B0600070205080204" pitchFamily="50" charset="-128"/>
            </a:rPr>
            <a:t>　今後も公債費の推移に注視しながら、健全な財政運営に努める。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a:extLst>
            <a:ext uri="{FF2B5EF4-FFF2-40B4-BE49-F238E27FC236}">
              <a16:creationId xmlns="" xmlns:a16="http://schemas.microsoft.com/office/drawing/2014/main" id="{00000000-0008-0000-0300-00007B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a:extLst>
            <a:ext uri="{FF2B5EF4-FFF2-40B4-BE49-F238E27FC236}">
              <a16:creationId xmlns="" xmlns:a16="http://schemas.microsoft.com/office/drawing/2014/main" id="{00000000-0008-0000-0300-00007D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158750</xdr:rowOff>
    </xdr:from>
    <xdr:to>
      <xdr:col>81</xdr:col>
      <xdr:colOff>44450</xdr:colOff>
      <xdr:row>38</xdr:row>
      <xdr:rowOff>19473</xdr:rowOff>
    </xdr:to>
    <xdr:cxnSp macro="">
      <xdr:nvCxnSpPr>
        <xdr:cNvPr id="383" name="直線コネクタ 382">
          <a:extLst>
            <a:ext uri="{FF2B5EF4-FFF2-40B4-BE49-F238E27FC236}">
              <a16:creationId xmlns="" xmlns:a16="http://schemas.microsoft.com/office/drawing/2014/main" id="{00000000-0008-0000-0300-00007F010000}"/>
            </a:ext>
          </a:extLst>
        </xdr:cNvPr>
        <xdr:cNvCxnSpPr/>
      </xdr:nvCxnSpPr>
      <xdr:spPr>
        <a:xfrm>
          <a:off x="16179800" y="650240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80450</xdr:rowOff>
    </xdr:from>
    <xdr:ext cx="762000" cy="259045"/>
    <xdr:sp macro="" textlink="">
      <xdr:nvSpPr>
        <xdr:cNvPr id="384" name="公債費負担の状況平均値テキスト">
          <a:extLst>
            <a:ext uri="{FF2B5EF4-FFF2-40B4-BE49-F238E27FC236}">
              <a16:creationId xmlns="" xmlns:a16="http://schemas.microsoft.com/office/drawing/2014/main" id="{00000000-0008-0000-0300-000080010000}"/>
            </a:ext>
          </a:extLst>
        </xdr:cNvPr>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a:extLst>
            <a:ext uri="{FF2B5EF4-FFF2-40B4-BE49-F238E27FC236}">
              <a16:creationId xmlns="" xmlns:a16="http://schemas.microsoft.com/office/drawing/2014/main" id="{00000000-0008-0000-0300-000081010000}"/>
            </a:ext>
          </a:extLst>
        </xdr:cNvPr>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142663</xdr:rowOff>
    </xdr:from>
    <xdr:to>
      <xdr:col>77</xdr:col>
      <xdr:colOff>44450</xdr:colOff>
      <xdr:row>37</xdr:row>
      <xdr:rowOff>158750</xdr:rowOff>
    </xdr:to>
    <xdr:cxnSp macro="">
      <xdr:nvCxnSpPr>
        <xdr:cNvPr id="386" name="直線コネクタ 385">
          <a:extLst>
            <a:ext uri="{FF2B5EF4-FFF2-40B4-BE49-F238E27FC236}">
              <a16:creationId xmlns="" xmlns:a16="http://schemas.microsoft.com/office/drawing/2014/main" id="{00000000-0008-0000-0300-000082010000}"/>
            </a:ext>
          </a:extLst>
        </xdr:cNvPr>
        <xdr:cNvCxnSpPr/>
      </xdr:nvCxnSpPr>
      <xdr:spPr>
        <a:xfrm>
          <a:off x="15290800" y="64863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a:extLst>
            <a:ext uri="{FF2B5EF4-FFF2-40B4-BE49-F238E27FC236}">
              <a16:creationId xmlns="" xmlns:a16="http://schemas.microsoft.com/office/drawing/2014/main" id="{00000000-0008-0000-0300-000083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88" name="テキスト ボックス 387">
          <a:extLst>
            <a:ext uri="{FF2B5EF4-FFF2-40B4-BE49-F238E27FC236}">
              <a16:creationId xmlns="" xmlns:a16="http://schemas.microsoft.com/office/drawing/2014/main" id="{00000000-0008-0000-0300-000084010000}"/>
            </a:ext>
          </a:extLst>
        </xdr:cNvPr>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142663</xdr:rowOff>
    </xdr:from>
    <xdr:to>
      <xdr:col>72</xdr:col>
      <xdr:colOff>203200</xdr:colOff>
      <xdr:row>37</xdr:row>
      <xdr:rowOff>142663</xdr:rowOff>
    </xdr:to>
    <xdr:cxnSp macro="">
      <xdr:nvCxnSpPr>
        <xdr:cNvPr id="389" name="直線コネクタ 388">
          <a:extLst>
            <a:ext uri="{FF2B5EF4-FFF2-40B4-BE49-F238E27FC236}">
              <a16:creationId xmlns="" xmlns:a16="http://schemas.microsoft.com/office/drawing/2014/main" id="{00000000-0008-0000-0300-000085010000}"/>
            </a:ext>
          </a:extLst>
        </xdr:cNvPr>
        <xdr:cNvCxnSpPr/>
      </xdr:nvCxnSpPr>
      <xdr:spPr>
        <a:xfrm>
          <a:off x="14401800" y="64863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a:extLst>
            <a:ext uri="{FF2B5EF4-FFF2-40B4-BE49-F238E27FC236}">
              <a16:creationId xmlns="" xmlns:a16="http://schemas.microsoft.com/office/drawing/2014/main" id="{00000000-0008-0000-0300-000086010000}"/>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126577</xdr:rowOff>
    </xdr:from>
    <xdr:to>
      <xdr:col>68</xdr:col>
      <xdr:colOff>152400</xdr:colOff>
      <xdr:row>37</xdr:row>
      <xdr:rowOff>142663</xdr:rowOff>
    </xdr:to>
    <xdr:cxnSp macro="">
      <xdr:nvCxnSpPr>
        <xdr:cNvPr id="392" name="直線コネクタ 391">
          <a:extLst>
            <a:ext uri="{FF2B5EF4-FFF2-40B4-BE49-F238E27FC236}">
              <a16:creationId xmlns="" xmlns:a16="http://schemas.microsoft.com/office/drawing/2014/main" id="{00000000-0008-0000-0300-000088010000}"/>
            </a:ext>
          </a:extLst>
        </xdr:cNvPr>
        <xdr:cNvCxnSpPr/>
      </xdr:nvCxnSpPr>
      <xdr:spPr>
        <a:xfrm>
          <a:off x="13512800" y="64702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3" name="フローチャート: 判断 392">
          <a:extLst>
            <a:ext uri="{FF2B5EF4-FFF2-40B4-BE49-F238E27FC236}">
              <a16:creationId xmlns="" xmlns:a16="http://schemas.microsoft.com/office/drawing/2014/main" id="{00000000-0008-0000-0300-000089010000}"/>
            </a:ext>
          </a:extLst>
        </xdr:cNvPr>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a:extLst>
            <a:ext uri="{FF2B5EF4-FFF2-40B4-BE49-F238E27FC236}">
              <a16:creationId xmlns="" xmlns:a16="http://schemas.microsoft.com/office/drawing/2014/main" id="{00000000-0008-0000-0300-00008B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140123</xdr:rowOff>
    </xdr:from>
    <xdr:to>
      <xdr:col>81</xdr:col>
      <xdr:colOff>95250</xdr:colOff>
      <xdr:row>38</xdr:row>
      <xdr:rowOff>70273</xdr:rowOff>
    </xdr:to>
    <xdr:sp macro="" textlink="">
      <xdr:nvSpPr>
        <xdr:cNvPr id="402" name="楕円 401">
          <a:extLst>
            <a:ext uri="{FF2B5EF4-FFF2-40B4-BE49-F238E27FC236}">
              <a16:creationId xmlns="" xmlns:a16="http://schemas.microsoft.com/office/drawing/2014/main" id="{00000000-0008-0000-0300-000092010000}"/>
            </a:ext>
          </a:extLst>
        </xdr:cNvPr>
        <xdr:cNvSpPr/>
      </xdr:nvSpPr>
      <xdr:spPr>
        <a:xfrm>
          <a:off x="169672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61400</xdr:rowOff>
    </xdr:from>
    <xdr:ext cx="762000" cy="259045"/>
    <xdr:sp macro="" textlink="">
      <xdr:nvSpPr>
        <xdr:cNvPr id="403" name="公債費負担の状況該当値テキスト">
          <a:extLst>
            <a:ext uri="{FF2B5EF4-FFF2-40B4-BE49-F238E27FC236}">
              <a16:creationId xmlns="" xmlns:a16="http://schemas.microsoft.com/office/drawing/2014/main" id="{00000000-0008-0000-0300-000093010000}"/>
            </a:ext>
          </a:extLst>
        </xdr:cNvPr>
        <xdr:cNvSpPr txBox="1"/>
      </xdr:nvSpPr>
      <xdr:spPr>
        <a:xfrm>
          <a:off x="17106900" y="640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107950</xdr:rowOff>
    </xdr:from>
    <xdr:to>
      <xdr:col>77</xdr:col>
      <xdr:colOff>95250</xdr:colOff>
      <xdr:row>38</xdr:row>
      <xdr:rowOff>38100</xdr:rowOff>
    </xdr:to>
    <xdr:sp macro="" textlink="">
      <xdr:nvSpPr>
        <xdr:cNvPr id="404" name="楕円 403">
          <a:extLst>
            <a:ext uri="{FF2B5EF4-FFF2-40B4-BE49-F238E27FC236}">
              <a16:creationId xmlns="" xmlns:a16="http://schemas.microsoft.com/office/drawing/2014/main" id="{00000000-0008-0000-0300-000094010000}"/>
            </a:ext>
          </a:extLst>
        </xdr:cNvPr>
        <xdr:cNvSpPr/>
      </xdr:nvSpPr>
      <xdr:spPr>
        <a:xfrm>
          <a:off x="16129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48277</xdr:rowOff>
    </xdr:from>
    <xdr:ext cx="736600" cy="259045"/>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5798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91863</xdr:rowOff>
    </xdr:from>
    <xdr:to>
      <xdr:col>73</xdr:col>
      <xdr:colOff>44450</xdr:colOff>
      <xdr:row>38</xdr:row>
      <xdr:rowOff>22013</xdr:rowOff>
    </xdr:to>
    <xdr:sp macro="" textlink="">
      <xdr:nvSpPr>
        <xdr:cNvPr id="406" name="楕円 405">
          <a:extLst>
            <a:ext uri="{FF2B5EF4-FFF2-40B4-BE49-F238E27FC236}">
              <a16:creationId xmlns="" xmlns:a16="http://schemas.microsoft.com/office/drawing/2014/main" id="{00000000-0008-0000-0300-000096010000}"/>
            </a:ext>
          </a:extLst>
        </xdr:cNvPr>
        <xdr:cNvSpPr/>
      </xdr:nvSpPr>
      <xdr:spPr>
        <a:xfrm>
          <a:off x="152400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32190</xdr:rowOff>
    </xdr:from>
    <xdr:ext cx="7620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4909800" y="620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91863</xdr:rowOff>
    </xdr:from>
    <xdr:to>
      <xdr:col>68</xdr:col>
      <xdr:colOff>203200</xdr:colOff>
      <xdr:row>38</xdr:row>
      <xdr:rowOff>22013</xdr:rowOff>
    </xdr:to>
    <xdr:sp macro="" textlink="">
      <xdr:nvSpPr>
        <xdr:cNvPr id="408" name="楕円 407">
          <a:extLst>
            <a:ext uri="{FF2B5EF4-FFF2-40B4-BE49-F238E27FC236}">
              <a16:creationId xmlns="" xmlns:a16="http://schemas.microsoft.com/office/drawing/2014/main" id="{00000000-0008-0000-0300-000098010000}"/>
            </a:ext>
          </a:extLst>
        </xdr:cNvPr>
        <xdr:cNvSpPr/>
      </xdr:nvSpPr>
      <xdr:spPr>
        <a:xfrm>
          <a:off x="143510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32190</xdr:rowOff>
    </xdr:from>
    <xdr:ext cx="762000" cy="259045"/>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4020800" y="620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75777</xdr:rowOff>
    </xdr:from>
    <xdr:to>
      <xdr:col>64</xdr:col>
      <xdr:colOff>152400</xdr:colOff>
      <xdr:row>38</xdr:row>
      <xdr:rowOff>5927</xdr:rowOff>
    </xdr:to>
    <xdr:sp macro="" textlink="">
      <xdr:nvSpPr>
        <xdr:cNvPr id="410" name="楕円 409">
          <a:extLst>
            <a:ext uri="{FF2B5EF4-FFF2-40B4-BE49-F238E27FC236}">
              <a16:creationId xmlns="" xmlns:a16="http://schemas.microsoft.com/office/drawing/2014/main" id="{00000000-0008-0000-0300-00009A010000}"/>
            </a:ext>
          </a:extLst>
        </xdr:cNvPr>
        <xdr:cNvSpPr/>
      </xdr:nvSpPr>
      <xdr:spPr>
        <a:xfrm>
          <a:off x="13462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16104</xdr:rowOff>
    </xdr:from>
    <xdr:ext cx="762000" cy="259045"/>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3131800" y="618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２年度は、債務負担行為に基づく支出予定額の増があったものの、公営企業債等繰入見込額の減、地方債現在高の減及び、充当可能特定歳入の増等により、昨年度と比較し改善しており比率は引き続き算定されていない。</a:t>
          </a:r>
        </a:p>
        <a:p>
          <a:r>
            <a:rPr kumimoji="1" lang="ja-JP" altLang="en-US" sz="1200">
              <a:latin typeface="ＭＳ Ｐゴシック" panose="020B0600070205080204" pitchFamily="50" charset="-128"/>
              <a:ea typeface="ＭＳ Ｐゴシック" panose="020B0600070205080204" pitchFamily="50" charset="-128"/>
            </a:rPr>
            <a:t>　本市の近年の地方債残高は、他の類似団体と比較して低い水準を維持し続けている。一方で、長期化する新型コロナウイルス感染症の影響等、社会情勢の先行きは不透明であり、市債の借入、基金の取崩しの増なども予想され将来負担が生ずる可能性もあるため、市債残高及びプライマリーバランスに注視しつつ、世代間の不公平のない財政運営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a:extLst>
            <a:ext uri="{FF2B5EF4-FFF2-40B4-BE49-F238E27FC236}">
              <a16:creationId xmlns="" xmlns:a16="http://schemas.microsoft.com/office/drawing/2014/main" id="{00000000-0008-0000-0300-0000B9010000}"/>
            </a:ext>
          </a:extLst>
        </xdr:cNvPr>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a:extLst>
            <a:ext uri="{FF2B5EF4-FFF2-40B4-BE49-F238E27FC236}">
              <a16:creationId xmlns="" xmlns:a16="http://schemas.microsoft.com/office/drawing/2014/main" id="{00000000-0008-0000-0300-0000BA010000}"/>
            </a:ext>
          </a:extLst>
        </xdr:cNvPr>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145009</xdr:rowOff>
    </xdr:from>
    <xdr:ext cx="762000" cy="259045"/>
    <xdr:sp macro="" textlink="">
      <xdr:nvSpPr>
        <xdr:cNvPr id="445" name="将来負担の状況平均値テキスト">
          <a:extLst>
            <a:ext uri="{FF2B5EF4-FFF2-40B4-BE49-F238E27FC236}">
              <a16:creationId xmlns="" xmlns:a16="http://schemas.microsoft.com/office/drawing/2014/main" id="{00000000-0008-0000-0300-0000BD010000}"/>
            </a:ext>
          </a:extLst>
        </xdr:cNvPr>
        <xdr:cNvSpPr txBox="1"/>
      </xdr:nvSpPr>
      <xdr:spPr>
        <a:xfrm>
          <a:off x="17106900" y="254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6" name="フローチャート: 判断 445">
          <a:extLst>
            <a:ext uri="{FF2B5EF4-FFF2-40B4-BE49-F238E27FC236}">
              <a16:creationId xmlns="" xmlns:a16="http://schemas.microsoft.com/office/drawing/2014/main" id="{00000000-0008-0000-0300-0000BE010000}"/>
            </a:ext>
          </a:extLst>
        </xdr:cNvPr>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7" name="フローチャート: 判断 446">
          <a:extLst>
            <a:ext uri="{FF2B5EF4-FFF2-40B4-BE49-F238E27FC236}">
              <a16:creationId xmlns="" xmlns:a16="http://schemas.microsoft.com/office/drawing/2014/main" id="{00000000-0008-0000-0300-0000BF010000}"/>
            </a:ext>
          </a:extLst>
        </xdr:cNvPr>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48" name="テキスト ボックス 447">
          <a:extLst>
            <a:ext uri="{FF2B5EF4-FFF2-40B4-BE49-F238E27FC236}">
              <a16:creationId xmlns="" xmlns:a16="http://schemas.microsoft.com/office/drawing/2014/main" id="{00000000-0008-0000-0300-0000C0010000}"/>
            </a:ext>
          </a:extLst>
        </xdr:cNvPr>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49" name="フローチャート: 判断 448">
          <a:extLst>
            <a:ext uri="{FF2B5EF4-FFF2-40B4-BE49-F238E27FC236}">
              <a16:creationId xmlns="" xmlns:a16="http://schemas.microsoft.com/office/drawing/2014/main" id="{00000000-0008-0000-0300-0000C1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50546</xdr:rowOff>
    </xdr:from>
    <xdr:to>
      <xdr:col>68</xdr:col>
      <xdr:colOff>203200</xdr:colOff>
      <xdr:row>15</xdr:row>
      <xdr:rowOff>152146</xdr:rowOff>
    </xdr:to>
    <xdr:sp macro="" textlink="">
      <xdr:nvSpPr>
        <xdr:cNvPr id="451" name="フローチャート: 判断 450">
          <a:extLst>
            <a:ext uri="{FF2B5EF4-FFF2-40B4-BE49-F238E27FC236}">
              <a16:creationId xmlns="" xmlns:a16="http://schemas.microsoft.com/office/drawing/2014/main" id="{00000000-0008-0000-0300-0000C3010000}"/>
            </a:ext>
          </a:extLst>
        </xdr:cNvPr>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162323</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3" name="フローチャート: 判断 452">
          <a:extLst>
            <a:ext uri="{FF2B5EF4-FFF2-40B4-BE49-F238E27FC236}">
              <a16:creationId xmlns="" xmlns:a16="http://schemas.microsoft.com/office/drawing/2014/main" id="{00000000-0008-0000-0300-0000C5010000}"/>
            </a:ext>
          </a:extLst>
        </xdr:cNvPr>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1329</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3131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386,252
374,319
387.20
178,369,123
171,145,370
5,339,272
77,737,003
62,261,249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chemeClr val="tx1"/>
              </a:solidFill>
              <a:latin typeface="ＭＳ Ｐゴシック" panose="020B0600070205080204" pitchFamily="50" charset="-128"/>
              <a:ea typeface="ＭＳ Ｐゴシック" panose="020B0600070205080204" pitchFamily="50" charset="-128"/>
            </a:rPr>
            <a:t>会計年度任用職員制度の導入により、会計年度任用職員報酬や手当等が皆増となったことに加え、幼保無償化により保育負担金等の経常経費充当特定財源が減となったことに伴い、人件費に充当した経常一般財源が増となったため、比率は前年度と比較して</a:t>
          </a:r>
          <a:r>
            <a:rPr kumimoji="1" lang="en-US" altLang="ja-JP" sz="1200">
              <a:solidFill>
                <a:schemeClr val="tx1"/>
              </a:solidFill>
              <a:latin typeface="ＭＳ Ｐゴシック" panose="020B0600070205080204" pitchFamily="50" charset="-128"/>
              <a:ea typeface="ＭＳ Ｐゴシック" panose="020B0600070205080204" pitchFamily="50" charset="-128"/>
            </a:rPr>
            <a:t>3.6</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ポイント上昇した。</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類似団体平均と比較するとやや高い値となっており、今後も第６次岡崎市定員適正化計画（令和３年４月１日～令和８年４月１日）に基づき適正な職員数を維持していくことにより、比率が上昇しないよう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38</xdr:row>
      <xdr:rowOff>5080</xdr:rowOff>
    </xdr:to>
    <xdr:cxnSp macro="">
      <xdr:nvCxnSpPr>
        <xdr:cNvPr id="66" name="直線コネクタ 65">
          <a:extLst>
            <a:ext uri="{FF2B5EF4-FFF2-40B4-BE49-F238E27FC236}">
              <a16:creationId xmlns="" xmlns:a16="http://schemas.microsoft.com/office/drawing/2014/main" id="{00000000-0008-0000-0400-000042000000}"/>
            </a:ext>
          </a:extLst>
        </xdr:cNvPr>
        <xdr:cNvCxnSpPr/>
      </xdr:nvCxnSpPr>
      <xdr:spPr>
        <a:xfrm>
          <a:off x="3987800" y="624586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20337</xdr:rowOff>
    </xdr:from>
    <xdr:ext cx="762000" cy="259045"/>
    <xdr:sp macro="" textlink="">
      <xdr:nvSpPr>
        <xdr:cNvPr id="67" name="人件費平均値テキスト">
          <a:extLst>
            <a:ext uri="{FF2B5EF4-FFF2-40B4-BE49-F238E27FC236}">
              <a16:creationId xmlns="" xmlns:a16="http://schemas.microsoft.com/office/drawing/2014/main" id="{00000000-0008-0000-0400-000043000000}"/>
            </a:ext>
          </a:extLst>
        </xdr:cNvPr>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36</xdr:row>
      <xdr:rowOff>111760</xdr:rowOff>
    </xdr:to>
    <xdr:cxnSp macro="">
      <xdr:nvCxnSpPr>
        <xdr:cNvPr id="69" name="直線コネクタ 68">
          <a:extLst>
            <a:ext uri="{FF2B5EF4-FFF2-40B4-BE49-F238E27FC236}">
              <a16:creationId xmlns="" xmlns:a16="http://schemas.microsoft.com/office/drawing/2014/main" id="{00000000-0008-0000-0400-000045000000}"/>
            </a:ext>
          </a:extLst>
        </xdr:cNvPr>
        <xdr:cNvCxnSpPr/>
      </xdr:nvCxnSpPr>
      <xdr:spPr>
        <a:xfrm flipV="1">
          <a:off x="3098800" y="6245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111760</xdr:rowOff>
    </xdr:to>
    <xdr:cxnSp macro="">
      <xdr:nvCxnSpPr>
        <xdr:cNvPr id="72" name="直線コネクタ 71">
          <a:extLst>
            <a:ext uri="{FF2B5EF4-FFF2-40B4-BE49-F238E27FC236}">
              <a16:creationId xmlns="" xmlns:a16="http://schemas.microsoft.com/office/drawing/2014/main" id="{00000000-0008-0000-0400-000048000000}"/>
            </a:ext>
          </a:extLst>
        </xdr:cNvPr>
        <xdr:cNvCxnSpPr/>
      </xdr:nvCxnSpPr>
      <xdr:spPr>
        <a:xfrm>
          <a:off x="2209800" y="6276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 xmlns:a16="http://schemas.microsoft.com/office/drawing/2014/main" id="{00000000-0008-0000-0400-000049000000}"/>
            </a:ext>
          </a:extLst>
        </xdr:cNvPr>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a:extLst>
            <a:ext uri="{FF2B5EF4-FFF2-40B4-BE49-F238E27FC236}">
              <a16:creationId xmlns="" xmlns:a16="http://schemas.microsoft.com/office/drawing/2014/main" id="{00000000-0008-0000-0400-00004A000000}"/>
            </a:ext>
          </a:extLst>
        </xdr:cNvPr>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36</xdr:row>
      <xdr:rowOff>127000</xdr:rowOff>
    </xdr:to>
    <xdr:cxnSp macro="">
      <xdr:nvCxnSpPr>
        <xdr:cNvPr id="75" name="直線コネクタ 74">
          <a:extLst>
            <a:ext uri="{FF2B5EF4-FFF2-40B4-BE49-F238E27FC236}">
              <a16:creationId xmlns="" xmlns:a16="http://schemas.microsoft.com/office/drawing/2014/main" id="{00000000-0008-0000-0400-00004B000000}"/>
            </a:ext>
          </a:extLst>
        </xdr:cNvPr>
        <xdr:cNvCxnSpPr/>
      </xdr:nvCxnSpPr>
      <xdr:spPr>
        <a:xfrm flipV="1">
          <a:off x="1320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125730</xdr:rowOff>
    </xdr:from>
    <xdr:to>
      <xdr:col>24</xdr:col>
      <xdr:colOff>76200</xdr:colOff>
      <xdr:row>38</xdr:row>
      <xdr:rowOff>55880</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47752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97807</xdr:rowOff>
    </xdr:from>
    <xdr:ext cx="762000" cy="259045"/>
    <xdr:sp macro="" textlink="">
      <xdr:nvSpPr>
        <xdr:cNvPr id="86" name="人件費該当値テキスト">
          <a:extLst>
            <a:ext uri="{FF2B5EF4-FFF2-40B4-BE49-F238E27FC236}">
              <a16:creationId xmlns="" xmlns:a16="http://schemas.microsoft.com/office/drawing/2014/main" id="{00000000-0008-0000-0400-000056000000}"/>
            </a:ext>
          </a:extLst>
        </xdr:cNvPr>
        <xdr:cNvSpPr txBox="1"/>
      </xdr:nvSpPr>
      <xdr:spPr>
        <a:xfrm>
          <a:off x="4914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22860</xdr:rowOff>
    </xdr:from>
    <xdr:to>
      <xdr:col>20</xdr:col>
      <xdr:colOff>38100</xdr:colOff>
      <xdr:row>36</xdr:row>
      <xdr:rowOff>124460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60960</xdr:rowOff>
    </xdr:from>
    <xdr:to>
      <xdr:col>15</xdr:col>
      <xdr:colOff>149225</xdr:colOff>
      <xdr:row>36</xdr:row>
      <xdr:rowOff>162560</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chemeClr val="tx1"/>
              </a:solidFill>
              <a:latin typeface="ＭＳ Ｐゴシック" panose="020B0600070205080204" pitchFamily="50" charset="-128"/>
              <a:ea typeface="ＭＳ Ｐゴシック" panose="020B0600070205080204" pitchFamily="50" charset="-128"/>
            </a:rPr>
            <a:t>会計年度任用職員制度の導入により、嘱託職員・臨時職員等の賃金が皆減となったことにより、物件費に充当した経常一般財源が減となったため、比率は前年度と比較して</a:t>
          </a:r>
          <a:r>
            <a:rPr kumimoji="1" lang="en-US" altLang="ja-JP" sz="1200">
              <a:solidFill>
                <a:schemeClr val="tx1"/>
              </a:solidFill>
              <a:latin typeface="ＭＳ Ｐゴシック" panose="020B0600070205080204" pitchFamily="50" charset="-128"/>
              <a:ea typeface="ＭＳ Ｐゴシック" panose="020B0600070205080204" pitchFamily="50" charset="-128"/>
            </a:rPr>
            <a:t>1.1</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ポイント改善した。</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しかしながら、類似団体平均と比較すると高い値となっているため、経常経費の削減に努めるとともに、公共施設の維持管理費等について、施設の統廃合等も含めたファシリティマネジメント等を活用して経費の削減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a:extLst>
            <a:ext uri="{FF2B5EF4-FFF2-40B4-BE49-F238E27FC236}">
              <a16:creationId xmlns="" xmlns:a16="http://schemas.microsoft.com/office/drawing/2014/main" id="{00000000-0008-0000-0400-00007D000000}"/>
            </a:ext>
          </a:extLst>
        </xdr:cNvPr>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a:extLst>
            <a:ext uri="{FF2B5EF4-FFF2-40B4-BE49-F238E27FC236}">
              <a16:creationId xmlns="" xmlns:a16="http://schemas.microsoft.com/office/drawing/2014/main" id="{00000000-0008-0000-0400-00007F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97064</xdr:rowOff>
    </xdr:from>
    <xdr:to>
      <xdr:col>82</xdr:col>
      <xdr:colOff>107950</xdr:colOff>
      <xdr:row>20</xdr:row>
      <xdr:rowOff>45357</xdr:rowOff>
    </xdr:to>
    <xdr:cxnSp macro="">
      <xdr:nvCxnSpPr>
        <xdr:cNvPr id="129" name="直線コネクタ 128">
          <a:extLst>
            <a:ext uri="{FF2B5EF4-FFF2-40B4-BE49-F238E27FC236}">
              <a16:creationId xmlns="" xmlns:a16="http://schemas.microsoft.com/office/drawing/2014/main" id="{00000000-0008-0000-0400-000081000000}"/>
            </a:ext>
          </a:extLst>
        </xdr:cNvPr>
        <xdr:cNvCxnSpPr/>
      </xdr:nvCxnSpPr>
      <xdr:spPr>
        <a:xfrm flipV="1">
          <a:off x="15671800" y="3354614"/>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54627</xdr:rowOff>
    </xdr:from>
    <xdr:ext cx="762000" cy="259045"/>
    <xdr:sp macro="" textlink="">
      <xdr:nvSpPr>
        <xdr:cNvPr id="130" name="物件費平均値テキスト">
          <a:extLst>
            <a:ext uri="{FF2B5EF4-FFF2-40B4-BE49-F238E27FC236}">
              <a16:creationId xmlns="" xmlns:a16="http://schemas.microsoft.com/office/drawing/2014/main" id="{00000000-0008-0000-0400-000082000000}"/>
            </a:ext>
          </a:extLst>
        </xdr:cNvPr>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107950</xdr:rowOff>
    </xdr:from>
    <xdr:to>
      <xdr:col>78</xdr:col>
      <xdr:colOff>69850</xdr:colOff>
      <xdr:row>20</xdr:row>
      <xdr:rowOff>45357</xdr:rowOff>
    </xdr:to>
    <xdr:cxnSp macro="">
      <xdr:nvCxnSpPr>
        <xdr:cNvPr id="132" name="直線コネクタ 131">
          <a:extLst>
            <a:ext uri="{FF2B5EF4-FFF2-40B4-BE49-F238E27FC236}">
              <a16:creationId xmlns="" xmlns:a16="http://schemas.microsoft.com/office/drawing/2014/main" id="{00000000-0008-0000-0400-000084000000}"/>
            </a:ext>
          </a:extLst>
        </xdr:cNvPr>
        <xdr:cNvCxnSpPr/>
      </xdr:nvCxnSpPr>
      <xdr:spPr>
        <a:xfrm>
          <a:off x="14782800" y="33655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a:extLst>
            <a:ext uri="{FF2B5EF4-FFF2-40B4-BE49-F238E27FC236}">
              <a16:creationId xmlns="" xmlns:a16="http://schemas.microsoft.com/office/drawing/2014/main" id="{00000000-0008-0000-0400-000085000000}"/>
            </a:ext>
          </a:extLst>
        </xdr:cNvPr>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11084</xdr:rowOff>
    </xdr:from>
    <xdr:ext cx="736600" cy="259045"/>
    <xdr:sp macro="" textlink="">
      <xdr:nvSpPr>
        <xdr:cNvPr id="134" name="テキスト ボックス 133">
          <a:extLst>
            <a:ext uri="{FF2B5EF4-FFF2-40B4-BE49-F238E27FC236}">
              <a16:creationId xmlns="" xmlns:a16="http://schemas.microsoft.com/office/drawing/2014/main" id="{00000000-0008-0000-0400-000086000000}"/>
            </a:ext>
          </a:extLst>
        </xdr:cNvPr>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64407</xdr:rowOff>
    </xdr:from>
    <xdr:to>
      <xdr:col>73</xdr:col>
      <xdr:colOff>180975</xdr:colOff>
      <xdr:row>19</xdr:row>
      <xdr:rowOff>107950</xdr:rowOff>
    </xdr:to>
    <xdr:cxnSp macro="">
      <xdr:nvCxnSpPr>
        <xdr:cNvPr id="135" name="直線コネクタ 134">
          <a:extLst>
            <a:ext uri="{FF2B5EF4-FFF2-40B4-BE49-F238E27FC236}">
              <a16:creationId xmlns="" xmlns:a16="http://schemas.microsoft.com/office/drawing/2014/main" id="{00000000-0008-0000-0400-000087000000}"/>
            </a:ext>
          </a:extLst>
        </xdr:cNvPr>
        <xdr:cNvCxnSpPr/>
      </xdr:nvCxnSpPr>
      <xdr:spPr>
        <a:xfrm>
          <a:off x="13893800" y="3321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64407</xdr:rowOff>
    </xdr:from>
    <xdr:to>
      <xdr:col>69</xdr:col>
      <xdr:colOff>92075</xdr:colOff>
      <xdr:row>19</xdr:row>
      <xdr:rowOff>75293</xdr:rowOff>
    </xdr:to>
    <xdr:cxnSp macro="">
      <xdr:nvCxnSpPr>
        <xdr:cNvPr id="138" name="直線コネクタ 137">
          <a:extLst>
            <a:ext uri="{FF2B5EF4-FFF2-40B4-BE49-F238E27FC236}">
              <a16:creationId xmlns="" xmlns:a16="http://schemas.microsoft.com/office/drawing/2014/main" id="{00000000-0008-0000-0400-00008A000000}"/>
            </a:ext>
          </a:extLst>
        </xdr:cNvPr>
        <xdr:cNvCxnSpPr/>
      </xdr:nvCxnSpPr>
      <xdr:spPr>
        <a:xfrm flipV="1">
          <a:off x="13004800" y="3321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a:extLst>
            <a:ext uri="{FF2B5EF4-FFF2-40B4-BE49-F238E27FC236}">
              <a16:creationId xmlns="" xmlns:a16="http://schemas.microsoft.com/office/drawing/2014/main" id="{00000000-0008-0000-0400-00008B000000}"/>
            </a:ext>
          </a:extLst>
        </xdr:cNvPr>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a:extLst>
            <a:ext uri="{FF2B5EF4-FFF2-40B4-BE49-F238E27FC236}">
              <a16:creationId xmlns="" xmlns:a16="http://schemas.microsoft.com/office/drawing/2014/main" id="{00000000-0008-0000-0400-00008D000000}"/>
            </a:ext>
          </a:extLst>
        </xdr:cNvPr>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46264</xdr:rowOff>
    </xdr:from>
    <xdr:to>
      <xdr:col>82</xdr:col>
      <xdr:colOff>158750</xdr:colOff>
      <xdr:row>19</xdr:row>
      <xdr:rowOff>147864</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6459200" y="33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18341</xdr:rowOff>
    </xdr:from>
    <xdr:ext cx="762000" cy="259045"/>
    <xdr:sp macro="" textlink="">
      <xdr:nvSpPr>
        <xdr:cNvPr id="149" name="物件費該当値テキスト">
          <a:extLst>
            <a:ext uri="{FF2B5EF4-FFF2-40B4-BE49-F238E27FC236}">
              <a16:creationId xmlns="" xmlns:a16="http://schemas.microsoft.com/office/drawing/2014/main" id="{00000000-0008-0000-0400-000095000000}"/>
            </a:ext>
          </a:extLst>
        </xdr:cNvPr>
        <xdr:cNvSpPr txBox="1"/>
      </xdr:nvSpPr>
      <xdr:spPr>
        <a:xfrm>
          <a:off x="16598900" y="327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166007</xdr:rowOff>
    </xdr:from>
    <xdr:to>
      <xdr:col>78</xdr:col>
      <xdr:colOff>120650</xdr:colOff>
      <xdr:row>20</xdr:row>
      <xdr:rowOff>96157</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5621000" y="34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80934</xdr:rowOff>
    </xdr:from>
    <xdr:ext cx="7366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5290800" y="350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57150</xdr:rowOff>
    </xdr:from>
    <xdr:to>
      <xdr:col>74</xdr:col>
      <xdr:colOff>31750</xdr:colOff>
      <xdr:row>19</xdr:row>
      <xdr:rowOff>158750</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4732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143527</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4401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13607</xdr:rowOff>
    </xdr:from>
    <xdr:to>
      <xdr:col>69</xdr:col>
      <xdr:colOff>142875</xdr:colOff>
      <xdr:row>19</xdr:row>
      <xdr:rowOff>115207</xdr:rowOff>
    </xdr:to>
    <xdr:sp macro="" textlink="">
      <xdr:nvSpPr>
        <xdr:cNvPr id="154" name="楕円 153">
          <a:extLst>
            <a:ext uri="{FF2B5EF4-FFF2-40B4-BE49-F238E27FC236}">
              <a16:creationId xmlns="" xmlns:a16="http://schemas.microsoft.com/office/drawing/2014/main" id="{00000000-0008-0000-0400-00009A000000}"/>
            </a:ext>
          </a:extLst>
        </xdr:cNvPr>
        <xdr:cNvSpPr/>
      </xdr:nvSpPr>
      <xdr:spPr>
        <a:xfrm>
          <a:off x="13843000" y="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99984</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3512800" y="335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24493</xdr:rowOff>
    </xdr:from>
    <xdr:to>
      <xdr:col>65</xdr:col>
      <xdr:colOff>53975</xdr:colOff>
      <xdr:row>19</xdr:row>
      <xdr:rowOff>126093</xdr:rowOff>
    </xdr:to>
    <xdr:sp macro="" textlink="">
      <xdr:nvSpPr>
        <xdr:cNvPr id="156" name="楕円 155">
          <a:extLst>
            <a:ext uri="{FF2B5EF4-FFF2-40B4-BE49-F238E27FC236}">
              <a16:creationId xmlns="" xmlns:a16="http://schemas.microsoft.com/office/drawing/2014/main" id="{00000000-0008-0000-0400-00009C000000}"/>
            </a:ext>
          </a:extLst>
        </xdr:cNvPr>
        <xdr:cNvSpPr/>
      </xdr:nvSpPr>
      <xdr:spPr>
        <a:xfrm>
          <a:off x="129540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110870</xdr:rowOff>
    </xdr:from>
    <xdr:ext cx="762000" cy="259045"/>
    <xdr:sp macro="" textlink="">
      <xdr:nvSpPr>
        <xdr:cNvPr id="157" name="テキスト ボックス 156">
          <a:extLst>
            <a:ext uri="{FF2B5EF4-FFF2-40B4-BE49-F238E27FC236}">
              <a16:creationId xmlns="" xmlns:a16="http://schemas.microsoft.com/office/drawing/2014/main" id="{00000000-0008-0000-0400-00009D000000}"/>
            </a:ext>
          </a:extLst>
        </xdr:cNvPr>
        <xdr:cNvSpPr txBox="1"/>
      </xdr:nvSpPr>
      <xdr:spPr>
        <a:xfrm>
          <a:off x="12623800" y="336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　幼児教育・保育無償化の影響に伴う子育て支援施設等利用給付費の増があるものの、会計年度任用職員制度の導入により公立保育園の嘱託職員・臨時職員賃金等が皆減となったことにより、扶助費に充当した経常一般財源が減となったため、比率は前年度と比較して</a:t>
          </a:r>
          <a:r>
            <a:rPr kumimoji="1" lang="en-US" altLang="ja-JP" sz="1200">
              <a:solidFill>
                <a:schemeClr val="tx1"/>
              </a:solidFill>
              <a:latin typeface="ＭＳ Ｐゴシック" panose="020B0600070205080204" pitchFamily="50" charset="-128"/>
              <a:ea typeface="ＭＳ Ｐゴシック" panose="020B0600070205080204" pitchFamily="50" charset="-128"/>
            </a:rPr>
            <a:t>1.8</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ポイント改善した。</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類似団体平均を下回ってはいるものの、本市の障がい福祉サービス費及び障がい児通所給付費は毎年度増加しており、今後も増加が見込まれることから、比率の推移には注視をしていく必要がある。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a:extLst>
            <a:ext uri="{FF2B5EF4-FFF2-40B4-BE49-F238E27FC236}">
              <a16:creationId xmlns="" xmlns:a16="http://schemas.microsoft.com/office/drawing/2014/main" id="{00000000-0008-0000-0400-0000BA000000}"/>
            </a:ext>
          </a:extLst>
        </xdr:cNvPr>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57</xdr:row>
      <xdr:rowOff>31750</xdr:rowOff>
    </xdr:to>
    <xdr:cxnSp macro="">
      <xdr:nvCxnSpPr>
        <xdr:cNvPr id="190" name="直線コネクタ 189">
          <a:extLst>
            <a:ext uri="{FF2B5EF4-FFF2-40B4-BE49-F238E27FC236}">
              <a16:creationId xmlns="" xmlns:a16="http://schemas.microsoft.com/office/drawing/2014/main" id="{00000000-0008-0000-0400-0000BE000000}"/>
            </a:ext>
          </a:extLst>
        </xdr:cNvPr>
        <xdr:cNvCxnSpPr/>
      </xdr:nvCxnSpPr>
      <xdr:spPr>
        <a:xfrm flipV="1">
          <a:off x="3987800" y="95758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a:extLst>
            <a:ext uri="{FF2B5EF4-FFF2-40B4-BE49-F238E27FC236}">
              <a16:creationId xmlns="" xmlns:a16="http://schemas.microsoft.com/office/drawing/2014/main" id="{00000000-0008-0000-0400-0000BF000000}"/>
            </a:ext>
          </a:extLst>
        </xdr:cNvPr>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a:extLst>
            <a:ext uri="{FF2B5EF4-FFF2-40B4-BE49-F238E27FC236}">
              <a16:creationId xmlns="" xmlns:a16="http://schemas.microsoft.com/office/drawing/2014/main" id="{00000000-0008-0000-0400-0000C0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101600</xdr:rowOff>
    </xdr:from>
    <xdr:to>
      <xdr:col>19</xdr:col>
      <xdr:colOff>187325</xdr:colOff>
      <xdr:row>57</xdr:row>
      <xdr:rowOff>31750</xdr:rowOff>
    </xdr:to>
    <xdr:cxnSp macro="">
      <xdr:nvCxnSpPr>
        <xdr:cNvPr id="193" name="直線コネクタ 192">
          <a:extLst>
            <a:ext uri="{FF2B5EF4-FFF2-40B4-BE49-F238E27FC236}">
              <a16:creationId xmlns="" xmlns:a16="http://schemas.microsoft.com/office/drawing/2014/main" id="{00000000-0008-0000-0400-0000C1000000}"/>
            </a:ext>
          </a:extLst>
        </xdr:cNvPr>
        <xdr:cNvCxnSpPr/>
      </xdr:nvCxnSpPr>
      <xdr:spPr>
        <a:xfrm>
          <a:off x="3098800" y="9702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a:extLst>
            <a:ext uri="{FF2B5EF4-FFF2-40B4-BE49-F238E27FC236}">
              <a16:creationId xmlns="" xmlns:a16="http://schemas.microsoft.com/office/drawing/2014/main" id="{00000000-0008-0000-0400-0000C2000000}"/>
            </a:ext>
          </a:extLst>
        </xdr:cNvPr>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195" name="テキスト ボックス 194">
          <a:extLst>
            <a:ext uri="{FF2B5EF4-FFF2-40B4-BE49-F238E27FC236}">
              <a16:creationId xmlns="" xmlns:a16="http://schemas.microsoft.com/office/drawing/2014/main" id="{00000000-0008-0000-0400-0000C3000000}"/>
            </a:ext>
          </a:extLst>
        </xdr:cNvPr>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101600</xdr:rowOff>
    </xdr:to>
    <xdr:cxnSp macro="">
      <xdr:nvCxnSpPr>
        <xdr:cNvPr id="196" name="直線コネクタ 195">
          <a:extLst>
            <a:ext uri="{FF2B5EF4-FFF2-40B4-BE49-F238E27FC236}">
              <a16:creationId xmlns="" xmlns:a16="http://schemas.microsoft.com/office/drawing/2014/main" id="{00000000-0008-0000-0400-0000C4000000}"/>
            </a:ext>
          </a:extLst>
        </xdr:cNvPr>
        <xdr:cNvCxnSpPr/>
      </xdr:nvCxnSpPr>
      <xdr:spPr>
        <a:xfrm>
          <a:off x="2209800" y="9690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a:extLst>
            <a:ext uri="{FF2B5EF4-FFF2-40B4-BE49-F238E27FC236}">
              <a16:creationId xmlns="" xmlns:a16="http://schemas.microsoft.com/office/drawing/2014/main" id="{00000000-0008-0000-0400-0000C5000000}"/>
            </a:ext>
          </a:extLst>
        </xdr:cNvPr>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88900</xdr:rowOff>
    </xdr:to>
    <xdr:cxnSp macro="">
      <xdr:nvCxnSpPr>
        <xdr:cNvPr id="199" name="直線コネクタ 198">
          <a:extLst>
            <a:ext uri="{FF2B5EF4-FFF2-40B4-BE49-F238E27FC236}">
              <a16:creationId xmlns="" xmlns:a16="http://schemas.microsoft.com/office/drawing/2014/main" id="{00000000-0008-0000-0400-0000C7000000}"/>
            </a:ext>
          </a:extLst>
        </xdr:cNvPr>
        <xdr:cNvCxnSpPr/>
      </xdr:nvCxnSpPr>
      <xdr:spPr>
        <a:xfrm>
          <a:off x="1320800" y="969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 xmlns:a16="http://schemas.microsoft.com/office/drawing/2014/main" id="{00000000-0008-0000-0400-0000C8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a:extLst>
            <a:ext uri="{FF2B5EF4-FFF2-40B4-BE49-F238E27FC236}">
              <a16:creationId xmlns="" xmlns:a16="http://schemas.microsoft.com/office/drawing/2014/main" id="{00000000-0008-0000-0400-0000CA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10" name="扶助費該当値テキスト">
          <a:extLst>
            <a:ext uri="{FF2B5EF4-FFF2-40B4-BE49-F238E27FC236}">
              <a16:creationId xmlns="" xmlns:a16="http://schemas.microsoft.com/office/drawing/2014/main" id="{00000000-0008-0000-0400-0000D2000000}"/>
            </a:ext>
          </a:extLst>
        </xdr:cNvPr>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50800</xdr:rowOff>
    </xdr:from>
    <xdr:to>
      <xdr:col>15</xdr:col>
      <xdr:colOff>149225</xdr:colOff>
      <xdr:row>56</xdr:row>
      <xdr:rowOff>152400</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3048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5" name="楕円 214">
          <a:extLst>
            <a:ext uri="{FF2B5EF4-FFF2-40B4-BE49-F238E27FC236}">
              <a16:creationId xmlns="" xmlns:a16="http://schemas.microsoft.com/office/drawing/2014/main" id="{00000000-0008-0000-0400-0000D700000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7" name="楕円 216">
          <a:extLst>
            <a:ext uri="{FF2B5EF4-FFF2-40B4-BE49-F238E27FC236}">
              <a16:creationId xmlns="" xmlns:a16="http://schemas.microsoft.com/office/drawing/2014/main" id="{00000000-0008-0000-0400-0000D9000000}"/>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18" name="テキスト ボックス 217">
          <a:extLst>
            <a:ext uri="{FF2B5EF4-FFF2-40B4-BE49-F238E27FC236}">
              <a16:creationId xmlns="" xmlns:a16="http://schemas.microsoft.com/office/drawing/2014/main" id="{00000000-0008-0000-0400-0000DA000000}"/>
            </a:ext>
          </a:extLst>
        </xdr:cNvPr>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chemeClr val="tx1"/>
              </a:solidFill>
              <a:latin typeface="ＭＳ Ｐゴシック" panose="020B0600070205080204" pitchFamily="50" charset="-128"/>
              <a:ea typeface="ＭＳ Ｐゴシック" panose="020B0600070205080204" pitchFamily="50" charset="-128"/>
            </a:rPr>
            <a:t>経常一般財源総額が増となったものの、高齢化に伴う後期高齢者医療特別会計繰出金及び介護保険特別会計繰出金の増等により、繰出金に充当した経常一般財源が増となったため、比率は前年度と比較して</a:t>
          </a:r>
          <a:r>
            <a:rPr kumimoji="1" lang="en-US" altLang="ja-JP" sz="1200">
              <a:solidFill>
                <a:schemeClr val="tx1"/>
              </a:solidFill>
              <a:latin typeface="ＭＳ Ｐゴシック" panose="020B0600070205080204" pitchFamily="50" charset="-128"/>
              <a:ea typeface="ＭＳ Ｐゴシック" panose="020B0600070205080204" pitchFamily="50" charset="-128"/>
            </a:rPr>
            <a:t>0.2</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ポイント上昇した。</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類似団体平均を下回ってはいるものの、今後も高齢者の増による繰出金の自然増が見込まれるため、健診の受診促進による重症化予防や介護予防の充実による給付費の上昇抑制を図ることにより、比率が上昇しない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114300</xdr:rowOff>
    </xdr:to>
    <xdr:cxnSp macro="">
      <xdr:nvCxnSpPr>
        <xdr:cNvPr id="251" name="直線コネクタ 250">
          <a:extLst>
            <a:ext uri="{FF2B5EF4-FFF2-40B4-BE49-F238E27FC236}">
              <a16:creationId xmlns="" xmlns:a16="http://schemas.microsoft.com/office/drawing/2014/main" id="{00000000-0008-0000-0400-0000FB000000}"/>
            </a:ext>
          </a:extLst>
        </xdr:cNvPr>
        <xdr:cNvCxnSpPr/>
      </xdr:nvCxnSpPr>
      <xdr:spPr>
        <a:xfrm>
          <a:off x="15671800" y="9690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2" name="その他平均値テキスト">
          <a:extLst>
            <a:ext uri="{FF2B5EF4-FFF2-40B4-BE49-F238E27FC236}">
              <a16:creationId xmlns="" xmlns:a16="http://schemas.microsoft.com/office/drawing/2014/main" id="{00000000-0008-0000-0400-0000FC000000}"/>
            </a:ext>
          </a:extLst>
        </xdr:cNvPr>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56</xdr:row>
      <xdr:rowOff>114300</xdr:rowOff>
    </xdr:to>
    <xdr:cxnSp macro="">
      <xdr:nvCxnSpPr>
        <xdr:cNvPr id="254" name="直線コネクタ 253">
          <a:extLst>
            <a:ext uri="{FF2B5EF4-FFF2-40B4-BE49-F238E27FC236}">
              <a16:creationId xmlns="" xmlns:a16="http://schemas.microsoft.com/office/drawing/2014/main" id="{00000000-0008-0000-0400-0000FE000000}"/>
            </a:ext>
          </a:extLst>
        </xdr:cNvPr>
        <xdr:cNvCxnSpPr/>
      </xdr:nvCxnSpPr>
      <xdr:spPr>
        <a:xfrm flipV="1">
          <a:off x="14782800" y="9690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6" name="テキスト ボックス 255">
          <a:extLst>
            <a:ext uri="{FF2B5EF4-FFF2-40B4-BE49-F238E27FC236}">
              <a16:creationId xmlns="" xmlns:a16="http://schemas.microsoft.com/office/drawing/2014/main" id="{00000000-0008-0000-0400-000000010000}"/>
            </a:ext>
          </a:extLst>
        </xdr:cNvPr>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25400</xdr:rowOff>
    </xdr:from>
    <xdr:to>
      <xdr:col>73</xdr:col>
      <xdr:colOff>180975</xdr:colOff>
      <xdr:row>56</xdr:row>
      <xdr:rowOff>114300</xdr:rowOff>
    </xdr:to>
    <xdr:cxnSp macro="">
      <xdr:nvCxnSpPr>
        <xdr:cNvPr id="257" name="直線コネクタ 256">
          <a:extLst>
            <a:ext uri="{FF2B5EF4-FFF2-40B4-BE49-F238E27FC236}">
              <a16:creationId xmlns="" xmlns:a16="http://schemas.microsoft.com/office/drawing/2014/main" id="{00000000-0008-0000-0400-000001010000}"/>
            </a:ext>
          </a:extLst>
        </xdr:cNvPr>
        <xdr:cNvCxnSpPr/>
      </xdr:nvCxnSpPr>
      <xdr:spPr>
        <a:xfrm>
          <a:off x="13893800" y="9626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a:extLst>
            <a:ext uri="{FF2B5EF4-FFF2-40B4-BE49-F238E27FC236}">
              <a16:creationId xmlns="" xmlns:a16="http://schemas.microsoft.com/office/drawing/2014/main" id="{00000000-0008-0000-0400-000002010000}"/>
            </a:ext>
          </a:extLst>
        </xdr:cNvPr>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25400</xdr:rowOff>
    </xdr:from>
    <xdr:to>
      <xdr:col>69</xdr:col>
      <xdr:colOff>92075</xdr:colOff>
      <xdr:row>56</xdr:row>
      <xdr:rowOff>50800</xdr:rowOff>
    </xdr:to>
    <xdr:cxnSp macro="">
      <xdr:nvCxnSpPr>
        <xdr:cNvPr id="260" name="直線コネクタ 259">
          <a:extLst>
            <a:ext uri="{FF2B5EF4-FFF2-40B4-BE49-F238E27FC236}">
              <a16:creationId xmlns="" xmlns:a16="http://schemas.microsoft.com/office/drawing/2014/main" id="{00000000-0008-0000-0400-000004010000}"/>
            </a:ext>
          </a:extLst>
        </xdr:cNvPr>
        <xdr:cNvCxnSpPr/>
      </xdr:nvCxnSpPr>
      <xdr:spPr>
        <a:xfrm flipV="1">
          <a:off x="13004800" y="9626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63" name="フローチャート: 判断 262">
          <a:extLst>
            <a:ext uri="{FF2B5EF4-FFF2-40B4-BE49-F238E27FC236}">
              <a16:creationId xmlns="" xmlns:a16="http://schemas.microsoft.com/office/drawing/2014/main" id="{00000000-0008-0000-0400-000007010000}"/>
            </a:ext>
          </a:extLst>
        </xdr:cNvPr>
        <xdr:cNvSpPr/>
      </xdr:nvSpPr>
      <xdr:spPr>
        <a:xfrm>
          <a:off x="12954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73677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2623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63500</xdr:rowOff>
    </xdr:from>
    <xdr:to>
      <xdr:col>82</xdr:col>
      <xdr:colOff>158750</xdr:colOff>
      <xdr:row>56</xdr:row>
      <xdr:rowOff>165100</xdr:rowOff>
    </xdr:to>
    <xdr:sp macro="" textlink="">
      <xdr:nvSpPr>
        <xdr:cNvPr id="270" name="楕円 269">
          <a:extLst>
            <a:ext uri="{FF2B5EF4-FFF2-40B4-BE49-F238E27FC236}">
              <a16:creationId xmlns="" xmlns:a16="http://schemas.microsoft.com/office/drawing/2014/main" id="{00000000-0008-0000-0400-00000E010000}"/>
            </a:ext>
          </a:extLst>
        </xdr:cNvPr>
        <xdr:cNvSpPr/>
      </xdr:nvSpPr>
      <xdr:spPr>
        <a:xfrm>
          <a:off x="16459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80027</xdr:rowOff>
    </xdr:from>
    <xdr:ext cx="762000" cy="259045"/>
    <xdr:sp macro="" textlink="">
      <xdr:nvSpPr>
        <xdr:cNvPr id="271" name="その他該当値テキスト">
          <a:extLst>
            <a:ext uri="{FF2B5EF4-FFF2-40B4-BE49-F238E27FC236}">
              <a16:creationId xmlns="" xmlns:a16="http://schemas.microsoft.com/office/drawing/2014/main" id="{00000000-0008-0000-0400-00000F010000}"/>
            </a:ext>
          </a:extLst>
        </xdr:cNvPr>
        <xdr:cNvSpPr txBox="1"/>
      </xdr:nvSpPr>
      <xdr:spPr>
        <a:xfrm>
          <a:off x="165989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63500</xdr:rowOff>
    </xdr:from>
    <xdr:to>
      <xdr:col>74</xdr:col>
      <xdr:colOff>31750</xdr:colOff>
      <xdr:row>56</xdr:row>
      <xdr:rowOff>165100</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4732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3827</xdr:rowOff>
    </xdr:from>
    <xdr:ext cx="7620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4401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146050</xdr:rowOff>
    </xdr:from>
    <xdr:to>
      <xdr:col>69</xdr:col>
      <xdr:colOff>142875</xdr:colOff>
      <xdr:row>56</xdr:row>
      <xdr:rowOff>76200</xdr:rowOff>
    </xdr:to>
    <xdr:sp macro="" textlink="">
      <xdr:nvSpPr>
        <xdr:cNvPr id="276" name="楕円 275">
          <a:extLst>
            <a:ext uri="{FF2B5EF4-FFF2-40B4-BE49-F238E27FC236}">
              <a16:creationId xmlns="" xmlns:a16="http://schemas.microsoft.com/office/drawing/2014/main" id="{00000000-0008-0000-0400-000014010000}"/>
            </a:ext>
          </a:extLst>
        </xdr:cNvPr>
        <xdr:cNvSpPr/>
      </xdr:nvSpPr>
      <xdr:spPr>
        <a:xfrm>
          <a:off x="13843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86377</xdr:rowOff>
    </xdr:from>
    <xdr:ext cx="762000" cy="259045"/>
    <xdr:sp macro="" textlink="">
      <xdr:nvSpPr>
        <xdr:cNvPr id="277" name="テキスト ボックス 276">
          <a:extLst>
            <a:ext uri="{FF2B5EF4-FFF2-40B4-BE49-F238E27FC236}">
              <a16:creationId xmlns="" xmlns:a16="http://schemas.microsoft.com/office/drawing/2014/main" id="{00000000-0008-0000-0400-000015010000}"/>
            </a:ext>
          </a:extLst>
        </xdr:cNvPr>
        <xdr:cNvSpPr txBox="1"/>
      </xdr:nvSpPr>
      <xdr:spPr>
        <a:xfrm>
          <a:off x="13512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78" name="楕円 277">
          <a:extLst>
            <a:ext uri="{FF2B5EF4-FFF2-40B4-BE49-F238E27FC236}">
              <a16:creationId xmlns="" xmlns:a16="http://schemas.microsoft.com/office/drawing/2014/main" id="{00000000-0008-0000-0400-000016010000}"/>
            </a:ext>
          </a:extLst>
        </xdr:cNvPr>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111777</xdr:rowOff>
    </xdr:from>
    <xdr:ext cx="762000" cy="259045"/>
    <xdr:sp macro="" textlink="">
      <xdr:nvSpPr>
        <xdr:cNvPr id="279" name="テキスト ボックス 278">
          <a:extLst>
            <a:ext uri="{FF2B5EF4-FFF2-40B4-BE49-F238E27FC236}">
              <a16:creationId xmlns="" xmlns:a16="http://schemas.microsoft.com/office/drawing/2014/main" id="{00000000-0008-0000-0400-000017010000}"/>
            </a:ext>
          </a:extLst>
        </xdr:cNvPr>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　令和２年度においては、経常一般財源総額が増となったものの、病院事業会計への救急医療運営費負担金の増等により、補助費等に充当した経常一般財源が増となったことにより、比率は前年度と比較して</a:t>
          </a:r>
          <a:r>
            <a:rPr kumimoji="1" lang="en-US" altLang="ja-JP" sz="1200">
              <a:solidFill>
                <a:schemeClr val="tx1"/>
              </a:solidFill>
              <a:latin typeface="ＭＳ Ｐゴシック" panose="020B0600070205080204" pitchFamily="50" charset="-128"/>
              <a:ea typeface="ＭＳ Ｐゴシック" panose="020B0600070205080204" pitchFamily="50" charset="-128"/>
            </a:rPr>
            <a:t>0.1</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ポイント上昇した。</a:t>
          </a: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chemeClr val="tx1"/>
              </a:solidFill>
              <a:latin typeface="ＭＳ Ｐゴシック" panose="020B0600070205080204" pitchFamily="50" charset="-128"/>
              <a:ea typeface="ＭＳ Ｐゴシック" panose="020B0600070205080204" pitchFamily="50" charset="-128"/>
            </a:rPr>
            <a:t>類似団体平均と比較すると高い値となっているため、補助金等交付基準に基づき、市費単独補助金の見直しや廃止を進めることにより補助金の適正化を図るなど、比率が上昇しないよう努める。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a:extLst>
            <a:ext uri="{FF2B5EF4-FFF2-40B4-BE49-F238E27FC236}">
              <a16:creationId xmlns="" xmlns:a16="http://schemas.microsoft.com/office/drawing/2014/main" id="{00000000-0008-0000-0400-000033010000}"/>
            </a:ext>
          </a:extLst>
        </xdr:cNvPr>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a:extLst>
            <a:ext uri="{FF2B5EF4-FFF2-40B4-BE49-F238E27FC236}">
              <a16:creationId xmlns="" xmlns:a16="http://schemas.microsoft.com/office/drawing/2014/main" id="{00000000-0008-0000-0400-000034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a:extLst>
            <a:ext uri="{FF2B5EF4-FFF2-40B4-BE49-F238E27FC236}">
              <a16:creationId xmlns="" xmlns:a16="http://schemas.microsoft.com/office/drawing/2014/main" id="{00000000-0008-0000-0400-000035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a:extLst>
            <a:ext uri="{FF2B5EF4-FFF2-40B4-BE49-F238E27FC236}">
              <a16:creationId xmlns="" xmlns:a16="http://schemas.microsoft.com/office/drawing/2014/main" id="{00000000-0008-0000-0400-000036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a:extLst>
            <a:ext uri="{FF2B5EF4-FFF2-40B4-BE49-F238E27FC236}">
              <a16:creationId xmlns="" xmlns:a16="http://schemas.microsoft.com/office/drawing/2014/main" id="{00000000-0008-0000-0400-000037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35</xdr:row>
      <xdr:rowOff>77470</xdr:rowOff>
    </xdr:to>
    <xdr:cxnSp macro="">
      <xdr:nvCxnSpPr>
        <xdr:cNvPr id="312" name="直線コネクタ 311">
          <a:extLst>
            <a:ext uri="{FF2B5EF4-FFF2-40B4-BE49-F238E27FC236}">
              <a16:creationId xmlns="" xmlns:a16="http://schemas.microsoft.com/office/drawing/2014/main" id="{00000000-0008-0000-0400-000038010000}"/>
            </a:ext>
          </a:extLst>
        </xdr:cNvPr>
        <xdr:cNvCxnSpPr/>
      </xdr:nvCxnSpPr>
      <xdr:spPr>
        <a:xfrm>
          <a:off x="15671800" y="6070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3" name="補助費等平均値テキスト">
          <a:extLst>
            <a:ext uri="{FF2B5EF4-FFF2-40B4-BE49-F238E27FC236}">
              <a16:creationId xmlns="" xmlns:a16="http://schemas.microsoft.com/office/drawing/2014/main" id="{00000000-0008-0000-0400-000039010000}"/>
            </a:ext>
          </a:extLst>
        </xdr:cNvPr>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a:extLst>
            <a:ext uri="{FF2B5EF4-FFF2-40B4-BE49-F238E27FC236}">
              <a16:creationId xmlns="" xmlns:a16="http://schemas.microsoft.com/office/drawing/2014/main" id="{00000000-0008-0000-0400-00003A010000}"/>
            </a:ext>
          </a:extLst>
        </xdr:cNvPr>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35</xdr:row>
      <xdr:rowOff>77470</xdr:rowOff>
    </xdr:to>
    <xdr:cxnSp macro="">
      <xdr:nvCxnSpPr>
        <xdr:cNvPr id="315" name="直線コネクタ 314">
          <a:extLst>
            <a:ext uri="{FF2B5EF4-FFF2-40B4-BE49-F238E27FC236}">
              <a16:creationId xmlns="" xmlns:a16="http://schemas.microsoft.com/office/drawing/2014/main" id="{00000000-0008-0000-0400-00003B010000}"/>
            </a:ext>
          </a:extLst>
        </xdr:cNvPr>
        <xdr:cNvCxnSpPr/>
      </xdr:nvCxnSpPr>
      <xdr:spPr>
        <a:xfrm flipV="1">
          <a:off x="14782800" y="6070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a:extLst>
            <a:ext uri="{FF2B5EF4-FFF2-40B4-BE49-F238E27FC236}">
              <a16:creationId xmlns="" xmlns:a16="http://schemas.microsoft.com/office/drawing/2014/main" id="{00000000-0008-0000-0400-00003C010000}"/>
            </a:ext>
          </a:extLst>
        </xdr:cNvPr>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165117</xdr:rowOff>
    </xdr:from>
    <xdr:ext cx="7366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77470</xdr:rowOff>
    </xdr:from>
    <xdr:to>
      <xdr:col>73</xdr:col>
      <xdr:colOff>180975</xdr:colOff>
      <xdr:row>35</xdr:row>
      <xdr:rowOff>85090</xdr:rowOff>
    </xdr:to>
    <xdr:cxnSp macro="">
      <xdr:nvCxnSpPr>
        <xdr:cNvPr id="318" name="直線コネクタ 317">
          <a:extLst>
            <a:ext uri="{FF2B5EF4-FFF2-40B4-BE49-F238E27FC236}">
              <a16:creationId xmlns="" xmlns:a16="http://schemas.microsoft.com/office/drawing/2014/main" id="{00000000-0008-0000-0400-00003E010000}"/>
            </a:ext>
          </a:extLst>
        </xdr:cNvPr>
        <xdr:cNvCxnSpPr/>
      </xdr:nvCxnSpPr>
      <xdr:spPr>
        <a:xfrm flipV="1">
          <a:off x="13893800" y="6078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a:extLst>
            <a:ext uri="{FF2B5EF4-FFF2-40B4-BE49-F238E27FC236}">
              <a16:creationId xmlns="" xmlns:a16="http://schemas.microsoft.com/office/drawing/2014/main" id="{00000000-0008-0000-0400-00003F010000}"/>
            </a:ext>
          </a:extLst>
        </xdr:cNvPr>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157497</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4401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85090</xdr:rowOff>
    </xdr:from>
    <xdr:to>
      <xdr:col>69</xdr:col>
      <xdr:colOff>92075</xdr:colOff>
      <xdr:row>35</xdr:row>
      <xdr:rowOff>107950</xdr:rowOff>
    </xdr:to>
    <xdr:cxnSp macro="">
      <xdr:nvCxnSpPr>
        <xdr:cNvPr id="321" name="直線コネクタ 320">
          <a:extLst>
            <a:ext uri="{FF2B5EF4-FFF2-40B4-BE49-F238E27FC236}">
              <a16:creationId xmlns="" xmlns:a16="http://schemas.microsoft.com/office/drawing/2014/main" id="{00000000-0008-0000-0400-000041010000}"/>
            </a:ext>
          </a:extLst>
        </xdr:cNvPr>
        <xdr:cNvCxnSpPr/>
      </xdr:nvCxnSpPr>
      <xdr:spPr>
        <a:xfrm flipV="1">
          <a:off x="13004800" y="6085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2" name="フローチャート: 判断 321">
          <a:extLst>
            <a:ext uri="{FF2B5EF4-FFF2-40B4-BE49-F238E27FC236}">
              <a16:creationId xmlns="" xmlns:a16="http://schemas.microsoft.com/office/drawing/2014/main" id="{00000000-0008-0000-0400-000042010000}"/>
            </a:ext>
          </a:extLst>
        </xdr:cNvPr>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134637</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3512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4" name="フローチャート: 判断 323">
          <a:extLst>
            <a:ext uri="{FF2B5EF4-FFF2-40B4-BE49-F238E27FC236}">
              <a16:creationId xmlns="" xmlns:a16="http://schemas.microsoft.com/office/drawing/2014/main" id="{00000000-0008-0000-0400-000044010000}"/>
            </a:ext>
          </a:extLst>
        </xdr:cNvPr>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149877</xdr:rowOff>
    </xdr:from>
    <xdr:ext cx="7620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31" name="楕円 330">
          <a:extLst>
            <a:ext uri="{FF2B5EF4-FFF2-40B4-BE49-F238E27FC236}">
              <a16:creationId xmlns="" xmlns:a16="http://schemas.microsoft.com/office/drawing/2014/main" id="{00000000-0008-0000-0400-00004B010000}"/>
            </a:ext>
          </a:extLst>
        </xdr:cNvPr>
        <xdr:cNvSpPr/>
      </xdr:nvSpPr>
      <xdr:spPr>
        <a:xfrm>
          <a:off x="16459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170197</xdr:rowOff>
    </xdr:from>
    <xdr:ext cx="762000" cy="259045"/>
    <xdr:sp macro="" textlink="">
      <xdr:nvSpPr>
        <xdr:cNvPr id="332" name="補助費等該当値テキスト">
          <a:extLst>
            <a:ext uri="{FF2B5EF4-FFF2-40B4-BE49-F238E27FC236}">
              <a16:creationId xmlns="" xmlns:a16="http://schemas.microsoft.com/office/drawing/2014/main" id="{00000000-0008-0000-0400-00004C010000}"/>
            </a:ext>
          </a:extLst>
        </xdr:cNvPr>
        <xdr:cNvSpPr txBox="1"/>
      </xdr:nvSpPr>
      <xdr:spPr>
        <a:xfrm>
          <a:off x="16598900" y="599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33" name="楕円 332">
          <a:extLst>
            <a:ext uri="{FF2B5EF4-FFF2-40B4-BE49-F238E27FC236}">
              <a16:creationId xmlns="" xmlns:a16="http://schemas.microsoft.com/office/drawing/2014/main" id="{00000000-0008-0000-0400-00004D010000}"/>
            </a:ext>
          </a:extLst>
        </xdr:cNvPr>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105427</xdr:rowOff>
    </xdr:from>
    <xdr:ext cx="736600" cy="259045"/>
    <xdr:sp macro="" textlink="">
      <xdr:nvSpPr>
        <xdr:cNvPr id="334" name="テキスト ボックス 333">
          <a:extLst>
            <a:ext uri="{FF2B5EF4-FFF2-40B4-BE49-F238E27FC236}">
              <a16:creationId xmlns="" xmlns:a16="http://schemas.microsoft.com/office/drawing/2014/main" id="{00000000-0008-0000-0400-00004E010000}"/>
            </a:ext>
          </a:extLst>
        </xdr:cNvPr>
        <xdr:cNvSpPr txBox="1"/>
      </xdr:nvSpPr>
      <xdr:spPr>
        <a:xfrm>
          <a:off x="15290800" y="610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26670</xdr:rowOff>
    </xdr:from>
    <xdr:to>
      <xdr:col>74</xdr:col>
      <xdr:colOff>31750</xdr:colOff>
      <xdr:row>35</xdr:row>
      <xdr:rowOff>128270</xdr:rowOff>
    </xdr:to>
    <xdr:sp macro="" textlink="">
      <xdr:nvSpPr>
        <xdr:cNvPr id="335" name="楕円 334">
          <a:extLst>
            <a:ext uri="{FF2B5EF4-FFF2-40B4-BE49-F238E27FC236}">
              <a16:creationId xmlns="" xmlns:a16="http://schemas.microsoft.com/office/drawing/2014/main" id="{00000000-0008-0000-0400-00004F010000}"/>
            </a:ext>
          </a:extLst>
        </xdr:cNvPr>
        <xdr:cNvSpPr/>
      </xdr:nvSpPr>
      <xdr:spPr>
        <a:xfrm>
          <a:off x="14732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113047</xdr:rowOff>
    </xdr:from>
    <xdr:ext cx="762000" cy="259045"/>
    <xdr:sp macro="" textlink="">
      <xdr:nvSpPr>
        <xdr:cNvPr id="336" name="テキスト ボックス 335">
          <a:extLst>
            <a:ext uri="{FF2B5EF4-FFF2-40B4-BE49-F238E27FC236}">
              <a16:creationId xmlns="" xmlns:a16="http://schemas.microsoft.com/office/drawing/2014/main" id="{00000000-0008-0000-0400-000050010000}"/>
            </a:ext>
          </a:extLst>
        </xdr:cNvPr>
        <xdr:cNvSpPr txBox="1"/>
      </xdr:nvSpPr>
      <xdr:spPr>
        <a:xfrm>
          <a:off x="14401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34290</xdr:rowOff>
    </xdr:from>
    <xdr:to>
      <xdr:col>69</xdr:col>
      <xdr:colOff>142875</xdr:colOff>
      <xdr:row>35</xdr:row>
      <xdr:rowOff>135890</xdr:rowOff>
    </xdr:to>
    <xdr:sp macro="" textlink="">
      <xdr:nvSpPr>
        <xdr:cNvPr id="337" name="楕円 336">
          <a:extLst>
            <a:ext uri="{FF2B5EF4-FFF2-40B4-BE49-F238E27FC236}">
              <a16:creationId xmlns="" xmlns:a16="http://schemas.microsoft.com/office/drawing/2014/main" id="{00000000-0008-0000-0400-000051010000}"/>
            </a:ext>
          </a:extLst>
        </xdr:cNvPr>
        <xdr:cNvSpPr/>
      </xdr:nvSpPr>
      <xdr:spPr>
        <a:xfrm>
          <a:off x="13843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120667</xdr:rowOff>
    </xdr:from>
    <xdr:ext cx="762000" cy="259045"/>
    <xdr:sp macro="" textlink="">
      <xdr:nvSpPr>
        <xdr:cNvPr id="338" name="テキスト ボックス 337">
          <a:extLst>
            <a:ext uri="{FF2B5EF4-FFF2-40B4-BE49-F238E27FC236}">
              <a16:creationId xmlns="" xmlns:a16="http://schemas.microsoft.com/office/drawing/2014/main" id="{00000000-0008-0000-0400-000052010000}"/>
            </a:ext>
          </a:extLst>
        </xdr:cNvPr>
        <xdr:cNvSpPr txBox="1"/>
      </xdr:nvSpPr>
      <xdr:spPr>
        <a:xfrm>
          <a:off x="13512800" y="612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39" name="楕円 338">
          <a:extLst>
            <a:ext uri="{FF2B5EF4-FFF2-40B4-BE49-F238E27FC236}">
              <a16:creationId xmlns="" xmlns:a16="http://schemas.microsoft.com/office/drawing/2014/main" id="{00000000-0008-0000-0400-000053010000}"/>
            </a:ext>
          </a:extLst>
        </xdr:cNvPr>
        <xdr:cNvSpPr/>
      </xdr:nvSpPr>
      <xdr:spPr>
        <a:xfrm>
          <a:off x="12954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143527</xdr:rowOff>
    </xdr:from>
    <xdr:ext cx="762000" cy="259045"/>
    <xdr:sp macro="" textlink="">
      <xdr:nvSpPr>
        <xdr:cNvPr id="340" name="テキスト ボックス 339">
          <a:extLst>
            <a:ext uri="{FF2B5EF4-FFF2-40B4-BE49-F238E27FC236}">
              <a16:creationId xmlns="" xmlns:a16="http://schemas.microsoft.com/office/drawing/2014/main" id="{00000000-0008-0000-0400-000054010000}"/>
            </a:ext>
          </a:extLst>
        </xdr:cNvPr>
        <xdr:cNvSpPr txBox="1"/>
      </xdr:nvSpPr>
      <xdr:spPr>
        <a:xfrm>
          <a:off x="12623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chemeClr val="tx1"/>
              </a:solidFill>
              <a:latin typeface="ＭＳ Ｐゴシック" panose="020B0600070205080204" pitchFamily="50" charset="-128"/>
              <a:ea typeface="ＭＳ Ｐゴシック" panose="020B0600070205080204" pitchFamily="50" charset="-128"/>
            </a:rPr>
            <a:t>　令和２年度においては、平成</a:t>
          </a:r>
          <a:r>
            <a:rPr kumimoji="1" lang="en-US" altLang="ja-JP" sz="1150">
              <a:solidFill>
                <a:schemeClr val="tx1"/>
              </a:solidFill>
              <a:latin typeface="ＭＳ Ｐゴシック" panose="020B0600070205080204" pitchFamily="50" charset="-128"/>
              <a:ea typeface="ＭＳ Ｐゴシック" panose="020B0600070205080204" pitchFamily="50" charset="-128"/>
            </a:rPr>
            <a:t>29</a:t>
          </a:r>
          <a:r>
            <a:rPr kumimoji="1" lang="ja-JP" altLang="en-US" sz="1150">
              <a:solidFill>
                <a:schemeClr val="tx1"/>
              </a:solidFill>
              <a:latin typeface="ＭＳ Ｐゴシック" panose="020B0600070205080204" pitchFamily="50" charset="-128"/>
              <a:ea typeface="ＭＳ Ｐゴシック" panose="020B0600070205080204" pitchFamily="50" charset="-128"/>
            </a:rPr>
            <a:t>年度に行ったこども発達センターの整備に係る償還が開始したこと等により、比率は前年度と比較して</a:t>
          </a:r>
          <a:r>
            <a:rPr kumimoji="1" lang="en-US" altLang="ja-JP" sz="1150">
              <a:solidFill>
                <a:schemeClr val="tx1"/>
              </a:solidFill>
              <a:latin typeface="ＭＳ Ｐゴシック" panose="020B0600070205080204" pitchFamily="50" charset="-128"/>
              <a:ea typeface="ＭＳ Ｐゴシック" panose="020B0600070205080204" pitchFamily="50" charset="-128"/>
            </a:rPr>
            <a:t>0.1</a:t>
          </a:r>
          <a:r>
            <a:rPr kumimoji="1" lang="ja-JP" altLang="en-US" sz="1150">
              <a:solidFill>
                <a:schemeClr val="tx1"/>
              </a:solidFill>
              <a:latin typeface="ＭＳ Ｐゴシック" panose="020B0600070205080204" pitchFamily="50" charset="-128"/>
              <a:ea typeface="ＭＳ Ｐゴシック" panose="020B0600070205080204" pitchFamily="50" charset="-128"/>
            </a:rPr>
            <a:t>ポイント上昇した。</a:t>
          </a:r>
          <a:endParaRPr kumimoji="1" lang="en-US" altLang="ja-JP" sz="115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50">
              <a:solidFill>
                <a:schemeClr val="tx1"/>
              </a:solidFill>
              <a:latin typeface="ＭＳ Ｐゴシック" panose="020B0600070205080204" pitchFamily="50" charset="-128"/>
              <a:ea typeface="ＭＳ Ｐゴシック" panose="020B0600070205080204" pitchFamily="50" charset="-128"/>
            </a:rPr>
            <a:t>　地方債の借入れについては、小中学校普通教室空調整備事業の完了等、前年度と比較して普通建設事業費が減少したことに伴い、借入額は減となった。地方債残高は減少に転じ、引き続きプライマリーバランスは黒字を維持している。</a:t>
          </a:r>
        </a:p>
        <a:p>
          <a:r>
            <a:rPr kumimoji="1" lang="ja-JP" altLang="en-US" sz="1150">
              <a:solidFill>
                <a:srgbClr val="FF0000"/>
              </a:solidFill>
              <a:latin typeface="ＭＳ Ｐゴシック" panose="020B0600070205080204" pitchFamily="50" charset="-128"/>
              <a:ea typeface="ＭＳ Ｐゴシック" panose="020B0600070205080204" pitchFamily="50" charset="-128"/>
            </a:rPr>
            <a:t>　</a:t>
          </a:r>
          <a:r>
            <a:rPr kumimoji="1" lang="ja-JP" altLang="en-US" sz="1150">
              <a:solidFill>
                <a:schemeClr val="tx1"/>
              </a:solidFill>
              <a:latin typeface="ＭＳ Ｐゴシック" panose="020B0600070205080204" pitchFamily="50" charset="-128"/>
              <a:ea typeface="ＭＳ Ｐゴシック" panose="020B0600070205080204" pitchFamily="50" charset="-128"/>
            </a:rPr>
            <a:t>今後も市債残高には十分注視し、計画的な借入れを行うことで、公債費負担の抑制に努める。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a:extLst>
            <a:ext uri="{FF2B5EF4-FFF2-40B4-BE49-F238E27FC236}">
              <a16:creationId xmlns="" xmlns:a16="http://schemas.microsoft.com/office/drawing/2014/main" id="{00000000-0008-0000-0400-000070010000}"/>
            </a:ext>
          </a:extLst>
        </xdr:cNvPr>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a:extLst>
            <a:ext uri="{FF2B5EF4-FFF2-40B4-BE49-F238E27FC236}">
              <a16:creationId xmlns="" xmlns:a16="http://schemas.microsoft.com/office/drawing/2014/main" id="{00000000-0008-0000-0400-000071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a:extLst>
            <a:ext uri="{FF2B5EF4-FFF2-40B4-BE49-F238E27FC236}">
              <a16:creationId xmlns="" xmlns:a16="http://schemas.microsoft.com/office/drawing/2014/main" id="{00000000-0008-0000-0400-000072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a:extLst>
            <a:ext uri="{FF2B5EF4-FFF2-40B4-BE49-F238E27FC236}">
              <a16:creationId xmlns="" xmlns:a16="http://schemas.microsoft.com/office/drawing/2014/main" id="{00000000-0008-0000-0400-000073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43180</xdr:rowOff>
    </xdr:from>
    <xdr:to>
      <xdr:col>24</xdr:col>
      <xdr:colOff>25400</xdr:colOff>
      <xdr:row>74</xdr:row>
      <xdr:rowOff>50800</xdr:rowOff>
    </xdr:to>
    <xdr:cxnSp macro="">
      <xdr:nvCxnSpPr>
        <xdr:cNvPr id="373" name="直線コネクタ 372">
          <a:extLst>
            <a:ext uri="{FF2B5EF4-FFF2-40B4-BE49-F238E27FC236}">
              <a16:creationId xmlns="" xmlns:a16="http://schemas.microsoft.com/office/drawing/2014/main" id="{00000000-0008-0000-0400-000075010000}"/>
            </a:ext>
          </a:extLst>
        </xdr:cNvPr>
        <xdr:cNvCxnSpPr/>
      </xdr:nvCxnSpPr>
      <xdr:spPr>
        <a:xfrm>
          <a:off x="3987800" y="12730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44466</xdr:rowOff>
    </xdr:from>
    <xdr:ext cx="762000" cy="259045"/>
    <xdr:sp macro="" textlink="">
      <xdr:nvSpPr>
        <xdr:cNvPr id="374" name="公債費平均値テキスト">
          <a:extLst>
            <a:ext uri="{FF2B5EF4-FFF2-40B4-BE49-F238E27FC236}">
              <a16:creationId xmlns="" xmlns:a16="http://schemas.microsoft.com/office/drawing/2014/main" id="{00000000-0008-0000-0400-000076010000}"/>
            </a:ext>
          </a:extLst>
        </xdr:cNvPr>
        <xdr:cNvSpPr txBox="1"/>
      </xdr:nvSpPr>
      <xdr:spPr>
        <a:xfrm>
          <a:off x="4914900" y="13246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a:extLst>
            <a:ext uri="{FF2B5EF4-FFF2-40B4-BE49-F238E27FC236}">
              <a16:creationId xmlns="" xmlns:a16="http://schemas.microsoft.com/office/drawing/2014/main" id="{00000000-0008-0000-0400-000077010000}"/>
            </a:ext>
          </a:extLst>
        </xdr:cNvPr>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27940</xdr:rowOff>
    </xdr:from>
    <xdr:to>
      <xdr:col>19</xdr:col>
      <xdr:colOff>187325</xdr:colOff>
      <xdr:row>74</xdr:row>
      <xdr:rowOff>43180</xdr:rowOff>
    </xdr:to>
    <xdr:cxnSp macro="">
      <xdr:nvCxnSpPr>
        <xdr:cNvPr id="376" name="直線コネクタ 375">
          <a:extLst>
            <a:ext uri="{FF2B5EF4-FFF2-40B4-BE49-F238E27FC236}">
              <a16:creationId xmlns="" xmlns:a16="http://schemas.microsoft.com/office/drawing/2014/main" id="{00000000-0008-0000-0400-000078010000}"/>
            </a:ext>
          </a:extLst>
        </xdr:cNvPr>
        <xdr:cNvCxnSpPr/>
      </xdr:nvCxnSpPr>
      <xdr:spPr>
        <a:xfrm>
          <a:off x="3098800" y="12715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a:extLst>
            <a:ext uri="{FF2B5EF4-FFF2-40B4-BE49-F238E27FC236}">
              <a16:creationId xmlns="" xmlns:a16="http://schemas.microsoft.com/office/drawing/2014/main" id="{00000000-0008-0000-0400-000079010000}"/>
            </a:ext>
          </a:extLst>
        </xdr:cNvPr>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27940</xdr:rowOff>
    </xdr:from>
    <xdr:to>
      <xdr:col>15</xdr:col>
      <xdr:colOff>98425</xdr:colOff>
      <xdr:row>74</xdr:row>
      <xdr:rowOff>50800</xdr:rowOff>
    </xdr:to>
    <xdr:cxnSp macro="">
      <xdr:nvCxnSpPr>
        <xdr:cNvPr id="379" name="直線コネクタ 378">
          <a:extLst>
            <a:ext uri="{FF2B5EF4-FFF2-40B4-BE49-F238E27FC236}">
              <a16:creationId xmlns="" xmlns:a16="http://schemas.microsoft.com/office/drawing/2014/main" id="{00000000-0008-0000-0400-00007B010000}"/>
            </a:ext>
          </a:extLst>
        </xdr:cNvPr>
        <xdr:cNvCxnSpPr/>
      </xdr:nvCxnSpPr>
      <xdr:spPr>
        <a:xfrm flipV="1">
          <a:off x="2209800" y="12715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a:extLst>
            <a:ext uri="{FF2B5EF4-FFF2-40B4-BE49-F238E27FC236}">
              <a16:creationId xmlns="" xmlns:a16="http://schemas.microsoft.com/office/drawing/2014/main" id="{00000000-0008-0000-0400-00007C010000}"/>
            </a:ext>
          </a:extLst>
        </xdr:cNvPr>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50800</xdr:rowOff>
    </xdr:from>
    <xdr:to>
      <xdr:col>11</xdr:col>
      <xdr:colOff>9525</xdr:colOff>
      <xdr:row>74</xdr:row>
      <xdr:rowOff>81280</xdr:rowOff>
    </xdr:to>
    <xdr:cxnSp macro="">
      <xdr:nvCxnSpPr>
        <xdr:cNvPr id="382" name="直線コネクタ 381">
          <a:extLst>
            <a:ext uri="{FF2B5EF4-FFF2-40B4-BE49-F238E27FC236}">
              <a16:creationId xmlns="" xmlns:a16="http://schemas.microsoft.com/office/drawing/2014/main" id="{00000000-0008-0000-0400-00007E010000}"/>
            </a:ext>
          </a:extLst>
        </xdr:cNvPr>
        <xdr:cNvCxnSpPr/>
      </xdr:nvCxnSpPr>
      <xdr:spPr>
        <a:xfrm flipV="1">
          <a:off x="1320800" y="12738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3" name="フローチャート: 判断 382">
          <a:extLst>
            <a:ext uri="{FF2B5EF4-FFF2-40B4-BE49-F238E27FC236}">
              <a16:creationId xmlns="" xmlns:a16="http://schemas.microsoft.com/office/drawing/2014/main" id="{00000000-0008-0000-0400-00007F010000}"/>
            </a:ext>
          </a:extLst>
        </xdr:cNvPr>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55897</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5" name="フローチャート: 判断 384">
          <a:extLst>
            <a:ext uri="{FF2B5EF4-FFF2-40B4-BE49-F238E27FC236}">
              <a16:creationId xmlns="" xmlns:a16="http://schemas.microsoft.com/office/drawing/2014/main" id="{00000000-0008-0000-0400-000081010000}"/>
            </a:ext>
          </a:extLst>
        </xdr:cNvPr>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86377</xdr:rowOff>
    </xdr:from>
    <xdr:ext cx="762000" cy="259045"/>
    <xdr:sp macro=""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0</xdr:rowOff>
    </xdr:from>
    <xdr:to>
      <xdr:col>24</xdr:col>
      <xdr:colOff>76200</xdr:colOff>
      <xdr:row>74</xdr:row>
      <xdr:rowOff>101600</xdr:rowOff>
    </xdr:to>
    <xdr:sp macro="" textlink="">
      <xdr:nvSpPr>
        <xdr:cNvPr id="392" name="楕円 391">
          <a:extLst>
            <a:ext uri="{FF2B5EF4-FFF2-40B4-BE49-F238E27FC236}">
              <a16:creationId xmlns="" xmlns:a16="http://schemas.microsoft.com/office/drawing/2014/main" id="{00000000-0008-0000-0400-000088010000}"/>
            </a:ext>
          </a:extLst>
        </xdr:cNvPr>
        <xdr:cNvSpPr/>
      </xdr:nvSpPr>
      <xdr:spPr>
        <a:xfrm>
          <a:off x="47752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16527</xdr:rowOff>
    </xdr:from>
    <xdr:ext cx="762000" cy="259045"/>
    <xdr:sp macro="" textlink="">
      <xdr:nvSpPr>
        <xdr:cNvPr id="393" name="公債費該当値テキスト">
          <a:extLst>
            <a:ext uri="{FF2B5EF4-FFF2-40B4-BE49-F238E27FC236}">
              <a16:creationId xmlns="" xmlns:a16="http://schemas.microsoft.com/office/drawing/2014/main" id="{00000000-0008-0000-0400-000089010000}"/>
            </a:ext>
          </a:extLst>
        </xdr:cNvPr>
        <xdr:cNvSpPr txBox="1"/>
      </xdr:nvSpPr>
      <xdr:spPr>
        <a:xfrm>
          <a:off x="49149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163830</xdr:rowOff>
    </xdr:from>
    <xdr:to>
      <xdr:col>20</xdr:col>
      <xdr:colOff>38100</xdr:colOff>
      <xdr:row>74</xdr:row>
      <xdr:rowOff>93980</xdr:rowOff>
    </xdr:to>
    <xdr:sp macro="" textlink="">
      <xdr:nvSpPr>
        <xdr:cNvPr id="394" name="楕円 393">
          <a:extLst>
            <a:ext uri="{FF2B5EF4-FFF2-40B4-BE49-F238E27FC236}">
              <a16:creationId xmlns="" xmlns:a16="http://schemas.microsoft.com/office/drawing/2014/main" id="{00000000-0008-0000-0400-00008A010000}"/>
            </a:ext>
          </a:extLst>
        </xdr:cNvPr>
        <xdr:cNvSpPr/>
      </xdr:nvSpPr>
      <xdr:spPr>
        <a:xfrm>
          <a:off x="3937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104157</xdr:rowOff>
    </xdr:from>
    <xdr:ext cx="736600" cy="259045"/>
    <xdr:sp macro="" textlink="">
      <xdr:nvSpPr>
        <xdr:cNvPr id="395" name="テキスト ボックス 394">
          <a:extLst>
            <a:ext uri="{FF2B5EF4-FFF2-40B4-BE49-F238E27FC236}">
              <a16:creationId xmlns="" xmlns:a16="http://schemas.microsoft.com/office/drawing/2014/main" id="{00000000-0008-0000-0400-00008B010000}"/>
            </a:ext>
          </a:extLst>
        </xdr:cNvPr>
        <xdr:cNvSpPr txBox="1"/>
      </xdr:nvSpPr>
      <xdr:spPr>
        <a:xfrm>
          <a:off x="3606800" y="1244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148590</xdr:rowOff>
    </xdr:from>
    <xdr:to>
      <xdr:col>15</xdr:col>
      <xdr:colOff>149225</xdr:colOff>
      <xdr:row>74</xdr:row>
      <xdr:rowOff>78740</xdr:rowOff>
    </xdr:to>
    <xdr:sp macro="" textlink="">
      <xdr:nvSpPr>
        <xdr:cNvPr id="396" name="楕円 395">
          <a:extLst>
            <a:ext uri="{FF2B5EF4-FFF2-40B4-BE49-F238E27FC236}">
              <a16:creationId xmlns="" xmlns:a16="http://schemas.microsoft.com/office/drawing/2014/main" id="{00000000-0008-0000-0400-00008C010000}"/>
            </a:ext>
          </a:extLst>
        </xdr:cNvPr>
        <xdr:cNvSpPr/>
      </xdr:nvSpPr>
      <xdr:spPr>
        <a:xfrm>
          <a:off x="3048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88917</xdr:rowOff>
    </xdr:from>
    <xdr:ext cx="762000" cy="259045"/>
    <xdr:sp macro="" textlink="">
      <xdr:nvSpPr>
        <xdr:cNvPr id="397" name="テキスト ボックス 396">
          <a:extLst>
            <a:ext uri="{FF2B5EF4-FFF2-40B4-BE49-F238E27FC236}">
              <a16:creationId xmlns="" xmlns:a16="http://schemas.microsoft.com/office/drawing/2014/main" id="{00000000-0008-0000-0400-00008D010000}"/>
            </a:ext>
          </a:extLst>
        </xdr:cNvPr>
        <xdr:cNvSpPr txBox="1"/>
      </xdr:nvSpPr>
      <xdr:spPr>
        <a:xfrm>
          <a:off x="2717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0</xdr:rowOff>
    </xdr:from>
    <xdr:to>
      <xdr:col>11</xdr:col>
      <xdr:colOff>60325</xdr:colOff>
      <xdr:row>74</xdr:row>
      <xdr:rowOff>101600</xdr:rowOff>
    </xdr:to>
    <xdr:sp macro="" textlink="">
      <xdr:nvSpPr>
        <xdr:cNvPr id="398" name="楕円 397">
          <a:extLst>
            <a:ext uri="{FF2B5EF4-FFF2-40B4-BE49-F238E27FC236}">
              <a16:creationId xmlns="" xmlns:a16="http://schemas.microsoft.com/office/drawing/2014/main" id="{00000000-0008-0000-0400-00008E010000}"/>
            </a:ext>
          </a:extLst>
        </xdr:cNvPr>
        <xdr:cNvSpPr/>
      </xdr:nvSpPr>
      <xdr:spPr>
        <a:xfrm>
          <a:off x="2159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111777</xdr:rowOff>
    </xdr:from>
    <xdr:ext cx="762000" cy="259045"/>
    <xdr:sp macro="" textlink="">
      <xdr:nvSpPr>
        <xdr:cNvPr id="399" name="テキスト ボックス 398">
          <a:extLst>
            <a:ext uri="{FF2B5EF4-FFF2-40B4-BE49-F238E27FC236}">
              <a16:creationId xmlns="" xmlns:a16="http://schemas.microsoft.com/office/drawing/2014/main" id="{00000000-0008-0000-0400-00008F010000}"/>
            </a:ext>
          </a:extLst>
        </xdr:cNvPr>
        <xdr:cNvSpPr txBox="1"/>
      </xdr:nvSpPr>
      <xdr:spPr>
        <a:xfrm>
          <a:off x="1828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30480</xdr:rowOff>
    </xdr:from>
    <xdr:to>
      <xdr:col>6</xdr:col>
      <xdr:colOff>171450</xdr:colOff>
      <xdr:row>74</xdr:row>
      <xdr:rowOff>132080</xdr:rowOff>
    </xdr:to>
    <xdr:sp macro="" textlink="">
      <xdr:nvSpPr>
        <xdr:cNvPr id="400" name="楕円 399">
          <a:extLst>
            <a:ext uri="{FF2B5EF4-FFF2-40B4-BE49-F238E27FC236}">
              <a16:creationId xmlns="" xmlns:a16="http://schemas.microsoft.com/office/drawing/2014/main" id="{00000000-0008-0000-0400-000090010000}"/>
            </a:ext>
          </a:extLst>
        </xdr:cNvPr>
        <xdr:cNvSpPr/>
      </xdr:nvSpPr>
      <xdr:spPr>
        <a:xfrm>
          <a:off x="1270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142257</xdr:rowOff>
    </xdr:from>
    <xdr:ext cx="762000" cy="259045"/>
    <xdr:sp macro="" textlink="">
      <xdr:nvSpPr>
        <xdr:cNvPr id="401" name="テキスト ボックス 400">
          <a:extLst>
            <a:ext uri="{FF2B5EF4-FFF2-40B4-BE49-F238E27FC236}">
              <a16:creationId xmlns="" xmlns:a16="http://schemas.microsoft.com/office/drawing/2014/main" id="{00000000-0008-0000-0400-000091010000}"/>
            </a:ext>
          </a:extLst>
        </xdr:cNvPr>
        <xdr:cNvSpPr txBox="1"/>
      </xdr:nvSpPr>
      <xdr:spPr>
        <a:xfrm>
          <a:off x="939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物件費と補助費等の比率が他の類似団体と比較して高いため、公債費以外の比率についても類似団体平均と比較して高い値となっている。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令和２年度においては、経常一般財源の総額は増となったものの、それ以上に主に人件費に充当した経常一般財源が増となったことにより、比率は前年度と比較して</a:t>
          </a:r>
          <a:r>
            <a:rPr kumimoji="1" lang="en-US" altLang="ja-JP" sz="1300">
              <a:solidFill>
                <a:schemeClr val="tx1"/>
              </a:solidFill>
              <a:latin typeface="ＭＳ Ｐゴシック" panose="020B0600070205080204" pitchFamily="50" charset="-128"/>
              <a:ea typeface="ＭＳ Ｐゴシック" panose="020B0600070205080204" pitchFamily="50" charset="-128"/>
            </a:rPr>
            <a:t>1.0</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ポイント上昇した。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今後も経常経費の削減に努める。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a:extLst>
            <a:ext uri="{FF2B5EF4-FFF2-40B4-BE49-F238E27FC236}">
              <a16:creationId xmlns="" xmlns:a16="http://schemas.microsoft.com/office/drawing/2014/main" id="{00000000-0008-0000-0400-0000A1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a:extLst>
            <a:ext uri="{FF2B5EF4-FFF2-40B4-BE49-F238E27FC236}">
              <a16:creationId xmlns="" xmlns:a16="http://schemas.microsoft.com/office/drawing/2014/main" id="{00000000-0008-0000-0400-0000A2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a:extLst>
            <a:ext uri="{FF2B5EF4-FFF2-40B4-BE49-F238E27FC236}">
              <a16:creationId xmlns="" xmlns:a16="http://schemas.microsoft.com/office/drawing/2014/main" id="{00000000-0008-0000-0400-0000A3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a:extLst>
            <a:ext uri="{FF2B5EF4-FFF2-40B4-BE49-F238E27FC236}">
              <a16:creationId xmlns="" xmlns:a16="http://schemas.microsoft.com/office/drawing/2014/main" id="{00000000-0008-0000-0400-0000A7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a:extLst>
            <a:ext uri="{FF2B5EF4-FFF2-40B4-BE49-F238E27FC236}">
              <a16:creationId xmlns="" xmlns:a16="http://schemas.microsoft.com/office/drawing/2014/main" id="{00000000-0008-0000-0400-0000A8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a:extLst>
            <a:ext uri="{FF2B5EF4-FFF2-40B4-BE49-F238E27FC236}">
              <a16:creationId xmlns="" xmlns:a16="http://schemas.microsoft.com/office/drawing/2014/main" id="{00000000-0008-0000-0400-0000A9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a:extLst>
            <a:ext uri="{FF2B5EF4-FFF2-40B4-BE49-F238E27FC236}">
              <a16:creationId xmlns="" xmlns:a16="http://schemas.microsoft.com/office/drawing/2014/main" id="{00000000-0008-0000-0400-0000AD010000}"/>
            </a:ext>
          </a:extLst>
        </xdr:cNvPr>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a:extLst>
            <a:ext uri="{FF2B5EF4-FFF2-40B4-BE49-F238E27FC236}">
              <a16:creationId xmlns="" xmlns:a16="http://schemas.microsoft.com/office/drawing/2014/main" id="{00000000-0008-0000-0400-0000AE010000}"/>
            </a:ext>
          </a:extLst>
        </xdr:cNvPr>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a:extLst>
            <a:ext uri="{FF2B5EF4-FFF2-40B4-BE49-F238E27FC236}">
              <a16:creationId xmlns="" xmlns:a16="http://schemas.microsoft.com/office/drawing/2014/main" id="{00000000-0008-0000-0400-0000AF010000}"/>
            </a:ext>
          </a:extLst>
        </xdr:cNvPr>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a:extLst>
            <a:ext uri="{FF2B5EF4-FFF2-40B4-BE49-F238E27FC236}">
              <a16:creationId xmlns="" xmlns:a16="http://schemas.microsoft.com/office/drawing/2014/main" id="{00000000-0008-0000-0400-0000B0010000}"/>
            </a:ext>
          </a:extLst>
        </xdr:cNvPr>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a:extLst>
            <a:ext uri="{FF2B5EF4-FFF2-40B4-BE49-F238E27FC236}">
              <a16:creationId xmlns="" xmlns:a16="http://schemas.microsoft.com/office/drawing/2014/main" id="{00000000-0008-0000-0400-0000B1010000}"/>
            </a:ext>
          </a:extLst>
        </xdr:cNvPr>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54611</xdr:rowOff>
    </xdr:from>
    <xdr:to>
      <xdr:col>82</xdr:col>
      <xdr:colOff>107950</xdr:colOff>
      <xdr:row>77</xdr:row>
      <xdr:rowOff>130811</xdr:rowOff>
    </xdr:to>
    <xdr:cxnSp macro="">
      <xdr:nvCxnSpPr>
        <xdr:cNvPr id="434" name="直線コネクタ 433">
          <a:extLst>
            <a:ext uri="{FF2B5EF4-FFF2-40B4-BE49-F238E27FC236}">
              <a16:creationId xmlns="" xmlns:a16="http://schemas.microsoft.com/office/drawing/2014/main" id="{00000000-0008-0000-0400-0000B2010000}"/>
            </a:ext>
          </a:extLst>
        </xdr:cNvPr>
        <xdr:cNvCxnSpPr/>
      </xdr:nvCxnSpPr>
      <xdr:spPr>
        <a:xfrm>
          <a:off x="15671800" y="1325626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5" name="公債費以外平均値テキスト">
          <a:extLst>
            <a:ext uri="{FF2B5EF4-FFF2-40B4-BE49-F238E27FC236}">
              <a16:creationId xmlns="" xmlns:a16="http://schemas.microsoft.com/office/drawing/2014/main" id="{00000000-0008-0000-0400-0000B3010000}"/>
            </a:ext>
          </a:extLst>
        </xdr:cNvPr>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a:extLst>
            <a:ext uri="{FF2B5EF4-FFF2-40B4-BE49-F238E27FC236}">
              <a16:creationId xmlns="" xmlns:a16="http://schemas.microsoft.com/office/drawing/2014/main" id="{00000000-0008-0000-0400-0000B4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149861</xdr:rowOff>
    </xdr:from>
    <xdr:to>
      <xdr:col>78</xdr:col>
      <xdr:colOff>69850</xdr:colOff>
      <xdr:row>77</xdr:row>
      <xdr:rowOff>54611</xdr:rowOff>
    </xdr:to>
    <xdr:cxnSp macro="">
      <xdr:nvCxnSpPr>
        <xdr:cNvPr id="437" name="直線コネクタ 436">
          <a:extLst>
            <a:ext uri="{FF2B5EF4-FFF2-40B4-BE49-F238E27FC236}">
              <a16:creationId xmlns="" xmlns:a16="http://schemas.microsoft.com/office/drawing/2014/main" id="{00000000-0008-0000-0400-0000B5010000}"/>
            </a:ext>
          </a:extLst>
        </xdr:cNvPr>
        <xdr:cNvCxnSpPr/>
      </xdr:nvCxnSpPr>
      <xdr:spPr>
        <a:xfrm>
          <a:off x="14782800" y="131800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a:extLst>
            <a:ext uri="{FF2B5EF4-FFF2-40B4-BE49-F238E27FC236}">
              <a16:creationId xmlns="" xmlns:a16="http://schemas.microsoft.com/office/drawing/2014/main" id="{00000000-0008-0000-0400-0000B6010000}"/>
            </a:ext>
          </a:extLst>
        </xdr:cNvPr>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58437</xdr:rowOff>
    </xdr:from>
    <xdr:ext cx="7366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58420</xdr:rowOff>
    </xdr:from>
    <xdr:to>
      <xdr:col>73</xdr:col>
      <xdr:colOff>180975</xdr:colOff>
      <xdr:row>76</xdr:row>
      <xdr:rowOff>149861</xdr:rowOff>
    </xdr:to>
    <xdr:cxnSp macro="">
      <xdr:nvCxnSpPr>
        <xdr:cNvPr id="440" name="直線コネクタ 439">
          <a:extLst>
            <a:ext uri="{FF2B5EF4-FFF2-40B4-BE49-F238E27FC236}">
              <a16:creationId xmlns="" xmlns:a16="http://schemas.microsoft.com/office/drawing/2014/main" id="{00000000-0008-0000-0400-0000B8010000}"/>
            </a:ext>
          </a:extLst>
        </xdr:cNvPr>
        <xdr:cNvCxnSpPr/>
      </xdr:nvCxnSpPr>
      <xdr:spPr>
        <a:xfrm>
          <a:off x="13893800" y="130886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a:extLst>
            <a:ext uri="{FF2B5EF4-FFF2-40B4-BE49-F238E27FC236}">
              <a16:creationId xmlns="" xmlns:a16="http://schemas.microsoft.com/office/drawing/2014/main" id="{00000000-0008-0000-0400-0000B9010000}"/>
            </a:ext>
          </a:extLst>
        </xdr:cNvPr>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168927</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58420</xdr:rowOff>
    </xdr:from>
    <xdr:to>
      <xdr:col>69</xdr:col>
      <xdr:colOff>92075</xdr:colOff>
      <xdr:row>76</xdr:row>
      <xdr:rowOff>127000</xdr:rowOff>
    </xdr:to>
    <xdr:cxnSp macro="">
      <xdr:nvCxnSpPr>
        <xdr:cNvPr id="443" name="直線コネクタ 442">
          <a:extLst>
            <a:ext uri="{FF2B5EF4-FFF2-40B4-BE49-F238E27FC236}">
              <a16:creationId xmlns="" xmlns:a16="http://schemas.microsoft.com/office/drawing/2014/main" id="{00000000-0008-0000-0400-0000BB010000}"/>
            </a:ext>
          </a:extLst>
        </xdr:cNvPr>
        <xdr:cNvCxnSpPr/>
      </xdr:nvCxnSpPr>
      <xdr:spPr>
        <a:xfrm flipV="1">
          <a:off x="13004800" y="13088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44" name="フローチャート: 判断 443">
          <a:extLst>
            <a:ext uri="{FF2B5EF4-FFF2-40B4-BE49-F238E27FC236}">
              <a16:creationId xmlns="" xmlns:a16="http://schemas.microsoft.com/office/drawing/2014/main" id="{00000000-0008-0000-0400-0000BC010000}"/>
            </a:ext>
          </a:extLst>
        </xdr:cNvPr>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138447</xdr:rowOff>
    </xdr:from>
    <xdr:ext cx="7620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3512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6" name="フローチャート: 判断 445">
          <a:extLst>
            <a:ext uri="{FF2B5EF4-FFF2-40B4-BE49-F238E27FC236}">
              <a16:creationId xmlns="" xmlns:a16="http://schemas.microsoft.com/office/drawing/2014/main" id="{00000000-0008-0000-0400-0000BE010000}"/>
            </a:ext>
          </a:extLst>
        </xdr:cNvPr>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80011</xdr:rowOff>
    </xdr:from>
    <xdr:to>
      <xdr:col>82</xdr:col>
      <xdr:colOff>158750</xdr:colOff>
      <xdr:row>78</xdr:row>
      <xdr:rowOff>10161</xdr:rowOff>
    </xdr:to>
    <xdr:sp macro="" textlink="">
      <xdr:nvSpPr>
        <xdr:cNvPr id="453" name="楕円 452">
          <a:extLst>
            <a:ext uri="{FF2B5EF4-FFF2-40B4-BE49-F238E27FC236}">
              <a16:creationId xmlns="" xmlns:a16="http://schemas.microsoft.com/office/drawing/2014/main" id="{00000000-0008-0000-0400-0000C5010000}"/>
            </a:ext>
          </a:extLst>
        </xdr:cNvPr>
        <xdr:cNvSpPr/>
      </xdr:nvSpPr>
      <xdr:spPr>
        <a:xfrm>
          <a:off x="16459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52088</xdr:rowOff>
    </xdr:from>
    <xdr:ext cx="762000" cy="259045"/>
    <xdr:sp macro="" textlink="">
      <xdr:nvSpPr>
        <xdr:cNvPr id="454" name="公債費以外該当値テキスト">
          <a:extLst>
            <a:ext uri="{FF2B5EF4-FFF2-40B4-BE49-F238E27FC236}">
              <a16:creationId xmlns="" xmlns:a16="http://schemas.microsoft.com/office/drawing/2014/main" id="{00000000-0008-0000-0400-0000C6010000}"/>
            </a:ext>
          </a:extLst>
        </xdr:cNvPr>
        <xdr:cNvSpPr txBox="1"/>
      </xdr:nvSpPr>
      <xdr:spPr>
        <a:xfrm>
          <a:off x="165989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3811</xdr:rowOff>
    </xdr:from>
    <xdr:to>
      <xdr:col>78</xdr:col>
      <xdr:colOff>120650</xdr:colOff>
      <xdr:row>77</xdr:row>
      <xdr:rowOff>105411</xdr:rowOff>
    </xdr:to>
    <xdr:sp macro="" textlink="">
      <xdr:nvSpPr>
        <xdr:cNvPr id="455" name="楕円 454">
          <a:extLst>
            <a:ext uri="{FF2B5EF4-FFF2-40B4-BE49-F238E27FC236}">
              <a16:creationId xmlns="" xmlns:a16="http://schemas.microsoft.com/office/drawing/2014/main" id="{00000000-0008-0000-0400-0000C7010000}"/>
            </a:ext>
          </a:extLst>
        </xdr:cNvPr>
        <xdr:cNvSpPr/>
      </xdr:nvSpPr>
      <xdr:spPr>
        <a:xfrm>
          <a:off x="15621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90188</xdr:rowOff>
    </xdr:from>
    <xdr:ext cx="736600" cy="259045"/>
    <xdr:sp macro="" textlink="">
      <xdr:nvSpPr>
        <xdr:cNvPr id="456" name="テキスト ボックス 455">
          <a:extLst>
            <a:ext uri="{FF2B5EF4-FFF2-40B4-BE49-F238E27FC236}">
              <a16:creationId xmlns="" xmlns:a16="http://schemas.microsoft.com/office/drawing/2014/main" id="{00000000-0008-0000-0400-0000C8010000}"/>
            </a:ext>
          </a:extLst>
        </xdr:cNvPr>
        <xdr:cNvSpPr txBox="1"/>
      </xdr:nvSpPr>
      <xdr:spPr>
        <a:xfrm>
          <a:off x="15290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99061</xdr:rowOff>
    </xdr:from>
    <xdr:to>
      <xdr:col>74</xdr:col>
      <xdr:colOff>31750</xdr:colOff>
      <xdr:row>77</xdr:row>
      <xdr:rowOff>29211</xdr:rowOff>
    </xdr:to>
    <xdr:sp macro="" textlink="">
      <xdr:nvSpPr>
        <xdr:cNvPr id="457" name="楕円 456">
          <a:extLst>
            <a:ext uri="{FF2B5EF4-FFF2-40B4-BE49-F238E27FC236}">
              <a16:creationId xmlns="" xmlns:a16="http://schemas.microsoft.com/office/drawing/2014/main" id="{00000000-0008-0000-0400-0000C9010000}"/>
            </a:ext>
          </a:extLst>
        </xdr:cNvPr>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58" name="テキスト ボックス 457">
          <a:extLst>
            <a:ext uri="{FF2B5EF4-FFF2-40B4-BE49-F238E27FC236}">
              <a16:creationId xmlns="" xmlns:a16="http://schemas.microsoft.com/office/drawing/2014/main" id="{00000000-0008-0000-0400-0000CA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xdr:rowOff>
    </xdr:from>
    <xdr:to>
      <xdr:col>69</xdr:col>
      <xdr:colOff>142875</xdr:colOff>
      <xdr:row>76</xdr:row>
      <xdr:rowOff>109220</xdr:rowOff>
    </xdr:to>
    <xdr:sp macro="" textlink="">
      <xdr:nvSpPr>
        <xdr:cNvPr id="459" name="楕円 458">
          <a:extLst>
            <a:ext uri="{FF2B5EF4-FFF2-40B4-BE49-F238E27FC236}">
              <a16:creationId xmlns="" xmlns:a16="http://schemas.microsoft.com/office/drawing/2014/main" id="{00000000-0008-0000-0400-0000CB010000}"/>
            </a:ext>
          </a:extLst>
        </xdr:cNvPr>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60" name="テキスト ボックス 459">
          <a:extLst>
            <a:ext uri="{FF2B5EF4-FFF2-40B4-BE49-F238E27FC236}">
              <a16:creationId xmlns="" xmlns:a16="http://schemas.microsoft.com/office/drawing/2014/main" id="{00000000-0008-0000-0400-0000CC010000}"/>
            </a:ext>
          </a:extLst>
        </xdr:cNvPr>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61" name="楕円 460">
          <a:extLst>
            <a:ext uri="{FF2B5EF4-FFF2-40B4-BE49-F238E27FC236}">
              <a16:creationId xmlns="" xmlns:a16="http://schemas.microsoft.com/office/drawing/2014/main" id="{00000000-0008-0000-0400-0000CD010000}"/>
            </a:ext>
          </a:extLst>
        </xdr:cNvPr>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62" name="テキスト ボックス 461">
          <a:extLst>
            <a:ext uri="{FF2B5EF4-FFF2-40B4-BE49-F238E27FC236}">
              <a16:creationId xmlns="" xmlns:a16="http://schemas.microsoft.com/office/drawing/2014/main" id="{00000000-0008-0000-0400-0000CE010000}"/>
            </a:ext>
          </a:extLst>
        </xdr:cNvPr>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a:extLst>
            <a:ext uri="{FF2B5EF4-FFF2-40B4-BE49-F238E27FC236}">
              <a16:creationId xmlns="" xmlns:a16="http://schemas.microsoft.com/office/drawing/2014/main" id="{00000000-0008-0000-0500-00002B000000}"/>
            </a:ext>
          </a:extLst>
        </xdr:cNvPr>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a:extLst>
            <a:ext uri="{FF2B5EF4-FFF2-40B4-BE49-F238E27FC236}">
              <a16:creationId xmlns="" xmlns:a16="http://schemas.microsoft.com/office/drawing/2014/main" id="{00000000-0008-0000-0500-00002C000000}"/>
            </a:ext>
          </a:extLst>
        </xdr:cNvPr>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a:extLst>
            <a:ext uri="{FF2B5EF4-FFF2-40B4-BE49-F238E27FC236}">
              <a16:creationId xmlns="" xmlns:a16="http://schemas.microsoft.com/office/drawing/2014/main" id="{00000000-0008-0000-0500-00002D000000}"/>
            </a:ext>
          </a:extLst>
        </xdr:cNvPr>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a:extLst>
            <a:ext uri="{FF2B5EF4-FFF2-40B4-BE49-F238E27FC236}">
              <a16:creationId xmlns="" xmlns:a16="http://schemas.microsoft.com/office/drawing/2014/main" id="{00000000-0008-0000-0500-00002E000000}"/>
            </a:ext>
          </a:extLst>
        </xdr:cNvPr>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109886</xdr:rowOff>
    </xdr:from>
    <xdr:to>
      <xdr:col>29</xdr:col>
      <xdr:colOff>127000</xdr:colOff>
      <xdr:row>18</xdr:row>
      <xdr:rowOff>64806</xdr:rowOff>
    </xdr:to>
    <xdr:cxnSp macro="">
      <xdr:nvCxnSpPr>
        <xdr:cNvPr id="48" name="直線コネクタ 47">
          <a:extLst>
            <a:ext uri="{FF2B5EF4-FFF2-40B4-BE49-F238E27FC236}">
              <a16:creationId xmlns="" xmlns:a16="http://schemas.microsoft.com/office/drawing/2014/main" id="{00000000-0008-0000-0500-000030000000}"/>
            </a:ext>
          </a:extLst>
        </xdr:cNvPr>
        <xdr:cNvCxnSpPr/>
      </xdr:nvCxnSpPr>
      <xdr:spPr bwMode="auto">
        <a:xfrm flipV="1">
          <a:off x="5003800" y="3072161"/>
          <a:ext cx="647700" cy="126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9593</xdr:rowOff>
    </xdr:from>
    <xdr:ext cx="762000" cy="259045"/>
    <xdr:sp macro="" textlink="">
      <xdr:nvSpPr>
        <xdr:cNvPr id="49" name="人口1人当たり決算額の推移平均値テキスト130">
          <a:extLst>
            <a:ext uri="{FF2B5EF4-FFF2-40B4-BE49-F238E27FC236}">
              <a16:creationId xmlns="" xmlns:a16="http://schemas.microsoft.com/office/drawing/2014/main" id="{00000000-0008-0000-0500-000031000000}"/>
            </a:ext>
          </a:extLst>
        </xdr:cNvPr>
        <xdr:cNvSpPr txBox="1"/>
      </xdr:nvSpPr>
      <xdr:spPr>
        <a:xfrm>
          <a:off x="5740400" y="2628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a:extLst>
            <a:ext uri="{FF2B5EF4-FFF2-40B4-BE49-F238E27FC236}">
              <a16:creationId xmlns="" xmlns:a16="http://schemas.microsoft.com/office/drawing/2014/main" id="{00000000-0008-0000-0500-000032000000}"/>
            </a:ext>
          </a:extLst>
        </xdr:cNvPr>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59868</xdr:rowOff>
    </xdr:from>
    <xdr:to>
      <xdr:col>26</xdr:col>
      <xdr:colOff>50800</xdr:colOff>
      <xdr:row>18</xdr:row>
      <xdr:rowOff>64806</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bwMode="auto">
        <a:xfrm>
          <a:off x="4305300" y="3193593"/>
          <a:ext cx="698500" cy="4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a:extLst>
            <a:ext uri="{FF2B5EF4-FFF2-40B4-BE49-F238E27FC236}">
              <a16:creationId xmlns="" xmlns:a16="http://schemas.microsoft.com/office/drawing/2014/main" id="{00000000-0008-0000-0500-000034000000}"/>
            </a:ext>
          </a:extLst>
        </xdr:cNvPr>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784</xdr:rowOff>
    </xdr:from>
    <xdr:ext cx="736600" cy="259045"/>
    <xdr:sp macro="" textlink="">
      <xdr:nvSpPr>
        <xdr:cNvPr id="53" name="テキスト ボックス 52">
          <a:extLst>
            <a:ext uri="{FF2B5EF4-FFF2-40B4-BE49-F238E27FC236}">
              <a16:creationId xmlns="" xmlns:a16="http://schemas.microsoft.com/office/drawing/2014/main" id="{00000000-0008-0000-0500-000035000000}"/>
            </a:ext>
          </a:extLst>
        </xdr:cNvPr>
        <xdr:cNvSpPr txBox="1"/>
      </xdr:nvSpPr>
      <xdr:spPr>
        <a:xfrm>
          <a:off x="4622800" y="2620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59868</xdr:rowOff>
    </xdr:from>
    <xdr:to>
      <xdr:col>22</xdr:col>
      <xdr:colOff>114300</xdr:colOff>
      <xdr:row>18</xdr:row>
      <xdr:rowOff>116012</xdr:rowOff>
    </xdr:to>
    <xdr:cxnSp macro="">
      <xdr:nvCxnSpPr>
        <xdr:cNvPr id="54" name="直線コネクタ 53">
          <a:extLst>
            <a:ext uri="{FF2B5EF4-FFF2-40B4-BE49-F238E27FC236}">
              <a16:creationId xmlns="" xmlns:a16="http://schemas.microsoft.com/office/drawing/2014/main" id="{00000000-0008-0000-0500-000036000000}"/>
            </a:ext>
          </a:extLst>
        </xdr:cNvPr>
        <xdr:cNvCxnSpPr/>
      </xdr:nvCxnSpPr>
      <xdr:spPr bwMode="auto">
        <a:xfrm flipV="1">
          <a:off x="3606800" y="3193593"/>
          <a:ext cx="698500" cy="56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a:extLst>
            <a:ext uri="{FF2B5EF4-FFF2-40B4-BE49-F238E27FC236}">
              <a16:creationId xmlns="" xmlns:a16="http://schemas.microsoft.com/office/drawing/2014/main" id="{00000000-0008-0000-0500-000037000000}"/>
            </a:ext>
          </a:extLst>
        </xdr:cNvPr>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47830</xdr:rowOff>
    </xdr:from>
    <xdr:ext cx="762000" cy="259045"/>
    <xdr:sp macro="" textlink="">
      <xdr:nvSpPr>
        <xdr:cNvPr id="56" name="テキスト ボックス 55">
          <a:extLst>
            <a:ext uri="{FF2B5EF4-FFF2-40B4-BE49-F238E27FC236}">
              <a16:creationId xmlns="" xmlns:a16="http://schemas.microsoft.com/office/drawing/2014/main" id="{00000000-0008-0000-0500-000038000000}"/>
            </a:ext>
          </a:extLst>
        </xdr:cNvPr>
        <xdr:cNvSpPr txBox="1"/>
      </xdr:nvSpPr>
      <xdr:spPr>
        <a:xfrm>
          <a:off x="3924300" y="26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116012</xdr:rowOff>
    </xdr:from>
    <xdr:to>
      <xdr:col>18</xdr:col>
      <xdr:colOff>177800</xdr:colOff>
      <xdr:row>19</xdr:row>
      <xdr:rowOff>4912</xdr:rowOff>
    </xdr:to>
    <xdr:cxnSp macro="">
      <xdr:nvCxnSpPr>
        <xdr:cNvPr id="57" name="直線コネクタ 56">
          <a:extLst>
            <a:ext uri="{FF2B5EF4-FFF2-40B4-BE49-F238E27FC236}">
              <a16:creationId xmlns="" xmlns:a16="http://schemas.microsoft.com/office/drawing/2014/main" id="{00000000-0008-0000-0500-000039000000}"/>
            </a:ext>
          </a:extLst>
        </xdr:cNvPr>
        <xdr:cNvCxnSpPr/>
      </xdr:nvCxnSpPr>
      <xdr:spPr bwMode="auto">
        <a:xfrm flipV="1">
          <a:off x="2908300" y="3249737"/>
          <a:ext cx="698500" cy="60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a:extLst>
            <a:ext uri="{FF2B5EF4-FFF2-40B4-BE49-F238E27FC236}">
              <a16:creationId xmlns="" xmlns:a16="http://schemas.microsoft.com/office/drawing/2014/main" id="{00000000-0008-0000-0500-00003A000000}"/>
            </a:ext>
          </a:extLst>
        </xdr:cNvPr>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67124</xdr:rowOff>
    </xdr:from>
    <xdr:ext cx="762000" cy="259045"/>
    <xdr:sp macro="" textlink="">
      <xdr:nvSpPr>
        <xdr:cNvPr id="59" name="テキスト ボックス 58">
          <a:extLst>
            <a:ext uri="{FF2B5EF4-FFF2-40B4-BE49-F238E27FC236}">
              <a16:creationId xmlns="" xmlns:a16="http://schemas.microsoft.com/office/drawing/2014/main" id="{00000000-0008-0000-0500-00003B000000}"/>
            </a:ext>
          </a:extLst>
        </xdr:cNvPr>
        <xdr:cNvSpPr txBox="1"/>
      </xdr:nvSpPr>
      <xdr:spPr>
        <a:xfrm>
          <a:off x="32258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a:extLst>
            <a:ext uri="{FF2B5EF4-FFF2-40B4-BE49-F238E27FC236}">
              <a16:creationId xmlns="" xmlns:a16="http://schemas.microsoft.com/office/drawing/2014/main" id="{00000000-0008-0000-0500-00003C000000}"/>
            </a:ext>
          </a:extLst>
        </xdr:cNvPr>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89115</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25273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59086</xdr:rowOff>
    </xdr:from>
    <xdr:to>
      <xdr:col>29</xdr:col>
      <xdr:colOff>177800</xdr:colOff>
      <xdr:row>17</xdr:row>
      <xdr:rowOff>160686</xdr:rowOff>
    </xdr:to>
    <xdr:sp macro="" textlink="">
      <xdr:nvSpPr>
        <xdr:cNvPr id="67" name="楕円 66">
          <a:extLst>
            <a:ext uri="{FF2B5EF4-FFF2-40B4-BE49-F238E27FC236}">
              <a16:creationId xmlns="" xmlns:a16="http://schemas.microsoft.com/office/drawing/2014/main" id="{00000000-0008-0000-0500-000043000000}"/>
            </a:ext>
          </a:extLst>
        </xdr:cNvPr>
        <xdr:cNvSpPr/>
      </xdr:nvSpPr>
      <xdr:spPr bwMode="auto">
        <a:xfrm>
          <a:off x="5600700" y="3021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31163</xdr:rowOff>
    </xdr:from>
    <xdr:ext cx="762000" cy="259045"/>
    <xdr:sp macro="" textlink="">
      <xdr:nvSpPr>
        <xdr:cNvPr id="68" name="人口1人当たり決算額の推移該当値テキスト130">
          <a:extLst>
            <a:ext uri="{FF2B5EF4-FFF2-40B4-BE49-F238E27FC236}">
              <a16:creationId xmlns="" xmlns:a16="http://schemas.microsoft.com/office/drawing/2014/main" id="{00000000-0008-0000-0500-000044000000}"/>
            </a:ext>
          </a:extLst>
        </xdr:cNvPr>
        <xdr:cNvSpPr txBox="1"/>
      </xdr:nvSpPr>
      <xdr:spPr>
        <a:xfrm>
          <a:off x="5740400" y="299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14006</xdr:rowOff>
    </xdr:from>
    <xdr:to>
      <xdr:col>26</xdr:col>
      <xdr:colOff>101600</xdr:colOff>
      <xdr:row>18</xdr:row>
      <xdr:rowOff>115606</xdr:rowOff>
    </xdr:to>
    <xdr:sp macro="" textlink="">
      <xdr:nvSpPr>
        <xdr:cNvPr id="69" name="楕円 68">
          <a:extLst>
            <a:ext uri="{FF2B5EF4-FFF2-40B4-BE49-F238E27FC236}">
              <a16:creationId xmlns="" xmlns:a16="http://schemas.microsoft.com/office/drawing/2014/main" id="{00000000-0008-0000-0500-000045000000}"/>
            </a:ext>
          </a:extLst>
        </xdr:cNvPr>
        <xdr:cNvSpPr/>
      </xdr:nvSpPr>
      <xdr:spPr bwMode="auto">
        <a:xfrm>
          <a:off x="4953000" y="3147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100383</xdr:rowOff>
    </xdr:from>
    <xdr:ext cx="7366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4622800" y="3234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9068</xdr:rowOff>
    </xdr:from>
    <xdr:to>
      <xdr:col>22</xdr:col>
      <xdr:colOff>165100</xdr:colOff>
      <xdr:row>18</xdr:row>
      <xdr:rowOff>110668</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4254500" y="3142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95445</xdr:rowOff>
    </xdr:from>
    <xdr:ext cx="7620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3924300" y="322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65212</xdr:rowOff>
    </xdr:from>
    <xdr:to>
      <xdr:col>19</xdr:col>
      <xdr:colOff>38100</xdr:colOff>
      <xdr:row>18</xdr:row>
      <xdr:rowOff>166812</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3556000" y="3198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151589</xdr:rowOff>
    </xdr:from>
    <xdr:ext cx="7620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3225800" y="328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125562</xdr:rowOff>
    </xdr:from>
    <xdr:to>
      <xdr:col>15</xdr:col>
      <xdr:colOff>101600</xdr:colOff>
      <xdr:row>19</xdr:row>
      <xdr:rowOff>55712</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2857500" y="3259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40489</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2527300" y="334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a:extLst>
            <a:ext uri="{FF2B5EF4-FFF2-40B4-BE49-F238E27FC236}">
              <a16:creationId xmlns="" xmlns:a16="http://schemas.microsoft.com/office/drawing/2014/main" id="{00000000-0008-0000-0500-000068000000}"/>
            </a:ext>
          </a:extLst>
        </xdr:cNvPr>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a:extLst>
            <a:ext uri="{FF2B5EF4-FFF2-40B4-BE49-F238E27FC236}">
              <a16:creationId xmlns="" xmlns:a16="http://schemas.microsoft.com/office/drawing/2014/main" id="{00000000-0008-0000-0500-000069000000}"/>
            </a:ext>
          </a:extLst>
        </xdr:cNvPr>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a:extLst>
            <a:ext uri="{FF2B5EF4-FFF2-40B4-BE49-F238E27FC236}">
              <a16:creationId xmlns="" xmlns:a16="http://schemas.microsoft.com/office/drawing/2014/main" id="{00000000-0008-0000-0500-00006A000000}"/>
            </a:ext>
          </a:extLst>
        </xdr:cNvPr>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a:extLst>
            <a:ext uri="{FF2B5EF4-FFF2-40B4-BE49-F238E27FC236}">
              <a16:creationId xmlns="" xmlns:a16="http://schemas.microsoft.com/office/drawing/2014/main" id="{00000000-0008-0000-0500-00006B000000}"/>
            </a:ext>
          </a:extLst>
        </xdr:cNvPr>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56515</xdr:rowOff>
    </xdr:from>
    <xdr:to>
      <xdr:col>29</xdr:col>
      <xdr:colOff>127000</xdr:colOff>
      <xdr:row>37</xdr:row>
      <xdr:rowOff>86538</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flipV="1">
          <a:off x="5003800" y="7181215"/>
          <a:ext cx="647700" cy="30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317555</xdr:rowOff>
    </xdr:from>
    <xdr:ext cx="762000" cy="259045"/>
    <xdr:sp macro="" textlink="">
      <xdr:nvSpPr>
        <xdr:cNvPr id="110" name="人口1人当たり決算額の推移平均値テキスト445">
          <a:extLst>
            <a:ext uri="{FF2B5EF4-FFF2-40B4-BE49-F238E27FC236}">
              <a16:creationId xmlns="" xmlns:a16="http://schemas.microsoft.com/office/drawing/2014/main" id="{00000000-0008-0000-0500-00006E000000}"/>
            </a:ext>
          </a:extLst>
        </xdr:cNvPr>
        <xdr:cNvSpPr txBox="1"/>
      </xdr:nvSpPr>
      <xdr:spPr>
        <a:xfrm>
          <a:off x="5740400" y="658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a:extLst>
            <a:ext uri="{FF2B5EF4-FFF2-40B4-BE49-F238E27FC236}">
              <a16:creationId xmlns="" xmlns:a16="http://schemas.microsoft.com/office/drawing/2014/main" id="{00000000-0008-0000-0500-00006F000000}"/>
            </a:ext>
          </a:extLst>
        </xdr:cNvPr>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86538</xdr:rowOff>
    </xdr:from>
    <xdr:to>
      <xdr:col>26</xdr:col>
      <xdr:colOff>50800</xdr:colOff>
      <xdr:row>37</xdr:row>
      <xdr:rowOff>135877</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flipV="1">
          <a:off x="4305300" y="7211238"/>
          <a:ext cx="698500" cy="49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a:extLst>
            <a:ext uri="{FF2B5EF4-FFF2-40B4-BE49-F238E27FC236}">
              <a16:creationId xmlns="" xmlns:a16="http://schemas.microsoft.com/office/drawing/2014/main" id="{00000000-0008-0000-0500-000071000000}"/>
            </a:ext>
          </a:extLst>
        </xdr:cNvPr>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229354</xdr:rowOff>
    </xdr:from>
    <xdr:ext cx="736600" cy="259045"/>
    <xdr:sp macro="" textlink="">
      <xdr:nvSpPr>
        <xdr:cNvPr id="114" name="テキスト ボックス 113">
          <a:extLst>
            <a:ext uri="{FF2B5EF4-FFF2-40B4-BE49-F238E27FC236}">
              <a16:creationId xmlns="" xmlns:a16="http://schemas.microsoft.com/office/drawing/2014/main" id="{00000000-0008-0000-0500-000072000000}"/>
            </a:ext>
          </a:extLst>
        </xdr:cNvPr>
        <xdr:cNvSpPr txBox="1"/>
      </xdr:nvSpPr>
      <xdr:spPr>
        <a:xfrm>
          <a:off x="4622800" y="6496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135877</xdr:rowOff>
    </xdr:from>
    <xdr:to>
      <xdr:col>22</xdr:col>
      <xdr:colOff>114300</xdr:colOff>
      <xdr:row>37</xdr:row>
      <xdr:rowOff>146393</xdr:rowOff>
    </xdr:to>
    <xdr:cxnSp macro="">
      <xdr:nvCxnSpPr>
        <xdr:cNvPr id="115" name="直線コネクタ 114">
          <a:extLst>
            <a:ext uri="{FF2B5EF4-FFF2-40B4-BE49-F238E27FC236}">
              <a16:creationId xmlns="" xmlns:a16="http://schemas.microsoft.com/office/drawing/2014/main" id="{00000000-0008-0000-0500-000073000000}"/>
            </a:ext>
          </a:extLst>
        </xdr:cNvPr>
        <xdr:cNvCxnSpPr/>
      </xdr:nvCxnSpPr>
      <xdr:spPr bwMode="auto">
        <a:xfrm flipV="1">
          <a:off x="3606800" y="7260577"/>
          <a:ext cx="698500" cy="10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a:extLst>
            <a:ext uri="{FF2B5EF4-FFF2-40B4-BE49-F238E27FC236}">
              <a16:creationId xmlns="" xmlns:a16="http://schemas.microsoft.com/office/drawing/2014/main" id="{00000000-0008-0000-0500-000074000000}"/>
            </a:ext>
          </a:extLst>
        </xdr:cNvPr>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224782</xdr:rowOff>
    </xdr:from>
    <xdr:ext cx="762000" cy="259045"/>
    <xdr:sp macro="" textlink="">
      <xdr:nvSpPr>
        <xdr:cNvPr id="117" name="テキスト ボックス 116">
          <a:extLst>
            <a:ext uri="{FF2B5EF4-FFF2-40B4-BE49-F238E27FC236}">
              <a16:creationId xmlns="" xmlns:a16="http://schemas.microsoft.com/office/drawing/2014/main" id="{00000000-0008-0000-0500-000075000000}"/>
            </a:ext>
          </a:extLst>
        </xdr:cNvPr>
        <xdr:cNvSpPr txBox="1"/>
      </xdr:nvSpPr>
      <xdr:spPr>
        <a:xfrm>
          <a:off x="3924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126505</xdr:rowOff>
    </xdr:from>
    <xdr:to>
      <xdr:col>18</xdr:col>
      <xdr:colOff>177800</xdr:colOff>
      <xdr:row>37</xdr:row>
      <xdr:rowOff>146393</xdr:rowOff>
    </xdr:to>
    <xdr:cxnSp macro="">
      <xdr:nvCxnSpPr>
        <xdr:cNvPr id="118" name="直線コネクタ 117">
          <a:extLst>
            <a:ext uri="{FF2B5EF4-FFF2-40B4-BE49-F238E27FC236}">
              <a16:creationId xmlns="" xmlns:a16="http://schemas.microsoft.com/office/drawing/2014/main" id="{00000000-0008-0000-0500-000076000000}"/>
            </a:ext>
          </a:extLst>
        </xdr:cNvPr>
        <xdr:cNvCxnSpPr/>
      </xdr:nvCxnSpPr>
      <xdr:spPr bwMode="auto">
        <a:xfrm>
          <a:off x="2908300" y="7251205"/>
          <a:ext cx="698500" cy="19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a:extLst>
            <a:ext uri="{FF2B5EF4-FFF2-40B4-BE49-F238E27FC236}">
              <a16:creationId xmlns="" xmlns:a16="http://schemas.microsoft.com/office/drawing/2014/main" id="{00000000-0008-0000-0500-000077000000}"/>
            </a:ext>
          </a:extLst>
        </xdr:cNvPr>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219753</xdr:rowOff>
    </xdr:from>
    <xdr:ext cx="762000" cy="259045"/>
    <xdr:sp macro="" textlink="">
      <xdr:nvSpPr>
        <xdr:cNvPr id="120" name="テキスト ボックス 119">
          <a:extLst>
            <a:ext uri="{FF2B5EF4-FFF2-40B4-BE49-F238E27FC236}">
              <a16:creationId xmlns="" xmlns:a16="http://schemas.microsoft.com/office/drawing/2014/main" id="{00000000-0008-0000-0500-000078000000}"/>
            </a:ext>
          </a:extLst>
        </xdr:cNvPr>
        <xdr:cNvSpPr txBox="1"/>
      </xdr:nvSpPr>
      <xdr:spPr>
        <a:xfrm>
          <a:off x="32258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a:extLst>
            <a:ext uri="{FF2B5EF4-FFF2-40B4-BE49-F238E27FC236}">
              <a16:creationId xmlns="" xmlns:a16="http://schemas.microsoft.com/office/drawing/2014/main" id="{00000000-0008-0000-0500-000079000000}"/>
            </a:ext>
          </a:extLst>
        </xdr:cNvPr>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188625</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2527300" y="64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5715</xdr:rowOff>
    </xdr:from>
    <xdr:to>
      <xdr:col>29</xdr:col>
      <xdr:colOff>177800</xdr:colOff>
      <xdr:row>37</xdr:row>
      <xdr:rowOff>107315</xdr:rowOff>
    </xdr:to>
    <xdr:sp macro="" textlink="">
      <xdr:nvSpPr>
        <xdr:cNvPr id="128" name="楕円 127">
          <a:extLst>
            <a:ext uri="{FF2B5EF4-FFF2-40B4-BE49-F238E27FC236}">
              <a16:creationId xmlns="" xmlns:a16="http://schemas.microsoft.com/office/drawing/2014/main" id="{00000000-0008-0000-0500-000080000000}"/>
            </a:ext>
          </a:extLst>
        </xdr:cNvPr>
        <xdr:cNvSpPr/>
      </xdr:nvSpPr>
      <xdr:spPr bwMode="auto">
        <a:xfrm>
          <a:off x="5600700" y="7130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85742</xdr:rowOff>
    </xdr:from>
    <xdr:ext cx="762000" cy="259045"/>
    <xdr:sp macro="" textlink="">
      <xdr:nvSpPr>
        <xdr:cNvPr id="129" name="人口1人当たり決算額の推移該当値テキスト445">
          <a:extLst>
            <a:ext uri="{FF2B5EF4-FFF2-40B4-BE49-F238E27FC236}">
              <a16:creationId xmlns="" xmlns:a16="http://schemas.microsoft.com/office/drawing/2014/main" id="{00000000-0008-0000-0500-000081000000}"/>
            </a:ext>
          </a:extLst>
        </xdr:cNvPr>
        <xdr:cNvSpPr txBox="1"/>
      </xdr:nvSpPr>
      <xdr:spPr>
        <a:xfrm>
          <a:off x="5740400" y="703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35738</xdr:rowOff>
    </xdr:from>
    <xdr:to>
      <xdr:col>26</xdr:col>
      <xdr:colOff>101600</xdr:colOff>
      <xdr:row>37</xdr:row>
      <xdr:rowOff>137338</xdr:rowOff>
    </xdr:to>
    <xdr:sp macro="" textlink="">
      <xdr:nvSpPr>
        <xdr:cNvPr id="130" name="楕円 129">
          <a:extLst>
            <a:ext uri="{FF2B5EF4-FFF2-40B4-BE49-F238E27FC236}">
              <a16:creationId xmlns="" xmlns:a16="http://schemas.microsoft.com/office/drawing/2014/main" id="{00000000-0008-0000-0500-000082000000}"/>
            </a:ext>
          </a:extLst>
        </xdr:cNvPr>
        <xdr:cNvSpPr/>
      </xdr:nvSpPr>
      <xdr:spPr bwMode="auto">
        <a:xfrm>
          <a:off x="4953000" y="7160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122115</xdr:rowOff>
    </xdr:from>
    <xdr:ext cx="7366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4622800" y="7246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85077</xdr:rowOff>
    </xdr:from>
    <xdr:to>
      <xdr:col>22</xdr:col>
      <xdr:colOff>165100</xdr:colOff>
      <xdr:row>37</xdr:row>
      <xdr:rowOff>186677</xdr:rowOff>
    </xdr:to>
    <xdr:sp macro="" textlink="">
      <xdr:nvSpPr>
        <xdr:cNvPr id="132" name="楕円 131">
          <a:extLst>
            <a:ext uri="{FF2B5EF4-FFF2-40B4-BE49-F238E27FC236}">
              <a16:creationId xmlns="" xmlns:a16="http://schemas.microsoft.com/office/drawing/2014/main" id="{00000000-0008-0000-0500-000084000000}"/>
            </a:ext>
          </a:extLst>
        </xdr:cNvPr>
        <xdr:cNvSpPr/>
      </xdr:nvSpPr>
      <xdr:spPr bwMode="auto">
        <a:xfrm>
          <a:off x="4254500" y="7209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171454</xdr:rowOff>
    </xdr:from>
    <xdr:ext cx="762000" cy="259045"/>
    <xdr:sp macro="" textlink="">
      <xdr:nvSpPr>
        <xdr:cNvPr id="133" name="テキスト ボックス 132">
          <a:extLst>
            <a:ext uri="{FF2B5EF4-FFF2-40B4-BE49-F238E27FC236}">
              <a16:creationId xmlns="" xmlns:a16="http://schemas.microsoft.com/office/drawing/2014/main" id="{00000000-0008-0000-0500-000085000000}"/>
            </a:ext>
          </a:extLst>
        </xdr:cNvPr>
        <xdr:cNvSpPr txBox="1"/>
      </xdr:nvSpPr>
      <xdr:spPr>
        <a:xfrm>
          <a:off x="3924300" y="729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95593</xdr:rowOff>
    </xdr:from>
    <xdr:to>
      <xdr:col>19</xdr:col>
      <xdr:colOff>38100</xdr:colOff>
      <xdr:row>37</xdr:row>
      <xdr:rowOff>197193</xdr:rowOff>
    </xdr:to>
    <xdr:sp macro="" textlink="">
      <xdr:nvSpPr>
        <xdr:cNvPr id="134" name="楕円 133">
          <a:extLst>
            <a:ext uri="{FF2B5EF4-FFF2-40B4-BE49-F238E27FC236}">
              <a16:creationId xmlns="" xmlns:a16="http://schemas.microsoft.com/office/drawing/2014/main" id="{00000000-0008-0000-0500-000086000000}"/>
            </a:ext>
          </a:extLst>
        </xdr:cNvPr>
        <xdr:cNvSpPr/>
      </xdr:nvSpPr>
      <xdr:spPr bwMode="auto">
        <a:xfrm>
          <a:off x="3556000" y="7220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181970</xdr:rowOff>
    </xdr:from>
    <xdr:ext cx="762000" cy="259045"/>
    <xdr:sp macro="" textlink="">
      <xdr:nvSpPr>
        <xdr:cNvPr id="135" name="テキスト ボックス 134">
          <a:extLst>
            <a:ext uri="{FF2B5EF4-FFF2-40B4-BE49-F238E27FC236}">
              <a16:creationId xmlns="" xmlns:a16="http://schemas.microsoft.com/office/drawing/2014/main" id="{00000000-0008-0000-0500-000087000000}"/>
            </a:ext>
          </a:extLst>
        </xdr:cNvPr>
        <xdr:cNvSpPr txBox="1"/>
      </xdr:nvSpPr>
      <xdr:spPr>
        <a:xfrm>
          <a:off x="3225800" y="730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75705</xdr:rowOff>
    </xdr:from>
    <xdr:to>
      <xdr:col>15</xdr:col>
      <xdr:colOff>101600</xdr:colOff>
      <xdr:row>37</xdr:row>
      <xdr:rowOff>177305</xdr:rowOff>
    </xdr:to>
    <xdr:sp macro="" textlink="">
      <xdr:nvSpPr>
        <xdr:cNvPr id="136" name="楕円 135">
          <a:extLst>
            <a:ext uri="{FF2B5EF4-FFF2-40B4-BE49-F238E27FC236}">
              <a16:creationId xmlns="" xmlns:a16="http://schemas.microsoft.com/office/drawing/2014/main" id="{00000000-0008-0000-0500-000088000000}"/>
            </a:ext>
          </a:extLst>
        </xdr:cNvPr>
        <xdr:cNvSpPr/>
      </xdr:nvSpPr>
      <xdr:spPr bwMode="auto">
        <a:xfrm>
          <a:off x="2857500" y="7200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162082</xdr:rowOff>
    </xdr:from>
    <xdr:ext cx="7620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2527300" y="728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386,252
374,319
387.20
178,369,123
171,145,370
5,339,272
77,737,003
62,261,249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a:extLst>
            <a:ext uri="{FF2B5EF4-FFF2-40B4-BE49-F238E27FC236}">
              <a16:creationId xmlns="" xmlns:a16="http://schemas.microsoft.com/office/drawing/2014/main" id="{00000000-0008-0000-0600-00003B000000}"/>
            </a:ext>
          </a:extLst>
        </xdr:cNvPr>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a:extLst>
            <a:ext uri="{FF2B5EF4-FFF2-40B4-BE49-F238E27FC236}">
              <a16:creationId xmlns="" xmlns:a16="http://schemas.microsoft.com/office/drawing/2014/main" id="{00000000-0008-0000-0600-00003D000000}"/>
            </a:ext>
          </a:extLst>
        </xdr:cNvPr>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a:extLst>
            <a:ext uri="{FF2B5EF4-FFF2-40B4-BE49-F238E27FC236}">
              <a16:creationId xmlns="" xmlns:a16="http://schemas.microsoft.com/office/drawing/2014/main" id="{00000000-0008-0000-0600-00003E000000}"/>
            </a:ext>
          </a:extLst>
        </xdr:cNvPr>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164617</xdr:rowOff>
    </xdr:from>
    <xdr:to>
      <xdr:col>24</xdr:col>
      <xdr:colOff>63500</xdr:colOff>
      <xdr:row>37</xdr:row>
      <xdr:rowOff>41631</xdr:rowOff>
    </xdr:to>
    <xdr:cxnSp macro="">
      <xdr:nvCxnSpPr>
        <xdr:cNvPr id="63" name="直線コネクタ 62">
          <a:extLst>
            <a:ext uri="{FF2B5EF4-FFF2-40B4-BE49-F238E27FC236}">
              <a16:creationId xmlns="" xmlns:a16="http://schemas.microsoft.com/office/drawing/2014/main" id="{00000000-0008-0000-0600-00003F000000}"/>
            </a:ext>
          </a:extLst>
        </xdr:cNvPr>
        <xdr:cNvCxnSpPr/>
      </xdr:nvCxnSpPr>
      <xdr:spPr>
        <a:xfrm flipV="1">
          <a:off x="3797300" y="6165367"/>
          <a:ext cx="838200" cy="21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29644</xdr:rowOff>
    </xdr:from>
    <xdr:ext cx="534377" cy="259045"/>
    <xdr:sp macro="" textlink="">
      <xdr:nvSpPr>
        <xdr:cNvPr id="64" name="人件費平均値テキスト">
          <a:extLst>
            <a:ext uri="{FF2B5EF4-FFF2-40B4-BE49-F238E27FC236}">
              <a16:creationId xmlns="" xmlns:a16="http://schemas.microsoft.com/office/drawing/2014/main" id="{00000000-0008-0000-0600-000040000000}"/>
            </a:ext>
          </a:extLst>
        </xdr:cNvPr>
        <xdr:cNvSpPr txBox="1"/>
      </xdr:nvSpPr>
      <xdr:spPr>
        <a:xfrm>
          <a:off x="4686300" y="5858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41272</xdr:rowOff>
    </xdr:from>
    <xdr:to>
      <xdr:col>19</xdr:col>
      <xdr:colOff>177800</xdr:colOff>
      <xdr:row>37</xdr:row>
      <xdr:rowOff>41631</xdr:rowOff>
    </xdr:to>
    <xdr:cxnSp macro="">
      <xdr:nvCxnSpPr>
        <xdr:cNvPr id="66" name="直線コネクタ 65">
          <a:extLst>
            <a:ext uri="{FF2B5EF4-FFF2-40B4-BE49-F238E27FC236}">
              <a16:creationId xmlns="" xmlns:a16="http://schemas.microsoft.com/office/drawing/2014/main" id="{00000000-0008-0000-0600-000042000000}"/>
            </a:ext>
          </a:extLst>
        </xdr:cNvPr>
        <xdr:cNvCxnSpPr/>
      </xdr:nvCxnSpPr>
      <xdr:spPr>
        <a:xfrm>
          <a:off x="2908300" y="6384922"/>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a:extLst>
            <a:ext uri="{FF2B5EF4-FFF2-40B4-BE49-F238E27FC236}">
              <a16:creationId xmlns="" xmlns:a16="http://schemas.microsoft.com/office/drawing/2014/main" id="{00000000-0008-0000-0600-000043000000}"/>
            </a:ext>
          </a:extLst>
        </xdr:cNvPr>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90343</xdr:rowOff>
    </xdr:from>
    <xdr:ext cx="534377" cy="259045"/>
    <xdr:sp macro="" textlink="">
      <xdr:nvSpPr>
        <xdr:cNvPr id="68" name="テキスト ボックス 67">
          <a:extLst>
            <a:ext uri="{FF2B5EF4-FFF2-40B4-BE49-F238E27FC236}">
              <a16:creationId xmlns="" xmlns:a16="http://schemas.microsoft.com/office/drawing/2014/main" id="{00000000-0008-0000-0600-000044000000}"/>
            </a:ext>
          </a:extLst>
        </xdr:cNvPr>
        <xdr:cNvSpPr txBox="1"/>
      </xdr:nvSpPr>
      <xdr:spPr>
        <a:xfrm>
          <a:off x="3530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41272</xdr:rowOff>
    </xdr:from>
    <xdr:to>
      <xdr:col>15</xdr:col>
      <xdr:colOff>50800</xdr:colOff>
      <xdr:row>37</xdr:row>
      <xdr:rowOff>58482</xdr:rowOff>
    </xdr:to>
    <xdr:cxnSp macro="">
      <xdr:nvCxnSpPr>
        <xdr:cNvPr id="69" name="直線コネクタ 68">
          <a:extLst>
            <a:ext uri="{FF2B5EF4-FFF2-40B4-BE49-F238E27FC236}">
              <a16:creationId xmlns="" xmlns:a16="http://schemas.microsoft.com/office/drawing/2014/main" id="{00000000-0008-0000-0600-000045000000}"/>
            </a:ext>
          </a:extLst>
        </xdr:cNvPr>
        <xdr:cNvCxnSpPr/>
      </xdr:nvCxnSpPr>
      <xdr:spPr>
        <a:xfrm flipV="1">
          <a:off x="2019300" y="6384922"/>
          <a:ext cx="889000" cy="1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a:extLst>
            <a:ext uri="{FF2B5EF4-FFF2-40B4-BE49-F238E27FC236}">
              <a16:creationId xmlns="" xmlns:a16="http://schemas.microsoft.com/office/drawing/2014/main" id="{00000000-0008-0000-0600-000046000000}"/>
            </a:ext>
          </a:extLst>
        </xdr:cNvPr>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95242</xdr:rowOff>
    </xdr:from>
    <xdr:ext cx="534377"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2641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58482</xdr:rowOff>
    </xdr:from>
    <xdr:to>
      <xdr:col>10</xdr:col>
      <xdr:colOff>114300</xdr:colOff>
      <xdr:row>37</xdr:row>
      <xdr:rowOff>73014</xdr:rowOff>
    </xdr:to>
    <xdr:cxnSp macro="">
      <xdr:nvCxnSpPr>
        <xdr:cNvPr id="72" name="直線コネクタ 71">
          <a:extLst>
            <a:ext uri="{FF2B5EF4-FFF2-40B4-BE49-F238E27FC236}">
              <a16:creationId xmlns="" xmlns:a16="http://schemas.microsoft.com/office/drawing/2014/main" id="{00000000-0008-0000-0600-000048000000}"/>
            </a:ext>
          </a:extLst>
        </xdr:cNvPr>
        <xdr:cNvCxnSpPr/>
      </xdr:nvCxnSpPr>
      <xdr:spPr>
        <a:xfrm flipV="1">
          <a:off x="1130300" y="6402132"/>
          <a:ext cx="889000" cy="1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99258</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1752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a:extLst>
            <a:ext uri="{FF2B5EF4-FFF2-40B4-BE49-F238E27FC236}">
              <a16:creationId xmlns="" xmlns:a16="http://schemas.microsoft.com/office/drawing/2014/main" id="{00000000-0008-0000-0600-00004B000000}"/>
            </a:ext>
          </a:extLst>
        </xdr:cNvPr>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105594</xdr:rowOff>
    </xdr:from>
    <xdr:ext cx="534377"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863111" y="593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113817</xdr:rowOff>
    </xdr:from>
    <xdr:to>
      <xdr:col>24</xdr:col>
      <xdr:colOff>114300</xdr:colOff>
      <xdr:row>36</xdr:row>
      <xdr:rowOff>43967</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4584700" y="611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92244</xdr:rowOff>
    </xdr:from>
    <xdr:ext cx="534377" cy="259045"/>
    <xdr:sp macro="" textlink="">
      <xdr:nvSpPr>
        <xdr:cNvPr id="83" name="人件費該当値テキスト">
          <a:extLst>
            <a:ext uri="{FF2B5EF4-FFF2-40B4-BE49-F238E27FC236}">
              <a16:creationId xmlns="" xmlns:a16="http://schemas.microsoft.com/office/drawing/2014/main" id="{00000000-0008-0000-0600-000053000000}"/>
            </a:ext>
          </a:extLst>
        </xdr:cNvPr>
        <xdr:cNvSpPr txBox="1"/>
      </xdr:nvSpPr>
      <xdr:spPr>
        <a:xfrm>
          <a:off x="4686300" y="609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162281</xdr:rowOff>
    </xdr:from>
    <xdr:to>
      <xdr:col>20</xdr:col>
      <xdr:colOff>38100</xdr:colOff>
      <xdr:row>37</xdr:row>
      <xdr:rowOff>92431</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3746500" y="633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83558</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3530111" y="642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161922</xdr:rowOff>
    </xdr:from>
    <xdr:to>
      <xdr:col>15</xdr:col>
      <xdr:colOff>101600</xdr:colOff>
      <xdr:row>37</xdr:row>
      <xdr:rowOff>92072</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2857500" y="63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83199</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2641111" y="642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7682</xdr:rowOff>
    </xdr:from>
    <xdr:to>
      <xdr:col>10</xdr:col>
      <xdr:colOff>165100</xdr:colOff>
      <xdr:row>37</xdr:row>
      <xdr:rowOff>109282</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968500" y="635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100409</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1752111" y="644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22214</xdr:rowOff>
    </xdr:from>
    <xdr:to>
      <xdr:col>6</xdr:col>
      <xdr:colOff>38100</xdr:colOff>
      <xdr:row>37</xdr:row>
      <xdr:rowOff>123814</xdr:rowOff>
    </xdr:to>
    <xdr:sp macro="" textlink="">
      <xdr:nvSpPr>
        <xdr:cNvPr id="90" name="楕円 89">
          <a:extLst>
            <a:ext uri="{FF2B5EF4-FFF2-40B4-BE49-F238E27FC236}">
              <a16:creationId xmlns="" xmlns:a16="http://schemas.microsoft.com/office/drawing/2014/main" id="{00000000-0008-0000-0600-00005A000000}"/>
            </a:ext>
          </a:extLst>
        </xdr:cNvPr>
        <xdr:cNvSpPr/>
      </xdr:nvSpPr>
      <xdr:spPr>
        <a:xfrm>
          <a:off x="1079500" y="636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114941</xdr:rowOff>
    </xdr:from>
    <xdr:ext cx="534377" cy="259045"/>
    <xdr:sp macro="" textlink="">
      <xdr:nvSpPr>
        <xdr:cNvPr id="91" name="テキスト ボックス 90">
          <a:extLst>
            <a:ext uri="{FF2B5EF4-FFF2-40B4-BE49-F238E27FC236}">
              <a16:creationId xmlns="" xmlns:a16="http://schemas.microsoft.com/office/drawing/2014/main" id="{00000000-0008-0000-0600-00005B000000}"/>
            </a:ext>
          </a:extLst>
        </xdr:cNvPr>
        <xdr:cNvSpPr txBox="1"/>
      </xdr:nvSpPr>
      <xdr:spPr>
        <a:xfrm>
          <a:off x="863111" y="645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a:extLst>
            <a:ext uri="{FF2B5EF4-FFF2-40B4-BE49-F238E27FC236}">
              <a16:creationId xmlns="" xmlns:a16="http://schemas.microsoft.com/office/drawing/2014/main" id="{00000000-0008-0000-0600-000073000000}"/>
            </a:ext>
          </a:extLst>
        </xdr:cNvPr>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a:extLst>
            <a:ext uri="{FF2B5EF4-FFF2-40B4-BE49-F238E27FC236}">
              <a16:creationId xmlns="" xmlns:a16="http://schemas.microsoft.com/office/drawing/2014/main" id="{00000000-0008-0000-0600-000075000000}"/>
            </a:ext>
          </a:extLst>
        </xdr:cNvPr>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16759</xdr:rowOff>
    </xdr:from>
    <xdr:to>
      <xdr:col>24</xdr:col>
      <xdr:colOff>63500</xdr:colOff>
      <xdr:row>56</xdr:row>
      <xdr:rowOff>128339</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flipV="1">
          <a:off x="3797300" y="9617959"/>
          <a:ext cx="838200" cy="11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73499</xdr:rowOff>
    </xdr:from>
    <xdr:ext cx="534377" cy="259045"/>
    <xdr:sp macro="" textlink="">
      <xdr:nvSpPr>
        <xdr:cNvPr id="120" name="物件費平均値テキスト">
          <a:extLst>
            <a:ext uri="{FF2B5EF4-FFF2-40B4-BE49-F238E27FC236}">
              <a16:creationId xmlns="" xmlns:a16="http://schemas.microsoft.com/office/drawing/2014/main" id="{00000000-0008-0000-0600-000078000000}"/>
            </a:ext>
          </a:extLst>
        </xdr:cNvPr>
        <xdr:cNvSpPr txBox="1"/>
      </xdr:nvSpPr>
      <xdr:spPr>
        <a:xfrm>
          <a:off x="4686300" y="9674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a:extLst>
            <a:ext uri="{FF2B5EF4-FFF2-40B4-BE49-F238E27FC236}">
              <a16:creationId xmlns="" xmlns:a16="http://schemas.microsoft.com/office/drawing/2014/main" id="{00000000-0008-0000-0600-000079000000}"/>
            </a:ext>
          </a:extLst>
        </xdr:cNvPr>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128339</xdr:rowOff>
    </xdr:from>
    <xdr:to>
      <xdr:col>19</xdr:col>
      <xdr:colOff>177800</xdr:colOff>
      <xdr:row>56</xdr:row>
      <xdr:rowOff>157668</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flipV="1">
          <a:off x="2908300" y="9729539"/>
          <a:ext cx="889000" cy="2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a:extLst>
            <a:ext uri="{FF2B5EF4-FFF2-40B4-BE49-F238E27FC236}">
              <a16:creationId xmlns="" xmlns:a16="http://schemas.microsoft.com/office/drawing/2014/main" id="{00000000-0008-0000-0600-00007B000000}"/>
            </a:ext>
          </a:extLst>
        </xdr:cNvPr>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87581</xdr:rowOff>
    </xdr:from>
    <xdr:ext cx="534377" cy="259045"/>
    <xdr:sp macro="" textlink="">
      <xdr:nvSpPr>
        <xdr:cNvPr id="124" name="テキスト ボックス 123">
          <a:extLst>
            <a:ext uri="{FF2B5EF4-FFF2-40B4-BE49-F238E27FC236}">
              <a16:creationId xmlns="" xmlns:a16="http://schemas.microsoft.com/office/drawing/2014/main" id="{00000000-0008-0000-0600-00007C000000}"/>
            </a:ext>
          </a:extLst>
        </xdr:cNvPr>
        <xdr:cNvSpPr txBox="1"/>
      </xdr:nvSpPr>
      <xdr:spPr>
        <a:xfrm>
          <a:off x="3530111" y="98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157668</xdr:rowOff>
    </xdr:from>
    <xdr:to>
      <xdr:col>15</xdr:col>
      <xdr:colOff>50800</xdr:colOff>
      <xdr:row>56</xdr:row>
      <xdr:rowOff>170813</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flipV="1">
          <a:off x="2019300" y="9758868"/>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a:extLst>
            <a:ext uri="{FF2B5EF4-FFF2-40B4-BE49-F238E27FC236}">
              <a16:creationId xmlns="" xmlns:a16="http://schemas.microsoft.com/office/drawing/2014/main" id="{00000000-0008-0000-0600-00007E000000}"/>
            </a:ext>
          </a:extLst>
        </xdr:cNvPr>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136982</xdr:rowOff>
    </xdr:from>
    <xdr:ext cx="534377"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2641111" y="990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170813</xdr:rowOff>
    </xdr:from>
    <xdr:to>
      <xdr:col>10</xdr:col>
      <xdr:colOff>114300</xdr:colOff>
      <xdr:row>57</xdr:row>
      <xdr:rowOff>19296</xdr:rowOff>
    </xdr:to>
    <xdr:cxnSp macro="">
      <xdr:nvCxnSpPr>
        <xdr:cNvPr id="128" name="直線コネクタ 127">
          <a:extLst>
            <a:ext uri="{FF2B5EF4-FFF2-40B4-BE49-F238E27FC236}">
              <a16:creationId xmlns="" xmlns:a16="http://schemas.microsoft.com/office/drawing/2014/main" id="{00000000-0008-0000-0600-000080000000}"/>
            </a:ext>
          </a:extLst>
        </xdr:cNvPr>
        <xdr:cNvCxnSpPr/>
      </xdr:nvCxnSpPr>
      <xdr:spPr>
        <a:xfrm flipV="1">
          <a:off x="1130300" y="9772013"/>
          <a:ext cx="889000" cy="1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96786</xdr:rowOff>
    </xdr:from>
    <xdr:to>
      <xdr:col>10</xdr:col>
      <xdr:colOff>165100</xdr:colOff>
      <xdr:row>58</xdr:row>
      <xdr:rowOff>26936</xdr:rowOff>
    </xdr:to>
    <xdr:sp macro="" textlink="">
      <xdr:nvSpPr>
        <xdr:cNvPr id="129" name="フローチャート: 判断 128">
          <a:extLst>
            <a:ext uri="{FF2B5EF4-FFF2-40B4-BE49-F238E27FC236}">
              <a16:creationId xmlns="" xmlns:a16="http://schemas.microsoft.com/office/drawing/2014/main" id="{00000000-0008-0000-0600-000081000000}"/>
            </a:ext>
          </a:extLst>
        </xdr:cNvPr>
        <xdr:cNvSpPr/>
      </xdr:nvSpPr>
      <xdr:spPr>
        <a:xfrm>
          <a:off x="1968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18063</xdr:rowOff>
    </xdr:from>
    <xdr:ext cx="534377"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1752111" y="996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70498</xdr:rowOff>
    </xdr:from>
    <xdr:to>
      <xdr:col>6</xdr:col>
      <xdr:colOff>38100</xdr:colOff>
      <xdr:row>58</xdr:row>
      <xdr:rowOff>648</xdr:rowOff>
    </xdr:to>
    <xdr:sp macro="" textlink="">
      <xdr:nvSpPr>
        <xdr:cNvPr id="131" name="フローチャート: 判断 130">
          <a:extLst>
            <a:ext uri="{FF2B5EF4-FFF2-40B4-BE49-F238E27FC236}">
              <a16:creationId xmlns="" xmlns:a16="http://schemas.microsoft.com/office/drawing/2014/main" id="{00000000-0008-0000-0600-000083000000}"/>
            </a:ext>
          </a:extLst>
        </xdr:cNvPr>
        <xdr:cNvSpPr/>
      </xdr:nvSpPr>
      <xdr:spPr>
        <a:xfrm>
          <a:off x="1079500" y="984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163225</xdr:rowOff>
    </xdr:from>
    <xdr:ext cx="534377"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863111"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137409</xdr:rowOff>
    </xdr:from>
    <xdr:to>
      <xdr:col>24</xdr:col>
      <xdr:colOff>114300</xdr:colOff>
      <xdr:row>56</xdr:row>
      <xdr:rowOff>67559</xdr:rowOff>
    </xdr:to>
    <xdr:sp macro="" textlink="">
      <xdr:nvSpPr>
        <xdr:cNvPr id="138" name="楕円 137">
          <a:extLst>
            <a:ext uri="{FF2B5EF4-FFF2-40B4-BE49-F238E27FC236}">
              <a16:creationId xmlns="" xmlns:a16="http://schemas.microsoft.com/office/drawing/2014/main" id="{00000000-0008-0000-0600-00008A000000}"/>
            </a:ext>
          </a:extLst>
        </xdr:cNvPr>
        <xdr:cNvSpPr/>
      </xdr:nvSpPr>
      <xdr:spPr>
        <a:xfrm>
          <a:off x="4584700" y="956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160286</xdr:rowOff>
    </xdr:from>
    <xdr:ext cx="534377" cy="259045"/>
    <xdr:sp macro="" textlink="">
      <xdr:nvSpPr>
        <xdr:cNvPr id="139" name="物件費該当値テキスト">
          <a:extLst>
            <a:ext uri="{FF2B5EF4-FFF2-40B4-BE49-F238E27FC236}">
              <a16:creationId xmlns="" xmlns:a16="http://schemas.microsoft.com/office/drawing/2014/main" id="{00000000-0008-0000-0600-00008B000000}"/>
            </a:ext>
          </a:extLst>
        </xdr:cNvPr>
        <xdr:cNvSpPr txBox="1"/>
      </xdr:nvSpPr>
      <xdr:spPr>
        <a:xfrm>
          <a:off x="4686300" y="941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77539</xdr:rowOff>
    </xdr:from>
    <xdr:to>
      <xdr:col>20</xdr:col>
      <xdr:colOff>38100</xdr:colOff>
      <xdr:row>57</xdr:row>
      <xdr:rowOff>7689</xdr:rowOff>
    </xdr:to>
    <xdr:sp macro="" textlink="">
      <xdr:nvSpPr>
        <xdr:cNvPr id="140" name="楕円 139">
          <a:extLst>
            <a:ext uri="{FF2B5EF4-FFF2-40B4-BE49-F238E27FC236}">
              <a16:creationId xmlns="" xmlns:a16="http://schemas.microsoft.com/office/drawing/2014/main" id="{00000000-0008-0000-0600-00008C000000}"/>
            </a:ext>
          </a:extLst>
        </xdr:cNvPr>
        <xdr:cNvSpPr/>
      </xdr:nvSpPr>
      <xdr:spPr>
        <a:xfrm>
          <a:off x="3746500" y="967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24216</xdr:rowOff>
    </xdr:from>
    <xdr:ext cx="534377"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3530111" y="945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106868</xdr:rowOff>
    </xdr:from>
    <xdr:to>
      <xdr:col>15</xdr:col>
      <xdr:colOff>101600</xdr:colOff>
      <xdr:row>57</xdr:row>
      <xdr:rowOff>37018</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2857500" y="970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53545</xdr:rowOff>
    </xdr:from>
    <xdr:ext cx="534377"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2641111" y="948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120013</xdr:rowOff>
    </xdr:from>
    <xdr:to>
      <xdr:col>10</xdr:col>
      <xdr:colOff>165100</xdr:colOff>
      <xdr:row>57</xdr:row>
      <xdr:rowOff>50163</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1968500" y="972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66690</xdr:rowOff>
    </xdr:from>
    <xdr:ext cx="534377"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1752111" y="949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139946</xdr:rowOff>
    </xdr:from>
    <xdr:to>
      <xdr:col>6</xdr:col>
      <xdr:colOff>38100</xdr:colOff>
      <xdr:row>57</xdr:row>
      <xdr:rowOff>70096</xdr:rowOff>
    </xdr:to>
    <xdr:sp macro="" textlink="">
      <xdr:nvSpPr>
        <xdr:cNvPr id="146" name="楕円 145">
          <a:extLst>
            <a:ext uri="{FF2B5EF4-FFF2-40B4-BE49-F238E27FC236}">
              <a16:creationId xmlns="" xmlns:a16="http://schemas.microsoft.com/office/drawing/2014/main" id="{00000000-0008-0000-0600-000092000000}"/>
            </a:ext>
          </a:extLst>
        </xdr:cNvPr>
        <xdr:cNvSpPr/>
      </xdr:nvSpPr>
      <xdr:spPr>
        <a:xfrm>
          <a:off x="1079500" y="974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86623</xdr:rowOff>
    </xdr:from>
    <xdr:ext cx="534377"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863111" y="951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a:extLst>
            <a:ext uri="{FF2B5EF4-FFF2-40B4-BE49-F238E27FC236}">
              <a16:creationId xmlns="" xmlns:a16="http://schemas.microsoft.com/office/drawing/2014/main" id="{00000000-0008-0000-0600-0000AC000000}"/>
            </a:ext>
          </a:extLst>
        </xdr:cNvPr>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a:extLst>
            <a:ext uri="{FF2B5EF4-FFF2-40B4-BE49-F238E27FC236}">
              <a16:creationId xmlns="" xmlns:a16="http://schemas.microsoft.com/office/drawing/2014/main" id="{00000000-0008-0000-0600-0000AE000000}"/>
            </a:ext>
          </a:extLst>
        </xdr:cNvPr>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a:extLst>
            <a:ext uri="{FF2B5EF4-FFF2-40B4-BE49-F238E27FC236}">
              <a16:creationId xmlns="" xmlns:a16="http://schemas.microsoft.com/office/drawing/2014/main" id="{00000000-0008-0000-0600-0000AF000000}"/>
            </a:ext>
          </a:extLst>
        </xdr:cNvPr>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15494</xdr:rowOff>
    </xdr:from>
    <xdr:to>
      <xdr:col>24</xdr:col>
      <xdr:colOff>63500</xdr:colOff>
      <xdr:row>78</xdr:row>
      <xdr:rowOff>23037</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flipV="1">
          <a:off x="3797300" y="13388594"/>
          <a:ext cx="8382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156811</xdr:rowOff>
    </xdr:from>
    <xdr:ext cx="469744" cy="259045"/>
    <xdr:sp macro="" textlink="">
      <xdr:nvSpPr>
        <xdr:cNvPr id="177" name="維持補修費平均値テキスト">
          <a:extLst>
            <a:ext uri="{FF2B5EF4-FFF2-40B4-BE49-F238E27FC236}">
              <a16:creationId xmlns="" xmlns:a16="http://schemas.microsoft.com/office/drawing/2014/main" id="{00000000-0008-0000-0600-0000B1000000}"/>
            </a:ext>
          </a:extLst>
        </xdr:cNvPr>
        <xdr:cNvSpPr txBox="1"/>
      </xdr:nvSpPr>
      <xdr:spPr>
        <a:xfrm>
          <a:off x="4686300" y="13015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a:extLst>
            <a:ext uri="{FF2B5EF4-FFF2-40B4-BE49-F238E27FC236}">
              <a16:creationId xmlns="" xmlns:a16="http://schemas.microsoft.com/office/drawing/2014/main" id="{00000000-0008-0000-0600-0000B2000000}"/>
            </a:ext>
          </a:extLst>
        </xdr:cNvPr>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23037</xdr:rowOff>
    </xdr:from>
    <xdr:to>
      <xdr:col>19</xdr:col>
      <xdr:colOff>177800</xdr:colOff>
      <xdr:row>78</xdr:row>
      <xdr:rowOff>32486</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flipV="1">
          <a:off x="2908300" y="13396137"/>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a:extLst>
            <a:ext uri="{FF2B5EF4-FFF2-40B4-BE49-F238E27FC236}">
              <a16:creationId xmlns="" xmlns:a16="http://schemas.microsoft.com/office/drawing/2014/main" id="{00000000-0008-0000-0600-0000B4000000}"/>
            </a:ext>
          </a:extLst>
        </xdr:cNvPr>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142333</xdr:rowOff>
    </xdr:from>
    <xdr:ext cx="469744" cy="259045"/>
    <xdr:sp macro="" textlink="">
      <xdr:nvSpPr>
        <xdr:cNvPr id="181" name="テキスト ボックス 180">
          <a:extLst>
            <a:ext uri="{FF2B5EF4-FFF2-40B4-BE49-F238E27FC236}">
              <a16:creationId xmlns="" xmlns:a16="http://schemas.microsoft.com/office/drawing/2014/main" id="{00000000-0008-0000-0600-0000B5000000}"/>
            </a:ext>
          </a:extLst>
        </xdr:cNvPr>
        <xdr:cNvSpPr txBox="1"/>
      </xdr:nvSpPr>
      <xdr:spPr>
        <a:xfrm>
          <a:off x="3562428" y="1300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32029</xdr:rowOff>
    </xdr:from>
    <xdr:to>
      <xdr:col>15</xdr:col>
      <xdr:colOff>50800</xdr:colOff>
      <xdr:row>78</xdr:row>
      <xdr:rowOff>32486</xdr:rowOff>
    </xdr:to>
    <xdr:cxnSp macro="">
      <xdr:nvCxnSpPr>
        <xdr:cNvPr id="182" name="直線コネクタ 181">
          <a:extLst>
            <a:ext uri="{FF2B5EF4-FFF2-40B4-BE49-F238E27FC236}">
              <a16:creationId xmlns="" xmlns:a16="http://schemas.microsoft.com/office/drawing/2014/main" id="{00000000-0008-0000-0600-0000B6000000}"/>
            </a:ext>
          </a:extLst>
        </xdr:cNvPr>
        <xdr:cNvCxnSpPr/>
      </xdr:nvCxnSpPr>
      <xdr:spPr>
        <a:xfrm>
          <a:off x="2019300" y="1340512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a:extLst>
            <a:ext uri="{FF2B5EF4-FFF2-40B4-BE49-F238E27FC236}">
              <a16:creationId xmlns="" xmlns:a16="http://schemas.microsoft.com/office/drawing/2014/main" id="{00000000-0008-0000-0600-0000B7000000}"/>
            </a:ext>
          </a:extLst>
        </xdr:cNvPr>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126331</xdr:rowOff>
    </xdr:from>
    <xdr:ext cx="469744"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2673428" y="1298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171017</xdr:rowOff>
    </xdr:from>
    <xdr:to>
      <xdr:col>10</xdr:col>
      <xdr:colOff>114300</xdr:colOff>
      <xdr:row>78</xdr:row>
      <xdr:rowOff>32029</xdr:rowOff>
    </xdr:to>
    <xdr:cxnSp macro="">
      <xdr:nvCxnSpPr>
        <xdr:cNvPr id="185" name="直線コネクタ 184">
          <a:extLst>
            <a:ext uri="{FF2B5EF4-FFF2-40B4-BE49-F238E27FC236}">
              <a16:creationId xmlns="" xmlns:a16="http://schemas.microsoft.com/office/drawing/2014/main" id="{00000000-0008-0000-0600-0000B9000000}"/>
            </a:ext>
          </a:extLst>
        </xdr:cNvPr>
        <xdr:cNvCxnSpPr/>
      </xdr:nvCxnSpPr>
      <xdr:spPr>
        <a:xfrm>
          <a:off x="1130300" y="13372667"/>
          <a:ext cx="8890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6" name="フローチャート: 判断 185">
          <a:extLst>
            <a:ext uri="{FF2B5EF4-FFF2-40B4-BE49-F238E27FC236}">
              <a16:creationId xmlns="" xmlns:a16="http://schemas.microsoft.com/office/drawing/2014/main" id="{00000000-0008-0000-0600-0000BA000000}"/>
            </a:ext>
          </a:extLst>
        </xdr:cNvPr>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132656</xdr:rowOff>
    </xdr:from>
    <xdr:ext cx="469744"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1784428" y="1299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88" name="フローチャート: 判断 187">
          <a:extLst>
            <a:ext uri="{FF2B5EF4-FFF2-40B4-BE49-F238E27FC236}">
              <a16:creationId xmlns="" xmlns:a16="http://schemas.microsoft.com/office/drawing/2014/main" id="{00000000-0008-0000-0600-0000BC000000}"/>
            </a:ext>
          </a:extLst>
        </xdr:cNvPr>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141115</xdr:rowOff>
    </xdr:from>
    <xdr:ext cx="469744"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895428" y="1299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136144</xdr:rowOff>
    </xdr:from>
    <xdr:to>
      <xdr:col>24</xdr:col>
      <xdr:colOff>114300</xdr:colOff>
      <xdr:row>78</xdr:row>
      <xdr:rowOff>66294</xdr:rowOff>
    </xdr:to>
    <xdr:sp macro="" textlink="">
      <xdr:nvSpPr>
        <xdr:cNvPr id="195" name="楕円 194">
          <a:extLst>
            <a:ext uri="{FF2B5EF4-FFF2-40B4-BE49-F238E27FC236}">
              <a16:creationId xmlns="" xmlns:a16="http://schemas.microsoft.com/office/drawing/2014/main" id="{00000000-0008-0000-0600-0000C3000000}"/>
            </a:ext>
          </a:extLst>
        </xdr:cNvPr>
        <xdr:cNvSpPr/>
      </xdr:nvSpPr>
      <xdr:spPr>
        <a:xfrm>
          <a:off x="4584700" y="1333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114571</xdr:rowOff>
    </xdr:from>
    <xdr:ext cx="469744" cy="259045"/>
    <xdr:sp macro="" textlink="">
      <xdr:nvSpPr>
        <xdr:cNvPr id="196" name="維持補修費該当値テキスト">
          <a:extLst>
            <a:ext uri="{FF2B5EF4-FFF2-40B4-BE49-F238E27FC236}">
              <a16:creationId xmlns="" xmlns:a16="http://schemas.microsoft.com/office/drawing/2014/main" id="{00000000-0008-0000-0600-0000C4000000}"/>
            </a:ext>
          </a:extLst>
        </xdr:cNvPr>
        <xdr:cNvSpPr txBox="1"/>
      </xdr:nvSpPr>
      <xdr:spPr>
        <a:xfrm>
          <a:off x="4686300" y="133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143687</xdr:rowOff>
    </xdr:from>
    <xdr:to>
      <xdr:col>20</xdr:col>
      <xdr:colOff>38100</xdr:colOff>
      <xdr:row>78</xdr:row>
      <xdr:rowOff>73837</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3746500" y="1334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64964</xdr:rowOff>
    </xdr:from>
    <xdr:ext cx="469744"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3562428" y="1343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153136</xdr:rowOff>
    </xdr:from>
    <xdr:to>
      <xdr:col>15</xdr:col>
      <xdr:colOff>101600</xdr:colOff>
      <xdr:row>78</xdr:row>
      <xdr:rowOff>83286</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2857500" y="133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74413</xdr:rowOff>
    </xdr:from>
    <xdr:ext cx="469744"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2673428" y="1344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152679</xdr:rowOff>
    </xdr:from>
    <xdr:to>
      <xdr:col>10</xdr:col>
      <xdr:colOff>165100</xdr:colOff>
      <xdr:row>78</xdr:row>
      <xdr:rowOff>82829</xdr:rowOff>
    </xdr:to>
    <xdr:sp macro="" textlink="">
      <xdr:nvSpPr>
        <xdr:cNvPr id="201" name="楕円 200">
          <a:extLst>
            <a:ext uri="{FF2B5EF4-FFF2-40B4-BE49-F238E27FC236}">
              <a16:creationId xmlns="" xmlns:a16="http://schemas.microsoft.com/office/drawing/2014/main" id="{00000000-0008-0000-0600-0000C9000000}"/>
            </a:ext>
          </a:extLst>
        </xdr:cNvPr>
        <xdr:cNvSpPr/>
      </xdr:nvSpPr>
      <xdr:spPr>
        <a:xfrm>
          <a:off x="1968500" y="1335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73956</xdr:rowOff>
    </xdr:from>
    <xdr:ext cx="469744"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1784428" y="1344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120217</xdr:rowOff>
    </xdr:from>
    <xdr:to>
      <xdr:col>6</xdr:col>
      <xdr:colOff>38100</xdr:colOff>
      <xdr:row>78</xdr:row>
      <xdr:rowOff>50367</xdr:rowOff>
    </xdr:to>
    <xdr:sp macro="" textlink="">
      <xdr:nvSpPr>
        <xdr:cNvPr id="203" name="楕円 202">
          <a:extLst>
            <a:ext uri="{FF2B5EF4-FFF2-40B4-BE49-F238E27FC236}">
              <a16:creationId xmlns="" xmlns:a16="http://schemas.microsoft.com/office/drawing/2014/main" id="{00000000-0008-0000-0600-0000CB000000}"/>
            </a:ext>
          </a:extLst>
        </xdr:cNvPr>
        <xdr:cNvSpPr/>
      </xdr:nvSpPr>
      <xdr:spPr>
        <a:xfrm>
          <a:off x="1079500" y="133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41494</xdr:rowOff>
    </xdr:from>
    <xdr:ext cx="469744" cy="259045"/>
    <xdr:sp macro="" textlink="">
      <xdr:nvSpPr>
        <xdr:cNvPr id="204" name="テキスト ボックス 203">
          <a:extLst>
            <a:ext uri="{FF2B5EF4-FFF2-40B4-BE49-F238E27FC236}">
              <a16:creationId xmlns="" xmlns:a16="http://schemas.microsoft.com/office/drawing/2014/main" id="{00000000-0008-0000-0600-0000CC000000}"/>
            </a:ext>
          </a:extLst>
        </xdr:cNvPr>
        <xdr:cNvSpPr txBox="1"/>
      </xdr:nvSpPr>
      <xdr:spPr>
        <a:xfrm>
          <a:off x="895428" y="1341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a:extLst>
            <a:ext uri="{FF2B5EF4-FFF2-40B4-BE49-F238E27FC236}">
              <a16:creationId xmlns="" xmlns:a16="http://schemas.microsoft.com/office/drawing/2014/main" id="{00000000-0008-0000-0600-0000E6000000}"/>
            </a:ext>
          </a:extLst>
        </xdr:cNvPr>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a:extLst>
            <a:ext uri="{FF2B5EF4-FFF2-40B4-BE49-F238E27FC236}">
              <a16:creationId xmlns="" xmlns:a16="http://schemas.microsoft.com/office/drawing/2014/main" id="{00000000-0008-0000-0600-0000E8000000}"/>
            </a:ext>
          </a:extLst>
        </xdr:cNvPr>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a:extLst>
            <a:ext uri="{FF2B5EF4-FFF2-40B4-BE49-F238E27FC236}">
              <a16:creationId xmlns="" xmlns:a16="http://schemas.microsoft.com/office/drawing/2014/main" id="{00000000-0008-0000-0600-0000E9000000}"/>
            </a:ext>
          </a:extLst>
        </xdr:cNvPr>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7023</xdr:rowOff>
    </xdr:from>
    <xdr:to>
      <xdr:col>24</xdr:col>
      <xdr:colOff>63500</xdr:colOff>
      <xdr:row>98</xdr:row>
      <xdr:rowOff>24892</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flipV="1">
          <a:off x="3797300" y="16809123"/>
          <a:ext cx="838200" cy="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136898</xdr:rowOff>
    </xdr:from>
    <xdr:ext cx="599010" cy="259045"/>
    <xdr:sp macro="" textlink="">
      <xdr:nvSpPr>
        <xdr:cNvPr id="235" name="扶助費平均値テキスト">
          <a:extLst>
            <a:ext uri="{FF2B5EF4-FFF2-40B4-BE49-F238E27FC236}">
              <a16:creationId xmlns="" xmlns:a16="http://schemas.microsoft.com/office/drawing/2014/main" id="{00000000-0008-0000-0600-0000EB000000}"/>
            </a:ext>
          </a:extLst>
        </xdr:cNvPr>
        <xdr:cNvSpPr txBox="1"/>
      </xdr:nvSpPr>
      <xdr:spPr>
        <a:xfrm>
          <a:off x="4686300" y="16081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a:extLst>
            <a:ext uri="{FF2B5EF4-FFF2-40B4-BE49-F238E27FC236}">
              <a16:creationId xmlns="" xmlns:a16="http://schemas.microsoft.com/office/drawing/2014/main" id="{00000000-0008-0000-0600-0000EC000000}"/>
            </a:ext>
          </a:extLst>
        </xdr:cNvPr>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24892</xdr:rowOff>
    </xdr:from>
    <xdr:to>
      <xdr:col>19</xdr:col>
      <xdr:colOff>177800</xdr:colOff>
      <xdr:row>98</xdr:row>
      <xdr:rowOff>62230</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flipV="1">
          <a:off x="2908300" y="16826992"/>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a:extLst>
            <a:ext uri="{FF2B5EF4-FFF2-40B4-BE49-F238E27FC236}">
              <a16:creationId xmlns="" xmlns:a16="http://schemas.microsoft.com/office/drawing/2014/main" id="{00000000-0008-0000-0600-0000EE000000}"/>
            </a:ext>
          </a:extLst>
        </xdr:cNvPr>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114316</xdr:rowOff>
    </xdr:from>
    <xdr:ext cx="599010" cy="259045"/>
    <xdr:sp macro="" textlink="">
      <xdr:nvSpPr>
        <xdr:cNvPr id="239" name="テキスト ボックス 238">
          <a:extLst>
            <a:ext uri="{FF2B5EF4-FFF2-40B4-BE49-F238E27FC236}">
              <a16:creationId xmlns="" xmlns:a16="http://schemas.microsoft.com/office/drawing/2014/main" id="{00000000-0008-0000-0600-0000EF000000}"/>
            </a:ext>
          </a:extLst>
        </xdr:cNvPr>
        <xdr:cNvSpPr txBox="1"/>
      </xdr:nvSpPr>
      <xdr:spPr>
        <a:xfrm>
          <a:off x="3497795" y="1605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49912</xdr:rowOff>
    </xdr:from>
    <xdr:to>
      <xdr:col>15</xdr:col>
      <xdr:colOff>50800</xdr:colOff>
      <xdr:row>98</xdr:row>
      <xdr:rowOff>62230</xdr:rowOff>
    </xdr:to>
    <xdr:cxnSp macro="">
      <xdr:nvCxnSpPr>
        <xdr:cNvPr id="240" name="直線コネクタ 239">
          <a:extLst>
            <a:ext uri="{FF2B5EF4-FFF2-40B4-BE49-F238E27FC236}">
              <a16:creationId xmlns="" xmlns:a16="http://schemas.microsoft.com/office/drawing/2014/main" id="{00000000-0008-0000-0600-0000F0000000}"/>
            </a:ext>
          </a:extLst>
        </xdr:cNvPr>
        <xdr:cNvCxnSpPr/>
      </xdr:nvCxnSpPr>
      <xdr:spPr>
        <a:xfrm>
          <a:off x="2019300" y="16852012"/>
          <a:ext cx="889000" cy="1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a:extLst>
            <a:ext uri="{FF2B5EF4-FFF2-40B4-BE49-F238E27FC236}">
              <a16:creationId xmlns="" xmlns:a16="http://schemas.microsoft.com/office/drawing/2014/main" id="{00000000-0008-0000-0600-0000F1000000}"/>
            </a:ext>
          </a:extLst>
        </xdr:cNvPr>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5872</xdr:rowOff>
    </xdr:from>
    <xdr:ext cx="599010" cy="259045"/>
    <xdr:sp macro="" textlink="">
      <xdr:nvSpPr>
        <xdr:cNvPr id="242" name="テキスト ボックス 241">
          <a:extLst>
            <a:ext uri="{FF2B5EF4-FFF2-40B4-BE49-F238E27FC236}">
              <a16:creationId xmlns="" xmlns:a16="http://schemas.microsoft.com/office/drawing/2014/main" id="{00000000-0008-0000-0600-0000F2000000}"/>
            </a:ext>
          </a:extLst>
        </xdr:cNvPr>
        <xdr:cNvSpPr txBox="1"/>
      </xdr:nvSpPr>
      <xdr:spPr>
        <a:xfrm>
          <a:off x="2608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49912</xdr:rowOff>
    </xdr:from>
    <xdr:to>
      <xdr:col>10</xdr:col>
      <xdr:colOff>114300</xdr:colOff>
      <xdr:row>98</xdr:row>
      <xdr:rowOff>61443</xdr:rowOff>
    </xdr:to>
    <xdr:cxnSp macro="">
      <xdr:nvCxnSpPr>
        <xdr:cNvPr id="243" name="直線コネクタ 242">
          <a:extLst>
            <a:ext uri="{FF2B5EF4-FFF2-40B4-BE49-F238E27FC236}">
              <a16:creationId xmlns="" xmlns:a16="http://schemas.microsoft.com/office/drawing/2014/main" id="{00000000-0008-0000-0600-0000F3000000}"/>
            </a:ext>
          </a:extLst>
        </xdr:cNvPr>
        <xdr:cNvCxnSpPr/>
      </xdr:nvCxnSpPr>
      <xdr:spPr>
        <a:xfrm flipV="1">
          <a:off x="1130300" y="16852012"/>
          <a:ext cx="889000" cy="1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4" name="フローチャート: 判断 243">
          <a:extLst>
            <a:ext uri="{FF2B5EF4-FFF2-40B4-BE49-F238E27FC236}">
              <a16:creationId xmlns="" xmlns:a16="http://schemas.microsoft.com/office/drawing/2014/main" id="{00000000-0008-0000-0600-0000F4000000}"/>
            </a:ext>
          </a:extLst>
        </xdr:cNvPr>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168712</xdr:rowOff>
    </xdr:from>
    <xdr:ext cx="599010"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1719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6" name="フローチャート: 判断 245">
          <a:extLst>
            <a:ext uri="{FF2B5EF4-FFF2-40B4-BE49-F238E27FC236}">
              <a16:creationId xmlns="" xmlns:a16="http://schemas.microsoft.com/office/drawing/2014/main" id="{00000000-0008-0000-0600-0000F6000000}"/>
            </a:ext>
          </a:extLst>
        </xdr:cNvPr>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22877</xdr:rowOff>
    </xdr:from>
    <xdr:ext cx="599010"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830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127673</xdr:rowOff>
    </xdr:from>
    <xdr:to>
      <xdr:col>24</xdr:col>
      <xdr:colOff>114300</xdr:colOff>
      <xdr:row>98</xdr:row>
      <xdr:rowOff>57823</xdr:rowOff>
    </xdr:to>
    <xdr:sp macro="" textlink="">
      <xdr:nvSpPr>
        <xdr:cNvPr id="253" name="楕円 252">
          <a:extLst>
            <a:ext uri="{FF2B5EF4-FFF2-40B4-BE49-F238E27FC236}">
              <a16:creationId xmlns="" xmlns:a16="http://schemas.microsoft.com/office/drawing/2014/main" id="{00000000-0008-0000-0600-0000FD000000}"/>
            </a:ext>
          </a:extLst>
        </xdr:cNvPr>
        <xdr:cNvSpPr/>
      </xdr:nvSpPr>
      <xdr:spPr>
        <a:xfrm>
          <a:off x="4584700" y="1675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42600</xdr:rowOff>
    </xdr:from>
    <xdr:ext cx="534377" cy="259045"/>
    <xdr:sp macro="" textlink="">
      <xdr:nvSpPr>
        <xdr:cNvPr id="254" name="扶助費該当値テキスト">
          <a:extLst>
            <a:ext uri="{FF2B5EF4-FFF2-40B4-BE49-F238E27FC236}">
              <a16:creationId xmlns="" xmlns:a16="http://schemas.microsoft.com/office/drawing/2014/main" id="{00000000-0008-0000-0600-0000FE000000}"/>
            </a:ext>
          </a:extLst>
        </xdr:cNvPr>
        <xdr:cNvSpPr txBox="1"/>
      </xdr:nvSpPr>
      <xdr:spPr>
        <a:xfrm>
          <a:off x="4686300" y="1667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145542</xdr:rowOff>
    </xdr:from>
    <xdr:to>
      <xdr:col>20</xdr:col>
      <xdr:colOff>38100</xdr:colOff>
      <xdr:row>98</xdr:row>
      <xdr:rowOff>75692</xdr:rowOff>
    </xdr:to>
    <xdr:sp macro="" textlink="">
      <xdr:nvSpPr>
        <xdr:cNvPr id="255" name="楕円 254">
          <a:extLst>
            <a:ext uri="{FF2B5EF4-FFF2-40B4-BE49-F238E27FC236}">
              <a16:creationId xmlns="" xmlns:a16="http://schemas.microsoft.com/office/drawing/2014/main" id="{00000000-0008-0000-0600-0000FF000000}"/>
            </a:ext>
          </a:extLst>
        </xdr:cNvPr>
        <xdr:cNvSpPr/>
      </xdr:nvSpPr>
      <xdr:spPr>
        <a:xfrm>
          <a:off x="3746500" y="1677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66819</xdr:rowOff>
    </xdr:from>
    <xdr:ext cx="534377"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3530111" y="1686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11430</xdr:rowOff>
    </xdr:from>
    <xdr:to>
      <xdr:col>15</xdr:col>
      <xdr:colOff>101600</xdr:colOff>
      <xdr:row>98</xdr:row>
      <xdr:rowOff>113030</xdr:rowOff>
    </xdr:to>
    <xdr:sp macro="" textlink="">
      <xdr:nvSpPr>
        <xdr:cNvPr id="257" name="楕円 256">
          <a:extLst>
            <a:ext uri="{FF2B5EF4-FFF2-40B4-BE49-F238E27FC236}">
              <a16:creationId xmlns="" xmlns:a16="http://schemas.microsoft.com/office/drawing/2014/main" id="{00000000-0008-0000-0600-000001010000}"/>
            </a:ext>
          </a:extLst>
        </xdr:cNvPr>
        <xdr:cNvSpPr/>
      </xdr:nvSpPr>
      <xdr:spPr>
        <a:xfrm>
          <a:off x="2857500" y="1681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104157</xdr:rowOff>
    </xdr:from>
    <xdr:ext cx="534377" cy="259045"/>
    <xdr:sp macro="" textlink="">
      <xdr:nvSpPr>
        <xdr:cNvPr id="258" name="テキスト ボックス 257">
          <a:extLst>
            <a:ext uri="{FF2B5EF4-FFF2-40B4-BE49-F238E27FC236}">
              <a16:creationId xmlns="" xmlns:a16="http://schemas.microsoft.com/office/drawing/2014/main" id="{00000000-0008-0000-0600-000002010000}"/>
            </a:ext>
          </a:extLst>
        </xdr:cNvPr>
        <xdr:cNvSpPr txBox="1"/>
      </xdr:nvSpPr>
      <xdr:spPr>
        <a:xfrm>
          <a:off x="2641111" y="1690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170562</xdr:rowOff>
    </xdr:from>
    <xdr:to>
      <xdr:col>10</xdr:col>
      <xdr:colOff>165100</xdr:colOff>
      <xdr:row>98</xdr:row>
      <xdr:rowOff>100712</xdr:rowOff>
    </xdr:to>
    <xdr:sp macro="" textlink="">
      <xdr:nvSpPr>
        <xdr:cNvPr id="259" name="楕円 258">
          <a:extLst>
            <a:ext uri="{FF2B5EF4-FFF2-40B4-BE49-F238E27FC236}">
              <a16:creationId xmlns="" xmlns:a16="http://schemas.microsoft.com/office/drawing/2014/main" id="{00000000-0008-0000-0600-000003010000}"/>
            </a:ext>
          </a:extLst>
        </xdr:cNvPr>
        <xdr:cNvSpPr/>
      </xdr:nvSpPr>
      <xdr:spPr>
        <a:xfrm>
          <a:off x="1968500" y="1680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91839</xdr:rowOff>
    </xdr:from>
    <xdr:ext cx="534377" cy="259045"/>
    <xdr:sp macro="" textlink="">
      <xdr:nvSpPr>
        <xdr:cNvPr id="260" name="テキスト ボックス 259">
          <a:extLst>
            <a:ext uri="{FF2B5EF4-FFF2-40B4-BE49-F238E27FC236}">
              <a16:creationId xmlns="" xmlns:a16="http://schemas.microsoft.com/office/drawing/2014/main" id="{00000000-0008-0000-0600-000004010000}"/>
            </a:ext>
          </a:extLst>
        </xdr:cNvPr>
        <xdr:cNvSpPr txBox="1"/>
      </xdr:nvSpPr>
      <xdr:spPr>
        <a:xfrm>
          <a:off x="1752111" y="1689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10643</xdr:rowOff>
    </xdr:from>
    <xdr:to>
      <xdr:col>6</xdr:col>
      <xdr:colOff>38100</xdr:colOff>
      <xdr:row>98</xdr:row>
      <xdr:rowOff>112243</xdr:rowOff>
    </xdr:to>
    <xdr:sp macro="" textlink="">
      <xdr:nvSpPr>
        <xdr:cNvPr id="261" name="楕円 260">
          <a:extLst>
            <a:ext uri="{FF2B5EF4-FFF2-40B4-BE49-F238E27FC236}">
              <a16:creationId xmlns="" xmlns:a16="http://schemas.microsoft.com/office/drawing/2014/main" id="{00000000-0008-0000-0600-000005010000}"/>
            </a:ext>
          </a:extLst>
        </xdr:cNvPr>
        <xdr:cNvSpPr/>
      </xdr:nvSpPr>
      <xdr:spPr>
        <a:xfrm>
          <a:off x="1079500" y="1681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103370</xdr:rowOff>
    </xdr:from>
    <xdr:ext cx="534377" cy="259045"/>
    <xdr:sp macro="" textlink="">
      <xdr:nvSpPr>
        <xdr:cNvPr id="262" name="テキスト ボックス 261">
          <a:extLst>
            <a:ext uri="{FF2B5EF4-FFF2-40B4-BE49-F238E27FC236}">
              <a16:creationId xmlns="" xmlns:a16="http://schemas.microsoft.com/office/drawing/2014/main" id="{00000000-0008-0000-0600-000006010000}"/>
            </a:ext>
          </a:extLst>
        </xdr:cNvPr>
        <xdr:cNvSpPr txBox="1"/>
      </xdr:nvSpPr>
      <xdr:spPr>
        <a:xfrm>
          <a:off x="863111" y="1690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a:extLst>
            <a:ext uri="{FF2B5EF4-FFF2-40B4-BE49-F238E27FC236}">
              <a16:creationId xmlns="" xmlns:a16="http://schemas.microsoft.com/office/drawing/2014/main" id="{00000000-0008-0000-0600-00001F010000}"/>
            </a:ext>
          </a:extLst>
        </xdr:cNvPr>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a:extLst>
            <a:ext uri="{FF2B5EF4-FFF2-40B4-BE49-F238E27FC236}">
              <a16:creationId xmlns="" xmlns:a16="http://schemas.microsoft.com/office/drawing/2014/main" id="{00000000-0008-0000-0600-000021010000}"/>
            </a:ext>
          </a:extLst>
        </xdr:cNvPr>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a:extLst>
            <a:ext uri="{FF2B5EF4-FFF2-40B4-BE49-F238E27FC236}">
              <a16:creationId xmlns="" xmlns:a16="http://schemas.microsoft.com/office/drawing/2014/main" id="{00000000-0008-0000-0600-000022010000}"/>
            </a:ext>
          </a:extLst>
        </xdr:cNvPr>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33599</xdr:rowOff>
    </xdr:from>
    <xdr:to>
      <xdr:col>55</xdr:col>
      <xdr:colOff>0</xdr:colOff>
      <xdr:row>37</xdr:row>
      <xdr:rowOff>163497</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flipV="1">
          <a:off x="9639300" y="5691449"/>
          <a:ext cx="838200" cy="81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159631</xdr:rowOff>
    </xdr:from>
    <xdr:ext cx="599010" cy="259045"/>
    <xdr:sp macro="" textlink="">
      <xdr:nvSpPr>
        <xdr:cNvPr id="292" name="補助費等平均値テキスト">
          <a:extLst>
            <a:ext uri="{FF2B5EF4-FFF2-40B4-BE49-F238E27FC236}">
              <a16:creationId xmlns="" xmlns:a16="http://schemas.microsoft.com/office/drawing/2014/main" id="{00000000-0008-0000-0600-000024010000}"/>
            </a:ext>
          </a:extLst>
        </xdr:cNvPr>
        <xdr:cNvSpPr txBox="1"/>
      </xdr:nvSpPr>
      <xdr:spPr>
        <a:xfrm>
          <a:off x="10528300" y="5474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a:extLst>
            <a:ext uri="{FF2B5EF4-FFF2-40B4-BE49-F238E27FC236}">
              <a16:creationId xmlns="" xmlns:a16="http://schemas.microsoft.com/office/drawing/2014/main" id="{00000000-0008-0000-0600-000025010000}"/>
            </a:ext>
          </a:extLst>
        </xdr:cNvPr>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163497</xdr:rowOff>
    </xdr:from>
    <xdr:to>
      <xdr:col>50</xdr:col>
      <xdr:colOff>114300</xdr:colOff>
      <xdr:row>38</xdr:row>
      <xdr:rowOff>2860</xdr:rowOff>
    </xdr:to>
    <xdr:cxnSp macro="">
      <xdr:nvCxnSpPr>
        <xdr:cNvPr id="294" name="直線コネクタ 293">
          <a:extLst>
            <a:ext uri="{FF2B5EF4-FFF2-40B4-BE49-F238E27FC236}">
              <a16:creationId xmlns="" xmlns:a16="http://schemas.microsoft.com/office/drawing/2014/main" id="{00000000-0008-0000-0600-000026010000}"/>
            </a:ext>
          </a:extLst>
        </xdr:cNvPr>
        <xdr:cNvCxnSpPr/>
      </xdr:nvCxnSpPr>
      <xdr:spPr>
        <a:xfrm flipV="1">
          <a:off x="8750300" y="6507147"/>
          <a:ext cx="889000" cy="1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a:extLst>
            <a:ext uri="{FF2B5EF4-FFF2-40B4-BE49-F238E27FC236}">
              <a16:creationId xmlns="" xmlns:a16="http://schemas.microsoft.com/office/drawing/2014/main" id="{00000000-0008-0000-0600-000027010000}"/>
            </a:ext>
          </a:extLst>
        </xdr:cNvPr>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43106</xdr:rowOff>
    </xdr:from>
    <xdr:ext cx="534377" cy="259045"/>
    <xdr:sp macro="" textlink="">
      <xdr:nvSpPr>
        <xdr:cNvPr id="296" name="テキスト ボックス 295">
          <a:extLst>
            <a:ext uri="{FF2B5EF4-FFF2-40B4-BE49-F238E27FC236}">
              <a16:creationId xmlns="" xmlns:a16="http://schemas.microsoft.com/office/drawing/2014/main" id="{00000000-0008-0000-0600-000028010000}"/>
            </a:ext>
          </a:extLst>
        </xdr:cNvPr>
        <xdr:cNvSpPr txBox="1"/>
      </xdr:nvSpPr>
      <xdr:spPr>
        <a:xfrm>
          <a:off x="9372111" y="621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673</xdr:rowOff>
    </xdr:from>
    <xdr:to>
      <xdr:col>45</xdr:col>
      <xdr:colOff>177800</xdr:colOff>
      <xdr:row>38</xdr:row>
      <xdr:rowOff>2860</xdr:rowOff>
    </xdr:to>
    <xdr:cxnSp macro="">
      <xdr:nvCxnSpPr>
        <xdr:cNvPr id="297" name="直線コネクタ 296">
          <a:extLst>
            <a:ext uri="{FF2B5EF4-FFF2-40B4-BE49-F238E27FC236}">
              <a16:creationId xmlns="" xmlns:a16="http://schemas.microsoft.com/office/drawing/2014/main" id="{00000000-0008-0000-0600-000029010000}"/>
            </a:ext>
          </a:extLst>
        </xdr:cNvPr>
        <xdr:cNvCxnSpPr/>
      </xdr:nvCxnSpPr>
      <xdr:spPr>
        <a:xfrm>
          <a:off x="7861300" y="6515773"/>
          <a:ext cx="889000" cy="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a:extLst>
            <a:ext uri="{FF2B5EF4-FFF2-40B4-BE49-F238E27FC236}">
              <a16:creationId xmlns="" xmlns:a16="http://schemas.microsoft.com/office/drawing/2014/main" id="{00000000-0008-0000-0600-00002A010000}"/>
            </a:ext>
          </a:extLst>
        </xdr:cNvPr>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55984</xdr:rowOff>
    </xdr:from>
    <xdr:ext cx="534377" cy="259045"/>
    <xdr:sp macro="" textlink="">
      <xdr:nvSpPr>
        <xdr:cNvPr id="299" name="テキスト ボックス 298">
          <a:extLst>
            <a:ext uri="{FF2B5EF4-FFF2-40B4-BE49-F238E27FC236}">
              <a16:creationId xmlns="" xmlns:a16="http://schemas.microsoft.com/office/drawing/2014/main" id="{00000000-0008-0000-0600-00002B010000}"/>
            </a:ext>
          </a:extLst>
        </xdr:cNvPr>
        <xdr:cNvSpPr txBox="1"/>
      </xdr:nvSpPr>
      <xdr:spPr>
        <a:xfrm>
          <a:off x="8483111" y="622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168999</xdr:rowOff>
    </xdr:from>
    <xdr:to>
      <xdr:col>41</xdr:col>
      <xdr:colOff>50800</xdr:colOff>
      <xdr:row>38</xdr:row>
      <xdr:rowOff>673</xdr:rowOff>
    </xdr:to>
    <xdr:cxnSp macro="">
      <xdr:nvCxnSpPr>
        <xdr:cNvPr id="300" name="直線コネクタ 299">
          <a:extLst>
            <a:ext uri="{FF2B5EF4-FFF2-40B4-BE49-F238E27FC236}">
              <a16:creationId xmlns="" xmlns:a16="http://schemas.microsoft.com/office/drawing/2014/main" id="{00000000-0008-0000-0600-00002C010000}"/>
            </a:ext>
          </a:extLst>
        </xdr:cNvPr>
        <xdr:cNvCxnSpPr/>
      </xdr:nvCxnSpPr>
      <xdr:spPr>
        <a:xfrm>
          <a:off x="6972300" y="6512649"/>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1" name="フローチャート: 判断 300">
          <a:extLst>
            <a:ext uri="{FF2B5EF4-FFF2-40B4-BE49-F238E27FC236}">
              <a16:creationId xmlns="" xmlns:a16="http://schemas.microsoft.com/office/drawing/2014/main" id="{00000000-0008-0000-0600-00002D010000}"/>
            </a:ext>
          </a:extLst>
        </xdr:cNvPr>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44330</xdr:rowOff>
    </xdr:from>
    <xdr:ext cx="534377"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7594111" y="655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3" name="フローチャート: 判断 302">
          <a:extLst>
            <a:ext uri="{FF2B5EF4-FFF2-40B4-BE49-F238E27FC236}">
              <a16:creationId xmlns="" xmlns:a16="http://schemas.microsoft.com/office/drawing/2014/main" id="{00000000-0008-0000-0600-00002F010000}"/>
            </a:ext>
          </a:extLst>
        </xdr:cNvPr>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63931</xdr:rowOff>
    </xdr:from>
    <xdr:ext cx="534377"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6705111" y="623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154249</xdr:rowOff>
    </xdr:from>
    <xdr:to>
      <xdr:col>55</xdr:col>
      <xdr:colOff>50800</xdr:colOff>
      <xdr:row>33</xdr:row>
      <xdr:rowOff>84399</xdr:rowOff>
    </xdr:to>
    <xdr:sp macro="" textlink="">
      <xdr:nvSpPr>
        <xdr:cNvPr id="310" name="楕円 309">
          <a:extLst>
            <a:ext uri="{FF2B5EF4-FFF2-40B4-BE49-F238E27FC236}">
              <a16:creationId xmlns="" xmlns:a16="http://schemas.microsoft.com/office/drawing/2014/main" id="{00000000-0008-0000-0600-000036010000}"/>
            </a:ext>
          </a:extLst>
        </xdr:cNvPr>
        <xdr:cNvSpPr/>
      </xdr:nvSpPr>
      <xdr:spPr>
        <a:xfrm>
          <a:off x="10426700" y="564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115180</xdr:rowOff>
    </xdr:from>
    <xdr:ext cx="599010" cy="259045"/>
    <xdr:sp macro="" textlink="">
      <xdr:nvSpPr>
        <xdr:cNvPr id="311" name="補助費等該当値テキスト">
          <a:extLst>
            <a:ext uri="{FF2B5EF4-FFF2-40B4-BE49-F238E27FC236}">
              <a16:creationId xmlns="" xmlns:a16="http://schemas.microsoft.com/office/drawing/2014/main" id="{00000000-0008-0000-0600-000037010000}"/>
            </a:ext>
          </a:extLst>
        </xdr:cNvPr>
        <xdr:cNvSpPr txBox="1"/>
      </xdr:nvSpPr>
      <xdr:spPr>
        <a:xfrm>
          <a:off x="10528300" y="560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112697</xdr:rowOff>
    </xdr:from>
    <xdr:to>
      <xdr:col>50</xdr:col>
      <xdr:colOff>165100</xdr:colOff>
      <xdr:row>38</xdr:row>
      <xdr:rowOff>42847</xdr:rowOff>
    </xdr:to>
    <xdr:sp macro="" textlink="">
      <xdr:nvSpPr>
        <xdr:cNvPr id="312" name="楕円 311">
          <a:extLst>
            <a:ext uri="{FF2B5EF4-FFF2-40B4-BE49-F238E27FC236}">
              <a16:creationId xmlns="" xmlns:a16="http://schemas.microsoft.com/office/drawing/2014/main" id="{00000000-0008-0000-0600-000038010000}"/>
            </a:ext>
          </a:extLst>
        </xdr:cNvPr>
        <xdr:cNvSpPr/>
      </xdr:nvSpPr>
      <xdr:spPr>
        <a:xfrm>
          <a:off x="9588500" y="645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33974</xdr:rowOff>
    </xdr:from>
    <xdr:ext cx="534377"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9372111" y="654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123510</xdr:rowOff>
    </xdr:from>
    <xdr:to>
      <xdr:col>46</xdr:col>
      <xdr:colOff>38100</xdr:colOff>
      <xdr:row>38</xdr:row>
      <xdr:rowOff>53660</xdr:rowOff>
    </xdr:to>
    <xdr:sp macro="" textlink="">
      <xdr:nvSpPr>
        <xdr:cNvPr id="314" name="楕円 313">
          <a:extLst>
            <a:ext uri="{FF2B5EF4-FFF2-40B4-BE49-F238E27FC236}">
              <a16:creationId xmlns="" xmlns:a16="http://schemas.microsoft.com/office/drawing/2014/main" id="{00000000-0008-0000-0600-00003A010000}"/>
            </a:ext>
          </a:extLst>
        </xdr:cNvPr>
        <xdr:cNvSpPr/>
      </xdr:nvSpPr>
      <xdr:spPr>
        <a:xfrm>
          <a:off x="8699500" y="646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44787</xdr:rowOff>
    </xdr:from>
    <xdr:ext cx="534377" cy="259045"/>
    <xdr:sp macro="" textlink="">
      <xdr:nvSpPr>
        <xdr:cNvPr id="315" name="テキスト ボックス 314">
          <a:extLst>
            <a:ext uri="{FF2B5EF4-FFF2-40B4-BE49-F238E27FC236}">
              <a16:creationId xmlns="" xmlns:a16="http://schemas.microsoft.com/office/drawing/2014/main" id="{00000000-0008-0000-0600-00003B010000}"/>
            </a:ext>
          </a:extLst>
        </xdr:cNvPr>
        <xdr:cNvSpPr txBox="1"/>
      </xdr:nvSpPr>
      <xdr:spPr>
        <a:xfrm>
          <a:off x="8483111" y="655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121323</xdr:rowOff>
    </xdr:from>
    <xdr:to>
      <xdr:col>41</xdr:col>
      <xdr:colOff>101600</xdr:colOff>
      <xdr:row>38</xdr:row>
      <xdr:rowOff>51473</xdr:rowOff>
    </xdr:to>
    <xdr:sp macro="" textlink="">
      <xdr:nvSpPr>
        <xdr:cNvPr id="316" name="楕円 315">
          <a:extLst>
            <a:ext uri="{FF2B5EF4-FFF2-40B4-BE49-F238E27FC236}">
              <a16:creationId xmlns="" xmlns:a16="http://schemas.microsoft.com/office/drawing/2014/main" id="{00000000-0008-0000-0600-00003C010000}"/>
            </a:ext>
          </a:extLst>
        </xdr:cNvPr>
        <xdr:cNvSpPr/>
      </xdr:nvSpPr>
      <xdr:spPr>
        <a:xfrm>
          <a:off x="7810500" y="646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68000</xdr:rowOff>
    </xdr:from>
    <xdr:ext cx="534377" cy="259045"/>
    <xdr:sp macro="" textlink="">
      <xdr:nvSpPr>
        <xdr:cNvPr id="317" name="テキスト ボックス 316">
          <a:extLst>
            <a:ext uri="{FF2B5EF4-FFF2-40B4-BE49-F238E27FC236}">
              <a16:creationId xmlns="" xmlns:a16="http://schemas.microsoft.com/office/drawing/2014/main" id="{00000000-0008-0000-0600-00003D010000}"/>
            </a:ext>
          </a:extLst>
        </xdr:cNvPr>
        <xdr:cNvSpPr txBox="1"/>
      </xdr:nvSpPr>
      <xdr:spPr>
        <a:xfrm>
          <a:off x="7594111" y="624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118199</xdr:rowOff>
    </xdr:from>
    <xdr:to>
      <xdr:col>36</xdr:col>
      <xdr:colOff>165100</xdr:colOff>
      <xdr:row>38</xdr:row>
      <xdr:rowOff>48349</xdr:rowOff>
    </xdr:to>
    <xdr:sp macro="" textlink="">
      <xdr:nvSpPr>
        <xdr:cNvPr id="318" name="楕円 317">
          <a:extLst>
            <a:ext uri="{FF2B5EF4-FFF2-40B4-BE49-F238E27FC236}">
              <a16:creationId xmlns="" xmlns:a16="http://schemas.microsoft.com/office/drawing/2014/main" id="{00000000-0008-0000-0600-00003E010000}"/>
            </a:ext>
          </a:extLst>
        </xdr:cNvPr>
        <xdr:cNvSpPr/>
      </xdr:nvSpPr>
      <xdr:spPr>
        <a:xfrm>
          <a:off x="6921500" y="646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39476</xdr:rowOff>
    </xdr:from>
    <xdr:ext cx="534377" cy="259045"/>
    <xdr:sp macro="" textlink="">
      <xdr:nvSpPr>
        <xdr:cNvPr id="319" name="テキスト ボックス 318">
          <a:extLst>
            <a:ext uri="{FF2B5EF4-FFF2-40B4-BE49-F238E27FC236}">
              <a16:creationId xmlns="" xmlns:a16="http://schemas.microsoft.com/office/drawing/2014/main" id="{00000000-0008-0000-0600-00003F010000}"/>
            </a:ext>
          </a:extLst>
        </xdr:cNvPr>
        <xdr:cNvSpPr txBox="1"/>
      </xdr:nvSpPr>
      <xdr:spPr>
        <a:xfrm>
          <a:off x="6705111" y="655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a:extLst>
            <a:ext uri="{FF2B5EF4-FFF2-40B4-BE49-F238E27FC236}">
              <a16:creationId xmlns="" xmlns:a16="http://schemas.microsoft.com/office/drawing/2014/main" id="{00000000-0008-0000-0600-00004C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 xmlns:a16="http://schemas.microsoft.com/office/drawing/2014/main" id="{00000000-0008-0000-06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a:extLst>
            <a:ext uri="{FF2B5EF4-FFF2-40B4-BE49-F238E27FC236}">
              <a16:creationId xmlns="" xmlns:a16="http://schemas.microsoft.com/office/drawing/2014/main" id="{00000000-0008-0000-0600-00005B010000}"/>
            </a:ext>
          </a:extLst>
        </xdr:cNvPr>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a:extLst>
            <a:ext uri="{FF2B5EF4-FFF2-40B4-BE49-F238E27FC236}">
              <a16:creationId xmlns="" xmlns:a16="http://schemas.microsoft.com/office/drawing/2014/main" id="{00000000-0008-0000-0600-00005D010000}"/>
            </a:ext>
          </a:extLst>
        </xdr:cNvPr>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a:extLst>
            <a:ext uri="{FF2B5EF4-FFF2-40B4-BE49-F238E27FC236}">
              <a16:creationId xmlns="" xmlns:a16="http://schemas.microsoft.com/office/drawing/2014/main" id="{00000000-0008-0000-0600-00005E010000}"/>
            </a:ext>
          </a:extLst>
        </xdr:cNvPr>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82942</xdr:rowOff>
    </xdr:from>
    <xdr:to>
      <xdr:col>55</xdr:col>
      <xdr:colOff>0</xdr:colOff>
      <xdr:row>56</xdr:row>
      <xdr:rowOff>152143</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a:off x="9639300" y="9341242"/>
          <a:ext cx="838200" cy="41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59672</xdr:rowOff>
    </xdr:from>
    <xdr:ext cx="534377" cy="259045"/>
    <xdr:sp macro="" textlink="">
      <xdr:nvSpPr>
        <xdr:cNvPr id="352" name="普通建設事業費平均値テキスト">
          <a:extLst>
            <a:ext uri="{FF2B5EF4-FFF2-40B4-BE49-F238E27FC236}">
              <a16:creationId xmlns="" xmlns:a16="http://schemas.microsoft.com/office/drawing/2014/main" id="{00000000-0008-0000-0600-000060010000}"/>
            </a:ext>
          </a:extLst>
        </xdr:cNvPr>
        <xdr:cNvSpPr txBox="1"/>
      </xdr:nvSpPr>
      <xdr:spPr>
        <a:xfrm>
          <a:off x="10528300" y="948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a:extLst>
            <a:ext uri="{FF2B5EF4-FFF2-40B4-BE49-F238E27FC236}">
              <a16:creationId xmlns="" xmlns:a16="http://schemas.microsoft.com/office/drawing/2014/main" id="{00000000-0008-0000-0600-000061010000}"/>
            </a:ext>
          </a:extLst>
        </xdr:cNvPr>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82942</xdr:rowOff>
    </xdr:from>
    <xdr:to>
      <xdr:col>50</xdr:col>
      <xdr:colOff>114300</xdr:colOff>
      <xdr:row>56</xdr:row>
      <xdr:rowOff>106831</xdr:rowOff>
    </xdr:to>
    <xdr:cxnSp macro="">
      <xdr:nvCxnSpPr>
        <xdr:cNvPr id="354" name="直線コネクタ 353">
          <a:extLst>
            <a:ext uri="{FF2B5EF4-FFF2-40B4-BE49-F238E27FC236}">
              <a16:creationId xmlns="" xmlns:a16="http://schemas.microsoft.com/office/drawing/2014/main" id="{00000000-0008-0000-0600-000062010000}"/>
            </a:ext>
          </a:extLst>
        </xdr:cNvPr>
        <xdr:cNvCxnSpPr/>
      </xdr:nvCxnSpPr>
      <xdr:spPr>
        <a:xfrm flipV="1">
          <a:off x="8750300" y="9341242"/>
          <a:ext cx="889000" cy="36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a:extLst>
            <a:ext uri="{FF2B5EF4-FFF2-40B4-BE49-F238E27FC236}">
              <a16:creationId xmlns="" xmlns:a16="http://schemas.microsoft.com/office/drawing/2014/main" id="{00000000-0008-0000-0600-000063010000}"/>
            </a:ext>
          </a:extLst>
        </xdr:cNvPr>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135107</xdr:rowOff>
    </xdr:from>
    <xdr:ext cx="534377" cy="259045"/>
    <xdr:sp macro="" textlink="">
      <xdr:nvSpPr>
        <xdr:cNvPr id="356" name="テキスト ボックス 355">
          <a:extLst>
            <a:ext uri="{FF2B5EF4-FFF2-40B4-BE49-F238E27FC236}">
              <a16:creationId xmlns="" xmlns:a16="http://schemas.microsoft.com/office/drawing/2014/main" id="{00000000-0008-0000-0600-000064010000}"/>
            </a:ext>
          </a:extLst>
        </xdr:cNvPr>
        <xdr:cNvSpPr txBox="1"/>
      </xdr:nvSpPr>
      <xdr:spPr>
        <a:xfrm>
          <a:off x="9372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106831</xdr:rowOff>
    </xdr:from>
    <xdr:to>
      <xdr:col>45</xdr:col>
      <xdr:colOff>177800</xdr:colOff>
      <xdr:row>56</xdr:row>
      <xdr:rowOff>109525</xdr:rowOff>
    </xdr:to>
    <xdr:cxnSp macro="">
      <xdr:nvCxnSpPr>
        <xdr:cNvPr id="357" name="直線コネクタ 356">
          <a:extLst>
            <a:ext uri="{FF2B5EF4-FFF2-40B4-BE49-F238E27FC236}">
              <a16:creationId xmlns="" xmlns:a16="http://schemas.microsoft.com/office/drawing/2014/main" id="{00000000-0008-0000-0600-000065010000}"/>
            </a:ext>
          </a:extLst>
        </xdr:cNvPr>
        <xdr:cNvCxnSpPr/>
      </xdr:nvCxnSpPr>
      <xdr:spPr>
        <a:xfrm flipV="1">
          <a:off x="7861300" y="9708031"/>
          <a:ext cx="889000" cy="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a:extLst>
            <a:ext uri="{FF2B5EF4-FFF2-40B4-BE49-F238E27FC236}">
              <a16:creationId xmlns="" xmlns:a16="http://schemas.microsoft.com/office/drawing/2014/main" id="{00000000-0008-0000-0600-000066010000}"/>
            </a:ext>
          </a:extLst>
        </xdr:cNvPr>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51701</xdr:rowOff>
    </xdr:from>
    <xdr:ext cx="534377"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8483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109525</xdr:rowOff>
    </xdr:from>
    <xdr:to>
      <xdr:col>41</xdr:col>
      <xdr:colOff>50800</xdr:colOff>
      <xdr:row>56</xdr:row>
      <xdr:rowOff>159931</xdr:rowOff>
    </xdr:to>
    <xdr:cxnSp macro="">
      <xdr:nvCxnSpPr>
        <xdr:cNvPr id="360" name="直線コネクタ 359">
          <a:extLst>
            <a:ext uri="{FF2B5EF4-FFF2-40B4-BE49-F238E27FC236}">
              <a16:creationId xmlns="" xmlns:a16="http://schemas.microsoft.com/office/drawing/2014/main" id="{00000000-0008-0000-0600-000068010000}"/>
            </a:ext>
          </a:extLst>
        </xdr:cNvPr>
        <xdr:cNvCxnSpPr/>
      </xdr:nvCxnSpPr>
      <xdr:spPr>
        <a:xfrm flipV="1">
          <a:off x="6972300" y="9710725"/>
          <a:ext cx="889000" cy="5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1" name="フローチャート: 判断 360">
          <a:extLst>
            <a:ext uri="{FF2B5EF4-FFF2-40B4-BE49-F238E27FC236}">
              <a16:creationId xmlns="" xmlns:a16="http://schemas.microsoft.com/office/drawing/2014/main" id="{00000000-0008-0000-0600-000069010000}"/>
            </a:ext>
          </a:extLst>
        </xdr:cNvPr>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25068</xdr:rowOff>
    </xdr:from>
    <xdr:ext cx="534377"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7594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3" name="フローチャート: 判断 362">
          <a:extLst>
            <a:ext uri="{FF2B5EF4-FFF2-40B4-BE49-F238E27FC236}">
              <a16:creationId xmlns="" xmlns:a16="http://schemas.microsoft.com/office/drawing/2014/main" id="{00000000-0008-0000-0600-00006B010000}"/>
            </a:ext>
          </a:extLst>
        </xdr:cNvPr>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52713</xdr:rowOff>
    </xdr:from>
    <xdr:ext cx="534377"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6705111" y="98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101343</xdr:rowOff>
    </xdr:from>
    <xdr:to>
      <xdr:col>55</xdr:col>
      <xdr:colOff>50800</xdr:colOff>
      <xdr:row>57</xdr:row>
      <xdr:rowOff>31493</xdr:rowOff>
    </xdr:to>
    <xdr:sp macro="" textlink="">
      <xdr:nvSpPr>
        <xdr:cNvPr id="370" name="楕円 369">
          <a:extLst>
            <a:ext uri="{FF2B5EF4-FFF2-40B4-BE49-F238E27FC236}">
              <a16:creationId xmlns="" xmlns:a16="http://schemas.microsoft.com/office/drawing/2014/main" id="{00000000-0008-0000-0600-000072010000}"/>
            </a:ext>
          </a:extLst>
        </xdr:cNvPr>
        <xdr:cNvSpPr/>
      </xdr:nvSpPr>
      <xdr:spPr>
        <a:xfrm>
          <a:off x="10426700" y="970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79770</xdr:rowOff>
    </xdr:from>
    <xdr:ext cx="534377" cy="259045"/>
    <xdr:sp macro="" textlink="">
      <xdr:nvSpPr>
        <xdr:cNvPr id="371" name="普通建設事業費該当値テキスト">
          <a:extLst>
            <a:ext uri="{FF2B5EF4-FFF2-40B4-BE49-F238E27FC236}">
              <a16:creationId xmlns="" xmlns:a16="http://schemas.microsoft.com/office/drawing/2014/main" id="{00000000-0008-0000-0600-000073010000}"/>
            </a:ext>
          </a:extLst>
        </xdr:cNvPr>
        <xdr:cNvSpPr txBox="1"/>
      </xdr:nvSpPr>
      <xdr:spPr>
        <a:xfrm>
          <a:off x="10528300" y="968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32142</xdr:rowOff>
    </xdr:from>
    <xdr:to>
      <xdr:col>50</xdr:col>
      <xdr:colOff>165100</xdr:colOff>
      <xdr:row>54</xdr:row>
      <xdr:rowOff>133742</xdr:rowOff>
    </xdr:to>
    <xdr:sp macro="" textlink="">
      <xdr:nvSpPr>
        <xdr:cNvPr id="372" name="楕円 371">
          <a:extLst>
            <a:ext uri="{FF2B5EF4-FFF2-40B4-BE49-F238E27FC236}">
              <a16:creationId xmlns="" xmlns:a16="http://schemas.microsoft.com/office/drawing/2014/main" id="{00000000-0008-0000-0600-000074010000}"/>
            </a:ext>
          </a:extLst>
        </xdr:cNvPr>
        <xdr:cNvSpPr/>
      </xdr:nvSpPr>
      <xdr:spPr>
        <a:xfrm>
          <a:off x="9588500" y="929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150269</xdr:rowOff>
    </xdr:from>
    <xdr:ext cx="534377"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9372111" y="906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56031</xdr:rowOff>
    </xdr:from>
    <xdr:to>
      <xdr:col>46</xdr:col>
      <xdr:colOff>38100</xdr:colOff>
      <xdr:row>56</xdr:row>
      <xdr:rowOff>157631</xdr:rowOff>
    </xdr:to>
    <xdr:sp macro="" textlink="">
      <xdr:nvSpPr>
        <xdr:cNvPr id="374" name="楕円 373">
          <a:extLst>
            <a:ext uri="{FF2B5EF4-FFF2-40B4-BE49-F238E27FC236}">
              <a16:creationId xmlns="" xmlns:a16="http://schemas.microsoft.com/office/drawing/2014/main" id="{00000000-0008-0000-0600-000076010000}"/>
            </a:ext>
          </a:extLst>
        </xdr:cNvPr>
        <xdr:cNvSpPr/>
      </xdr:nvSpPr>
      <xdr:spPr>
        <a:xfrm>
          <a:off x="8699500" y="965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2708</xdr:rowOff>
    </xdr:from>
    <xdr:ext cx="534377" cy="259045"/>
    <xdr:sp macro="" textlink="">
      <xdr:nvSpPr>
        <xdr:cNvPr id="375" name="テキスト ボックス 374">
          <a:extLst>
            <a:ext uri="{FF2B5EF4-FFF2-40B4-BE49-F238E27FC236}">
              <a16:creationId xmlns="" xmlns:a16="http://schemas.microsoft.com/office/drawing/2014/main" id="{00000000-0008-0000-0600-000077010000}"/>
            </a:ext>
          </a:extLst>
        </xdr:cNvPr>
        <xdr:cNvSpPr txBox="1"/>
      </xdr:nvSpPr>
      <xdr:spPr>
        <a:xfrm>
          <a:off x="8483111" y="943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58725</xdr:rowOff>
    </xdr:from>
    <xdr:to>
      <xdr:col>41</xdr:col>
      <xdr:colOff>101600</xdr:colOff>
      <xdr:row>56</xdr:row>
      <xdr:rowOff>160325</xdr:rowOff>
    </xdr:to>
    <xdr:sp macro="" textlink="">
      <xdr:nvSpPr>
        <xdr:cNvPr id="376" name="楕円 375">
          <a:extLst>
            <a:ext uri="{FF2B5EF4-FFF2-40B4-BE49-F238E27FC236}">
              <a16:creationId xmlns="" xmlns:a16="http://schemas.microsoft.com/office/drawing/2014/main" id="{00000000-0008-0000-0600-000078010000}"/>
            </a:ext>
          </a:extLst>
        </xdr:cNvPr>
        <xdr:cNvSpPr/>
      </xdr:nvSpPr>
      <xdr:spPr>
        <a:xfrm>
          <a:off x="7810500" y="965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5402</xdr:rowOff>
    </xdr:from>
    <xdr:ext cx="534377" cy="259045"/>
    <xdr:sp macro="" textlink="">
      <xdr:nvSpPr>
        <xdr:cNvPr id="377" name="テキスト ボックス 376">
          <a:extLst>
            <a:ext uri="{FF2B5EF4-FFF2-40B4-BE49-F238E27FC236}">
              <a16:creationId xmlns="" xmlns:a16="http://schemas.microsoft.com/office/drawing/2014/main" id="{00000000-0008-0000-0600-000079010000}"/>
            </a:ext>
          </a:extLst>
        </xdr:cNvPr>
        <xdr:cNvSpPr txBox="1"/>
      </xdr:nvSpPr>
      <xdr:spPr>
        <a:xfrm>
          <a:off x="7594111" y="943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109131</xdr:rowOff>
    </xdr:from>
    <xdr:to>
      <xdr:col>36</xdr:col>
      <xdr:colOff>165100</xdr:colOff>
      <xdr:row>57</xdr:row>
      <xdr:rowOff>39281</xdr:rowOff>
    </xdr:to>
    <xdr:sp macro="" textlink="">
      <xdr:nvSpPr>
        <xdr:cNvPr id="378" name="楕円 377">
          <a:extLst>
            <a:ext uri="{FF2B5EF4-FFF2-40B4-BE49-F238E27FC236}">
              <a16:creationId xmlns="" xmlns:a16="http://schemas.microsoft.com/office/drawing/2014/main" id="{00000000-0008-0000-0600-00007A010000}"/>
            </a:ext>
          </a:extLst>
        </xdr:cNvPr>
        <xdr:cNvSpPr/>
      </xdr:nvSpPr>
      <xdr:spPr>
        <a:xfrm>
          <a:off x="6921500" y="971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55808</xdr:rowOff>
    </xdr:from>
    <xdr:ext cx="534377" cy="259045"/>
    <xdr:sp macro="" textlink="">
      <xdr:nvSpPr>
        <xdr:cNvPr id="379" name="テキスト ボックス 378">
          <a:extLst>
            <a:ext uri="{FF2B5EF4-FFF2-40B4-BE49-F238E27FC236}">
              <a16:creationId xmlns="" xmlns:a16="http://schemas.microsoft.com/office/drawing/2014/main" id="{00000000-0008-0000-0600-00007B010000}"/>
            </a:ext>
          </a:extLst>
        </xdr:cNvPr>
        <xdr:cNvSpPr txBox="1"/>
      </xdr:nvSpPr>
      <xdr:spPr>
        <a:xfrm>
          <a:off x="6705111" y="948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 xmlns:a16="http://schemas.microsoft.com/office/drawing/2014/main"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a:extLst>
            <a:ext uri="{FF2B5EF4-FFF2-40B4-BE49-F238E27FC236}">
              <a16:creationId xmlns="" xmlns:a16="http://schemas.microsoft.com/office/drawing/2014/main" id="{00000000-0008-0000-0600-000091010000}"/>
            </a:ext>
          </a:extLst>
        </xdr:cNvPr>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a:extLst>
            <a:ext uri="{FF2B5EF4-FFF2-40B4-BE49-F238E27FC236}">
              <a16:creationId xmlns="" xmlns:a16="http://schemas.microsoft.com/office/drawing/2014/main" id="{00000000-0008-0000-0600-000092010000}"/>
            </a:ext>
          </a:extLst>
        </xdr:cNvPr>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a:extLst>
            <a:ext uri="{FF2B5EF4-FFF2-40B4-BE49-F238E27FC236}">
              <a16:creationId xmlns="" xmlns:a16="http://schemas.microsoft.com/office/drawing/2014/main" id="{00000000-0008-0000-0600-000094010000}"/>
            </a:ext>
          </a:extLst>
        </xdr:cNvPr>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32258</xdr:rowOff>
    </xdr:from>
    <xdr:to>
      <xdr:col>55</xdr:col>
      <xdr:colOff>0</xdr:colOff>
      <xdr:row>77</xdr:row>
      <xdr:rowOff>112246</xdr:rowOff>
    </xdr:to>
    <xdr:cxnSp macro="">
      <xdr:nvCxnSpPr>
        <xdr:cNvPr id="406" name="直線コネクタ 405">
          <a:extLst>
            <a:ext uri="{FF2B5EF4-FFF2-40B4-BE49-F238E27FC236}">
              <a16:creationId xmlns="" xmlns:a16="http://schemas.microsoft.com/office/drawing/2014/main" id="{00000000-0008-0000-0600-000096010000}"/>
            </a:ext>
          </a:extLst>
        </xdr:cNvPr>
        <xdr:cNvCxnSpPr/>
      </xdr:nvCxnSpPr>
      <xdr:spPr>
        <a:xfrm>
          <a:off x="9639300" y="13062458"/>
          <a:ext cx="838200" cy="25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139118</xdr:rowOff>
    </xdr:from>
    <xdr:ext cx="534377" cy="259045"/>
    <xdr:sp macro="" textlink="">
      <xdr:nvSpPr>
        <xdr:cNvPr id="407" name="普通建設事業費 （ うち新規整備　）平均値テキスト">
          <a:extLst>
            <a:ext uri="{FF2B5EF4-FFF2-40B4-BE49-F238E27FC236}">
              <a16:creationId xmlns="" xmlns:a16="http://schemas.microsoft.com/office/drawing/2014/main" id="{00000000-0008-0000-0600-000097010000}"/>
            </a:ext>
          </a:extLst>
        </xdr:cNvPr>
        <xdr:cNvSpPr txBox="1"/>
      </xdr:nvSpPr>
      <xdr:spPr>
        <a:xfrm>
          <a:off x="10528300" y="12997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a:extLst>
            <a:ext uri="{FF2B5EF4-FFF2-40B4-BE49-F238E27FC236}">
              <a16:creationId xmlns="" xmlns:a16="http://schemas.microsoft.com/office/drawing/2014/main" id="{00000000-0008-0000-0600-000098010000}"/>
            </a:ext>
          </a:extLst>
        </xdr:cNvPr>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32258</xdr:rowOff>
    </xdr:from>
    <xdr:to>
      <xdr:col>50</xdr:col>
      <xdr:colOff>114300</xdr:colOff>
      <xdr:row>76</xdr:row>
      <xdr:rowOff>106507</xdr:rowOff>
    </xdr:to>
    <xdr:cxnSp macro="">
      <xdr:nvCxnSpPr>
        <xdr:cNvPr id="409" name="直線コネクタ 408">
          <a:extLst>
            <a:ext uri="{FF2B5EF4-FFF2-40B4-BE49-F238E27FC236}">
              <a16:creationId xmlns="" xmlns:a16="http://schemas.microsoft.com/office/drawing/2014/main" id="{00000000-0008-0000-0600-000099010000}"/>
            </a:ext>
          </a:extLst>
        </xdr:cNvPr>
        <xdr:cNvCxnSpPr/>
      </xdr:nvCxnSpPr>
      <xdr:spPr>
        <a:xfrm flipV="1">
          <a:off x="8750300" y="13062458"/>
          <a:ext cx="889000" cy="7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a:extLst>
            <a:ext uri="{FF2B5EF4-FFF2-40B4-BE49-F238E27FC236}">
              <a16:creationId xmlns="" xmlns:a16="http://schemas.microsoft.com/office/drawing/2014/main" id="{00000000-0008-0000-0600-00009A010000}"/>
            </a:ext>
          </a:extLst>
        </xdr:cNvPr>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64310</xdr:rowOff>
    </xdr:from>
    <xdr:ext cx="534377" cy="259045"/>
    <xdr:sp macro="" textlink="">
      <xdr:nvSpPr>
        <xdr:cNvPr id="411" name="テキスト ボックス 410">
          <a:extLst>
            <a:ext uri="{FF2B5EF4-FFF2-40B4-BE49-F238E27FC236}">
              <a16:creationId xmlns="" xmlns:a16="http://schemas.microsoft.com/office/drawing/2014/main" id="{00000000-0008-0000-0600-00009B010000}"/>
            </a:ext>
          </a:extLst>
        </xdr:cNvPr>
        <xdr:cNvSpPr txBox="1"/>
      </xdr:nvSpPr>
      <xdr:spPr>
        <a:xfrm>
          <a:off x="9372111" y="132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73292</xdr:rowOff>
    </xdr:from>
    <xdr:to>
      <xdr:col>45</xdr:col>
      <xdr:colOff>177800</xdr:colOff>
      <xdr:row>76</xdr:row>
      <xdr:rowOff>106507</xdr:rowOff>
    </xdr:to>
    <xdr:cxnSp macro="">
      <xdr:nvCxnSpPr>
        <xdr:cNvPr id="412" name="直線コネクタ 411">
          <a:extLst>
            <a:ext uri="{FF2B5EF4-FFF2-40B4-BE49-F238E27FC236}">
              <a16:creationId xmlns="" xmlns:a16="http://schemas.microsoft.com/office/drawing/2014/main" id="{00000000-0008-0000-0600-00009C010000}"/>
            </a:ext>
          </a:extLst>
        </xdr:cNvPr>
        <xdr:cNvCxnSpPr/>
      </xdr:nvCxnSpPr>
      <xdr:spPr>
        <a:xfrm>
          <a:off x="7861300" y="13103492"/>
          <a:ext cx="889000" cy="3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a:extLst>
            <a:ext uri="{FF2B5EF4-FFF2-40B4-BE49-F238E27FC236}">
              <a16:creationId xmlns="" xmlns:a16="http://schemas.microsoft.com/office/drawing/2014/main" id="{00000000-0008-0000-0600-00009D010000}"/>
            </a:ext>
          </a:extLst>
        </xdr:cNvPr>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122328</xdr:rowOff>
    </xdr:from>
    <xdr:ext cx="534377" cy="259045"/>
    <xdr:sp macro="" textlink="">
      <xdr:nvSpPr>
        <xdr:cNvPr id="414" name="テキスト ボックス 413">
          <a:extLst>
            <a:ext uri="{FF2B5EF4-FFF2-40B4-BE49-F238E27FC236}">
              <a16:creationId xmlns="" xmlns:a16="http://schemas.microsoft.com/office/drawing/2014/main" id="{00000000-0008-0000-0600-00009E010000}"/>
            </a:ext>
          </a:extLst>
        </xdr:cNvPr>
        <xdr:cNvSpPr txBox="1"/>
      </xdr:nvSpPr>
      <xdr:spPr>
        <a:xfrm>
          <a:off x="8483111" y="133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73292</xdr:rowOff>
    </xdr:from>
    <xdr:to>
      <xdr:col>41</xdr:col>
      <xdr:colOff>50800</xdr:colOff>
      <xdr:row>77</xdr:row>
      <xdr:rowOff>33446</xdr:rowOff>
    </xdr:to>
    <xdr:cxnSp macro="">
      <xdr:nvCxnSpPr>
        <xdr:cNvPr id="415" name="直線コネクタ 414">
          <a:extLst>
            <a:ext uri="{FF2B5EF4-FFF2-40B4-BE49-F238E27FC236}">
              <a16:creationId xmlns="" xmlns:a16="http://schemas.microsoft.com/office/drawing/2014/main" id="{00000000-0008-0000-0600-00009F010000}"/>
            </a:ext>
          </a:extLst>
        </xdr:cNvPr>
        <xdr:cNvCxnSpPr/>
      </xdr:nvCxnSpPr>
      <xdr:spPr>
        <a:xfrm flipV="1">
          <a:off x="6972300" y="13103492"/>
          <a:ext cx="889000" cy="13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6" name="フローチャート: 判断 415">
          <a:extLst>
            <a:ext uri="{FF2B5EF4-FFF2-40B4-BE49-F238E27FC236}">
              <a16:creationId xmlns="" xmlns:a16="http://schemas.microsoft.com/office/drawing/2014/main" id="{00000000-0008-0000-0600-0000A0010000}"/>
            </a:ext>
          </a:extLst>
        </xdr:cNvPr>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94804</xdr:rowOff>
    </xdr:from>
    <xdr:ext cx="534377"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7594111" y="1329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18" name="フローチャート: 判断 417">
          <a:extLst>
            <a:ext uri="{FF2B5EF4-FFF2-40B4-BE49-F238E27FC236}">
              <a16:creationId xmlns="" xmlns:a16="http://schemas.microsoft.com/office/drawing/2014/main" id="{00000000-0008-0000-0600-0000A2010000}"/>
            </a:ext>
          </a:extLst>
        </xdr:cNvPr>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84292</xdr:rowOff>
    </xdr:from>
    <xdr:ext cx="534377"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6705111" y="129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61446</xdr:rowOff>
    </xdr:from>
    <xdr:to>
      <xdr:col>55</xdr:col>
      <xdr:colOff>50800</xdr:colOff>
      <xdr:row>77</xdr:row>
      <xdr:rowOff>163046</xdr:rowOff>
    </xdr:to>
    <xdr:sp macro="" textlink="">
      <xdr:nvSpPr>
        <xdr:cNvPr id="425" name="楕円 424">
          <a:extLst>
            <a:ext uri="{FF2B5EF4-FFF2-40B4-BE49-F238E27FC236}">
              <a16:creationId xmlns="" xmlns:a16="http://schemas.microsoft.com/office/drawing/2014/main" id="{00000000-0008-0000-0600-0000A9010000}"/>
            </a:ext>
          </a:extLst>
        </xdr:cNvPr>
        <xdr:cNvSpPr/>
      </xdr:nvSpPr>
      <xdr:spPr>
        <a:xfrm>
          <a:off x="10426700" y="1326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39873</xdr:rowOff>
    </xdr:from>
    <xdr:ext cx="469744" cy="259045"/>
    <xdr:sp macro="" textlink="">
      <xdr:nvSpPr>
        <xdr:cNvPr id="426" name="普通建設事業費 （ うち新規整備　）該当値テキスト">
          <a:extLst>
            <a:ext uri="{FF2B5EF4-FFF2-40B4-BE49-F238E27FC236}">
              <a16:creationId xmlns="" xmlns:a16="http://schemas.microsoft.com/office/drawing/2014/main" id="{00000000-0008-0000-0600-0000AA010000}"/>
            </a:ext>
          </a:extLst>
        </xdr:cNvPr>
        <xdr:cNvSpPr txBox="1"/>
      </xdr:nvSpPr>
      <xdr:spPr>
        <a:xfrm>
          <a:off x="10528300" y="1324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152908</xdr:rowOff>
    </xdr:from>
    <xdr:to>
      <xdr:col>50</xdr:col>
      <xdr:colOff>165100</xdr:colOff>
      <xdr:row>76</xdr:row>
      <xdr:rowOff>83058</xdr:rowOff>
    </xdr:to>
    <xdr:sp macro="" textlink="">
      <xdr:nvSpPr>
        <xdr:cNvPr id="427" name="楕円 426">
          <a:extLst>
            <a:ext uri="{FF2B5EF4-FFF2-40B4-BE49-F238E27FC236}">
              <a16:creationId xmlns="" xmlns:a16="http://schemas.microsoft.com/office/drawing/2014/main" id="{00000000-0008-0000-0600-0000AB010000}"/>
            </a:ext>
          </a:extLst>
        </xdr:cNvPr>
        <xdr:cNvSpPr/>
      </xdr:nvSpPr>
      <xdr:spPr>
        <a:xfrm>
          <a:off x="9588500" y="1301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99585</xdr:rowOff>
    </xdr:from>
    <xdr:ext cx="534377" cy="259045"/>
    <xdr:sp macro="" textlink="">
      <xdr:nvSpPr>
        <xdr:cNvPr id="428" name="テキスト ボックス 427">
          <a:extLst>
            <a:ext uri="{FF2B5EF4-FFF2-40B4-BE49-F238E27FC236}">
              <a16:creationId xmlns="" xmlns:a16="http://schemas.microsoft.com/office/drawing/2014/main" id="{00000000-0008-0000-0600-0000AC010000}"/>
            </a:ext>
          </a:extLst>
        </xdr:cNvPr>
        <xdr:cNvSpPr txBox="1"/>
      </xdr:nvSpPr>
      <xdr:spPr>
        <a:xfrm>
          <a:off x="9372111" y="1278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55707</xdr:rowOff>
    </xdr:from>
    <xdr:to>
      <xdr:col>46</xdr:col>
      <xdr:colOff>38100</xdr:colOff>
      <xdr:row>76</xdr:row>
      <xdr:rowOff>157307</xdr:rowOff>
    </xdr:to>
    <xdr:sp macro="" textlink="">
      <xdr:nvSpPr>
        <xdr:cNvPr id="429" name="楕円 428">
          <a:extLst>
            <a:ext uri="{FF2B5EF4-FFF2-40B4-BE49-F238E27FC236}">
              <a16:creationId xmlns="" xmlns:a16="http://schemas.microsoft.com/office/drawing/2014/main" id="{00000000-0008-0000-0600-0000AD010000}"/>
            </a:ext>
          </a:extLst>
        </xdr:cNvPr>
        <xdr:cNvSpPr/>
      </xdr:nvSpPr>
      <xdr:spPr>
        <a:xfrm>
          <a:off x="8699500" y="130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2384</xdr:rowOff>
    </xdr:from>
    <xdr:ext cx="534377" cy="259045"/>
    <xdr:sp macro="" textlink="">
      <xdr:nvSpPr>
        <xdr:cNvPr id="430" name="テキスト ボックス 429">
          <a:extLst>
            <a:ext uri="{FF2B5EF4-FFF2-40B4-BE49-F238E27FC236}">
              <a16:creationId xmlns="" xmlns:a16="http://schemas.microsoft.com/office/drawing/2014/main" id="{00000000-0008-0000-0600-0000AE010000}"/>
            </a:ext>
          </a:extLst>
        </xdr:cNvPr>
        <xdr:cNvSpPr txBox="1"/>
      </xdr:nvSpPr>
      <xdr:spPr>
        <a:xfrm>
          <a:off x="8483111" y="1286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22492</xdr:rowOff>
    </xdr:from>
    <xdr:to>
      <xdr:col>41</xdr:col>
      <xdr:colOff>101600</xdr:colOff>
      <xdr:row>76</xdr:row>
      <xdr:rowOff>124092</xdr:rowOff>
    </xdr:to>
    <xdr:sp macro="" textlink="">
      <xdr:nvSpPr>
        <xdr:cNvPr id="431" name="楕円 430">
          <a:extLst>
            <a:ext uri="{FF2B5EF4-FFF2-40B4-BE49-F238E27FC236}">
              <a16:creationId xmlns="" xmlns:a16="http://schemas.microsoft.com/office/drawing/2014/main" id="{00000000-0008-0000-0600-0000AF010000}"/>
            </a:ext>
          </a:extLst>
        </xdr:cNvPr>
        <xdr:cNvSpPr/>
      </xdr:nvSpPr>
      <xdr:spPr>
        <a:xfrm>
          <a:off x="7810500" y="1305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140619</xdr:rowOff>
    </xdr:from>
    <xdr:ext cx="534377" cy="259045"/>
    <xdr:sp macro="" textlink="">
      <xdr:nvSpPr>
        <xdr:cNvPr id="432" name="テキスト ボックス 431">
          <a:extLst>
            <a:ext uri="{FF2B5EF4-FFF2-40B4-BE49-F238E27FC236}">
              <a16:creationId xmlns="" xmlns:a16="http://schemas.microsoft.com/office/drawing/2014/main" id="{00000000-0008-0000-0600-0000B0010000}"/>
            </a:ext>
          </a:extLst>
        </xdr:cNvPr>
        <xdr:cNvSpPr txBox="1"/>
      </xdr:nvSpPr>
      <xdr:spPr>
        <a:xfrm>
          <a:off x="7594111" y="1282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154096</xdr:rowOff>
    </xdr:from>
    <xdr:to>
      <xdr:col>36</xdr:col>
      <xdr:colOff>165100</xdr:colOff>
      <xdr:row>77</xdr:row>
      <xdr:rowOff>84246</xdr:rowOff>
    </xdr:to>
    <xdr:sp macro="" textlink="">
      <xdr:nvSpPr>
        <xdr:cNvPr id="433" name="楕円 432">
          <a:extLst>
            <a:ext uri="{FF2B5EF4-FFF2-40B4-BE49-F238E27FC236}">
              <a16:creationId xmlns="" xmlns:a16="http://schemas.microsoft.com/office/drawing/2014/main" id="{00000000-0008-0000-0600-0000B1010000}"/>
            </a:ext>
          </a:extLst>
        </xdr:cNvPr>
        <xdr:cNvSpPr/>
      </xdr:nvSpPr>
      <xdr:spPr>
        <a:xfrm>
          <a:off x="6921500" y="1318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75373</xdr:rowOff>
    </xdr:from>
    <xdr:ext cx="534377" cy="259045"/>
    <xdr:sp macro="" textlink="">
      <xdr:nvSpPr>
        <xdr:cNvPr id="434" name="テキスト ボックス 433">
          <a:extLst>
            <a:ext uri="{FF2B5EF4-FFF2-40B4-BE49-F238E27FC236}">
              <a16:creationId xmlns="" xmlns:a16="http://schemas.microsoft.com/office/drawing/2014/main" id="{00000000-0008-0000-0600-0000B2010000}"/>
            </a:ext>
          </a:extLst>
        </xdr:cNvPr>
        <xdr:cNvSpPr txBox="1"/>
      </xdr:nvSpPr>
      <xdr:spPr>
        <a:xfrm>
          <a:off x="6705111" y="1327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 xmlns:a16="http://schemas.microsoft.com/office/drawing/2014/main"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a:extLst>
            <a:ext uri="{FF2B5EF4-FFF2-40B4-BE49-F238E27FC236}">
              <a16:creationId xmlns="" xmlns:a16="http://schemas.microsoft.com/office/drawing/2014/main" id="{00000000-0008-0000-0600-0000CC010000}"/>
            </a:ext>
          </a:extLst>
        </xdr:cNvPr>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a:extLst>
            <a:ext uri="{FF2B5EF4-FFF2-40B4-BE49-F238E27FC236}">
              <a16:creationId xmlns="" xmlns:a16="http://schemas.microsoft.com/office/drawing/2014/main" id="{00000000-0008-0000-0600-0000CD010000}"/>
            </a:ext>
          </a:extLst>
        </xdr:cNvPr>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a:extLst>
            <a:ext uri="{FF2B5EF4-FFF2-40B4-BE49-F238E27FC236}">
              <a16:creationId xmlns="" xmlns:a16="http://schemas.microsoft.com/office/drawing/2014/main" id="{00000000-0008-0000-0600-0000CE010000}"/>
            </a:ext>
          </a:extLst>
        </xdr:cNvPr>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a:extLst>
            <a:ext uri="{FF2B5EF4-FFF2-40B4-BE49-F238E27FC236}">
              <a16:creationId xmlns="" xmlns:a16="http://schemas.microsoft.com/office/drawing/2014/main" id="{00000000-0008-0000-0600-0000CF010000}"/>
            </a:ext>
          </a:extLst>
        </xdr:cNvPr>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a:extLst>
            <a:ext uri="{FF2B5EF4-FFF2-40B4-BE49-F238E27FC236}">
              <a16:creationId xmlns="" xmlns:a16="http://schemas.microsoft.com/office/drawing/2014/main" id="{00000000-0008-0000-0600-0000D0010000}"/>
            </a:ext>
          </a:extLst>
        </xdr:cNvPr>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30037</xdr:rowOff>
    </xdr:from>
    <xdr:to>
      <xdr:col>55</xdr:col>
      <xdr:colOff>0</xdr:colOff>
      <xdr:row>96</xdr:row>
      <xdr:rowOff>44211</xdr:rowOff>
    </xdr:to>
    <xdr:cxnSp macro="">
      <xdr:nvCxnSpPr>
        <xdr:cNvPr id="465" name="直線コネクタ 464">
          <a:extLst>
            <a:ext uri="{FF2B5EF4-FFF2-40B4-BE49-F238E27FC236}">
              <a16:creationId xmlns="" xmlns:a16="http://schemas.microsoft.com/office/drawing/2014/main" id="{00000000-0008-0000-0600-0000D1010000}"/>
            </a:ext>
          </a:extLst>
        </xdr:cNvPr>
        <xdr:cNvCxnSpPr/>
      </xdr:nvCxnSpPr>
      <xdr:spPr>
        <a:xfrm flipV="1">
          <a:off x="9639300" y="16489237"/>
          <a:ext cx="8382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90220</xdr:rowOff>
    </xdr:from>
    <xdr:ext cx="534377" cy="259045"/>
    <xdr:sp macro="" textlink="">
      <xdr:nvSpPr>
        <xdr:cNvPr id="466" name="普通建設事業費 （ うち更新整備　）平均値テキスト">
          <a:extLst>
            <a:ext uri="{FF2B5EF4-FFF2-40B4-BE49-F238E27FC236}">
              <a16:creationId xmlns="" xmlns:a16="http://schemas.microsoft.com/office/drawing/2014/main" id="{00000000-0008-0000-0600-0000D2010000}"/>
            </a:ext>
          </a:extLst>
        </xdr:cNvPr>
        <xdr:cNvSpPr txBox="1"/>
      </xdr:nvSpPr>
      <xdr:spPr>
        <a:xfrm>
          <a:off x="10528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a:extLst>
            <a:ext uri="{FF2B5EF4-FFF2-40B4-BE49-F238E27FC236}">
              <a16:creationId xmlns="" xmlns:a16="http://schemas.microsoft.com/office/drawing/2014/main" id="{00000000-0008-0000-0600-0000D3010000}"/>
            </a:ext>
          </a:extLst>
        </xdr:cNvPr>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44211</xdr:rowOff>
    </xdr:from>
    <xdr:to>
      <xdr:col>50</xdr:col>
      <xdr:colOff>114300</xdr:colOff>
      <xdr:row>97</xdr:row>
      <xdr:rowOff>91580</xdr:rowOff>
    </xdr:to>
    <xdr:cxnSp macro="">
      <xdr:nvCxnSpPr>
        <xdr:cNvPr id="468" name="直線コネクタ 467">
          <a:extLst>
            <a:ext uri="{FF2B5EF4-FFF2-40B4-BE49-F238E27FC236}">
              <a16:creationId xmlns="" xmlns:a16="http://schemas.microsoft.com/office/drawing/2014/main" id="{00000000-0008-0000-0600-0000D4010000}"/>
            </a:ext>
          </a:extLst>
        </xdr:cNvPr>
        <xdr:cNvCxnSpPr/>
      </xdr:nvCxnSpPr>
      <xdr:spPr>
        <a:xfrm flipV="1">
          <a:off x="8750300" y="16503411"/>
          <a:ext cx="889000" cy="21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a:extLst>
            <a:ext uri="{FF2B5EF4-FFF2-40B4-BE49-F238E27FC236}">
              <a16:creationId xmlns="" xmlns:a16="http://schemas.microsoft.com/office/drawing/2014/main" id="{00000000-0008-0000-0600-0000D5010000}"/>
            </a:ext>
          </a:extLst>
        </xdr:cNvPr>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17998</xdr:rowOff>
    </xdr:from>
    <xdr:ext cx="534377" cy="25904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9372111" y="1664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91580</xdr:rowOff>
    </xdr:from>
    <xdr:to>
      <xdr:col>45</xdr:col>
      <xdr:colOff>177800</xdr:colOff>
      <xdr:row>97</xdr:row>
      <xdr:rowOff>111565</xdr:rowOff>
    </xdr:to>
    <xdr:cxnSp macro="">
      <xdr:nvCxnSpPr>
        <xdr:cNvPr id="471" name="直線コネクタ 470">
          <a:extLst>
            <a:ext uri="{FF2B5EF4-FFF2-40B4-BE49-F238E27FC236}">
              <a16:creationId xmlns="" xmlns:a16="http://schemas.microsoft.com/office/drawing/2014/main" id="{00000000-0008-0000-0600-0000D7010000}"/>
            </a:ext>
          </a:extLst>
        </xdr:cNvPr>
        <xdr:cNvCxnSpPr/>
      </xdr:nvCxnSpPr>
      <xdr:spPr>
        <a:xfrm flipV="1">
          <a:off x="7861300" y="16722230"/>
          <a:ext cx="889000" cy="1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a:extLst>
            <a:ext uri="{FF2B5EF4-FFF2-40B4-BE49-F238E27FC236}">
              <a16:creationId xmlns="" xmlns:a16="http://schemas.microsoft.com/office/drawing/2014/main" id="{00000000-0008-0000-0600-0000D8010000}"/>
            </a:ext>
          </a:extLst>
        </xdr:cNvPr>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84889</xdr:rowOff>
    </xdr:from>
    <xdr:ext cx="534377"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8483111" y="1637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4859</xdr:rowOff>
    </xdr:from>
    <xdr:to>
      <xdr:col>41</xdr:col>
      <xdr:colOff>50800</xdr:colOff>
      <xdr:row>97</xdr:row>
      <xdr:rowOff>111565</xdr:rowOff>
    </xdr:to>
    <xdr:cxnSp macro="">
      <xdr:nvCxnSpPr>
        <xdr:cNvPr id="474" name="直線コネクタ 473">
          <a:extLst>
            <a:ext uri="{FF2B5EF4-FFF2-40B4-BE49-F238E27FC236}">
              <a16:creationId xmlns="" xmlns:a16="http://schemas.microsoft.com/office/drawing/2014/main" id="{00000000-0008-0000-0600-0000DA010000}"/>
            </a:ext>
          </a:extLst>
        </xdr:cNvPr>
        <xdr:cNvCxnSpPr/>
      </xdr:nvCxnSpPr>
      <xdr:spPr>
        <a:xfrm>
          <a:off x="6972300" y="16635509"/>
          <a:ext cx="889000" cy="10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5" name="フローチャート: 判断 474">
          <a:extLst>
            <a:ext uri="{FF2B5EF4-FFF2-40B4-BE49-F238E27FC236}">
              <a16:creationId xmlns="" xmlns:a16="http://schemas.microsoft.com/office/drawing/2014/main" id="{00000000-0008-0000-0600-0000DB010000}"/>
            </a:ext>
          </a:extLst>
        </xdr:cNvPr>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101528</xdr:rowOff>
    </xdr:from>
    <xdr:ext cx="534377"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7594111" y="1638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7" name="フローチャート: 判断 476">
          <a:extLst>
            <a:ext uri="{FF2B5EF4-FFF2-40B4-BE49-F238E27FC236}">
              <a16:creationId xmlns="" xmlns:a16="http://schemas.microsoft.com/office/drawing/2014/main" id="{00000000-0008-0000-0600-0000DD010000}"/>
            </a:ext>
          </a:extLst>
        </xdr:cNvPr>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107625</xdr:rowOff>
    </xdr:from>
    <xdr:ext cx="534377"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6705111" y="167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150687</xdr:rowOff>
    </xdr:from>
    <xdr:to>
      <xdr:col>55</xdr:col>
      <xdr:colOff>50800</xdr:colOff>
      <xdr:row>96</xdr:row>
      <xdr:rowOff>80837</xdr:rowOff>
    </xdr:to>
    <xdr:sp macro="" textlink="">
      <xdr:nvSpPr>
        <xdr:cNvPr id="484" name="楕円 483">
          <a:extLst>
            <a:ext uri="{FF2B5EF4-FFF2-40B4-BE49-F238E27FC236}">
              <a16:creationId xmlns="" xmlns:a16="http://schemas.microsoft.com/office/drawing/2014/main" id="{00000000-0008-0000-0600-0000E4010000}"/>
            </a:ext>
          </a:extLst>
        </xdr:cNvPr>
        <xdr:cNvSpPr/>
      </xdr:nvSpPr>
      <xdr:spPr>
        <a:xfrm>
          <a:off x="10426700" y="1643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2114</xdr:rowOff>
    </xdr:from>
    <xdr:ext cx="534377" cy="259045"/>
    <xdr:sp macro="" textlink="">
      <xdr:nvSpPr>
        <xdr:cNvPr id="485" name="普通建設事業費 （ うち更新整備　）該当値テキスト">
          <a:extLst>
            <a:ext uri="{FF2B5EF4-FFF2-40B4-BE49-F238E27FC236}">
              <a16:creationId xmlns="" xmlns:a16="http://schemas.microsoft.com/office/drawing/2014/main" id="{00000000-0008-0000-0600-0000E5010000}"/>
            </a:ext>
          </a:extLst>
        </xdr:cNvPr>
        <xdr:cNvSpPr txBox="1"/>
      </xdr:nvSpPr>
      <xdr:spPr>
        <a:xfrm>
          <a:off x="10528300" y="1628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164861</xdr:rowOff>
    </xdr:from>
    <xdr:to>
      <xdr:col>50</xdr:col>
      <xdr:colOff>165100</xdr:colOff>
      <xdr:row>96</xdr:row>
      <xdr:rowOff>95011</xdr:rowOff>
    </xdr:to>
    <xdr:sp macro="" textlink="">
      <xdr:nvSpPr>
        <xdr:cNvPr id="486" name="楕円 485">
          <a:extLst>
            <a:ext uri="{FF2B5EF4-FFF2-40B4-BE49-F238E27FC236}">
              <a16:creationId xmlns="" xmlns:a16="http://schemas.microsoft.com/office/drawing/2014/main" id="{00000000-0008-0000-0600-0000E6010000}"/>
            </a:ext>
          </a:extLst>
        </xdr:cNvPr>
        <xdr:cNvSpPr/>
      </xdr:nvSpPr>
      <xdr:spPr>
        <a:xfrm>
          <a:off x="9588500" y="1645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111538</xdr:rowOff>
    </xdr:from>
    <xdr:ext cx="534377" cy="259045"/>
    <xdr:sp macro="" textlink="">
      <xdr:nvSpPr>
        <xdr:cNvPr id="487" name="テキスト ボックス 486">
          <a:extLst>
            <a:ext uri="{FF2B5EF4-FFF2-40B4-BE49-F238E27FC236}">
              <a16:creationId xmlns="" xmlns:a16="http://schemas.microsoft.com/office/drawing/2014/main" id="{00000000-0008-0000-0600-0000E7010000}"/>
            </a:ext>
          </a:extLst>
        </xdr:cNvPr>
        <xdr:cNvSpPr txBox="1"/>
      </xdr:nvSpPr>
      <xdr:spPr>
        <a:xfrm>
          <a:off x="9372111" y="1622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40780</xdr:rowOff>
    </xdr:from>
    <xdr:to>
      <xdr:col>46</xdr:col>
      <xdr:colOff>38100</xdr:colOff>
      <xdr:row>97</xdr:row>
      <xdr:rowOff>142380</xdr:rowOff>
    </xdr:to>
    <xdr:sp macro="" textlink="">
      <xdr:nvSpPr>
        <xdr:cNvPr id="488" name="楕円 487">
          <a:extLst>
            <a:ext uri="{FF2B5EF4-FFF2-40B4-BE49-F238E27FC236}">
              <a16:creationId xmlns="" xmlns:a16="http://schemas.microsoft.com/office/drawing/2014/main" id="{00000000-0008-0000-0600-0000E8010000}"/>
            </a:ext>
          </a:extLst>
        </xdr:cNvPr>
        <xdr:cNvSpPr/>
      </xdr:nvSpPr>
      <xdr:spPr>
        <a:xfrm>
          <a:off x="8699500" y="166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133507</xdr:rowOff>
    </xdr:from>
    <xdr:ext cx="534377" cy="259045"/>
    <xdr:sp macro="" textlink="">
      <xdr:nvSpPr>
        <xdr:cNvPr id="489" name="テキスト ボックス 488">
          <a:extLst>
            <a:ext uri="{FF2B5EF4-FFF2-40B4-BE49-F238E27FC236}">
              <a16:creationId xmlns="" xmlns:a16="http://schemas.microsoft.com/office/drawing/2014/main" id="{00000000-0008-0000-0600-0000E9010000}"/>
            </a:ext>
          </a:extLst>
        </xdr:cNvPr>
        <xdr:cNvSpPr txBox="1"/>
      </xdr:nvSpPr>
      <xdr:spPr>
        <a:xfrm>
          <a:off x="8483111" y="1676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60765</xdr:rowOff>
    </xdr:from>
    <xdr:to>
      <xdr:col>41</xdr:col>
      <xdr:colOff>101600</xdr:colOff>
      <xdr:row>97</xdr:row>
      <xdr:rowOff>162365</xdr:rowOff>
    </xdr:to>
    <xdr:sp macro="" textlink="">
      <xdr:nvSpPr>
        <xdr:cNvPr id="490" name="楕円 489">
          <a:extLst>
            <a:ext uri="{FF2B5EF4-FFF2-40B4-BE49-F238E27FC236}">
              <a16:creationId xmlns="" xmlns:a16="http://schemas.microsoft.com/office/drawing/2014/main" id="{00000000-0008-0000-0600-0000EA010000}"/>
            </a:ext>
          </a:extLst>
        </xdr:cNvPr>
        <xdr:cNvSpPr/>
      </xdr:nvSpPr>
      <xdr:spPr>
        <a:xfrm>
          <a:off x="7810500" y="1669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153492</xdr:rowOff>
    </xdr:from>
    <xdr:ext cx="534377" cy="259045"/>
    <xdr:sp macro="" textlink="">
      <xdr:nvSpPr>
        <xdr:cNvPr id="491" name="テキスト ボックス 490">
          <a:extLst>
            <a:ext uri="{FF2B5EF4-FFF2-40B4-BE49-F238E27FC236}">
              <a16:creationId xmlns="" xmlns:a16="http://schemas.microsoft.com/office/drawing/2014/main" id="{00000000-0008-0000-0600-0000EB010000}"/>
            </a:ext>
          </a:extLst>
        </xdr:cNvPr>
        <xdr:cNvSpPr txBox="1"/>
      </xdr:nvSpPr>
      <xdr:spPr>
        <a:xfrm>
          <a:off x="7594111" y="167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125509</xdr:rowOff>
    </xdr:from>
    <xdr:to>
      <xdr:col>36</xdr:col>
      <xdr:colOff>165100</xdr:colOff>
      <xdr:row>97</xdr:row>
      <xdr:rowOff>55659</xdr:rowOff>
    </xdr:to>
    <xdr:sp macro="" textlink="">
      <xdr:nvSpPr>
        <xdr:cNvPr id="492" name="楕円 491">
          <a:extLst>
            <a:ext uri="{FF2B5EF4-FFF2-40B4-BE49-F238E27FC236}">
              <a16:creationId xmlns="" xmlns:a16="http://schemas.microsoft.com/office/drawing/2014/main" id="{00000000-0008-0000-0600-0000EC010000}"/>
            </a:ext>
          </a:extLst>
        </xdr:cNvPr>
        <xdr:cNvSpPr/>
      </xdr:nvSpPr>
      <xdr:spPr>
        <a:xfrm>
          <a:off x="6921500" y="1658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72186</xdr:rowOff>
    </xdr:from>
    <xdr:ext cx="534377" cy="259045"/>
    <xdr:sp macro="" textlink="">
      <xdr:nvSpPr>
        <xdr:cNvPr id="493" name="テキスト ボックス 492">
          <a:extLst>
            <a:ext uri="{FF2B5EF4-FFF2-40B4-BE49-F238E27FC236}">
              <a16:creationId xmlns="" xmlns:a16="http://schemas.microsoft.com/office/drawing/2014/main" id="{00000000-0008-0000-0600-0000ED010000}"/>
            </a:ext>
          </a:extLst>
        </xdr:cNvPr>
        <xdr:cNvSpPr txBox="1"/>
      </xdr:nvSpPr>
      <xdr:spPr>
        <a:xfrm>
          <a:off x="6705111" y="163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 xmlns:a16="http://schemas.microsoft.com/office/drawing/2014/main" id="{00000000-0008-0000-06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a:extLst>
            <a:ext uri="{FF2B5EF4-FFF2-40B4-BE49-F238E27FC236}">
              <a16:creationId xmlns="" xmlns:a16="http://schemas.microsoft.com/office/drawing/2014/main" id="{00000000-0008-0000-0600-000005020000}"/>
            </a:ext>
          </a:extLst>
        </xdr:cNvPr>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a:extLst>
            <a:ext uri="{FF2B5EF4-FFF2-40B4-BE49-F238E27FC236}">
              <a16:creationId xmlns="" xmlns:a16="http://schemas.microsoft.com/office/drawing/2014/main" id="{00000000-0008-0000-0600-000008020000}"/>
            </a:ext>
          </a:extLst>
        </xdr:cNvPr>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a:extLst>
            <a:ext uri="{FF2B5EF4-FFF2-40B4-BE49-F238E27FC236}">
              <a16:creationId xmlns="" xmlns:a16="http://schemas.microsoft.com/office/drawing/2014/main" id="{00000000-0008-0000-0600-000009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41669</xdr:rowOff>
    </xdr:from>
    <xdr:to>
      <xdr:col>85</xdr:col>
      <xdr:colOff>127000</xdr:colOff>
      <xdr:row>39</xdr:row>
      <xdr:rowOff>44069</xdr:rowOff>
    </xdr:to>
    <xdr:cxnSp macro="">
      <xdr:nvCxnSpPr>
        <xdr:cNvPr id="522" name="直線コネクタ 521">
          <a:extLst>
            <a:ext uri="{FF2B5EF4-FFF2-40B4-BE49-F238E27FC236}">
              <a16:creationId xmlns="" xmlns:a16="http://schemas.microsoft.com/office/drawing/2014/main" id="{00000000-0008-0000-0600-00000A020000}"/>
            </a:ext>
          </a:extLst>
        </xdr:cNvPr>
        <xdr:cNvCxnSpPr/>
      </xdr:nvCxnSpPr>
      <xdr:spPr>
        <a:xfrm flipV="1">
          <a:off x="15481300" y="6728219"/>
          <a:ext cx="8382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3" name="災害復旧事業費平均値テキスト">
          <a:extLst>
            <a:ext uri="{FF2B5EF4-FFF2-40B4-BE49-F238E27FC236}">
              <a16:creationId xmlns="" xmlns:a16="http://schemas.microsoft.com/office/drawing/2014/main" id="{00000000-0008-0000-0600-00000B020000}"/>
            </a:ext>
          </a:extLst>
        </xdr:cNvPr>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a:extLst>
            <a:ext uri="{FF2B5EF4-FFF2-40B4-BE49-F238E27FC236}">
              <a16:creationId xmlns="" xmlns:a16="http://schemas.microsoft.com/office/drawing/2014/main" id="{00000000-0008-0000-0600-00000C020000}"/>
            </a:ext>
          </a:extLst>
        </xdr:cNvPr>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40145</xdr:rowOff>
    </xdr:from>
    <xdr:to>
      <xdr:col>81</xdr:col>
      <xdr:colOff>50800</xdr:colOff>
      <xdr:row>39</xdr:row>
      <xdr:rowOff>44069</xdr:rowOff>
    </xdr:to>
    <xdr:cxnSp macro="">
      <xdr:nvCxnSpPr>
        <xdr:cNvPr id="525" name="直線コネクタ 524">
          <a:extLst>
            <a:ext uri="{FF2B5EF4-FFF2-40B4-BE49-F238E27FC236}">
              <a16:creationId xmlns="" xmlns:a16="http://schemas.microsoft.com/office/drawing/2014/main" id="{00000000-0008-0000-0600-00000D020000}"/>
            </a:ext>
          </a:extLst>
        </xdr:cNvPr>
        <xdr:cNvCxnSpPr/>
      </xdr:nvCxnSpPr>
      <xdr:spPr>
        <a:xfrm>
          <a:off x="14592300" y="6726695"/>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a:extLst>
            <a:ext uri="{FF2B5EF4-FFF2-40B4-BE49-F238E27FC236}">
              <a16:creationId xmlns="" xmlns:a16="http://schemas.microsoft.com/office/drawing/2014/main" id="{00000000-0008-0000-0600-00000E020000}"/>
            </a:ext>
          </a:extLst>
        </xdr:cNvPr>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7" name="テキスト ボックス 526">
          <a:extLst>
            <a:ext uri="{FF2B5EF4-FFF2-40B4-BE49-F238E27FC236}">
              <a16:creationId xmlns="" xmlns:a16="http://schemas.microsoft.com/office/drawing/2014/main" id="{00000000-0008-0000-0600-00000F020000}"/>
            </a:ext>
          </a:extLst>
        </xdr:cNvPr>
        <xdr:cNvSpPr txBox="1"/>
      </xdr:nvSpPr>
      <xdr:spPr>
        <a:xfrm>
          <a:off x="15246428" y="6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40145</xdr:rowOff>
    </xdr:from>
    <xdr:to>
      <xdr:col>76</xdr:col>
      <xdr:colOff>114300</xdr:colOff>
      <xdr:row>39</xdr:row>
      <xdr:rowOff>43669</xdr:rowOff>
    </xdr:to>
    <xdr:cxnSp macro="">
      <xdr:nvCxnSpPr>
        <xdr:cNvPr id="528" name="直線コネクタ 527">
          <a:extLst>
            <a:ext uri="{FF2B5EF4-FFF2-40B4-BE49-F238E27FC236}">
              <a16:creationId xmlns="" xmlns:a16="http://schemas.microsoft.com/office/drawing/2014/main" id="{00000000-0008-0000-0600-000010020000}"/>
            </a:ext>
          </a:extLst>
        </xdr:cNvPr>
        <xdr:cNvCxnSpPr/>
      </xdr:nvCxnSpPr>
      <xdr:spPr>
        <a:xfrm flipV="1">
          <a:off x="13703300" y="6726695"/>
          <a:ext cx="889000" cy="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a:extLst>
            <a:ext uri="{FF2B5EF4-FFF2-40B4-BE49-F238E27FC236}">
              <a16:creationId xmlns="" xmlns:a16="http://schemas.microsoft.com/office/drawing/2014/main" id="{00000000-0008-0000-0600-000011020000}"/>
            </a:ext>
          </a:extLst>
        </xdr:cNvPr>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70934</xdr:rowOff>
    </xdr:from>
    <xdr:ext cx="469744"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4357428" y="641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43173</xdr:rowOff>
    </xdr:from>
    <xdr:to>
      <xdr:col>71</xdr:col>
      <xdr:colOff>177800</xdr:colOff>
      <xdr:row>39</xdr:row>
      <xdr:rowOff>43669</xdr:rowOff>
    </xdr:to>
    <xdr:cxnSp macro="">
      <xdr:nvCxnSpPr>
        <xdr:cNvPr id="531" name="直線コネクタ 530">
          <a:extLst>
            <a:ext uri="{FF2B5EF4-FFF2-40B4-BE49-F238E27FC236}">
              <a16:creationId xmlns="" xmlns:a16="http://schemas.microsoft.com/office/drawing/2014/main" id="{00000000-0008-0000-0600-000013020000}"/>
            </a:ext>
          </a:extLst>
        </xdr:cNvPr>
        <xdr:cNvCxnSpPr/>
      </xdr:nvCxnSpPr>
      <xdr:spPr>
        <a:xfrm>
          <a:off x="12814300" y="6729723"/>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2" name="フローチャート: 判断 531">
          <a:extLst>
            <a:ext uri="{FF2B5EF4-FFF2-40B4-BE49-F238E27FC236}">
              <a16:creationId xmlns="" xmlns:a16="http://schemas.microsoft.com/office/drawing/2014/main" id="{00000000-0008-0000-0600-000014020000}"/>
            </a:ext>
          </a:extLst>
        </xdr:cNvPr>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85507</xdr:rowOff>
    </xdr:from>
    <xdr:ext cx="469744"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3468428" y="642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4" name="フローチャート: 判断 533">
          <a:extLst>
            <a:ext uri="{FF2B5EF4-FFF2-40B4-BE49-F238E27FC236}">
              <a16:creationId xmlns="" xmlns:a16="http://schemas.microsoft.com/office/drawing/2014/main" id="{00000000-0008-0000-0600-000016020000}"/>
            </a:ext>
          </a:extLst>
        </xdr:cNvPr>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85736</xdr:rowOff>
    </xdr:from>
    <xdr:ext cx="469744"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2579428" y="64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162319</xdr:rowOff>
    </xdr:from>
    <xdr:to>
      <xdr:col>85</xdr:col>
      <xdr:colOff>177800</xdr:colOff>
      <xdr:row>39</xdr:row>
      <xdr:rowOff>92469</xdr:rowOff>
    </xdr:to>
    <xdr:sp macro="" textlink="">
      <xdr:nvSpPr>
        <xdr:cNvPr id="541" name="楕円 540">
          <a:extLst>
            <a:ext uri="{FF2B5EF4-FFF2-40B4-BE49-F238E27FC236}">
              <a16:creationId xmlns="" xmlns:a16="http://schemas.microsoft.com/office/drawing/2014/main" id="{00000000-0008-0000-0600-00001D020000}"/>
            </a:ext>
          </a:extLst>
        </xdr:cNvPr>
        <xdr:cNvSpPr/>
      </xdr:nvSpPr>
      <xdr:spPr>
        <a:xfrm>
          <a:off x="16268700" y="667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86415</xdr:rowOff>
    </xdr:from>
    <xdr:ext cx="378565" cy="259045"/>
    <xdr:sp macro="" textlink="">
      <xdr:nvSpPr>
        <xdr:cNvPr id="542" name="災害復旧事業費該当値テキスト">
          <a:extLst>
            <a:ext uri="{FF2B5EF4-FFF2-40B4-BE49-F238E27FC236}">
              <a16:creationId xmlns="" xmlns:a16="http://schemas.microsoft.com/office/drawing/2014/main" id="{00000000-0008-0000-0600-00001E020000}"/>
            </a:ext>
          </a:extLst>
        </xdr:cNvPr>
        <xdr:cNvSpPr txBox="1"/>
      </xdr:nvSpPr>
      <xdr:spPr>
        <a:xfrm>
          <a:off x="16370300" y="6601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164719</xdr:rowOff>
    </xdr:from>
    <xdr:to>
      <xdr:col>81</xdr:col>
      <xdr:colOff>101600</xdr:colOff>
      <xdr:row>39</xdr:row>
      <xdr:rowOff>94869</xdr:rowOff>
    </xdr:to>
    <xdr:sp macro="" textlink="">
      <xdr:nvSpPr>
        <xdr:cNvPr id="543" name="楕円 542">
          <a:extLst>
            <a:ext uri="{FF2B5EF4-FFF2-40B4-BE49-F238E27FC236}">
              <a16:creationId xmlns="" xmlns:a16="http://schemas.microsoft.com/office/drawing/2014/main" id="{00000000-0008-0000-0600-00001F020000}"/>
            </a:ext>
          </a:extLst>
        </xdr:cNvPr>
        <xdr:cNvSpPr/>
      </xdr:nvSpPr>
      <xdr:spPr>
        <a:xfrm>
          <a:off x="15430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85996</xdr:rowOff>
    </xdr:from>
    <xdr:ext cx="313932" cy="259045"/>
    <xdr:sp macro="" textlink="">
      <xdr:nvSpPr>
        <xdr:cNvPr id="544" name="テキスト ボックス 543">
          <a:extLst>
            <a:ext uri="{FF2B5EF4-FFF2-40B4-BE49-F238E27FC236}">
              <a16:creationId xmlns="" xmlns:a16="http://schemas.microsoft.com/office/drawing/2014/main" id="{00000000-0008-0000-0600-000020020000}"/>
            </a:ext>
          </a:extLst>
        </xdr:cNvPr>
        <xdr:cNvSpPr txBox="1"/>
      </xdr:nvSpPr>
      <xdr:spPr>
        <a:xfrm>
          <a:off x="15324333" y="6772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160795</xdr:rowOff>
    </xdr:from>
    <xdr:to>
      <xdr:col>76</xdr:col>
      <xdr:colOff>165100</xdr:colOff>
      <xdr:row>39</xdr:row>
      <xdr:rowOff>90945</xdr:rowOff>
    </xdr:to>
    <xdr:sp macro="" textlink="">
      <xdr:nvSpPr>
        <xdr:cNvPr id="545" name="楕円 544">
          <a:extLst>
            <a:ext uri="{FF2B5EF4-FFF2-40B4-BE49-F238E27FC236}">
              <a16:creationId xmlns="" xmlns:a16="http://schemas.microsoft.com/office/drawing/2014/main" id="{00000000-0008-0000-0600-000021020000}"/>
            </a:ext>
          </a:extLst>
        </xdr:cNvPr>
        <xdr:cNvSpPr/>
      </xdr:nvSpPr>
      <xdr:spPr>
        <a:xfrm>
          <a:off x="14541500" y="66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82072</xdr:rowOff>
    </xdr:from>
    <xdr:ext cx="378565" cy="259045"/>
    <xdr:sp macro="" textlink="">
      <xdr:nvSpPr>
        <xdr:cNvPr id="546" name="テキスト ボックス 545">
          <a:extLst>
            <a:ext uri="{FF2B5EF4-FFF2-40B4-BE49-F238E27FC236}">
              <a16:creationId xmlns="" xmlns:a16="http://schemas.microsoft.com/office/drawing/2014/main" id="{00000000-0008-0000-0600-000022020000}"/>
            </a:ext>
          </a:extLst>
        </xdr:cNvPr>
        <xdr:cNvSpPr txBox="1"/>
      </xdr:nvSpPr>
      <xdr:spPr>
        <a:xfrm>
          <a:off x="14403017" y="6768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164319</xdr:rowOff>
    </xdr:from>
    <xdr:to>
      <xdr:col>72</xdr:col>
      <xdr:colOff>38100</xdr:colOff>
      <xdr:row>39</xdr:row>
      <xdr:rowOff>94469</xdr:rowOff>
    </xdr:to>
    <xdr:sp macro="" textlink="">
      <xdr:nvSpPr>
        <xdr:cNvPr id="547" name="楕円 546">
          <a:extLst>
            <a:ext uri="{FF2B5EF4-FFF2-40B4-BE49-F238E27FC236}">
              <a16:creationId xmlns="" xmlns:a16="http://schemas.microsoft.com/office/drawing/2014/main" id="{00000000-0008-0000-0600-000023020000}"/>
            </a:ext>
          </a:extLst>
        </xdr:cNvPr>
        <xdr:cNvSpPr/>
      </xdr:nvSpPr>
      <xdr:spPr>
        <a:xfrm>
          <a:off x="13652500" y="667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85596</xdr:rowOff>
    </xdr:from>
    <xdr:ext cx="313932" cy="259045"/>
    <xdr:sp macro="" textlink="">
      <xdr:nvSpPr>
        <xdr:cNvPr id="548" name="テキスト ボックス 547">
          <a:extLst>
            <a:ext uri="{FF2B5EF4-FFF2-40B4-BE49-F238E27FC236}">
              <a16:creationId xmlns="" xmlns:a16="http://schemas.microsoft.com/office/drawing/2014/main" id="{00000000-0008-0000-0600-000024020000}"/>
            </a:ext>
          </a:extLst>
        </xdr:cNvPr>
        <xdr:cNvSpPr txBox="1"/>
      </xdr:nvSpPr>
      <xdr:spPr>
        <a:xfrm>
          <a:off x="13546333" y="67721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163823</xdr:rowOff>
    </xdr:from>
    <xdr:to>
      <xdr:col>67</xdr:col>
      <xdr:colOff>101600</xdr:colOff>
      <xdr:row>39</xdr:row>
      <xdr:rowOff>93973</xdr:rowOff>
    </xdr:to>
    <xdr:sp macro="" textlink="">
      <xdr:nvSpPr>
        <xdr:cNvPr id="549" name="楕円 548">
          <a:extLst>
            <a:ext uri="{FF2B5EF4-FFF2-40B4-BE49-F238E27FC236}">
              <a16:creationId xmlns="" xmlns:a16="http://schemas.microsoft.com/office/drawing/2014/main" id="{00000000-0008-0000-0600-000025020000}"/>
            </a:ext>
          </a:extLst>
        </xdr:cNvPr>
        <xdr:cNvSpPr/>
      </xdr:nvSpPr>
      <xdr:spPr>
        <a:xfrm>
          <a:off x="12763500" y="667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85100</xdr:rowOff>
    </xdr:from>
    <xdr:ext cx="313932" cy="259045"/>
    <xdr:sp macro="" textlink="">
      <xdr:nvSpPr>
        <xdr:cNvPr id="550" name="テキスト ボックス 549">
          <a:extLst>
            <a:ext uri="{FF2B5EF4-FFF2-40B4-BE49-F238E27FC236}">
              <a16:creationId xmlns="" xmlns:a16="http://schemas.microsoft.com/office/drawing/2014/main" id="{00000000-0008-0000-0600-000026020000}"/>
            </a:ext>
          </a:extLst>
        </xdr:cNvPr>
        <xdr:cNvSpPr txBox="1"/>
      </xdr:nvSpPr>
      <xdr:spPr>
        <a:xfrm>
          <a:off x="12657333" y="67716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 xmlns:a16="http://schemas.microsoft.com/office/drawing/2014/main" id="{00000000-0008-0000-06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 xmlns:a16="http://schemas.microsoft.com/office/drawing/2014/main" id="{00000000-0008-0000-06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a:extLst>
            <a:ext uri="{FF2B5EF4-FFF2-40B4-BE49-F238E27FC236}">
              <a16:creationId xmlns="" xmlns:a16="http://schemas.microsoft.com/office/drawing/2014/main" id="{00000000-0008-0000-0600-000065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 xmlns:a16="http://schemas.microsoft.com/office/drawing/2014/main" id="{00000000-0008-0000-06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a:extLst>
            <a:ext uri="{FF2B5EF4-FFF2-40B4-BE49-F238E27FC236}">
              <a16:creationId xmlns="" xmlns:a16="http://schemas.microsoft.com/office/drawing/2014/main" id="{00000000-0008-0000-0600-000067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 xmlns:a16="http://schemas.microsoft.com/office/drawing/2014/main" id="{00000000-0008-0000-06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a:extLst>
            <a:ext uri="{FF2B5EF4-FFF2-40B4-BE49-F238E27FC236}">
              <a16:creationId xmlns="" xmlns:a16="http://schemas.microsoft.com/office/drawing/2014/main" id="{00000000-0008-0000-0600-000069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 xmlns:a16="http://schemas.microsoft.com/office/drawing/2014/main" id="{00000000-0008-0000-06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a:extLst>
            <a:ext uri="{FF2B5EF4-FFF2-40B4-BE49-F238E27FC236}">
              <a16:creationId xmlns="" xmlns:a16="http://schemas.microsoft.com/office/drawing/2014/main" id="{00000000-0008-0000-0600-00006D020000}"/>
            </a:ext>
          </a:extLst>
        </xdr:cNvPr>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a:extLst>
            <a:ext uri="{FF2B5EF4-FFF2-40B4-BE49-F238E27FC236}">
              <a16:creationId xmlns="" xmlns:a16="http://schemas.microsoft.com/office/drawing/2014/main" id="{00000000-0008-0000-0600-00006E020000}"/>
            </a:ext>
          </a:extLst>
        </xdr:cNvPr>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a:extLst>
            <a:ext uri="{FF2B5EF4-FFF2-40B4-BE49-F238E27FC236}">
              <a16:creationId xmlns="" xmlns:a16="http://schemas.microsoft.com/office/drawing/2014/main" id="{00000000-0008-0000-0600-00006F020000}"/>
            </a:ext>
          </a:extLst>
        </xdr:cNvPr>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a:extLst>
            <a:ext uri="{FF2B5EF4-FFF2-40B4-BE49-F238E27FC236}">
              <a16:creationId xmlns="" xmlns:a16="http://schemas.microsoft.com/office/drawing/2014/main" id="{00000000-0008-0000-0600-000070020000}"/>
            </a:ext>
          </a:extLst>
        </xdr:cNvPr>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a:extLst>
            <a:ext uri="{FF2B5EF4-FFF2-40B4-BE49-F238E27FC236}">
              <a16:creationId xmlns="" xmlns:a16="http://schemas.microsoft.com/office/drawing/2014/main" id="{00000000-0008-0000-0600-000071020000}"/>
            </a:ext>
          </a:extLst>
        </xdr:cNvPr>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101295</xdr:rowOff>
    </xdr:from>
    <xdr:to>
      <xdr:col>85</xdr:col>
      <xdr:colOff>127000</xdr:colOff>
      <xdr:row>76</xdr:row>
      <xdr:rowOff>108359</xdr:rowOff>
    </xdr:to>
    <xdr:cxnSp macro="">
      <xdr:nvCxnSpPr>
        <xdr:cNvPr id="626" name="直線コネクタ 625">
          <a:extLst>
            <a:ext uri="{FF2B5EF4-FFF2-40B4-BE49-F238E27FC236}">
              <a16:creationId xmlns="" xmlns:a16="http://schemas.microsoft.com/office/drawing/2014/main" id="{00000000-0008-0000-0600-000072020000}"/>
            </a:ext>
          </a:extLst>
        </xdr:cNvPr>
        <xdr:cNvCxnSpPr/>
      </xdr:nvCxnSpPr>
      <xdr:spPr>
        <a:xfrm flipV="1">
          <a:off x="15481300" y="13131495"/>
          <a:ext cx="8382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129357</xdr:rowOff>
    </xdr:from>
    <xdr:ext cx="534377" cy="259045"/>
    <xdr:sp macro="" textlink="">
      <xdr:nvSpPr>
        <xdr:cNvPr id="627" name="公債費平均値テキスト">
          <a:extLst>
            <a:ext uri="{FF2B5EF4-FFF2-40B4-BE49-F238E27FC236}">
              <a16:creationId xmlns="" xmlns:a16="http://schemas.microsoft.com/office/drawing/2014/main" id="{00000000-0008-0000-0600-000073020000}"/>
            </a:ext>
          </a:extLst>
        </xdr:cNvPr>
        <xdr:cNvSpPr txBox="1"/>
      </xdr:nvSpPr>
      <xdr:spPr>
        <a:xfrm>
          <a:off x="16370300" y="1247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a:extLst>
            <a:ext uri="{FF2B5EF4-FFF2-40B4-BE49-F238E27FC236}">
              <a16:creationId xmlns="" xmlns:a16="http://schemas.microsoft.com/office/drawing/2014/main" id="{00000000-0008-0000-0600-000074020000}"/>
            </a:ext>
          </a:extLst>
        </xdr:cNvPr>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108359</xdr:rowOff>
    </xdr:from>
    <xdr:to>
      <xdr:col>81</xdr:col>
      <xdr:colOff>50800</xdr:colOff>
      <xdr:row>76</xdr:row>
      <xdr:rowOff>119790</xdr:rowOff>
    </xdr:to>
    <xdr:cxnSp macro="">
      <xdr:nvCxnSpPr>
        <xdr:cNvPr id="629" name="直線コネクタ 628">
          <a:extLst>
            <a:ext uri="{FF2B5EF4-FFF2-40B4-BE49-F238E27FC236}">
              <a16:creationId xmlns="" xmlns:a16="http://schemas.microsoft.com/office/drawing/2014/main" id="{00000000-0008-0000-0600-000075020000}"/>
            </a:ext>
          </a:extLst>
        </xdr:cNvPr>
        <xdr:cNvCxnSpPr/>
      </xdr:nvCxnSpPr>
      <xdr:spPr>
        <a:xfrm flipV="1">
          <a:off x="14592300" y="1313855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a:extLst>
            <a:ext uri="{FF2B5EF4-FFF2-40B4-BE49-F238E27FC236}">
              <a16:creationId xmlns="" xmlns:a16="http://schemas.microsoft.com/office/drawing/2014/main" id="{00000000-0008-0000-0600-000076020000}"/>
            </a:ext>
          </a:extLst>
        </xdr:cNvPr>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37612</xdr:rowOff>
    </xdr:from>
    <xdr:ext cx="534377" cy="259045"/>
    <xdr:sp macro="" textlink="">
      <xdr:nvSpPr>
        <xdr:cNvPr id="631" name="テキスト ボックス 630">
          <a:extLst>
            <a:ext uri="{FF2B5EF4-FFF2-40B4-BE49-F238E27FC236}">
              <a16:creationId xmlns="" xmlns:a16="http://schemas.microsoft.com/office/drawing/2014/main" id="{00000000-0008-0000-0600-000077020000}"/>
            </a:ext>
          </a:extLst>
        </xdr:cNvPr>
        <xdr:cNvSpPr txBox="1"/>
      </xdr:nvSpPr>
      <xdr:spPr>
        <a:xfrm>
          <a:off x="15214111" y="123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111080</xdr:rowOff>
    </xdr:from>
    <xdr:to>
      <xdr:col>76</xdr:col>
      <xdr:colOff>114300</xdr:colOff>
      <xdr:row>76</xdr:row>
      <xdr:rowOff>119790</xdr:rowOff>
    </xdr:to>
    <xdr:cxnSp macro="">
      <xdr:nvCxnSpPr>
        <xdr:cNvPr id="632" name="直線コネクタ 631">
          <a:extLst>
            <a:ext uri="{FF2B5EF4-FFF2-40B4-BE49-F238E27FC236}">
              <a16:creationId xmlns="" xmlns:a16="http://schemas.microsoft.com/office/drawing/2014/main" id="{00000000-0008-0000-0600-000078020000}"/>
            </a:ext>
          </a:extLst>
        </xdr:cNvPr>
        <xdr:cNvCxnSpPr/>
      </xdr:nvCxnSpPr>
      <xdr:spPr>
        <a:xfrm>
          <a:off x="13703300" y="13141280"/>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3" name="フローチャート: 判断 632">
          <a:extLst>
            <a:ext uri="{FF2B5EF4-FFF2-40B4-BE49-F238E27FC236}">
              <a16:creationId xmlns="" xmlns:a16="http://schemas.microsoft.com/office/drawing/2014/main" id="{00000000-0008-0000-0600-000079020000}"/>
            </a:ext>
          </a:extLst>
        </xdr:cNvPr>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24078</xdr:rowOff>
    </xdr:from>
    <xdr:ext cx="534377" cy="259045"/>
    <xdr:sp macro="" textlink="">
      <xdr:nvSpPr>
        <xdr:cNvPr id="634" name="テキスト ボックス 633">
          <a:extLst>
            <a:ext uri="{FF2B5EF4-FFF2-40B4-BE49-F238E27FC236}">
              <a16:creationId xmlns="" xmlns:a16="http://schemas.microsoft.com/office/drawing/2014/main" id="{00000000-0008-0000-0600-00007A020000}"/>
            </a:ext>
          </a:extLst>
        </xdr:cNvPr>
        <xdr:cNvSpPr txBox="1"/>
      </xdr:nvSpPr>
      <xdr:spPr>
        <a:xfrm>
          <a:off x="14325111" y="123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95169</xdr:rowOff>
    </xdr:from>
    <xdr:to>
      <xdr:col>71</xdr:col>
      <xdr:colOff>177800</xdr:colOff>
      <xdr:row>76</xdr:row>
      <xdr:rowOff>111080</xdr:rowOff>
    </xdr:to>
    <xdr:cxnSp macro="">
      <xdr:nvCxnSpPr>
        <xdr:cNvPr id="635" name="直線コネクタ 634">
          <a:extLst>
            <a:ext uri="{FF2B5EF4-FFF2-40B4-BE49-F238E27FC236}">
              <a16:creationId xmlns="" xmlns:a16="http://schemas.microsoft.com/office/drawing/2014/main" id="{00000000-0008-0000-0600-00007B020000}"/>
            </a:ext>
          </a:extLst>
        </xdr:cNvPr>
        <xdr:cNvCxnSpPr/>
      </xdr:nvCxnSpPr>
      <xdr:spPr>
        <a:xfrm>
          <a:off x="12814300" y="13125369"/>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6" name="フローチャート: 判断 635">
          <a:extLst>
            <a:ext uri="{FF2B5EF4-FFF2-40B4-BE49-F238E27FC236}">
              <a16:creationId xmlns="" xmlns:a16="http://schemas.microsoft.com/office/drawing/2014/main" id="{00000000-0008-0000-0600-00007C020000}"/>
            </a:ext>
          </a:extLst>
        </xdr:cNvPr>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23141</xdr:rowOff>
    </xdr:from>
    <xdr:ext cx="534377" cy="259045"/>
    <xdr:sp macro="" textlink="">
      <xdr:nvSpPr>
        <xdr:cNvPr id="637" name="テキスト ボックス 636">
          <a:extLst>
            <a:ext uri="{FF2B5EF4-FFF2-40B4-BE49-F238E27FC236}">
              <a16:creationId xmlns="" xmlns:a16="http://schemas.microsoft.com/office/drawing/2014/main" id="{00000000-0008-0000-0600-00007D020000}"/>
            </a:ext>
          </a:extLst>
        </xdr:cNvPr>
        <xdr:cNvSpPr txBox="1"/>
      </xdr:nvSpPr>
      <xdr:spPr>
        <a:xfrm>
          <a:off x="13436111" y="1236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38" name="フローチャート: 判断 637">
          <a:extLst>
            <a:ext uri="{FF2B5EF4-FFF2-40B4-BE49-F238E27FC236}">
              <a16:creationId xmlns="" xmlns:a16="http://schemas.microsoft.com/office/drawing/2014/main" id="{00000000-0008-0000-0600-00007E020000}"/>
            </a:ext>
          </a:extLst>
        </xdr:cNvPr>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14546</xdr:rowOff>
    </xdr:from>
    <xdr:ext cx="534377"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2547111" y="123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50495</xdr:rowOff>
    </xdr:from>
    <xdr:to>
      <xdr:col>85</xdr:col>
      <xdr:colOff>177800</xdr:colOff>
      <xdr:row>76</xdr:row>
      <xdr:rowOff>152095</xdr:rowOff>
    </xdr:to>
    <xdr:sp macro="" textlink="">
      <xdr:nvSpPr>
        <xdr:cNvPr id="645" name="楕円 644">
          <a:extLst>
            <a:ext uri="{FF2B5EF4-FFF2-40B4-BE49-F238E27FC236}">
              <a16:creationId xmlns="" xmlns:a16="http://schemas.microsoft.com/office/drawing/2014/main" id="{00000000-0008-0000-0600-000085020000}"/>
            </a:ext>
          </a:extLst>
        </xdr:cNvPr>
        <xdr:cNvSpPr/>
      </xdr:nvSpPr>
      <xdr:spPr>
        <a:xfrm>
          <a:off x="16268700" y="130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136872</xdr:rowOff>
    </xdr:from>
    <xdr:ext cx="534377" cy="259045"/>
    <xdr:sp macro="" textlink="">
      <xdr:nvSpPr>
        <xdr:cNvPr id="646" name="公債費該当値テキスト">
          <a:extLst>
            <a:ext uri="{FF2B5EF4-FFF2-40B4-BE49-F238E27FC236}">
              <a16:creationId xmlns="" xmlns:a16="http://schemas.microsoft.com/office/drawing/2014/main" id="{00000000-0008-0000-0600-000086020000}"/>
            </a:ext>
          </a:extLst>
        </xdr:cNvPr>
        <xdr:cNvSpPr txBox="1"/>
      </xdr:nvSpPr>
      <xdr:spPr>
        <a:xfrm>
          <a:off x="16370300" y="1299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57559</xdr:rowOff>
    </xdr:from>
    <xdr:to>
      <xdr:col>81</xdr:col>
      <xdr:colOff>101600</xdr:colOff>
      <xdr:row>76</xdr:row>
      <xdr:rowOff>159159</xdr:rowOff>
    </xdr:to>
    <xdr:sp macro="" textlink="">
      <xdr:nvSpPr>
        <xdr:cNvPr id="647" name="楕円 646">
          <a:extLst>
            <a:ext uri="{FF2B5EF4-FFF2-40B4-BE49-F238E27FC236}">
              <a16:creationId xmlns="" xmlns:a16="http://schemas.microsoft.com/office/drawing/2014/main" id="{00000000-0008-0000-0600-000087020000}"/>
            </a:ext>
          </a:extLst>
        </xdr:cNvPr>
        <xdr:cNvSpPr/>
      </xdr:nvSpPr>
      <xdr:spPr>
        <a:xfrm>
          <a:off x="15430500" y="1308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150286</xdr:rowOff>
    </xdr:from>
    <xdr:ext cx="534377" cy="259045"/>
    <xdr:sp macro="" textlink="">
      <xdr:nvSpPr>
        <xdr:cNvPr id="648" name="テキスト ボックス 647">
          <a:extLst>
            <a:ext uri="{FF2B5EF4-FFF2-40B4-BE49-F238E27FC236}">
              <a16:creationId xmlns="" xmlns:a16="http://schemas.microsoft.com/office/drawing/2014/main" id="{00000000-0008-0000-0600-000088020000}"/>
            </a:ext>
          </a:extLst>
        </xdr:cNvPr>
        <xdr:cNvSpPr txBox="1"/>
      </xdr:nvSpPr>
      <xdr:spPr>
        <a:xfrm>
          <a:off x="15214111" y="131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68990</xdr:rowOff>
    </xdr:from>
    <xdr:to>
      <xdr:col>76</xdr:col>
      <xdr:colOff>165100</xdr:colOff>
      <xdr:row>76</xdr:row>
      <xdr:rowOff>170590</xdr:rowOff>
    </xdr:to>
    <xdr:sp macro="" textlink="">
      <xdr:nvSpPr>
        <xdr:cNvPr id="649" name="楕円 648">
          <a:extLst>
            <a:ext uri="{FF2B5EF4-FFF2-40B4-BE49-F238E27FC236}">
              <a16:creationId xmlns="" xmlns:a16="http://schemas.microsoft.com/office/drawing/2014/main" id="{00000000-0008-0000-0600-000089020000}"/>
            </a:ext>
          </a:extLst>
        </xdr:cNvPr>
        <xdr:cNvSpPr/>
      </xdr:nvSpPr>
      <xdr:spPr>
        <a:xfrm>
          <a:off x="14541500" y="130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161717</xdr:rowOff>
    </xdr:from>
    <xdr:ext cx="534377" cy="259045"/>
    <xdr:sp macro="" textlink="">
      <xdr:nvSpPr>
        <xdr:cNvPr id="650" name="テキスト ボックス 649">
          <a:extLst>
            <a:ext uri="{FF2B5EF4-FFF2-40B4-BE49-F238E27FC236}">
              <a16:creationId xmlns="" xmlns:a16="http://schemas.microsoft.com/office/drawing/2014/main" id="{00000000-0008-0000-0600-00008A020000}"/>
            </a:ext>
          </a:extLst>
        </xdr:cNvPr>
        <xdr:cNvSpPr txBox="1"/>
      </xdr:nvSpPr>
      <xdr:spPr>
        <a:xfrm>
          <a:off x="14325111" y="1319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60280</xdr:rowOff>
    </xdr:from>
    <xdr:to>
      <xdr:col>72</xdr:col>
      <xdr:colOff>38100</xdr:colOff>
      <xdr:row>76</xdr:row>
      <xdr:rowOff>161880</xdr:rowOff>
    </xdr:to>
    <xdr:sp macro="" textlink="">
      <xdr:nvSpPr>
        <xdr:cNvPr id="651" name="楕円 650">
          <a:extLst>
            <a:ext uri="{FF2B5EF4-FFF2-40B4-BE49-F238E27FC236}">
              <a16:creationId xmlns="" xmlns:a16="http://schemas.microsoft.com/office/drawing/2014/main" id="{00000000-0008-0000-0600-00008B020000}"/>
            </a:ext>
          </a:extLst>
        </xdr:cNvPr>
        <xdr:cNvSpPr/>
      </xdr:nvSpPr>
      <xdr:spPr>
        <a:xfrm>
          <a:off x="13652500" y="130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153007</xdr:rowOff>
    </xdr:from>
    <xdr:ext cx="534377" cy="259045"/>
    <xdr:sp macro="" textlink="">
      <xdr:nvSpPr>
        <xdr:cNvPr id="652" name="テキスト ボックス 651">
          <a:extLst>
            <a:ext uri="{FF2B5EF4-FFF2-40B4-BE49-F238E27FC236}">
              <a16:creationId xmlns="" xmlns:a16="http://schemas.microsoft.com/office/drawing/2014/main" id="{00000000-0008-0000-0600-00008C020000}"/>
            </a:ext>
          </a:extLst>
        </xdr:cNvPr>
        <xdr:cNvSpPr txBox="1"/>
      </xdr:nvSpPr>
      <xdr:spPr>
        <a:xfrm>
          <a:off x="13436111" y="1318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44369</xdr:rowOff>
    </xdr:from>
    <xdr:to>
      <xdr:col>67</xdr:col>
      <xdr:colOff>101600</xdr:colOff>
      <xdr:row>76</xdr:row>
      <xdr:rowOff>145969</xdr:rowOff>
    </xdr:to>
    <xdr:sp macro="" textlink="">
      <xdr:nvSpPr>
        <xdr:cNvPr id="653" name="楕円 652">
          <a:extLst>
            <a:ext uri="{FF2B5EF4-FFF2-40B4-BE49-F238E27FC236}">
              <a16:creationId xmlns="" xmlns:a16="http://schemas.microsoft.com/office/drawing/2014/main" id="{00000000-0008-0000-0600-00008D020000}"/>
            </a:ext>
          </a:extLst>
        </xdr:cNvPr>
        <xdr:cNvSpPr/>
      </xdr:nvSpPr>
      <xdr:spPr>
        <a:xfrm>
          <a:off x="12763500" y="1307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137096</xdr:rowOff>
    </xdr:from>
    <xdr:ext cx="534377" cy="259045"/>
    <xdr:sp macro="" textlink="">
      <xdr:nvSpPr>
        <xdr:cNvPr id="654" name="テキスト ボックス 653">
          <a:extLst>
            <a:ext uri="{FF2B5EF4-FFF2-40B4-BE49-F238E27FC236}">
              <a16:creationId xmlns="" xmlns:a16="http://schemas.microsoft.com/office/drawing/2014/main" id="{00000000-0008-0000-0600-00008E020000}"/>
            </a:ext>
          </a:extLst>
        </xdr:cNvPr>
        <xdr:cNvSpPr txBox="1"/>
      </xdr:nvSpPr>
      <xdr:spPr>
        <a:xfrm>
          <a:off x="12547111" y="1316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a:extLst>
            <a:ext uri="{FF2B5EF4-FFF2-40B4-BE49-F238E27FC236}">
              <a16:creationId xmlns="" xmlns:a16="http://schemas.microsoft.com/office/drawing/2014/main" id="{00000000-0008-0000-0600-0000A6020000}"/>
            </a:ext>
          </a:extLst>
        </xdr:cNvPr>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a:extLst>
            <a:ext uri="{FF2B5EF4-FFF2-40B4-BE49-F238E27FC236}">
              <a16:creationId xmlns="" xmlns:a16="http://schemas.microsoft.com/office/drawing/2014/main" id="{00000000-0008-0000-0600-0000A7020000}"/>
            </a:ext>
          </a:extLst>
        </xdr:cNvPr>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a:extLst>
            <a:ext uri="{FF2B5EF4-FFF2-40B4-BE49-F238E27FC236}">
              <a16:creationId xmlns="" xmlns:a16="http://schemas.microsoft.com/office/drawing/2014/main" id="{00000000-0008-0000-0600-0000A8020000}"/>
            </a:ext>
          </a:extLst>
        </xdr:cNvPr>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a:extLst>
            <a:ext uri="{FF2B5EF4-FFF2-40B4-BE49-F238E27FC236}">
              <a16:creationId xmlns="" xmlns:a16="http://schemas.microsoft.com/office/drawing/2014/main" id="{00000000-0008-0000-0600-0000A9020000}"/>
            </a:ext>
          </a:extLst>
        </xdr:cNvPr>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a:extLst>
            <a:ext uri="{FF2B5EF4-FFF2-40B4-BE49-F238E27FC236}">
              <a16:creationId xmlns="" xmlns:a16="http://schemas.microsoft.com/office/drawing/2014/main" id="{00000000-0008-0000-0600-0000AA020000}"/>
            </a:ext>
          </a:extLst>
        </xdr:cNvPr>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66929</xdr:rowOff>
    </xdr:from>
    <xdr:to>
      <xdr:col>85</xdr:col>
      <xdr:colOff>127000</xdr:colOff>
      <xdr:row>98</xdr:row>
      <xdr:rowOff>64415</xdr:rowOff>
    </xdr:to>
    <xdr:cxnSp macro="">
      <xdr:nvCxnSpPr>
        <xdr:cNvPr id="683" name="直線コネクタ 682">
          <a:extLst>
            <a:ext uri="{FF2B5EF4-FFF2-40B4-BE49-F238E27FC236}">
              <a16:creationId xmlns="" xmlns:a16="http://schemas.microsoft.com/office/drawing/2014/main" id="{00000000-0008-0000-0600-0000AB020000}"/>
            </a:ext>
          </a:extLst>
        </xdr:cNvPr>
        <xdr:cNvCxnSpPr/>
      </xdr:nvCxnSpPr>
      <xdr:spPr>
        <a:xfrm flipV="1">
          <a:off x="15481300" y="16526129"/>
          <a:ext cx="838200" cy="3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25683</xdr:rowOff>
    </xdr:from>
    <xdr:ext cx="469744" cy="259045"/>
    <xdr:sp macro="" textlink="">
      <xdr:nvSpPr>
        <xdr:cNvPr id="684" name="積立金平均値テキスト">
          <a:extLst>
            <a:ext uri="{FF2B5EF4-FFF2-40B4-BE49-F238E27FC236}">
              <a16:creationId xmlns="" xmlns:a16="http://schemas.microsoft.com/office/drawing/2014/main" id="{00000000-0008-0000-0600-0000AC020000}"/>
            </a:ext>
          </a:extLst>
        </xdr:cNvPr>
        <xdr:cNvSpPr txBox="1"/>
      </xdr:nvSpPr>
      <xdr:spPr>
        <a:xfrm>
          <a:off x="16370300" y="16656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a:extLst>
            <a:ext uri="{FF2B5EF4-FFF2-40B4-BE49-F238E27FC236}">
              <a16:creationId xmlns="" xmlns:a16="http://schemas.microsoft.com/office/drawing/2014/main" id="{00000000-0008-0000-0600-0000AD020000}"/>
            </a:ext>
          </a:extLst>
        </xdr:cNvPr>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120117</xdr:rowOff>
    </xdr:from>
    <xdr:to>
      <xdr:col>81</xdr:col>
      <xdr:colOff>50800</xdr:colOff>
      <xdr:row>98</xdr:row>
      <xdr:rowOff>64415</xdr:rowOff>
    </xdr:to>
    <xdr:cxnSp macro="">
      <xdr:nvCxnSpPr>
        <xdr:cNvPr id="686" name="直線コネクタ 685">
          <a:extLst>
            <a:ext uri="{FF2B5EF4-FFF2-40B4-BE49-F238E27FC236}">
              <a16:creationId xmlns="" xmlns:a16="http://schemas.microsoft.com/office/drawing/2014/main" id="{00000000-0008-0000-0600-0000AE020000}"/>
            </a:ext>
          </a:extLst>
        </xdr:cNvPr>
        <xdr:cNvCxnSpPr/>
      </xdr:nvCxnSpPr>
      <xdr:spPr>
        <a:xfrm>
          <a:off x="14592300" y="16750767"/>
          <a:ext cx="889000" cy="1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a:extLst>
            <a:ext uri="{FF2B5EF4-FFF2-40B4-BE49-F238E27FC236}">
              <a16:creationId xmlns="" xmlns:a16="http://schemas.microsoft.com/office/drawing/2014/main" id="{00000000-0008-0000-0600-0000AF020000}"/>
            </a:ext>
          </a:extLst>
        </xdr:cNvPr>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52036</xdr:rowOff>
    </xdr:from>
    <xdr:ext cx="469744" cy="259045"/>
    <xdr:sp macro="" textlink="">
      <xdr:nvSpPr>
        <xdr:cNvPr id="688" name="テキスト ボックス 687">
          <a:extLst>
            <a:ext uri="{FF2B5EF4-FFF2-40B4-BE49-F238E27FC236}">
              <a16:creationId xmlns="" xmlns:a16="http://schemas.microsoft.com/office/drawing/2014/main" id="{00000000-0008-0000-0600-0000B0020000}"/>
            </a:ext>
          </a:extLst>
        </xdr:cNvPr>
        <xdr:cNvSpPr txBox="1"/>
      </xdr:nvSpPr>
      <xdr:spPr>
        <a:xfrm>
          <a:off x="15246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37516</xdr:rowOff>
    </xdr:from>
    <xdr:to>
      <xdr:col>76</xdr:col>
      <xdr:colOff>114300</xdr:colOff>
      <xdr:row>97</xdr:row>
      <xdr:rowOff>120117</xdr:rowOff>
    </xdr:to>
    <xdr:cxnSp macro="">
      <xdr:nvCxnSpPr>
        <xdr:cNvPr id="689" name="直線コネクタ 688">
          <a:extLst>
            <a:ext uri="{FF2B5EF4-FFF2-40B4-BE49-F238E27FC236}">
              <a16:creationId xmlns="" xmlns:a16="http://schemas.microsoft.com/office/drawing/2014/main" id="{00000000-0008-0000-0600-0000B1020000}"/>
            </a:ext>
          </a:extLst>
        </xdr:cNvPr>
        <xdr:cNvCxnSpPr/>
      </xdr:nvCxnSpPr>
      <xdr:spPr>
        <a:xfrm>
          <a:off x="13703300" y="16668166"/>
          <a:ext cx="889000" cy="8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0" name="フローチャート: 判断 689">
          <a:extLst>
            <a:ext uri="{FF2B5EF4-FFF2-40B4-BE49-F238E27FC236}">
              <a16:creationId xmlns="" xmlns:a16="http://schemas.microsoft.com/office/drawing/2014/main" id="{00000000-0008-0000-0600-0000B2020000}"/>
            </a:ext>
          </a:extLst>
        </xdr:cNvPr>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32504</xdr:rowOff>
    </xdr:from>
    <xdr:ext cx="469744"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4357428" y="168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75882</xdr:rowOff>
    </xdr:from>
    <xdr:to>
      <xdr:col>71</xdr:col>
      <xdr:colOff>177800</xdr:colOff>
      <xdr:row>97</xdr:row>
      <xdr:rowOff>37516</xdr:rowOff>
    </xdr:to>
    <xdr:cxnSp macro="">
      <xdr:nvCxnSpPr>
        <xdr:cNvPr id="692" name="直線コネクタ 691">
          <a:extLst>
            <a:ext uri="{FF2B5EF4-FFF2-40B4-BE49-F238E27FC236}">
              <a16:creationId xmlns="" xmlns:a16="http://schemas.microsoft.com/office/drawing/2014/main" id="{00000000-0008-0000-0600-0000B4020000}"/>
            </a:ext>
          </a:extLst>
        </xdr:cNvPr>
        <xdr:cNvCxnSpPr/>
      </xdr:nvCxnSpPr>
      <xdr:spPr>
        <a:xfrm>
          <a:off x="12814300" y="16535082"/>
          <a:ext cx="889000" cy="13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3" name="フローチャート: 判断 692">
          <a:extLst>
            <a:ext uri="{FF2B5EF4-FFF2-40B4-BE49-F238E27FC236}">
              <a16:creationId xmlns="" xmlns:a16="http://schemas.microsoft.com/office/drawing/2014/main" id="{00000000-0008-0000-0600-0000B5020000}"/>
            </a:ext>
          </a:extLst>
        </xdr:cNvPr>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43096</xdr:rowOff>
    </xdr:from>
    <xdr:ext cx="469744" cy="259045"/>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3468428" y="1684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5" name="フローチャート: 判断 694">
          <a:extLst>
            <a:ext uri="{FF2B5EF4-FFF2-40B4-BE49-F238E27FC236}">
              <a16:creationId xmlns="" xmlns:a16="http://schemas.microsoft.com/office/drawing/2014/main" id="{00000000-0008-0000-0600-0000B7020000}"/>
            </a:ext>
          </a:extLst>
        </xdr:cNvPr>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14445</xdr:rowOff>
    </xdr:from>
    <xdr:ext cx="469744" cy="259045"/>
    <xdr:sp macro="" textlink="">
      <xdr:nvSpPr>
        <xdr:cNvPr id="696" name="テキスト ボックス 695">
          <a:extLst>
            <a:ext uri="{FF2B5EF4-FFF2-40B4-BE49-F238E27FC236}">
              <a16:creationId xmlns="" xmlns:a16="http://schemas.microsoft.com/office/drawing/2014/main" id="{00000000-0008-0000-0600-0000B8020000}"/>
            </a:ext>
          </a:extLst>
        </xdr:cNvPr>
        <xdr:cNvSpPr txBox="1"/>
      </xdr:nvSpPr>
      <xdr:spPr>
        <a:xfrm>
          <a:off x="12579428" y="1681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16129</xdr:rowOff>
    </xdr:from>
    <xdr:to>
      <xdr:col>85</xdr:col>
      <xdr:colOff>177800</xdr:colOff>
      <xdr:row>96</xdr:row>
      <xdr:rowOff>117729</xdr:rowOff>
    </xdr:to>
    <xdr:sp macro="" textlink="">
      <xdr:nvSpPr>
        <xdr:cNvPr id="702" name="楕円 701">
          <a:extLst>
            <a:ext uri="{FF2B5EF4-FFF2-40B4-BE49-F238E27FC236}">
              <a16:creationId xmlns="" xmlns:a16="http://schemas.microsoft.com/office/drawing/2014/main" id="{00000000-0008-0000-0600-0000BE020000}"/>
            </a:ext>
          </a:extLst>
        </xdr:cNvPr>
        <xdr:cNvSpPr/>
      </xdr:nvSpPr>
      <xdr:spPr>
        <a:xfrm>
          <a:off x="16268700" y="1647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39006</xdr:rowOff>
    </xdr:from>
    <xdr:ext cx="534377" cy="259045"/>
    <xdr:sp macro="" textlink="">
      <xdr:nvSpPr>
        <xdr:cNvPr id="703" name="積立金該当値テキスト">
          <a:extLst>
            <a:ext uri="{FF2B5EF4-FFF2-40B4-BE49-F238E27FC236}">
              <a16:creationId xmlns="" xmlns:a16="http://schemas.microsoft.com/office/drawing/2014/main" id="{00000000-0008-0000-0600-0000BF020000}"/>
            </a:ext>
          </a:extLst>
        </xdr:cNvPr>
        <xdr:cNvSpPr txBox="1"/>
      </xdr:nvSpPr>
      <xdr:spPr>
        <a:xfrm>
          <a:off x="16370300" y="1632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13615</xdr:rowOff>
    </xdr:from>
    <xdr:to>
      <xdr:col>81</xdr:col>
      <xdr:colOff>101600</xdr:colOff>
      <xdr:row>98</xdr:row>
      <xdr:rowOff>115215</xdr:rowOff>
    </xdr:to>
    <xdr:sp macro="" textlink="">
      <xdr:nvSpPr>
        <xdr:cNvPr id="704" name="楕円 703">
          <a:extLst>
            <a:ext uri="{FF2B5EF4-FFF2-40B4-BE49-F238E27FC236}">
              <a16:creationId xmlns="" xmlns:a16="http://schemas.microsoft.com/office/drawing/2014/main" id="{00000000-0008-0000-0600-0000C0020000}"/>
            </a:ext>
          </a:extLst>
        </xdr:cNvPr>
        <xdr:cNvSpPr/>
      </xdr:nvSpPr>
      <xdr:spPr>
        <a:xfrm>
          <a:off x="15430500" y="168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106342</xdr:rowOff>
    </xdr:from>
    <xdr:ext cx="469744" cy="259045"/>
    <xdr:sp macro="" textlink="">
      <xdr:nvSpPr>
        <xdr:cNvPr id="705" name="テキスト ボックス 704">
          <a:extLst>
            <a:ext uri="{FF2B5EF4-FFF2-40B4-BE49-F238E27FC236}">
              <a16:creationId xmlns="" xmlns:a16="http://schemas.microsoft.com/office/drawing/2014/main" id="{00000000-0008-0000-0600-0000C1020000}"/>
            </a:ext>
          </a:extLst>
        </xdr:cNvPr>
        <xdr:cNvSpPr txBox="1"/>
      </xdr:nvSpPr>
      <xdr:spPr>
        <a:xfrm>
          <a:off x="15246428" y="1690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69317</xdr:rowOff>
    </xdr:from>
    <xdr:to>
      <xdr:col>76</xdr:col>
      <xdr:colOff>165100</xdr:colOff>
      <xdr:row>97</xdr:row>
      <xdr:rowOff>170917</xdr:rowOff>
    </xdr:to>
    <xdr:sp macro="" textlink="">
      <xdr:nvSpPr>
        <xdr:cNvPr id="706" name="楕円 705">
          <a:extLst>
            <a:ext uri="{FF2B5EF4-FFF2-40B4-BE49-F238E27FC236}">
              <a16:creationId xmlns="" xmlns:a16="http://schemas.microsoft.com/office/drawing/2014/main" id="{00000000-0008-0000-0600-0000C2020000}"/>
            </a:ext>
          </a:extLst>
        </xdr:cNvPr>
        <xdr:cNvSpPr/>
      </xdr:nvSpPr>
      <xdr:spPr>
        <a:xfrm>
          <a:off x="14541500" y="1669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15994</xdr:rowOff>
    </xdr:from>
    <xdr:ext cx="469744" cy="259045"/>
    <xdr:sp macro="" textlink="">
      <xdr:nvSpPr>
        <xdr:cNvPr id="707" name="テキスト ボックス 706">
          <a:extLst>
            <a:ext uri="{FF2B5EF4-FFF2-40B4-BE49-F238E27FC236}">
              <a16:creationId xmlns="" xmlns:a16="http://schemas.microsoft.com/office/drawing/2014/main" id="{00000000-0008-0000-0600-0000C3020000}"/>
            </a:ext>
          </a:extLst>
        </xdr:cNvPr>
        <xdr:cNvSpPr txBox="1"/>
      </xdr:nvSpPr>
      <xdr:spPr>
        <a:xfrm>
          <a:off x="14357428" y="16475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158166</xdr:rowOff>
    </xdr:from>
    <xdr:to>
      <xdr:col>72</xdr:col>
      <xdr:colOff>38100</xdr:colOff>
      <xdr:row>97</xdr:row>
      <xdr:rowOff>88316</xdr:rowOff>
    </xdr:to>
    <xdr:sp macro="" textlink="">
      <xdr:nvSpPr>
        <xdr:cNvPr id="708" name="楕円 707">
          <a:extLst>
            <a:ext uri="{FF2B5EF4-FFF2-40B4-BE49-F238E27FC236}">
              <a16:creationId xmlns="" xmlns:a16="http://schemas.microsoft.com/office/drawing/2014/main" id="{00000000-0008-0000-0600-0000C4020000}"/>
            </a:ext>
          </a:extLst>
        </xdr:cNvPr>
        <xdr:cNvSpPr/>
      </xdr:nvSpPr>
      <xdr:spPr>
        <a:xfrm>
          <a:off x="13652500" y="1661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104843</xdr:rowOff>
    </xdr:from>
    <xdr:ext cx="469744" cy="259045"/>
    <xdr:sp macro="" textlink="">
      <xdr:nvSpPr>
        <xdr:cNvPr id="709" name="テキスト ボックス 708">
          <a:extLst>
            <a:ext uri="{FF2B5EF4-FFF2-40B4-BE49-F238E27FC236}">
              <a16:creationId xmlns="" xmlns:a16="http://schemas.microsoft.com/office/drawing/2014/main" id="{00000000-0008-0000-0600-0000C5020000}"/>
            </a:ext>
          </a:extLst>
        </xdr:cNvPr>
        <xdr:cNvSpPr txBox="1"/>
      </xdr:nvSpPr>
      <xdr:spPr>
        <a:xfrm>
          <a:off x="13468428" y="16392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25082</xdr:rowOff>
    </xdr:from>
    <xdr:to>
      <xdr:col>67</xdr:col>
      <xdr:colOff>101600</xdr:colOff>
      <xdr:row>96</xdr:row>
      <xdr:rowOff>126682</xdr:rowOff>
    </xdr:to>
    <xdr:sp macro="" textlink="">
      <xdr:nvSpPr>
        <xdr:cNvPr id="710" name="楕円 709">
          <a:extLst>
            <a:ext uri="{FF2B5EF4-FFF2-40B4-BE49-F238E27FC236}">
              <a16:creationId xmlns="" xmlns:a16="http://schemas.microsoft.com/office/drawing/2014/main" id="{00000000-0008-0000-0600-0000C6020000}"/>
            </a:ext>
          </a:extLst>
        </xdr:cNvPr>
        <xdr:cNvSpPr/>
      </xdr:nvSpPr>
      <xdr:spPr>
        <a:xfrm>
          <a:off x="12763500" y="1648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143209</xdr:rowOff>
    </xdr:from>
    <xdr:ext cx="534377" cy="259045"/>
    <xdr:sp macro="" textlink="">
      <xdr:nvSpPr>
        <xdr:cNvPr id="711" name="テキスト ボックス 710">
          <a:extLst>
            <a:ext uri="{FF2B5EF4-FFF2-40B4-BE49-F238E27FC236}">
              <a16:creationId xmlns="" xmlns:a16="http://schemas.microsoft.com/office/drawing/2014/main" id="{00000000-0008-0000-0600-0000C7020000}"/>
            </a:ext>
          </a:extLst>
        </xdr:cNvPr>
        <xdr:cNvSpPr txBox="1"/>
      </xdr:nvSpPr>
      <xdr:spPr>
        <a:xfrm>
          <a:off x="12547111" y="1625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a:extLst>
            <a:ext uri="{FF2B5EF4-FFF2-40B4-BE49-F238E27FC236}">
              <a16:creationId xmlns="" xmlns:a16="http://schemas.microsoft.com/office/drawing/2014/main" id="{00000000-0008-0000-06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a:extLst>
            <a:ext uri="{FF2B5EF4-FFF2-40B4-BE49-F238E27FC236}">
              <a16:creationId xmlns="" xmlns:a16="http://schemas.microsoft.com/office/drawing/2014/main" id="{00000000-0008-0000-06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a:extLst>
            <a:ext uri="{FF2B5EF4-FFF2-40B4-BE49-F238E27FC236}">
              <a16:creationId xmlns="" xmlns:a16="http://schemas.microsoft.com/office/drawing/2014/main" id="{00000000-0008-0000-06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a:extLst>
            <a:ext uri="{FF2B5EF4-FFF2-40B4-BE49-F238E27FC236}">
              <a16:creationId xmlns="" xmlns:a16="http://schemas.microsoft.com/office/drawing/2014/main" id="{00000000-0008-0000-0600-0000D5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a:extLst>
            <a:ext uri="{FF2B5EF4-FFF2-40B4-BE49-F238E27FC236}">
              <a16:creationId xmlns="" xmlns:a16="http://schemas.microsoft.com/office/drawing/2014/main" id="{00000000-0008-0000-06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a:extLst>
            <a:ext uri="{FF2B5EF4-FFF2-40B4-BE49-F238E27FC236}">
              <a16:creationId xmlns="" xmlns:a16="http://schemas.microsoft.com/office/drawing/2014/main" id="{00000000-0008-0000-0600-0000D7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a:extLst>
            <a:ext uri="{FF2B5EF4-FFF2-40B4-BE49-F238E27FC236}">
              <a16:creationId xmlns="" xmlns:a16="http://schemas.microsoft.com/office/drawing/2014/main" id="{00000000-0008-0000-06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a:extLst>
            <a:ext uri="{FF2B5EF4-FFF2-40B4-BE49-F238E27FC236}">
              <a16:creationId xmlns="" xmlns:a16="http://schemas.microsoft.com/office/drawing/2014/main" id="{00000000-0008-0000-0600-0000D9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a:extLst>
            <a:ext uri="{FF2B5EF4-FFF2-40B4-BE49-F238E27FC236}">
              <a16:creationId xmlns="" xmlns:a16="http://schemas.microsoft.com/office/drawing/2014/main" id="{00000000-0008-0000-0600-0000DB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a:extLst>
            <a:ext uri="{FF2B5EF4-FFF2-40B4-BE49-F238E27FC236}">
              <a16:creationId xmlns="" xmlns:a16="http://schemas.microsoft.com/office/drawing/2014/main" id="{00000000-0008-0000-06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a:extLst>
            <a:ext uri="{FF2B5EF4-FFF2-40B4-BE49-F238E27FC236}">
              <a16:creationId xmlns="" xmlns:a16="http://schemas.microsoft.com/office/drawing/2014/main" id="{00000000-0008-0000-06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a:extLst>
            <a:ext uri="{FF2B5EF4-FFF2-40B4-BE49-F238E27FC236}">
              <a16:creationId xmlns="" xmlns:a16="http://schemas.microsoft.com/office/drawing/2014/main" id="{00000000-0008-0000-0600-0000E1020000}"/>
            </a:ext>
          </a:extLst>
        </xdr:cNvPr>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a:extLst>
            <a:ext uri="{FF2B5EF4-FFF2-40B4-BE49-F238E27FC236}">
              <a16:creationId xmlns="" xmlns:a16="http://schemas.microsoft.com/office/drawing/2014/main" id="{00000000-0008-0000-0600-0000E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a:extLst>
            <a:ext uri="{FF2B5EF4-FFF2-40B4-BE49-F238E27FC236}">
              <a16:creationId xmlns="" xmlns:a16="http://schemas.microsoft.com/office/drawing/2014/main" id="{00000000-0008-0000-06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a:extLst>
            <a:ext uri="{FF2B5EF4-FFF2-40B4-BE49-F238E27FC236}">
              <a16:creationId xmlns="" xmlns:a16="http://schemas.microsoft.com/office/drawing/2014/main" id="{00000000-0008-0000-0600-0000E4020000}"/>
            </a:ext>
          </a:extLst>
        </xdr:cNvPr>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a:extLst>
            <a:ext uri="{FF2B5EF4-FFF2-40B4-BE49-F238E27FC236}">
              <a16:creationId xmlns="" xmlns:a16="http://schemas.microsoft.com/office/drawing/2014/main" id="{00000000-0008-0000-0600-0000E5020000}"/>
            </a:ext>
          </a:extLst>
        </xdr:cNvPr>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118963</xdr:rowOff>
    </xdr:from>
    <xdr:to>
      <xdr:col>116</xdr:col>
      <xdr:colOff>63500</xdr:colOff>
      <xdr:row>38</xdr:row>
      <xdr:rowOff>52015</xdr:rowOff>
    </xdr:to>
    <xdr:cxnSp macro="">
      <xdr:nvCxnSpPr>
        <xdr:cNvPr id="742" name="直線コネクタ 741">
          <a:extLst>
            <a:ext uri="{FF2B5EF4-FFF2-40B4-BE49-F238E27FC236}">
              <a16:creationId xmlns="" xmlns:a16="http://schemas.microsoft.com/office/drawing/2014/main" id="{00000000-0008-0000-0600-0000E6020000}"/>
            </a:ext>
          </a:extLst>
        </xdr:cNvPr>
        <xdr:cNvCxnSpPr/>
      </xdr:nvCxnSpPr>
      <xdr:spPr>
        <a:xfrm flipV="1">
          <a:off x="21323300" y="6462613"/>
          <a:ext cx="8382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56060</xdr:rowOff>
    </xdr:from>
    <xdr:ext cx="469744" cy="259045"/>
    <xdr:sp macro="" textlink="">
      <xdr:nvSpPr>
        <xdr:cNvPr id="743" name="投資及び出資金平均値テキスト">
          <a:extLst>
            <a:ext uri="{FF2B5EF4-FFF2-40B4-BE49-F238E27FC236}">
              <a16:creationId xmlns="" xmlns:a16="http://schemas.microsoft.com/office/drawing/2014/main" id="{00000000-0008-0000-0600-0000E7020000}"/>
            </a:ext>
          </a:extLst>
        </xdr:cNvPr>
        <xdr:cNvSpPr txBox="1"/>
      </xdr:nvSpPr>
      <xdr:spPr>
        <a:xfrm>
          <a:off x="22212300" y="6399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a:extLst>
            <a:ext uri="{FF2B5EF4-FFF2-40B4-BE49-F238E27FC236}">
              <a16:creationId xmlns="" xmlns:a16="http://schemas.microsoft.com/office/drawing/2014/main" id="{00000000-0008-0000-0600-0000E8020000}"/>
            </a:ext>
          </a:extLst>
        </xdr:cNvPr>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15113</xdr:rowOff>
    </xdr:from>
    <xdr:to>
      <xdr:col>111</xdr:col>
      <xdr:colOff>177800</xdr:colOff>
      <xdr:row>38</xdr:row>
      <xdr:rowOff>52015</xdr:rowOff>
    </xdr:to>
    <xdr:cxnSp macro="">
      <xdr:nvCxnSpPr>
        <xdr:cNvPr id="745" name="直線コネクタ 744">
          <a:extLst>
            <a:ext uri="{FF2B5EF4-FFF2-40B4-BE49-F238E27FC236}">
              <a16:creationId xmlns="" xmlns:a16="http://schemas.microsoft.com/office/drawing/2014/main" id="{00000000-0008-0000-0600-0000E9020000}"/>
            </a:ext>
          </a:extLst>
        </xdr:cNvPr>
        <xdr:cNvCxnSpPr/>
      </xdr:nvCxnSpPr>
      <xdr:spPr>
        <a:xfrm>
          <a:off x="20434300" y="6530213"/>
          <a:ext cx="889000" cy="3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a:extLst>
            <a:ext uri="{FF2B5EF4-FFF2-40B4-BE49-F238E27FC236}">
              <a16:creationId xmlns="" xmlns:a16="http://schemas.microsoft.com/office/drawing/2014/main" id="{00000000-0008-0000-0600-0000EA020000}"/>
            </a:ext>
          </a:extLst>
        </xdr:cNvPr>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2757</xdr:rowOff>
    </xdr:from>
    <xdr:ext cx="469744" cy="259045"/>
    <xdr:sp macro="" textlink="">
      <xdr:nvSpPr>
        <xdr:cNvPr id="747" name="テキスト ボックス 746">
          <a:extLst>
            <a:ext uri="{FF2B5EF4-FFF2-40B4-BE49-F238E27FC236}">
              <a16:creationId xmlns="" xmlns:a16="http://schemas.microsoft.com/office/drawing/2014/main" id="{00000000-0008-0000-0600-0000EB020000}"/>
            </a:ext>
          </a:extLst>
        </xdr:cNvPr>
        <xdr:cNvSpPr txBox="1"/>
      </xdr:nvSpPr>
      <xdr:spPr>
        <a:xfrm>
          <a:off x="21088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15113</xdr:rowOff>
    </xdr:from>
    <xdr:to>
      <xdr:col>107</xdr:col>
      <xdr:colOff>50800</xdr:colOff>
      <xdr:row>38</xdr:row>
      <xdr:rowOff>135291</xdr:rowOff>
    </xdr:to>
    <xdr:cxnSp macro="">
      <xdr:nvCxnSpPr>
        <xdr:cNvPr id="748" name="直線コネクタ 747">
          <a:extLst>
            <a:ext uri="{FF2B5EF4-FFF2-40B4-BE49-F238E27FC236}">
              <a16:creationId xmlns="" xmlns:a16="http://schemas.microsoft.com/office/drawing/2014/main" id="{00000000-0008-0000-0600-0000EC020000}"/>
            </a:ext>
          </a:extLst>
        </xdr:cNvPr>
        <xdr:cNvCxnSpPr/>
      </xdr:nvCxnSpPr>
      <xdr:spPr>
        <a:xfrm flipV="1">
          <a:off x="19545300" y="6530213"/>
          <a:ext cx="889000" cy="12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49" name="フローチャート: 判断 748">
          <a:extLst>
            <a:ext uri="{FF2B5EF4-FFF2-40B4-BE49-F238E27FC236}">
              <a16:creationId xmlns="" xmlns:a16="http://schemas.microsoft.com/office/drawing/2014/main" id="{00000000-0008-0000-0600-0000ED020000}"/>
            </a:ext>
          </a:extLst>
        </xdr:cNvPr>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169308</xdr:rowOff>
    </xdr:from>
    <xdr:ext cx="469744" cy="259045"/>
    <xdr:sp macro="" textlink="">
      <xdr:nvSpPr>
        <xdr:cNvPr id="750" name="テキスト ボックス 749">
          <a:extLst>
            <a:ext uri="{FF2B5EF4-FFF2-40B4-BE49-F238E27FC236}">
              <a16:creationId xmlns="" xmlns:a16="http://schemas.microsoft.com/office/drawing/2014/main" id="{00000000-0008-0000-0600-0000EE020000}"/>
            </a:ext>
          </a:extLst>
        </xdr:cNvPr>
        <xdr:cNvSpPr txBox="1"/>
      </xdr:nvSpPr>
      <xdr:spPr>
        <a:xfrm>
          <a:off x="20199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92347</xdr:rowOff>
    </xdr:from>
    <xdr:to>
      <xdr:col>102</xdr:col>
      <xdr:colOff>114300</xdr:colOff>
      <xdr:row>38</xdr:row>
      <xdr:rowOff>135291</xdr:rowOff>
    </xdr:to>
    <xdr:cxnSp macro="">
      <xdr:nvCxnSpPr>
        <xdr:cNvPr id="751" name="直線コネクタ 750">
          <a:extLst>
            <a:ext uri="{FF2B5EF4-FFF2-40B4-BE49-F238E27FC236}">
              <a16:creationId xmlns="" xmlns:a16="http://schemas.microsoft.com/office/drawing/2014/main" id="{00000000-0008-0000-0600-0000EF020000}"/>
            </a:ext>
          </a:extLst>
        </xdr:cNvPr>
        <xdr:cNvCxnSpPr/>
      </xdr:nvCxnSpPr>
      <xdr:spPr>
        <a:xfrm>
          <a:off x="18656300" y="6607447"/>
          <a:ext cx="889000" cy="4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74531</xdr:rowOff>
    </xdr:from>
    <xdr:to>
      <xdr:col>102</xdr:col>
      <xdr:colOff>165100</xdr:colOff>
      <xdr:row>38</xdr:row>
      <xdr:rowOff>4680</xdr:rowOff>
    </xdr:to>
    <xdr:sp macro="" textlink="">
      <xdr:nvSpPr>
        <xdr:cNvPr id="752" name="フローチャート: 判断 751">
          <a:extLst>
            <a:ext uri="{FF2B5EF4-FFF2-40B4-BE49-F238E27FC236}">
              <a16:creationId xmlns="" xmlns:a16="http://schemas.microsoft.com/office/drawing/2014/main" id="{00000000-0008-0000-0600-0000F0020000}"/>
            </a:ext>
          </a:extLst>
        </xdr:cNvPr>
        <xdr:cNvSpPr/>
      </xdr:nvSpPr>
      <xdr:spPr>
        <a:xfrm>
          <a:off x="19494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21208</xdr:rowOff>
    </xdr:from>
    <xdr:ext cx="469744" cy="259045"/>
    <xdr:sp macro="" textlink="">
      <xdr:nvSpPr>
        <xdr:cNvPr id="753" name="テキスト ボックス 752">
          <a:extLst>
            <a:ext uri="{FF2B5EF4-FFF2-40B4-BE49-F238E27FC236}">
              <a16:creationId xmlns="" xmlns:a16="http://schemas.microsoft.com/office/drawing/2014/main" id="{00000000-0008-0000-0600-0000F1020000}"/>
            </a:ext>
          </a:extLst>
        </xdr:cNvPr>
        <xdr:cNvSpPr txBox="1"/>
      </xdr:nvSpPr>
      <xdr:spPr>
        <a:xfrm>
          <a:off x="19310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79266</xdr:rowOff>
    </xdr:from>
    <xdr:to>
      <xdr:col>98</xdr:col>
      <xdr:colOff>38100</xdr:colOff>
      <xdr:row>38</xdr:row>
      <xdr:rowOff>9416</xdr:rowOff>
    </xdr:to>
    <xdr:sp macro="" textlink="">
      <xdr:nvSpPr>
        <xdr:cNvPr id="754" name="フローチャート: 判断 753">
          <a:extLst>
            <a:ext uri="{FF2B5EF4-FFF2-40B4-BE49-F238E27FC236}">
              <a16:creationId xmlns="" xmlns:a16="http://schemas.microsoft.com/office/drawing/2014/main" id="{00000000-0008-0000-0600-0000F2020000}"/>
            </a:ext>
          </a:extLst>
        </xdr:cNvPr>
        <xdr:cNvSpPr/>
      </xdr:nvSpPr>
      <xdr:spPr>
        <a:xfrm>
          <a:off x="18605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25943</xdr:rowOff>
    </xdr:from>
    <xdr:ext cx="469744" cy="259045"/>
    <xdr:sp macro="" textlink="">
      <xdr:nvSpPr>
        <xdr:cNvPr id="755" name="テキスト ボックス 754">
          <a:extLst>
            <a:ext uri="{FF2B5EF4-FFF2-40B4-BE49-F238E27FC236}">
              <a16:creationId xmlns="" xmlns:a16="http://schemas.microsoft.com/office/drawing/2014/main" id="{00000000-0008-0000-0600-0000F3020000}"/>
            </a:ext>
          </a:extLst>
        </xdr:cNvPr>
        <xdr:cNvSpPr txBox="1"/>
      </xdr:nvSpPr>
      <xdr:spPr>
        <a:xfrm>
          <a:off x="18421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68163</xdr:rowOff>
    </xdr:from>
    <xdr:to>
      <xdr:col>116</xdr:col>
      <xdr:colOff>114300</xdr:colOff>
      <xdr:row>37</xdr:row>
      <xdr:rowOff>169763</xdr:rowOff>
    </xdr:to>
    <xdr:sp macro="" textlink="">
      <xdr:nvSpPr>
        <xdr:cNvPr id="761" name="楕円 760">
          <a:extLst>
            <a:ext uri="{FF2B5EF4-FFF2-40B4-BE49-F238E27FC236}">
              <a16:creationId xmlns="" xmlns:a16="http://schemas.microsoft.com/office/drawing/2014/main" id="{00000000-0008-0000-0600-0000F9020000}"/>
            </a:ext>
          </a:extLst>
        </xdr:cNvPr>
        <xdr:cNvSpPr/>
      </xdr:nvSpPr>
      <xdr:spPr>
        <a:xfrm>
          <a:off x="22110700" y="641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91040</xdr:rowOff>
    </xdr:from>
    <xdr:ext cx="469744" cy="259045"/>
    <xdr:sp macro="" textlink="">
      <xdr:nvSpPr>
        <xdr:cNvPr id="762" name="投資及び出資金該当値テキスト">
          <a:extLst>
            <a:ext uri="{FF2B5EF4-FFF2-40B4-BE49-F238E27FC236}">
              <a16:creationId xmlns="" xmlns:a16="http://schemas.microsoft.com/office/drawing/2014/main" id="{00000000-0008-0000-0600-0000FA020000}"/>
            </a:ext>
          </a:extLst>
        </xdr:cNvPr>
        <xdr:cNvSpPr txBox="1"/>
      </xdr:nvSpPr>
      <xdr:spPr>
        <a:xfrm>
          <a:off x="22212300" y="6263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1215</xdr:rowOff>
    </xdr:from>
    <xdr:to>
      <xdr:col>112</xdr:col>
      <xdr:colOff>38100</xdr:colOff>
      <xdr:row>38</xdr:row>
      <xdr:rowOff>102815</xdr:rowOff>
    </xdr:to>
    <xdr:sp macro="" textlink="">
      <xdr:nvSpPr>
        <xdr:cNvPr id="763" name="楕円 762">
          <a:extLst>
            <a:ext uri="{FF2B5EF4-FFF2-40B4-BE49-F238E27FC236}">
              <a16:creationId xmlns="" xmlns:a16="http://schemas.microsoft.com/office/drawing/2014/main" id="{00000000-0008-0000-0600-0000FB020000}"/>
            </a:ext>
          </a:extLst>
        </xdr:cNvPr>
        <xdr:cNvSpPr/>
      </xdr:nvSpPr>
      <xdr:spPr>
        <a:xfrm>
          <a:off x="21272500" y="651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93942</xdr:rowOff>
    </xdr:from>
    <xdr:ext cx="469744" cy="259045"/>
    <xdr:sp macro="" textlink="">
      <xdr:nvSpPr>
        <xdr:cNvPr id="764" name="テキスト ボックス 763">
          <a:extLst>
            <a:ext uri="{FF2B5EF4-FFF2-40B4-BE49-F238E27FC236}">
              <a16:creationId xmlns="" xmlns:a16="http://schemas.microsoft.com/office/drawing/2014/main" id="{00000000-0008-0000-0600-0000FC020000}"/>
            </a:ext>
          </a:extLst>
        </xdr:cNvPr>
        <xdr:cNvSpPr txBox="1"/>
      </xdr:nvSpPr>
      <xdr:spPr>
        <a:xfrm>
          <a:off x="21088428" y="660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135763</xdr:rowOff>
    </xdr:from>
    <xdr:to>
      <xdr:col>107</xdr:col>
      <xdr:colOff>101600</xdr:colOff>
      <xdr:row>38</xdr:row>
      <xdr:rowOff>65913</xdr:rowOff>
    </xdr:to>
    <xdr:sp macro="" textlink="">
      <xdr:nvSpPr>
        <xdr:cNvPr id="765" name="楕円 764">
          <a:extLst>
            <a:ext uri="{FF2B5EF4-FFF2-40B4-BE49-F238E27FC236}">
              <a16:creationId xmlns="" xmlns:a16="http://schemas.microsoft.com/office/drawing/2014/main" id="{00000000-0008-0000-0600-0000FD020000}"/>
            </a:ext>
          </a:extLst>
        </xdr:cNvPr>
        <xdr:cNvSpPr/>
      </xdr:nvSpPr>
      <xdr:spPr>
        <a:xfrm>
          <a:off x="20383500" y="64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57040</xdr:rowOff>
    </xdr:from>
    <xdr:ext cx="469744" cy="259045"/>
    <xdr:sp macro="" textlink="">
      <xdr:nvSpPr>
        <xdr:cNvPr id="766" name="テキスト ボックス 765">
          <a:extLst>
            <a:ext uri="{FF2B5EF4-FFF2-40B4-BE49-F238E27FC236}">
              <a16:creationId xmlns="" xmlns:a16="http://schemas.microsoft.com/office/drawing/2014/main" id="{00000000-0008-0000-0600-0000FE020000}"/>
            </a:ext>
          </a:extLst>
        </xdr:cNvPr>
        <xdr:cNvSpPr txBox="1"/>
      </xdr:nvSpPr>
      <xdr:spPr>
        <a:xfrm>
          <a:off x="20199428" y="657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84491</xdr:rowOff>
    </xdr:from>
    <xdr:to>
      <xdr:col>102</xdr:col>
      <xdr:colOff>165100</xdr:colOff>
      <xdr:row>39</xdr:row>
      <xdr:rowOff>14641</xdr:rowOff>
    </xdr:to>
    <xdr:sp macro="" textlink="">
      <xdr:nvSpPr>
        <xdr:cNvPr id="767" name="楕円 766">
          <a:extLst>
            <a:ext uri="{FF2B5EF4-FFF2-40B4-BE49-F238E27FC236}">
              <a16:creationId xmlns="" xmlns:a16="http://schemas.microsoft.com/office/drawing/2014/main" id="{00000000-0008-0000-0600-0000FF020000}"/>
            </a:ext>
          </a:extLst>
        </xdr:cNvPr>
        <xdr:cNvSpPr/>
      </xdr:nvSpPr>
      <xdr:spPr>
        <a:xfrm>
          <a:off x="19494500" y="659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5768</xdr:rowOff>
    </xdr:from>
    <xdr:ext cx="378565" cy="259045"/>
    <xdr:sp macro="" textlink="">
      <xdr:nvSpPr>
        <xdr:cNvPr id="768" name="テキスト ボックス 767">
          <a:extLst>
            <a:ext uri="{FF2B5EF4-FFF2-40B4-BE49-F238E27FC236}">
              <a16:creationId xmlns="" xmlns:a16="http://schemas.microsoft.com/office/drawing/2014/main" id="{00000000-0008-0000-0600-000000030000}"/>
            </a:ext>
          </a:extLst>
        </xdr:cNvPr>
        <xdr:cNvSpPr txBox="1"/>
      </xdr:nvSpPr>
      <xdr:spPr>
        <a:xfrm>
          <a:off x="19356017" y="6692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41547</xdr:rowOff>
    </xdr:from>
    <xdr:to>
      <xdr:col>98</xdr:col>
      <xdr:colOff>38100</xdr:colOff>
      <xdr:row>38</xdr:row>
      <xdr:rowOff>143147</xdr:rowOff>
    </xdr:to>
    <xdr:sp macro="" textlink="">
      <xdr:nvSpPr>
        <xdr:cNvPr id="769" name="楕円 768">
          <a:extLst>
            <a:ext uri="{FF2B5EF4-FFF2-40B4-BE49-F238E27FC236}">
              <a16:creationId xmlns="" xmlns:a16="http://schemas.microsoft.com/office/drawing/2014/main" id="{00000000-0008-0000-0600-000001030000}"/>
            </a:ext>
          </a:extLst>
        </xdr:cNvPr>
        <xdr:cNvSpPr/>
      </xdr:nvSpPr>
      <xdr:spPr>
        <a:xfrm>
          <a:off x="18605500" y="655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134274</xdr:rowOff>
    </xdr:from>
    <xdr:ext cx="469744" cy="259045"/>
    <xdr:sp macro="" textlink="">
      <xdr:nvSpPr>
        <xdr:cNvPr id="770" name="テキスト ボックス 769">
          <a:extLst>
            <a:ext uri="{FF2B5EF4-FFF2-40B4-BE49-F238E27FC236}">
              <a16:creationId xmlns="" xmlns:a16="http://schemas.microsoft.com/office/drawing/2014/main" id="{00000000-0008-0000-0600-000002030000}"/>
            </a:ext>
          </a:extLst>
        </xdr:cNvPr>
        <xdr:cNvSpPr txBox="1"/>
      </xdr:nvSpPr>
      <xdr:spPr>
        <a:xfrm>
          <a:off x="18421428" y="664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a:extLst>
            <a:ext uri="{FF2B5EF4-FFF2-40B4-BE49-F238E27FC236}">
              <a16:creationId xmlns="" xmlns:a16="http://schemas.microsoft.com/office/drawing/2014/main" id="{00000000-0008-0000-0600-00001C030000}"/>
            </a:ext>
          </a:extLst>
        </xdr:cNvPr>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a:extLst>
            <a:ext uri="{FF2B5EF4-FFF2-40B4-BE49-F238E27FC236}">
              <a16:creationId xmlns="" xmlns:a16="http://schemas.microsoft.com/office/drawing/2014/main" id="{00000000-0008-0000-0600-00001D030000}"/>
            </a:ext>
          </a:extLst>
        </xdr:cNvPr>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a:extLst>
            <a:ext uri="{FF2B5EF4-FFF2-40B4-BE49-F238E27FC236}">
              <a16:creationId xmlns="" xmlns:a16="http://schemas.microsoft.com/office/drawing/2014/main" id="{00000000-0008-0000-0600-00001E030000}"/>
            </a:ext>
          </a:extLst>
        </xdr:cNvPr>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a:extLst>
            <a:ext uri="{FF2B5EF4-FFF2-40B4-BE49-F238E27FC236}">
              <a16:creationId xmlns="" xmlns:a16="http://schemas.microsoft.com/office/drawing/2014/main" id="{00000000-0008-0000-0600-00001F030000}"/>
            </a:ext>
          </a:extLst>
        </xdr:cNvPr>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a:extLst>
            <a:ext uri="{FF2B5EF4-FFF2-40B4-BE49-F238E27FC236}">
              <a16:creationId xmlns="" xmlns:a16="http://schemas.microsoft.com/office/drawing/2014/main" id="{00000000-0008-0000-0600-000020030000}"/>
            </a:ext>
          </a:extLst>
        </xdr:cNvPr>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59772</xdr:rowOff>
    </xdr:from>
    <xdr:to>
      <xdr:col>116</xdr:col>
      <xdr:colOff>63500</xdr:colOff>
      <xdr:row>59</xdr:row>
      <xdr:rowOff>59886</xdr:rowOff>
    </xdr:to>
    <xdr:cxnSp macro="">
      <xdr:nvCxnSpPr>
        <xdr:cNvPr id="801" name="直線コネクタ 800">
          <a:extLst>
            <a:ext uri="{FF2B5EF4-FFF2-40B4-BE49-F238E27FC236}">
              <a16:creationId xmlns="" xmlns:a16="http://schemas.microsoft.com/office/drawing/2014/main" id="{00000000-0008-0000-0600-000021030000}"/>
            </a:ext>
          </a:extLst>
        </xdr:cNvPr>
        <xdr:cNvCxnSpPr/>
      </xdr:nvCxnSpPr>
      <xdr:spPr>
        <a:xfrm>
          <a:off x="21323300" y="10175322"/>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2" name="貸付金平均値テキスト">
          <a:extLst>
            <a:ext uri="{FF2B5EF4-FFF2-40B4-BE49-F238E27FC236}">
              <a16:creationId xmlns="" xmlns:a16="http://schemas.microsoft.com/office/drawing/2014/main" id="{00000000-0008-0000-0600-000022030000}"/>
            </a:ext>
          </a:extLst>
        </xdr:cNvPr>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a:extLst>
            <a:ext uri="{FF2B5EF4-FFF2-40B4-BE49-F238E27FC236}">
              <a16:creationId xmlns="" xmlns:a16="http://schemas.microsoft.com/office/drawing/2014/main" id="{00000000-0008-0000-0600-000023030000}"/>
            </a:ext>
          </a:extLst>
        </xdr:cNvPr>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59641</xdr:rowOff>
    </xdr:from>
    <xdr:to>
      <xdr:col>111</xdr:col>
      <xdr:colOff>177800</xdr:colOff>
      <xdr:row>59</xdr:row>
      <xdr:rowOff>59772</xdr:rowOff>
    </xdr:to>
    <xdr:cxnSp macro="">
      <xdr:nvCxnSpPr>
        <xdr:cNvPr id="804" name="直線コネクタ 803">
          <a:extLst>
            <a:ext uri="{FF2B5EF4-FFF2-40B4-BE49-F238E27FC236}">
              <a16:creationId xmlns="" xmlns:a16="http://schemas.microsoft.com/office/drawing/2014/main" id="{00000000-0008-0000-0600-000024030000}"/>
            </a:ext>
          </a:extLst>
        </xdr:cNvPr>
        <xdr:cNvCxnSpPr/>
      </xdr:nvCxnSpPr>
      <xdr:spPr>
        <a:xfrm>
          <a:off x="20434300" y="10175191"/>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a:extLst>
            <a:ext uri="{FF2B5EF4-FFF2-40B4-BE49-F238E27FC236}">
              <a16:creationId xmlns="" xmlns:a16="http://schemas.microsoft.com/office/drawing/2014/main" id="{00000000-0008-0000-0600-000025030000}"/>
            </a:ext>
          </a:extLst>
        </xdr:cNvPr>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62650</xdr:rowOff>
    </xdr:from>
    <xdr:ext cx="469744"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21088428" y="9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59330</xdr:rowOff>
    </xdr:from>
    <xdr:to>
      <xdr:col>107</xdr:col>
      <xdr:colOff>50800</xdr:colOff>
      <xdr:row>59</xdr:row>
      <xdr:rowOff>59641</xdr:rowOff>
    </xdr:to>
    <xdr:cxnSp macro="">
      <xdr:nvCxnSpPr>
        <xdr:cNvPr id="807" name="直線コネクタ 806">
          <a:extLst>
            <a:ext uri="{FF2B5EF4-FFF2-40B4-BE49-F238E27FC236}">
              <a16:creationId xmlns="" xmlns:a16="http://schemas.microsoft.com/office/drawing/2014/main" id="{00000000-0008-0000-0600-000027030000}"/>
            </a:ext>
          </a:extLst>
        </xdr:cNvPr>
        <xdr:cNvCxnSpPr/>
      </xdr:nvCxnSpPr>
      <xdr:spPr>
        <a:xfrm>
          <a:off x="19545300" y="10174880"/>
          <a:ext cx="889000" cy="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8" name="フローチャート: 判断 807">
          <a:extLst>
            <a:ext uri="{FF2B5EF4-FFF2-40B4-BE49-F238E27FC236}">
              <a16:creationId xmlns="" xmlns:a16="http://schemas.microsoft.com/office/drawing/2014/main" id="{00000000-0008-0000-0600-000028030000}"/>
            </a:ext>
          </a:extLst>
        </xdr:cNvPr>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56886</xdr:rowOff>
    </xdr:from>
    <xdr:ext cx="469744"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20199428" y="98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58890</xdr:rowOff>
    </xdr:from>
    <xdr:to>
      <xdr:col>102</xdr:col>
      <xdr:colOff>114300</xdr:colOff>
      <xdr:row>59</xdr:row>
      <xdr:rowOff>59330</xdr:rowOff>
    </xdr:to>
    <xdr:cxnSp macro="">
      <xdr:nvCxnSpPr>
        <xdr:cNvPr id="810" name="直線コネクタ 809">
          <a:extLst>
            <a:ext uri="{FF2B5EF4-FFF2-40B4-BE49-F238E27FC236}">
              <a16:creationId xmlns="" xmlns:a16="http://schemas.microsoft.com/office/drawing/2014/main" id="{00000000-0008-0000-0600-00002A030000}"/>
            </a:ext>
          </a:extLst>
        </xdr:cNvPr>
        <xdr:cNvCxnSpPr/>
      </xdr:nvCxnSpPr>
      <xdr:spPr>
        <a:xfrm>
          <a:off x="18656300" y="10174440"/>
          <a:ext cx="88900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11" name="フローチャート: 判断 810">
          <a:extLst>
            <a:ext uri="{FF2B5EF4-FFF2-40B4-BE49-F238E27FC236}">
              <a16:creationId xmlns="" xmlns:a16="http://schemas.microsoft.com/office/drawing/2014/main" id="{00000000-0008-0000-0600-00002B030000}"/>
            </a:ext>
          </a:extLst>
        </xdr:cNvPr>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50061</xdr:rowOff>
    </xdr:from>
    <xdr:ext cx="469744"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19310428" y="982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3" name="フローチャート: 判断 812">
          <a:extLst>
            <a:ext uri="{FF2B5EF4-FFF2-40B4-BE49-F238E27FC236}">
              <a16:creationId xmlns="" xmlns:a16="http://schemas.microsoft.com/office/drawing/2014/main" id="{00000000-0008-0000-0600-00002D030000}"/>
            </a:ext>
          </a:extLst>
        </xdr:cNvPr>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37504</xdr:rowOff>
    </xdr:from>
    <xdr:ext cx="469744" cy="259045"/>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18421428" y="981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9086</xdr:rowOff>
    </xdr:from>
    <xdr:to>
      <xdr:col>116</xdr:col>
      <xdr:colOff>114300</xdr:colOff>
      <xdr:row>59</xdr:row>
      <xdr:rowOff>110686</xdr:rowOff>
    </xdr:to>
    <xdr:sp macro="" textlink="">
      <xdr:nvSpPr>
        <xdr:cNvPr id="820" name="楕円 819">
          <a:extLst>
            <a:ext uri="{FF2B5EF4-FFF2-40B4-BE49-F238E27FC236}">
              <a16:creationId xmlns="" xmlns:a16="http://schemas.microsoft.com/office/drawing/2014/main" id="{00000000-0008-0000-0600-000034030000}"/>
            </a:ext>
          </a:extLst>
        </xdr:cNvPr>
        <xdr:cNvSpPr/>
      </xdr:nvSpPr>
      <xdr:spPr>
        <a:xfrm>
          <a:off x="22110700" y="1012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95463</xdr:rowOff>
    </xdr:from>
    <xdr:ext cx="469744" cy="259045"/>
    <xdr:sp macro="" textlink="">
      <xdr:nvSpPr>
        <xdr:cNvPr id="821" name="貸付金該当値テキスト">
          <a:extLst>
            <a:ext uri="{FF2B5EF4-FFF2-40B4-BE49-F238E27FC236}">
              <a16:creationId xmlns="" xmlns:a16="http://schemas.microsoft.com/office/drawing/2014/main" id="{00000000-0008-0000-0600-000035030000}"/>
            </a:ext>
          </a:extLst>
        </xdr:cNvPr>
        <xdr:cNvSpPr txBox="1"/>
      </xdr:nvSpPr>
      <xdr:spPr>
        <a:xfrm>
          <a:off x="22212300" y="1003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8972</xdr:rowOff>
    </xdr:from>
    <xdr:to>
      <xdr:col>112</xdr:col>
      <xdr:colOff>38100</xdr:colOff>
      <xdr:row>59</xdr:row>
      <xdr:rowOff>110572</xdr:rowOff>
    </xdr:to>
    <xdr:sp macro="" textlink="">
      <xdr:nvSpPr>
        <xdr:cNvPr id="822" name="楕円 821">
          <a:extLst>
            <a:ext uri="{FF2B5EF4-FFF2-40B4-BE49-F238E27FC236}">
              <a16:creationId xmlns="" xmlns:a16="http://schemas.microsoft.com/office/drawing/2014/main" id="{00000000-0008-0000-0600-000036030000}"/>
            </a:ext>
          </a:extLst>
        </xdr:cNvPr>
        <xdr:cNvSpPr/>
      </xdr:nvSpPr>
      <xdr:spPr>
        <a:xfrm>
          <a:off x="21272500" y="1012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101699</xdr:rowOff>
    </xdr:from>
    <xdr:ext cx="469744" cy="259045"/>
    <xdr:sp macro="" textlink="">
      <xdr:nvSpPr>
        <xdr:cNvPr id="823" name="テキスト ボックス 822">
          <a:extLst>
            <a:ext uri="{FF2B5EF4-FFF2-40B4-BE49-F238E27FC236}">
              <a16:creationId xmlns="" xmlns:a16="http://schemas.microsoft.com/office/drawing/2014/main" id="{00000000-0008-0000-0600-000037030000}"/>
            </a:ext>
          </a:extLst>
        </xdr:cNvPr>
        <xdr:cNvSpPr txBox="1"/>
      </xdr:nvSpPr>
      <xdr:spPr>
        <a:xfrm>
          <a:off x="21088428" y="1021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8841</xdr:rowOff>
    </xdr:from>
    <xdr:to>
      <xdr:col>107</xdr:col>
      <xdr:colOff>101600</xdr:colOff>
      <xdr:row>59</xdr:row>
      <xdr:rowOff>110441</xdr:rowOff>
    </xdr:to>
    <xdr:sp macro="" textlink="">
      <xdr:nvSpPr>
        <xdr:cNvPr id="824" name="楕円 823">
          <a:extLst>
            <a:ext uri="{FF2B5EF4-FFF2-40B4-BE49-F238E27FC236}">
              <a16:creationId xmlns="" xmlns:a16="http://schemas.microsoft.com/office/drawing/2014/main" id="{00000000-0008-0000-0600-000038030000}"/>
            </a:ext>
          </a:extLst>
        </xdr:cNvPr>
        <xdr:cNvSpPr/>
      </xdr:nvSpPr>
      <xdr:spPr>
        <a:xfrm>
          <a:off x="20383500" y="101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101568</xdr:rowOff>
    </xdr:from>
    <xdr:ext cx="469744" cy="259045"/>
    <xdr:sp macro="" textlink="">
      <xdr:nvSpPr>
        <xdr:cNvPr id="825" name="テキスト ボックス 824">
          <a:extLst>
            <a:ext uri="{FF2B5EF4-FFF2-40B4-BE49-F238E27FC236}">
              <a16:creationId xmlns="" xmlns:a16="http://schemas.microsoft.com/office/drawing/2014/main" id="{00000000-0008-0000-0600-000039030000}"/>
            </a:ext>
          </a:extLst>
        </xdr:cNvPr>
        <xdr:cNvSpPr txBox="1"/>
      </xdr:nvSpPr>
      <xdr:spPr>
        <a:xfrm>
          <a:off x="20199428" y="10217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8530</xdr:rowOff>
    </xdr:from>
    <xdr:to>
      <xdr:col>102</xdr:col>
      <xdr:colOff>165100</xdr:colOff>
      <xdr:row>59</xdr:row>
      <xdr:rowOff>110130</xdr:rowOff>
    </xdr:to>
    <xdr:sp macro="" textlink="">
      <xdr:nvSpPr>
        <xdr:cNvPr id="826" name="楕円 825">
          <a:extLst>
            <a:ext uri="{FF2B5EF4-FFF2-40B4-BE49-F238E27FC236}">
              <a16:creationId xmlns="" xmlns:a16="http://schemas.microsoft.com/office/drawing/2014/main" id="{00000000-0008-0000-0600-00003A030000}"/>
            </a:ext>
          </a:extLst>
        </xdr:cNvPr>
        <xdr:cNvSpPr/>
      </xdr:nvSpPr>
      <xdr:spPr>
        <a:xfrm>
          <a:off x="19494500" y="1012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101257</xdr:rowOff>
    </xdr:from>
    <xdr:ext cx="469744" cy="259045"/>
    <xdr:sp macro="" textlink="">
      <xdr:nvSpPr>
        <xdr:cNvPr id="827" name="テキスト ボックス 826">
          <a:extLst>
            <a:ext uri="{FF2B5EF4-FFF2-40B4-BE49-F238E27FC236}">
              <a16:creationId xmlns="" xmlns:a16="http://schemas.microsoft.com/office/drawing/2014/main" id="{00000000-0008-0000-0600-00003B030000}"/>
            </a:ext>
          </a:extLst>
        </xdr:cNvPr>
        <xdr:cNvSpPr txBox="1"/>
      </xdr:nvSpPr>
      <xdr:spPr>
        <a:xfrm>
          <a:off x="19310428" y="1021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8090</xdr:rowOff>
    </xdr:from>
    <xdr:to>
      <xdr:col>98</xdr:col>
      <xdr:colOff>38100</xdr:colOff>
      <xdr:row>59</xdr:row>
      <xdr:rowOff>109690</xdr:rowOff>
    </xdr:to>
    <xdr:sp macro="" textlink="">
      <xdr:nvSpPr>
        <xdr:cNvPr id="828" name="楕円 827">
          <a:extLst>
            <a:ext uri="{FF2B5EF4-FFF2-40B4-BE49-F238E27FC236}">
              <a16:creationId xmlns="" xmlns:a16="http://schemas.microsoft.com/office/drawing/2014/main" id="{00000000-0008-0000-0600-00003C030000}"/>
            </a:ext>
          </a:extLst>
        </xdr:cNvPr>
        <xdr:cNvSpPr/>
      </xdr:nvSpPr>
      <xdr:spPr>
        <a:xfrm>
          <a:off x="18605500" y="1012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100817</xdr:rowOff>
    </xdr:from>
    <xdr:ext cx="469744" cy="259045"/>
    <xdr:sp macro="" textlink="">
      <xdr:nvSpPr>
        <xdr:cNvPr id="829" name="テキスト ボックス 828">
          <a:extLst>
            <a:ext uri="{FF2B5EF4-FFF2-40B4-BE49-F238E27FC236}">
              <a16:creationId xmlns="" xmlns:a16="http://schemas.microsoft.com/office/drawing/2014/main" id="{00000000-0008-0000-0600-00003D030000}"/>
            </a:ext>
          </a:extLst>
        </xdr:cNvPr>
        <xdr:cNvSpPr txBox="1"/>
      </xdr:nvSpPr>
      <xdr:spPr>
        <a:xfrm>
          <a:off x="18421428" y="10216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 xmlns:a16="http://schemas.microsoft.com/office/drawing/2014/main"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a:extLst>
            <a:ext uri="{FF2B5EF4-FFF2-40B4-BE49-F238E27FC236}">
              <a16:creationId xmlns="" xmlns:a16="http://schemas.microsoft.com/office/drawing/2014/main" id="{00000000-0008-0000-0600-000056030000}"/>
            </a:ext>
          </a:extLst>
        </xdr:cNvPr>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a:extLst>
            <a:ext uri="{FF2B5EF4-FFF2-40B4-BE49-F238E27FC236}">
              <a16:creationId xmlns="" xmlns:a16="http://schemas.microsoft.com/office/drawing/2014/main" id="{00000000-0008-0000-0600-000057030000}"/>
            </a:ext>
          </a:extLst>
        </xdr:cNvPr>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a:extLst>
            <a:ext uri="{FF2B5EF4-FFF2-40B4-BE49-F238E27FC236}">
              <a16:creationId xmlns="" xmlns:a16="http://schemas.microsoft.com/office/drawing/2014/main" id="{00000000-0008-0000-0600-000058030000}"/>
            </a:ext>
          </a:extLst>
        </xdr:cNvPr>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a:extLst>
            <a:ext uri="{FF2B5EF4-FFF2-40B4-BE49-F238E27FC236}">
              <a16:creationId xmlns="" xmlns:a16="http://schemas.microsoft.com/office/drawing/2014/main" id="{00000000-0008-0000-0600-000059030000}"/>
            </a:ext>
          </a:extLst>
        </xdr:cNvPr>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a:extLst>
            <a:ext uri="{FF2B5EF4-FFF2-40B4-BE49-F238E27FC236}">
              <a16:creationId xmlns="" xmlns:a16="http://schemas.microsoft.com/office/drawing/2014/main" id="{00000000-0008-0000-0600-00005A030000}"/>
            </a:ext>
          </a:extLst>
        </xdr:cNvPr>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132651</xdr:rowOff>
    </xdr:from>
    <xdr:to>
      <xdr:col>116</xdr:col>
      <xdr:colOff>63500</xdr:colOff>
      <xdr:row>77</xdr:row>
      <xdr:rowOff>162979</xdr:rowOff>
    </xdr:to>
    <xdr:cxnSp macro="">
      <xdr:nvCxnSpPr>
        <xdr:cNvPr id="859" name="直線コネクタ 858">
          <a:extLst>
            <a:ext uri="{FF2B5EF4-FFF2-40B4-BE49-F238E27FC236}">
              <a16:creationId xmlns="" xmlns:a16="http://schemas.microsoft.com/office/drawing/2014/main" id="{00000000-0008-0000-0600-00005B030000}"/>
            </a:ext>
          </a:extLst>
        </xdr:cNvPr>
        <xdr:cNvCxnSpPr/>
      </xdr:nvCxnSpPr>
      <xdr:spPr>
        <a:xfrm>
          <a:off x="21323300" y="13334301"/>
          <a:ext cx="838200" cy="3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86707</xdr:rowOff>
    </xdr:from>
    <xdr:ext cx="534377" cy="259045"/>
    <xdr:sp macro="" textlink="">
      <xdr:nvSpPr>
        <xdr:cNvPr id="860" name="繰出金平均値テキスト">
          <a:extLst>
            <a:ext uri="{FF2B5EF4-FFF2-40B4-BE49-F238E27FC236}">
              <a16:creationId xmlns="" xmlns:a16="http://schemas.microsoft.com/office/drawing/2014/main" id="{00000000-0008-0000-0600-00005C030000}"/>
            </a:ext>
          </a:extLst>
        </xdr:cNvPr>
        <xdr:cNvSpPr txBox="1"/>
      </xdr:nvSpPr>
      <xdr:spPr>
        <a:xfrm>
          <a:off x="22212300" y="1277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a:extLst>
            <a:ext uri="{FF2B5EF4-FFF2-40B4-BE49-F238E27FC236}">
              <a16:creationId xmlns="" xmlns:a16="http://schemas.microsoft.com/office/drawing/2014/main" id="{00000000-0008-0000-0600-00005D030000}"/>
            </a:ext>
          </a:extLst>
        </xdr:cNvPr>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132651</xdr:rowOff>
    </xdr:from>
    <xdr:to>
      <xdr:col>111</xdr:col>
      <xdr:colOff>177800</xdr:colOff>
      <xdr:row>77</xdr:row>
      <xdr:rowOff>166027</xdr:rowOff>
    </xdr:to>
    <xdr:cxnSp macro="">
      <xdr:nvCxnSpPr>
        <xdr:cNvPr id="862" name="直線コネクタ 861">
          <a:extLst>
            <a:ext uri="{FF2B5EF4-FFF2-40B4-BE49-F238E27FC236}">
              <a16:creationId xmlns="" xmlns:a16="http://schemas.microsoft.com/office/drawing/2014/main" id="{00000000-0008-0000-0600-00005E030000}"/>
            </a:ext>
          </a:extLst>
        </xdr:cNvPr>
        <xdr:cNvCxnSpPr/>
      </xdr:nvCxnSpPr>
      <xdr:spPr>
        <a:xfrm flipV="1">
          <a:off x="20434300" y="13334301"/>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a:extLst>
            <a:ext uri="{FF2B5EF4-FFF2-40B4-BE49-F238E27FC236}">
              <a16:creationId xmlns="" xmlns:a16="http://schemas.microsoft.com/office/drawing/2014/main" id="{00000000-0008-0000-0600-00005F030000}"/>
            </a:ext>
          </a:extLst>
        </xdr:cNvPr>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15727</xdr:rowOff>
    </xdr:from>
    <xdr:ext cx="534377"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21056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166027</xdr:rowOff>
    </xdr:from>
    <xdr:to>
      <xdr:col>107</xdr:col>
      <xdr:colOff>50800</xdr:colOff>
      <xdr:row>78</xdr:row>
      <xdr:rowOff>12788</xdr:rowOff>
    </xdr:to>
    <xdr:cxnSp macro="">
      <xdr:nvCxnSpPr>
        <xdr:cNvPr id="865" name="直線コネクタ 864">
          <a:extLst>
            <a:ext uri="{FF2B5EF4-FFF2-40B4-BE49-F238E27FC236}">
              <a16:creationId xmlns="" xmlns:a16="http://schemas.microsoft.com/office/drawing/2014/main" id="{00000000-0008-0000-0600-000061030000}"/>
            </a:ext>
          </a:extLst>
        </xdr:cNvPr>
        <xdr:cNvCxnSpPr/>
      </xdr:nvCxnSpPr>
      <xdr:spPr>
        <a:xfrm flipV="1">
          <a:off x="19545300" y="13367677"/>
          <a:ext cx="889000" cy="1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6" name="フローチャート: 判断 865">
          <a:extLst>
            <a:ext uri="{FF2B5EF4-FFF2-40B4-BE49-F238E27FC236}">
              <a16:creationId xmlns="" xmlns:a16="http://schemas.microsoft.com/office/drawing/2014/main" id="{00000000-0008-0000-0600-000062030000}"/>
            </a:ext>
          </a:extLst>
        </xdr:cNvPr>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29900</xdr:rowOff>
    </xdr:from>
    <xdr:ext cx="534377"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20167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12788</xdr:rowOff>
    </xdr:from>
    <xdr:to>
      <xdr:col>102</xdr:col>
      <xdr:colOff>114300</xdr:colOff>
      <xdr:row>78</xdr:row>
      <xdr:rowOff>29324</xdr:rowOff>
    </xdr:to>
    <xdr:cxnSp macro="">
      <xdr:nvCxnSpPr>
        <xdr:cNvPr id="868" name="直線コネクタ 867">
          <a:extLst>
            <a:ext uri="{FF2B5EF4-FFF2-40B4-BE49-F238E27FC236}">
              <a16:creationId xmlns="" xmlns:a16="http://schemas.microsoft.com/office/drawing/2014/main" id="{00000000-0008-0000-0600-000064030000}"/>
            </a:ext>
          </a:extLst>
        </xdr:cNvPr>
        <xdr:cNvCxnSpPr/>
      </xdr:nvCxnSpPr>
      <xdr:spPr>
        <a:xfrm flipV="1">
          <a:off x="18656300" y="13385888"/>
          <a:ext cx="889000" cy="1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52057</xdr:rowOff>
    </xdr:from>
    <xdr:to>
      <xdr:col>102</xdr:col>
      <xdr:colOff>165100</xdr:colOff>
      <xdr:row>75</xdr:row>
      <xdr:rowOff>153657</xdr:rowOff>
    </xdr:to>
    <xdr:sp macro="" textlink="">
      <xdr:nvSpPr>
        <xdr:cNvPr id="869" name="フローチャート: 判断 868">
          <a:extLst>
            <a:ext uri="{FF2B5EF4-FFF2-40B4-BE49-F238E27FC236}">
              <a16:creationId xmlns="" xmlns:a16="http://schemas.microsoft.com/office/drawing/2014/main" id="{00000000-0008-0000-0600-000065030000}"/>
            </a:ext>
          </a:extLst>
        </xdr:cNvPr>
        <xdr:cNvSpPr/>
      </xdr:nvSpPr>
      <xdr:spPr>
        <a:xfrm>
          <a:off x="19494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170184</xdr:rowOff>
    </xdr:from>
    <xdr:ext cx="534377"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19278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59830</xdr:rowOff>
    </xdr:from>
    <xdr:to>
      <xdr:col>98</xdr:col>
      <xdr:colOff>38100</xdr:colOff>
      <xdr:row>75</xdr:row>
      <xdr:rowOff>161429</xdr:rowOff>
    </xdr:to>
    <xdr:sp macro="" textlink="">
      <xdr:nvSpPr>
        <xdr:cNvPr id="871" name="フローチャート: 判断 870">
          <a:extLst>
            <a:ext uri="{FF2B5EF4-FFF2-40B4-BE49-F238E27FC236}">
              <a16:creationId xmlns="" xmlns:a16="http://schemas.microsoft.com/office/drawing/2014/main" id="{00000000-0008-0000-0600-000067030000}"/>
            </a:ext>
          </a:extLst>
        </xdr:cNvPr>
        <xdr:cNvSpPr/>
      </xdr:nvSpPr>
      <xdr:spPr>
        <a:xfrm>
          <a:off x="18605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6507</xdr:rowOff>
    </xdr:from>
    <xdr:ext cx="534377"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18389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112179</xdr:rowOff>
    </xdr:from>
    <xdr:to>
      <xdr:col>116</xdr:col>
      <xdr:colOff>114300</xdr:colOff>
      <xdr:row>78</xdr:row>
      <xdr:rowOff>42329</xdr:rowOff>
    </xdr:to>
    <xdr:sp macro="" textlink="">
      <xdr:nvSpPr>
        <xdr:cNvPr id="878" name="楕円 877">
          <a:extLst>
            <a:ext uri="{FF2B5EF4-FFF2-40B4-BE49-F238E27FC236}">
              <a16:creationId xmlns="" xmlns:a16="http://schemas.microsoft.com/office/drawing/2014/main" id="{00000000-0008-0000-0600-00006E030000}"/>
            </a:ext>
          </a:extLst>
        </xdr:cNvPr>
        <xdr:cNvSpPr/>
      </xdr:nvSpPr>
      <xdr:spPr>
        <a:xfrm>
          <a:off x="22110700" y="1331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90606</xdr:rowOff>
    </xdr:from>
    <xdr:ext cx="534377" cy="259045"/>
    <xdr:sp macro="" textlink="">
      <xdr:nvSpPr>
        <xdr:cNvPr id="879" name="繰出金該当値テキスト">
          <a:extLst>
            <a:ext uri="{FF2B5EF4-FFF2-40B4-BE49-F238E27FC236}">
              <a16:creationId xmlns="" xmlns:a16="http://schemas.microsoft.com/office/drawing/2014/main" id="{00000000-0008-0000-0600-00006F030000}"/>
            </a:ext>
          </a:extLst>
        </xdr:cNvPr>
        <xdr:cNvSpPr txBox="1"/>
      </xdr:nvSpPr>
      <xdr:spPr>
        <a:xfrm>
          <a:off x="22212300" y="1329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81851</xdr:rowOff>
    </xdr:from>
    <xdr:to>
      <xdr:col>112</xdr:col>
      <xdr:colOff>38100</xdr:colOff>
      <xdr:row>78</xdr:row>
      <xdr:rowOff>12001</xdr:rowOff>
    </xdr:to>
    <xdr:sp macro="" textlink="">
      <xdr:nvSpPr>
        <xdr:cNvPr id="880" name="楕円 879">
          <a:extLst>
            <a:ext uri="{FF2B5EF4-FFF2-40B4-BE49-F238E27FC236}">
              <a16:creationId xmlns="" xmlns:a16="http://schemas.microsoft.com/office/drawing/2014/main" id="{00000000-0008-0000-0600-000070030000}"/>
            </a:ext>
          </a:extLst>
        </xdr:cNvPr>
        <xdr:cNvSpPr/>
      </xdr:nvSpPr>
      <xdr:spPr>
        <a:xfrm>
          <a:off x="21272500" y="1328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3128</xdr:rowOff>
    </xdr:from>
    <xdr:ext cx="534377" cy="259045"/>
    <xdr:sp macro="" textlink="">
      <xdr:nvSpPr>
        <xdr:cNvPr id="881" name="テキスト ボックス 880">
          <a:extLst>
            <a:ext uri="{FF2B5EF4-FFF2-40B4-BE49-F238E27FC236}">
              <a16:creationId xmlns="" xmlns:a16="http://schemas.microsoft.com/office/drawing/2014/main" id="{00000000-0008-0000-0600-000071030000}"/>
            </a:ext>
          </a:extLst>
        </xdr:cNvPr>
        <xdr:cNvSpPr txBox="1"/>
      </xdr:nvSpPr>
      <xdr:spPr>
        <a:xfrm>
          <a:off x="21056111" y="1337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115227</xdr:rowOff>
    </xdr:from>
    <xdr:to>
      <xdr:col>107</xdr:col>
      <xdr:colOff>101600</xdr:colOff>
      <xdr:row>78</xdr:row>
      <xdr:rowOff>45377</xdr:rowOff>
    </xdr:to>
    <xdr:sp macro="" textlink="">
      <xdr:nvSpPr>
        <xdr:cNvPr id="882" name="楕円 881">
          <a:extLst>
            <a:ext uri="{FF2B5EF4-FFF2-40B4-BE49-F238E27FC236}">
              <a16:creationId xmlns="" xmlns:a16="http://schemas.microsoft.com/office/drawing/2014/main" id="{00000000-0008-0000-0600-000072030000}"/>
            </a:ext>
          </a:extLst>
        </xdr:cNvPr>
        <xdr:cNvSpPr/>
      </xdr:nvSpPr>
      <xdr:spPr>
        <a:xfrm>
          <a:off x="20383500" y="1331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36504</xdr:rowOff>
    </xdr:from>
    <xdr:ext cx="534377" cy="259045"/>
    <xdr:sp macro="" textlink="">
      <xdr:nvSpPr>
        <xdr:cNvPr id="883" name="テキスト ボックス 882">
          <a:extLst>
            <a:ext uri="{FF2B5EF4-FFF2-40B4-BE49-F238E27FC236}">
              <a16:creationId xmlns="" xmlns:a16="http://schemas.microsoft.com/office/drawing/2014/main" id="{00000000-0008-0000-0600-000073030000}"/>
            </a:ext>
          </a:extLst>
        </xdr:cNvPr>
        <xdr:cNvSpPr txBox="1"/>
      </xdr:nvSpPr>
      <xdr:spPr>
        <a:xfrm>
          <a:off x="20167111" y="1340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133438</xdr:rowOff>
    </xdr:from>
    <xdr:to>
      <xdr:col>102</xdr:col>
      <xdr:colOff>165100</xdr:colOff>
      <xdr:row>78</xdr:row>
      <xdr:rowOff>63588</xdr:rowOff>
    </xdr:to>
    <xdr:sp macro="" textlink="">
      <xdr:nvSpPr>
        <xdr:cNvPr id="884" name="楕円 883">
          <a:extLst>
            <a:ext uri="{FF2B5EF4-FFF2-40B4-BE49-F238E27FC236}">
              <a16:creationId xmlns="" xmlns:a16="http://schemas.microsoft.com/office/drawing/2014/main" id="{00000000-0008-0000-0600-000074030000}"/>
            </a:ext>
          </a:extLst>
        </xdr:cNvPr>
        <xdr:cNvSpPr/>
      </xdr:nvSpPr>
      <xdr:spPr>
        <a:xfrm>
          <a:off x="19494500" y="1333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54715</xdr:rowOff>
    </xdr:from>
    <xdr:ext cx="534377" cy="259045"/>
    <xdr:sp macro="" textlink="">
      <xdr:nvSpPr>
        <xdr:cNvPr id="885" name="テキスト ボックス 884">
          <a:extLst>
            <a:ext uri="{FF2B5EF4-FFF2-40B4-BE49-F238E27FC236}">
              <a16:creationId xmlns="" xmlns:a16="http://schemas.microsoft.com/office/drawing/2014/main" id="{00000000-0008-0000-0600-000075030000}"/>
            </a:ext>
          </a:extLst>
        </xdr:cNvPr>
        <xdr:cNvSpPr txBox="1"/>
      </xdr:nvSpPr>
      <xdr:spPr>
        <a:xfrm>
          <a:off x="19278111" y="1342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149974</xdr:rowOff>
    </xdr:from>
    <xdr:to>
      <xdr:col>98</xdr:col>
      <xdr:colOff>38100</xdr:colOff>
      <xdr:row>78</xdr:row>
      <xdr:rowOff>80124</xdr:rowOff>
    </xdr:to>
    <xdr:sp macro="" textlink="">
      <xdr:nvSpPr>
        <xdr:cNvPr id="886" name="楕円 885">
          <a:extLst>
            <a:ext uri="{FF2B5EF4-FFF2-40B4-BE49-F238E27FC236}">
              <a16:creationId xmlns="" xmlns:a16="http://schemas.microsoft.com/office/drawing/2014/main" id="{00000000-0008-0000-0600-000076030000}"/>
            </a:ext>
          </a:extLst>
        </xdr:cNvPr>
        <xdr:cNvSpPr/>
      </xdr:nvSpPr>
      <xdr:spPr>
        <a:xfrm>
          <a:off x="18605500" y="1335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71251</xdr:rowOff>
    </xdr:from>
    <xdr:ext cx="534377" cy="259045"/>
    <xdr:sp macro="" textlink="">
      <xdr:nvSpPr>
        <xdr:cNvPr id="887" name="テキスト ボックス 886">
          <a:extLst>
            <a:ext uri="{FF2B5EF4-FFF2-40B4-BE49-F238E27FC236}">
              <a16:creationId xmlns="" xmlns:a16="http://schemas.microsoft.com/office/drawing/2014/main" id="{00000000-0008-0000-0600-000077030000}"/>
            </a:ext>
          </a:extLst>
        </xdr:cNvPr>
        <xdr:cNvSpPr txBox="1"/>
      </xdr:nvSpPr>
      <xdr:spPr>
        <a:xfrm>
          <a:off x="18389111" y="1344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歳出決算総額における住民一人当たりのコストは</a:t>
          </a:r>
          <a:r>
            <a:rPr kumimoji="1" lang="en-US" altLang="ja-JP" sz="1300">
              <a:solidFill>
                <a:schemeClr val="tx1"/>
              </a:solidFill>
              <a:latin typeface="ＭＳ Ｐゴシック" panose="020B0600070205080204" pitchFamily="50" charset="-128"/>
              <a:ea typeface="ＭＳ Ｐゴシック" panose="020B0600070205080204" pitchFamily="50" charset="-128"/>
            </a:rPr>
            <a:t>443,094</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円となっている。主な構成項目である扶助費は、住民一人当たりコストが</a:t>
          </a:r>
          <a:r>
            <a:rPr kumimoji="1" lang="en-US" altLang="ja-JP" sz="1300">
              <a:solidFill>
                <a:schemeClr val="tx1"/>
              </a:solidFill>
              <a:latin typeface="ＭＳ Ｐゴシック" panose="020B0600070205080204" pitchFamily="50" charset="-128"/>
              <a:ea typeface="ＭＳ Ｐゴシック" panose="020B0600070205080204" pitchFamily="50" charset="-128"/>
            </a:rPr>
            <a:t>76,447</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円で前年度と比較して</a:t>
          </a:r>
          <a:r>
            <a:rPr kumimoji="1" lang="en-US" altLang="ja-JP" sz="1300">
              <a:solidFill>
                <a:schemeClr val="tx1"/>
              </a:solidFill>
              <a:latin typeface="ＭＳ Ｐゴシック" panose="020B0600070205080204" pitchFamily="50" charset="-128"/>
              <a:ea typeface="ＭＳ Ｐゴシック" panose="020B0600070205080204" pitchFamily="50" charset="-128"/>
            </a:rPr>
            <a:t>1.9</a:t>
          </a:r>
          <a:r>
            <a:rPr kumimoji="1" lang="ja-JP" altLang="en-US" sz="1300">
              <a:solidFill>
                <a:schemeClr val="tx1"/>
              </a:solidFill>
              <a:latin typeface="ＭＳ Ｐゴシック" panose="020B0600070205080204" pitchFamily="50" charset="-128"/>
              <a:ea typeface="ＭＳ Ｐゴシック" panose="020B0600070205080204" pitchFamily="50" charset="-128"/>
            </a:rPr>
            <a:t>％の増となっている。これは幼児教育・保育無償化の影響に伴う子育て支援施設等利用給付費の増、新型コロナウイルス感染症対策として給付した子育て世帯への臨時特別給付金、ひとり親世帯臨時特別給付金の増等により、扶助費が増となったためである。扶助費は年々増加傾向にあるが、生活保護費や障がい者等の社会福祉費に係る扶助費が他の類似団体と比較して低いため、類似団体平均は下回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物件費については、住民一人当たりコストが</a:t>
          </a:r>
          <a:r>
            <a:rPr kumimoji="1" lang="en-US" altLang="ja-JP" sz="1300">
              <a:solidFill>
                <a:schemeClr val="tx1"/>
              </a:solidFill>
              <a:latin typeface="ＭＳ Ｐゴシック" panose="020B0600070205080204" pitchFamily="50" charset="-128"/>
              <a:ea typeface="ＭＳ Ｐゴシック" panose="020B0600070205080204" pitchFamily="50" charset="-128"/>
            </a:rPr>
            <a:t>60,378</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円で前年度と比較して</a:t>
          </a:r>
          <a:r>
            <a:rPr kumimoji="1" lang="en-US" altLang="ja-JP" sz="1300">
              <a:solidFill>
                <a:schemeClr val="tx1"/>
              </a:solidFill>
              <a:latin typeface="ＭＳ Ｐゴシック" panose="020B0600070205080204" pitchFamily="50" charset="-128"/>
              <a:ea typeface="ＭＳ Ｐゴシック" panose="020B0600070205080204" pitchFamily="50" charset="-128"/>
            </a:rPr>
            <a:t>8.8</a:t>
          </a:r>
          <a:r>
            <a:rPr kumimoji="1" lang="ja-JP" altLang="en-US" sz="1300">
              <a:solidFill>
                <a:schemeClr val="tx1"/>
              </a:solidFill>
              <a:latin typeface="ＭＳ Ｐゴシック" panose="020B0600070205080204" pitchFamily="50" charset="-128"/>
              <a:ea typeface="ＭＳ Ｐゴシック" panose="020B0600070205080204" pitchFamily="50" charset="-128"/>
            </a:rPr>
            <a:t>％の増となっている。これは、</a:t>
          </a:r>
          <a:r>
            <a:rPr kumimoji="1" lang="en-US" altLang="ja-JP" sz="1300">
              <a:solidFill>
                <a:schemeClr val="tx1"/>
              </a:solidFill>
              <a:latin typeface="ＭＳ Ｐゴシック" panose="020B0600070205080204" pitchFamily="50" charset="-128"/>
              <a:ea typeface="ＭＳ Ｐゴシック" panose="020B0600070205080204" pitchFamily="50" charset="-128"/>
            </a:rPr>
            <a:t>GIGA</a:t>
          </a:r>
          <a:r>
            <a:rPr kumimoji="1" lang="ja-JP" altLang="en-US" sz="1300">
              <a:solidFill>
                <a:schemeClr val="tx1"/>
              </a:solidFill>
              <a:latin typeface="ＭＳ Ｐゴシック" panose="020B0600070205080204" pitchFamily="50" charset="-128"/>
              <a:ea typeface="ＭＳ Ｐゴシック" panose="020B0600070205080204" pitchFamily="50" charset="-128"/>
            </a:rPr>
            <a:t>スクール構想による個人用タブレット端末導入に係る委託料の増、放課後児童健全育成事業実施施設の管理運営を民間委託化したことに伴う児童育成センター管理運営委託料の増等が主な要因となっている。物件費は労務単価の上昇等による委託料の増加もあり、年々増加傾向にある。また、公共施設の管理費等が他の類似団体と比較して高いこと等により、類似団体平均を上回っているため、施設の統廃合等も含めたファシリティマネジメント等を活用して経費の節減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386,252
374,319
387.20
178,369,123
171,145,370
5,339,272
77,737,003
62,261,249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159512</xdr:rowOff>
    </xdr:from>
    <xdr:to>
      <xdr:col>24</xdr:col>
      <xdr:colOff>63500</xdr:colOff>
      <xdr:row>36</xdr:row>
      <xdr:rowOff>44450</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a:off x="3797300" y="6160262"/>
          <a:ext cx="8382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81297</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5910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143510</xdr:rowOff>
    </xdr:from>
    <xdr:to>
      <xdr:col>19</xdr:col>
      <xdr:colOff>177800</xdr:colOff>
      <xdr:row>35</xdr:row>
      <xdr:rowOff>159512</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a:off x="2908300" y="614426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139209</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109220</xdr:rowOff>
    </xdr:from>
    <xdr:to>
      <xdr:col>15</xdr:col>
      <xdr:colOff>50800</xdr:colOff>
      <xdr:row>35</xdr:row>
      <xdr:rowOff>143510</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a:off x="2019300" y="61099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147591</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109220</xdr:rowOff>
    </xdr:from>
    <xdr:to>
      <xdr:col>10</xdr:col>
      <xdr:colOff>114300</xdr:colOff>
      <xdr:row>36</xdr:row>
      <xdr:rowOff>36068</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flipV="1">
          <a:off x="1130300" y="6109970"/>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165100</xdr:rowOff>
    </xdr:from>
    <xdr:to>
      <xdr:col>24</xdr:col>
      <xdr:colOff>114300</xdr:colOff>
      <xdr:row>36</xdr:row>
      <xdr:rowOff>95250</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584700" y="61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143527</xdr:rowOff>
    </xdr:from>
    <xdr:ext cx="469744"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108712</xdr:rowOff>
    </xdr:from>
    <xdr:to>
      <xdr:col>20</xdr:col>
      <xdr:colOff>38100</xdr:colOff>
      <xdr:row>36</xdr:row>
      <xdr:rowOff>38862</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746500" y="610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29989</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62428" y="620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92710</xdr:rowOff>
    </xdr:from>
    <xdr:to>
      <xdr:col>15</xdr:col>
      <xdr:colOff>101600</xdr:colOff>
      <xdr:row>36</xdr:row>
      <xdr:rowOff>22860</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857500" y="609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13987</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73428"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58420</xdr:rowOff>
    </xdr:from>
    <xdr:to>
      <xdr:col>10</xdr:col>
      <xdr:colOff>165100</xdr:colOff>
      <xdr:row>35</xdr:row>
      <xdr:rowOff>160020</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968500" y="605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151147</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84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156718</xdr:rowOff>
    </xdr:from>
    <xdr:to>
      <xdr:col>6</xdr:col>
      <xdr:colOff>38100</xdr:colOff>
      <xdr:row>36</xdr:row>
      <xdr:rowOff>86868</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079500" y="615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77995</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8" y="625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 xmlns:a16="http://schemas.microsoft.com/office/drawing/2014/main" id="{00000000-0008-0000-07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 xmlns:a16="http://schemas.microsoft.com/office/drawing/2014/main" id="{00000000-0008-0000-07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 xmlns:a16="http://schemas.microsoft.com/office/drawing/2014/main" id="{00000000-0008-0000-07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 xmlns:a16="http://schemas.microsoft.com/office/drawing/2014/main" id="{00000000-0008-0000-07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 xmlns:a16="http://schemas.microsoft.com/office/drawing/2014/main" id="{00000000-0008-0000-07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 xmlns:a16="http://schemas.microsoft.com/office/drawing/2014/main" id="{00000000-0008-0000-07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a:extLst>
            <a:ext uri="{FF2B5EF4-FFF2-40B4-BE49-F238E27FC236}">
              <a16:creationId xmlns="" xmlns:a16="http://schemas.microsoft.com/office/drawing/2014/main" id="{00000000-0008-0000-0700-000074000000}"/>
            </a:ext>
          </a:extLst>
        </xdr:cNvPr>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a:extLst>
            <a:ext uri="{FF2B5EF4-FFF2-40B4-BE49-F238E27FC236}">
              <a16:creationId xmlns="" xmlns:a16="http://schemas.microsoft.com/office/drawing/2014/main" id="{00000000-0008-0000-0700-000075000000}"/>
            </a:ext>
          </a:extLst>
        </xdr:cNvPr>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a:extLst>
            <a:ext uri="{FF2B5EF4-FFF2-40B4-BE49-F238E27FC236}">
              <a16:creationId xmlns="" xmlns:a16="http://schemas.microsoft.com/office/drawing/2014/main" id="{00000000-0008-0000-0700-000077000000}"/>
            </a:ext>
          </a:extLst>
        </xdr:cNvPr>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a:extLst>
            <a:ext uri="{FF2B5EF4-FFF2-40B4-BE49-F238E27FC236}">
              <a16:creationId xmlns="" xmlns:a16="http://schemas.microsoft.com/office/drawing/2014/main" id="{00000000-0008-0000-0700-000078000000}"/>
            </a:ext>
          </a:extLst>
        </xdr:cNvPr>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45538</xdr:rowOff>
    </xdr:from>
    <xdr:to>
      <xdr:col>24</xdr:col>
      <xdr:colOff>63500</xdr:colOff>
      <xdr:row>59</xdr:row>
      <xdr:rowOff>107696</xdr:rowOff>
    </xdr:to>
    <xdr:cxnSp macro="">
      <xdr:nvCxnSpPr>
        <xdr:cNvPr id="121" name="直線コネクタ 120">
          <a:extLst>
            <a:ext uri="{FF2B5EF4-FFF2-40B4-BE49-F238E27FC236}">
              <a16:creationId xmlns="" xmlns:a16="http://schemas.microsoft.com/office/drawing/2014/main" id="{00000000-0008-0000-0700-000079000000}"/>
            </a:ext>
          </a:extLst>
        </xdr:cNvPr>
        <xdr:cNvCxnSpPr/>
      </xdr:nvCxnSpPr>
      <xdr:spPr>
        <a:xfrm flipV="1">
          <a:off x="3797300" y="8960938"/>
          <a:ext cx="838200" cy="126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16218</xdr:rowOff>
    </xdr:from>
    <xdr:ext cx="599010" cy="259045"/>
    <xdr:sp macro="" textlink="">
      <xdr:nvSpPr>
        <xdr:cNvPr id="122" name="総務費平均値テキスト">
          <a:extLst>
            <a:ext uri="{FF2B5EF4-FFF2-40B4-BE49-F238E27FC236}">
              <a16:creationId xmlns="" xmlns:a16="http://schemas.microsoft.com/office/drawing/2014/main" id="{00000000-0008-0000-0700-00007A000000}"/>
            </a:ext>
          </a:extLst>
        </xdr:cNvPr>
        <xdr:cNvSpPr txBox="1"/>
      </xdr:nvSpPr>
      <xdr:spPr>
        <a:xfrm>
          <a:off x="4686300" y="893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a:extLst>
            <a:ext uri="{FF2B5EF4-FFF2-40B4-BE49-F238E27FC236}">
              <a16:creationId xmlns="" xmlns:a16="http://schemas.microsoft.com/office/drawing/2014/main" id="{00000000-0008-0000-0700-00007B000000}"/>
            </a:ext>
          </a:extLst>
        </xdr:cNvPr>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90366</xdr:rowOff>
    </xdr:from>
    <xdr:to>
      <xdr:col>19</xdr:col>
      <xdr:colOff>177800</xdr:colOff>
      <xdr:row>59</xdr:row>
      <xdr:rowOff>107696</xdr:rowOff>
    </xdr:to>
    <xdr:cxnSp macro="">
      <xdr:nvCxnSpPr>
        <xdr:cNvPr id="124" name="直線コネクタ 123">
          <a:extLst>
            <a:ext uri="{FF2B5EF4-FFF2-40B4-BE49-F238E27FC236}">
              <a16:creationId xmlns="" xmlns:a16="http://schemas.microsoft.com/office/drawing/2014/main" id="{00000000-0008-0000-0700-00007C000000}"/>
            </a:ext>
          </a:extLst>
        </xdr:cNvPr>
        <xdr:cNvCxnSpPr/>
      </xdr:nvCxnSpPr>
      <xdr:spPr>
        <a:xfrm>
          <a:off x="2908300" y="10205916"/>
          <a:ext cx="889000" cy="1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a:extLst>
            <a:ext uri="{FF2B5EF4-FFF2-40B4-BE49-F238E27FC236}">
              <a16:creationId xmlns="" xmlns:a16="http://schemas.microsoft.com/office/drawing/2014/main" id="{00000000-0008-0000-0700-00007D000000}"/>
            </a:ext>
          </a:extLst>
        </xdr:cNvPr>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78477</xdr:rowOff>
    </xdr:from>
    <xdr:ext cx="534377" cy="259045"/>
    <xdr:sp macro="" textlink="">
      <xdr:nvSpPr>
        <xdr:cNvPr id="126" name="テキスト ボックス 125">
          <a:extLst>
            <a:ext uri="{FF2B5EF4-FFF2-40B4-BE49-F238E27FC236}">
              <a16:creationId xmlns="" xmlns:a16="http://schemas.microsoft.com/office/drawing/2014/main" id="{00000000-0008-0000-0700-00007E000000}"/>
            </a:ext>
          </a:extLst>
        </xdr:cNvPr>
        <xdr:cNvSpPr txBox="1"/>
      </xdr:nvSpPr>
      <xdr:spPr>
        <a:xfrm>
          <a:off x="3530111" y="985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60452</xdr:rowOff>
    </xdr:from>
    <xdr:to>
      <xdr:col>15</xdr:col>
      <xdr:colOff>50800</xdr:colOff>
      <xdr:row>59</xdr:row>
      <xdr:rowOff>90366</xdr:rowOff>
    </xdr:to>
    <xdr:cxnSp macro="">
      <xdr:nvCxnSpPr>
        <xdr:cNvPr id="127" name="直線コネクタ 126">
          <a:extLst>
            <a:ext uri="{FF2B5EF4-FFF2-40B4-BE49-F238E27FC236}">
              <a16:creationId xmlns="" xmlns:a16="http://schemas.microsoft.com/office/drawing/2014/main" id="{00000000-0008-0000-0700-00007F000000}"/>
            </a:ext>
          </a:extLst>
        </xdr:cNvPr>
        <xdr:cNvCxnSpPr/>
      </xdr:nvCxnSpPr>
      <xdr:spPr>
        <a:xfrm>
          <a:off x="2019300" y="10176002"/>
          <a:ext cx="889000" cy="2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a:extLst>
            <a:ext uri="{FF2B5EF4-FFF2-40B4-BE49-F238E27FC236}">
              <a16:creationId xmlns="" xmlns:a16="http://schemas.microsoft.com/office/drawing/2014/main" id="{00000000-0008-0000-0700-000080000000}"/>
            </a:ext>
          </a:extLst>
        </xdr:cNvPr>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103798</xdr:rowOff>
    </xdr:from>
    <xdr:ext cx="534377"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2641111" y="987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131819</xdr:rowOff>
    </xdr:from>
    <xdr:to>
      <xdr:col>10</xdr:col>
      <xdr:colOff>114300</xdr:colOff>
      <xdr:row>59</xdr:row>
      <xdr:rowOff>60452</xdr:rowOff>
    </xdr:to>
    <xdr:cxnSp macro="">
      <xdr:nvCxnSpPr>
        <xdr:cNvPr id="130" name="直線コネクタ 129">
          <a:extLst>
            <a:ext uri="{FF2B5EF4-FFF2-40B4-BE49-F238E27FC236}">
              <a16:creationId xmlns="" xmlns:a16="http://schemas.microsoft.com/office/drawing/2014/main" id="{00000000-0008-0000-0700-000082000000}"/>
            </a:ext>
          </a:extLst>
        </xdr:cNvPr>
        <xdr:cNvCxnSpPr/>
      </xdr:nvCxnSpPr>
      <xdr:spPr>
        <a:xfrm>
          <a:off x="1130300" y="10075919"/>
          <a:ext cx="889000" cy="10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166298</xdr:rowOff>
    </xdr:from>
    <xdr:to>
      <xdr:col>10</xdr:col>
      <xdr:colOff>165100</xdr:colOff>
      <xdr:row>59</xdr:row>
      <xdr:rowOff>96448</xdr:rowOff>
    </xdr:to>
    <xdr:sp macro="" textlink="">
      <xdr:nvSpPr>
        <xdr:cNvPr id="131" name="フローチャート: 判断 130">
          <a:extLst>
            <a:ext uri="{FF2B5EF4-FFF2-40B4-BE49-F238E27FC236}">
              <a16:creationId xmlns="" xmlns:a16="http://schemas.microsoft.com/office/drawing/2014/main" id="{00000000-0008-0000-0700-000083000000}"/>
            </a:ext>
          </a:extLst>
        </xdr:cNvPr>
        <xdr:cNvSpPr/>
      </xdr:nvSpPr>
      <xdr:spPr>
        <a:xfrm>
          <a:off x="1968500" y="1011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112975</xdr:rowOff>
    </xdr:from>
    <xdr:ext cx="534377"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1752111" y="988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147900</xdr:rowOff>
    </xdr:from>
    <xdr:to>
      <xdr:col>6</xdr:col>
      <xdr:colOff>38100</xdr:colOff>
      <xdr:row>59</xdr:row>
      <xdr:rowOff>78050</xdr:rowOff>
    </xdr:to>
    <xdr:sp macro="" textlink="">
      <xdr:nvSpPr>
        <xdr:cNvPr id="133" name="フローチャート: 判断 132">
          <a:extLst>
            <a:ext uri="{FF2B5EF4-FFF2-40B4-BE49-F238E27FC236}">
              <a16:creationId xmlns="" xmlns:a16="http://schemas.microsoft.com/office/drawing/2014/main" id="{00000000-0008-0000-0700-000085000000}"/>
            </a:ext>
          </a:extLst>
        </xdr:cNvPr>
        <xdr:cNvSpPr/>
      </xdr:nvSpPr>
      <xdr:spPr>
        <a:xfrm>
          <a:off x="10795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69177</xdr:rowOff>
    </xdr:from>
    <xdr:ext cx="534377"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863111" y="1018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166188</xdr:rowOff>
    </xdr:from>
    <xdr:to>
      <xdr:col>24</xdr:col>
      <xdr:colOff>114300</xdr:colOff>
      <xdr:row>52</xdr:row>
      <xdr:rowOff>96338</xdr:rowOff>
    </xdr:to>
    <xdr:sp macro="" textlink="">
      <xdr:nvSpPr>
        <xdr:cNvPr id="140" name="楕円 139">
          <a:extLst>
            <a:ext uri="{FF2B5EF4-FFF2-40B4-BE49-F238E27FC236}">
              <a16:creationId xmlns="" xmlns:a16="http://schemas.microsoft.com/office/drawing/2014/main" id="{00000000-0008-0000-0700-00008C000000}"/>
            </a:ext>
          </a:extLst>
        </xdr:cNvPr>
        <xdr:cNvSpPr/>
      </xdr:nvSpPr>
      <xdr:spPr>
        <a:xfrm>
          <a:off x="4584700" y="891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17615</xdr:rowOff>
    </xdr:from>
    <xdr:ext cx="599010" cy="259045"/>
    <xdr:sp macro="" textlink="">
      <xdr:nvSpPr>
        <xdr:cNvPr id="141" name="総務費該当値テキスト">
          <a:extLst>
            <a:ext uri="{FF2B5EF4-FFF2-40B4-BE49-F238E27FC236}">
              <a16:creationId xmlns="" xmlns:a16="http://schemas.microsoft.com/office/drawing/2014/main" id="{00000000-0008-0000-0700-00008D000000}"/>
            </a:ext>
          </a:extLst>
        </xdr:cNvPr>
        <xdr:cNvSpPr txBox="1"/>
      </xdr:nvSpPr>
      <xdr:spPr>
        <a:xfrm>
          <a:off x="4686300" y="8761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56896</xdr:rowOff>
    </xdr:from>
    <xdr:to>
      <xdr:col>20</xdr:col>
      <xdr:colOff>38100</xdr:colOff>
      <xdr:row>59</xdr:row>
      <xdr:rowOff>158496</xdr:rowOff>
    </xdr:to>
    <xdr:sp macro="" textlink="">
      <xdr:nvSpPr>
        <xdr:cNvPr id="142" name="楕円 141">
          <a:extLst>
            <a:ext uri="{FF2B5EF4-FFF2-40B4-BE49-F238E27FC236}">
              <a16:creationId xmlns="" xmlns:a16="http://schemas.microsoft.com/office/drawing/2014/main" id="{00000000-0008-0000-0700-00008E000000}"/>
            </a:ext>
          </a:extLst>
        </xdr:cNvPr>
        <xdr:cNvSpPr/>
      </xdr:nvSpPr>
      <xdr:spPr>
        <a:xfrm>
          <a:off x="3746500" y="1017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149623</xdr:rowOff>
    </xdr:from>
    <xdr:ext cx="534377" cy="259045"/>
    <xdr:sp macro="" textlink="">
      <xdr:nvSpPr>
        <xdr:cNvPr id="143" name="テキスト ボックス 142">
          <a:extLst>
            <a:ext uri="{FF2B5EF4-FFF2-40B4-BE49-F238E27FC236}">
              <a16:creationId xmlns="" xmlns:a16="http://schemas.microsoft.com/office/drawing/2014/main" id="{00000000-0008-0000-0700-00008F000000}"/>
            </a:ext>
          </a:extLst>
        </xdr:cNvPr>
        <xdr:cNvSpPr txBox="1"/>
      </xdr:nvSpPr>
      <xdr:spPr>
        <a:xfrm>
          <a:off x="3530111" y="1026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39566</xdr:rowOff>
    </xdr:from>
    <xdr:to>
      <xdr:col>15</xdr:col>
      <xdr:colOff>101600</xdr:colOff>
      <xdr:row>59</xdr:row>
      <xdr:rowOff>141166</xdr:rowOff>
    </xdr:to>
    <xdr:sp macro="" textlink="">
      <xdr:nvSpPr>
        <xdr:cNvPr id="144" name="楕円 143">
          <a:extLst>
            <a:ext uri="{FF2B5EF4-FFF2-40B4-BE49-F238E27FC236}">
              <a16:creationId xmlns="" xmlns:a16="http://schemas.microsoft.com/office/drawing/2014/main" id="{00000000-0008-0000-0700-000090000000}"/>
            </a:ext>
          </a:extLst>
        </xdr:cNvPr>
        <xdr:cNvSpPr/>
      </xdr:nvSpPr>
      <xdr:spPr>
        <a:xfrm>
          <a:off x="2857500" y="1015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132293</xdr:rowOff>
    </xdr:from>
    <xdr:ext cx="534377" cy="259045"/>
    <xdr:sp macro="" textlink="">
      <xdr:nvSpPr>
        <xdr:cNvPr id="145" name="テキスト ボックス 144">
          <a:extLst>
            <a:ext uri="{FF2B5EF4-FFF2-40B4-BE49-F238E27FC236}">
              <a16:creationId xmlns="" xmlns:a16="http://schemas.microsoft.com/office/drawing/2014/main" id="{00000000-0008-0000-0700-000091000000}"/>
            </a:ext>
          </a:extLst>
        </xdr:cNvPr>
        <xdr:cNvSpPr txBox="1"/>
      </xdr:nvSpPr>
      <xdr:spPr>
        <a:xfrm>
          <a:off x="2641111" y="1024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9652</xdr:rowOff>
    </xdr:from>
    <xdr:to>
      <xdr:col>10</xdr:col>
      <xdr:colOff>165100</xdr:colOff>
      <xdr:row>59</xdr:row>
      <xdr:rowOff>111252</xdr:rowOff>
    </xdr:to>
    <xdr:sp macro="" textlink="">
      <xdr:nvSpPr>
        <xdr:cNvPr id="146" name="楕円 145">
          <a:extLst>
            <a:ext uri="{FF2B5EF4-FFF2-40B4-BE49-F238E27FC236}">
              <a16:creationId xmlns="" xmlns:a16="http://schemas.microsoft.com/office/drawing/2014/main" id="{00000000-0008-0000-0700-000092000000}"/>
            </a:ext>
          </a:extLst>
        </xdr:cNvPr>
        <xdr:cNvSpPr/>
      </xdr:nvSpPr>
      <xdr:spPr>
        <a:xfrm>
          <a:off x="1968500" y="101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102379</xdr:rowOff>
    </xdr:from>
    <xdr:ext cx="534377" cy="259045"/>
    <xdr:sp macro="" textlink="">
      <xdr:nvSpPr>
        <xdr:cNvPr id="147" name="テキスト ボックス 146">
          <a:extLst>
            <a:ext uri="{FF2B5EF4-FFF2-40B4-BE49-F238E27FC236}">
              <a16:creationId xmlns="" xmlns:a16="http://schemas.microsoft.com/office/drawing/2014/main" id="{00000000-0008-0000-0700-000093000000}"/>
            </a:ext>
          </a:extLst>
        </xdr:cNvPr>
        <xdr:cNvSpPr txBox="1"/>
      </xdr:nvSpPr>
      <xdr:spPr>
        <a:xfrm>
          <a:off x="1752111" y="1021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81019</xdr:rowOff>
    </xdr:from>
    <xdr:to>
      <xdr:col>6</xdr:col>
      <xdr:colOff>38100</xdr:colOff>
      <xdr:row>59</xdr:row>
      <xdr:rowOff>11169</xdr:rowOff>
    </xdr:to>
    <xdr:sp macro="" textlink="">
      <xdr:nvSpPr>
        <xdr:cNvPr id="148" name="楕円 147">
          <a:extLst>
            <a:ext uri="{FF2B5EF4-FFF2-40B4-BE49-F238E27FC236}">
              <a16:creationId xmlns="" xmlns:a16="http://schemas.microsoft.com/office/drawing/2014/main" id="{00000000-0008-0000-0700-000094000000}"/>
            </a:ext>
          </a:extLst>
        </xdr:cNvPr>
        <xdr:cNvSpPr/>
      </xdr:nvSpPr>
      <xdr:spPr>
        <a:xfrm>
          <a:off x="1079500" y="1002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27696</xdr:rowOff>
    </xdr:from>
    <xdr:ext cx="534377" cy="259045"/>
    <xdr:sp macro="" textlink="">
      <xdr:nvSpPr>
        <xdr:cNvPr id="149" name="テキスト ボックス 148">
          <a:extLst>
            <a:ext uri="{FF2B5EF4-FFF2-40B4-BE49-F238E27FC236}">
              <a16:creationId xmlns="" xmlns:a16="http://schemas.microsoft.com/office/drawing/2014/main" id="{00000000-0008-0000-0700-000095000000}"/>
            </a:ext>
          </a:extLst>
        </xdr:cNvPr>
        <xdr:cNvSpPr txBox="1"/>
      </xdr:nvSpPr>
      <xdr:spPr>
        <a:xfrm>
          <a:off x="863111" y="980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a:extLst>
            <a:ext uri="{FF2B5EF4-FFF2-40B4-BE49-F238E27FC236}">
              <a16:creationId xmlns="" xmlns:a16="http://schemas.microsoft.com/office/drawing/2014/main" id="{00000000-0008-0000-0700-0000B0000000}"/>
            </a:ext>
          </a:extLst>
        </xdr:cNvPr>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a:extLst>
            <a:ext uri="{FF2B5EF4-FFF2-40B4-BE49-F238E27FC236}">
              <a16:creationId xmlns="" xmlns:a16="http://schemas.microsoft.com/office/drawing/2014/main" id="{00000000-0008-0000-0700-0000B1000000}"/>
            </a:ext>
          </a:extLst>
        </xdr:cNvPr>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a:extLst>
            <a:ext uri="{FF2B5EF4-FFF2-40B4-BE49-F238E27FC236}">
              <a16:creationId xmlns="" xmlns:a16="http://schemas.microsoft.com/office/drawing/2014/main" id="{00000000-0008-0000-0700-0000B2000000}"/>
            </a:ext>
          </a:extLst>
        </xdr:cNvPr>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a:extLst>
            <a:ext uri="{FF2B5EF4-FFF2-40B4-BE49-F238E27FC236}">
              <a16:creationId xmlns="" xmlns:a16="http://schemas.microsoft.com/office/drawing/2014/main" id="{00000000-0008-0000-0700-0000B3000000}"/>
            </a:ext>
          </a:extLst>
        </xdr:cNvPr>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a:extLst>
            <a:ext uri="{FF2B5EF4-FFF2-40B4-BE49-F238E27FC236}">
              <a16:creationId xmlns="" xmlns:a16="http://schemas.microsoft.com/office/drawing/2014/main" id="{00000000-0008-0000-0700-0000B4000000}"/>
            </a:ext>
          </a:extLst>
        </xdr:cNvPr>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87830</xdr:rowOff>
    </xdr:from>
    <xdr:to>
      <xdr:col>24</xdr:col>
      <xdr:colOff>63500</xdr:colOff>
      <xdr:row>79</xdr:row>
      <xdr:rowOff>122098</xdr:rowOff>
    </xdr:to>
    <xdr:cxnSp macro="">
      <xdr:nvCxnSpPr>
        <xdr:cNvPr id="181" name="直線コネクタ 180">
          <a:extLst>
            <a:ext uri="{FF2B5EF4-FFF2-40B4-BE49-F238E27FC236}">
              <a16:creationId xmlns="" xmlns:a16="http://schemas.microsoft.com/office/drawing/2014/main" id="{00000000-0008-0000-0700-0000B5000000}"/>
            </a:ext>
          </a:extLst>
        </xdr:cNvPr>
        <xdr:cNvCxnSpPr/>
      </xdr:nvCxnSpPr>
      <xdr:spPr>
        <a:xfrm flipV="1">
          <a:off x="3797300" y="13632380"/>
          <a:ext cx="838200" cy="3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159739</xdr:rowOff>
    </xdr:from>
    <xdr:ext cx="599010" cy="259045"/>
    <xdr:sp macro="" textlink="">
      <xdr:nvSpPr>
        <xdr:cNvPr id="182" name="民生費平均値テキスト">
          <a:extLst>
            <a:ext uri="{FF2B5EF4-FFF2-40B4-BE49-F238E27FC236}">
              <a16:creationId xmlns="" xmlns:a16="http://schemas.microsoft.com/office/drawing/2014/main" id="{00000000-0008-0000-0700-0000B6000000}"/>
            </a:ext>
          </a:extLst>
        </xdr:cNvPr>
        <xdr:cNvSpPr txBox="1"/>
      </xdr:nvSpPr>
      <xdr:spPr>
        <a:xfrm>
          <a:off x="4686300" y="1284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a:extLst>
            <a:ext uri="{FF2B5EF4-FFF2-40B4-BE49-F238E27FC236}">
              <a16:creationId xmlns="" xmlns:a16="http://schemas.microsoft.com/office/drawing/2014/main" id="{00000000-0008-0000-0700-0000B7000000}"/>
            </a:ext>
          </a:extLst>
        </xdr:cNvPr>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122098</xdr:rowOff>
    </xdr:from>
    <xdr:to>
      <xdr:col>19</xdr:col>
      <xdr:colOff>177800</xdr:colOff>
      <xdr:row>79</xdr:row>
      <xdr:rowOff>147658</xdr:rowOff>
    </xdr:to>
    <xdr:cxnSp macro="">
      <xdr:nvCxnSpPr>
        <xdr:cNvPr id="184" name="直線コネクタ 183">
          <a:extLst>
            <a:ext uri="{FF2B5EF4-FFF2-40B4-BE49-F238E27FC236}">
              <a16:creationId xmlns="" xmlns:a16="http://schemas.microsoft.com/office/drawing/2014/main" id="{00000000-0008-0000-0700-0000B8000000}"/>
            </a:ext>
          </a:extLst>
        </xdr:cNvPr>
        <xdr:cNvCxnSpPr/>
      </xdr:nvCxnSpPr>
      <xdr:spPr>
        <a:xfrm flipV="1">
          <a:off x="2908300" y="13666648"/>
          <a:ext cx="889000" cy="2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a:extLst>
            <a:ext uri="{FF2B5EF4-FFF2-40B4-BE49-F238E27FC236}">
              <a16:creationId xmlns="" xmlns:a16="http://schemas.microsoft.com/office/drawing/2014/main" id="{00000000-0008-0000-0700-0000B9000000}"/>
            </a:ext>
          </a:extLst>
        </xdr:cNvPr>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151390</xdr:rowOff>
    </xdr:from>
    <xdr:ext cx="599010" cy="259045"/>
    <xdr:sp macro="" textlink="">
      <xdr:nvSpPr>
        <xdr:cNvPr id="186" name="テキスト ボックス 185">
          <a:extLst>
            <a:ext uri="{FF2B5EF4-FFF2-40B4-BE49-F238E27FC236}">
              <a16:creationId xmlns="" xmlns:a16="http://schemas.microsoft.com/office/drawing/2014/main" id="{00000000-0008-0000-0700-0000BA000000}"/>
            </a:ext>
          </a:extLst>
        </xdr:cNvPr>
        <xdr:cNvSpPr txBox="1"/>
      </xdr:nvSpPr>
      <xdr:spPr>
        <a:xfrm>
          <a:off x="3497795" y="1283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122250</xdr:rowOff>
    </xdr:from>
    <xdr:to>
      <xdr:col>15</xdr:col>
      <xdr:colOff>50800</xdr:colOff>
      <xdr:row>79</xdr:row>
      <xdr:rowOff>147658</xdr:rowOff>
    </xdr:to>
    <xdr:cxnSp macro="">
      <xdr:nvCxnSpPr>
        <xdr:cNvPr id="187" name="直線コネクタ 186">
          <a:extLst>
            <a:ext uri="{FF2B5EF4-FFF2-40B4-BE49-F238E27FC236}">
              <a16:creationId xmlns="" xmlns:a16="http://schemas.microsoft.com/office/drawing/2014/main" id="{00000000-0008-0000-0700-0000BB000000}"/>
            </a:ext>
          </a:extLst>
        </xdr:cNvPr>
        <xdr:cNvCxnSpPr/>
      </xdr:nvCxnSpPr>
      <xdr:spPr>
        <a:xfrm>
          <a:off x="2019300" y="13666800"/>
          <a:ext cx="889000" cy="2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a:extLst>
            <a:ext uri="{FF2B5EF4-FFF2-40B4-BE49-F238E27FC236}">
              <a16:creationId xmlns="" xmlns:a16="http://schemas.microsoft.com/office/drawing/2014/main" id="{00000000-0008-0000-0700-0000BC000000}"/>
            </a:ext>
          </a:extLst>
        </xdr:cNvPr>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37504</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2608795" y="1289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122250</xdr:rowOff>
    </xdr:from>
    <xdr:to>
      <xdr:col>10</xdr:col>
      <xdr:colOff>114300</xdr:colOff>
      <xdr:row>80</xdr:row>
      <xdr:rowOff>6296</xdr:rowOff>
    </xdr:to>
    <xdr:cxnSp macro="">
      <xdr:nvCxnSpPr>
        <xdr:cNvPr id="190" name="直線コネクタ 189">
          <a:extLst>
            <a:ext uri="{FF2B5EF4-FFF2-40B4-BE49-F238E27FC236}">
              <a16:creationId xmlns="" xmlns:a16="http://schemas.microsoft.com/office/drawing/2014/main" id="{00000000-0008-0000-0700-0000BE000000}"/>
            </a:ext>
          </a:extLst>
        </xdr:cNvPr>
        <xdr:cNvCxnSpPr/>
      </xdr:nvCxnSpPr>
      <xdr:spPr>
        <a:xfrm flipV="1">
          <a:off x="1130300" y="13666800"/>
          <a:ext cx="889000" cy="5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1" name="フローチャート: 判断 190">
          <a:extLst>
            <a:ext uri="{FF2B5EF4-FFF2-40B4-BE49-F238E27FC236}">
              <a16:creationId xmlns="" xmlns:a16="http://schemas.microsoft.com/office/drawing/2014/main" id="{00000000-0008-0000-0700-0000BF000000}"/>
            </a:ext>
          </a:extLst>
        </xdr:cNvPr>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46702</xdr:rowOff>
    </xdr:from>
    <xdr:ext cx="59901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1719795" y="1290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3" name="フローチャート: 判断 192">
          <a:extLst>
            <a:ext uri="{FF2B5EF4-FFF2-40B4-BE49-F238E27FC236}">
              <a16:creationId xmlns="" xmlns:a16="http://schemas.microsoft.com/office/drawing/2014/main" id="{00000000-0008-0000-0700-0000C1000000}"/>
            </a:ext>
          </a:extLst>
        </xdr:cNvPr>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57762</xdr:rowOff>
    </xdr:from>
    <xdr:ext cx="59901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830795" y="1291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37030</xdr:rowOff>
    </xdr:from>
    <xdr:to>
      <xdr:col>24</xdr:col>
      <xdr:colOff>114300</xdr:colOff>
      <xdr:row>79</xdr:row>
      <xdr:rowOff>138630</xdr:rowOff>
    </xdr:to>
    <xdr:sp macro="" textlink="">
      <xdr:nvSpPr>
        <xdr:cNvPr id="200" name="楕円 199">
          <a:extLst>
            <a:ext uri="{FF2B5EF4-FFF2-40B4-BE49-F238E27FC236}">
              <a16:creationId xmlns="" xmlns:a16="http://schemas.microsoft.com/office/drawing/2014/main" id="{00000000-0008-0000-0700-0000C8000000}"/>
            </a:ext>
          </a:extLst>
        </xdr:cNvPr>
        <xdr:cNvSpPr/>
      </xdr:nvSpPr>
      <xdr:spPr>
        <a:xfrm>
          <a:off x="4584700" y="135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123407</xdr:rowOff>
    </xdr:from>
    <xdr:ext cx="599010" cy="259045"/>
    <xdr:sp macro="" textlink="">
      <xdr:nvSpPr>
        <xdr:cNvPr id="201" name="民生費該当値テキスト">
          <a:extLst>
            <a:ext uri="{FF2B5EF4-FFF2-40B4-BE49-F238E27FC236}">
              <a16:creationId xmlns="" xmlns:a16="http://schemas.microsoft.com/office/drawing/2014/main" id="{00000000-0008-0000-0700-0000C9000000}"/>
            </a:ext>
          </a:extLst>
        </xdr:cNvPr>
        <xdr:cNvSpPr txBox="1"/>
      </xdr:nvSpPr>
      <xdr:spPr>
        <a:xfrm>
          <a:off x="4686300" y="1349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71298</xdr:rowOff>
    </xdr:from>
    <xdr:to>
      <xdr:col>20</xdr:col>
      <xdr:colOff>38100</xdr:colOff>
      <xdr:row>80</xdr:row>
      <xdr:rowOff>1448</xdr:rowOff>
    </xdr:to>
    <xdr:sp macro="" textlink="">
      <xdr:nvSpPr>
        <xdr:cNvPr id="202" name="楕円 201">
          <a:extLst>
            <a:ext uri="{FF2B5EF4-FFF2-40B4-BE49-F238E27FC236}">
              <a16:creationId xmlns="" xmlns:a16="http://schemas.microsoft.com/office/drawing/2014/main" id="{00000000-0008-0000-0700-0000CA000000}"/>
            </a:ext>
          </a:extLst>
        </xdr:cNvPr>
        <xdr:cNvSpPr/>
      </xdr:nvSpPr>
      <xdr:spPr>
        <a:xfrm>
          <a:off x="3746500" y="136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164025</xdr:rowOff>
    </xdr:from>
    <xdr:ext cx="599010" cy="259045"/>
    <xdr:sp macro="" textlink="">
      <xdr:nvSpPr>
        <xdr:cNvPr id="203" name="テキスト ボックス 202">
          <a:extLst>
            <a:ext uri="{FF2B5EF4-FFF2-40B4-BE49-F238E27FC236}">
              <a16:creationId xmlns="" xmlns:a16="http://schemas.microsoft.com/office/drawing/2014/main" id="{00000000-0008-0000-0700-0000CB000000}"/>
            </a:ext>
          </a:extLst>
        </xdr:cNvPr>
        <xdr:cNvSpPr txBox="1"/>
      </xdr:nvSpPr>
      <xdr:spPr>
        <a:xfrm>
          <a:off x="3497795" y="13708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96858</xdr:rowOff>
    </xdr:from>
    <xdr:to>
      <xdr:col>15</xdr:col>
      <xdr:colOff>101600</xdr:colOff>
      <xdr:row>80</xdr:row>
      <xdr:rowOff>27008</xdr:rowOff>
    </xdr:to>
    <xdr:sp macro="" textlink="">
      <xdr:nvSpPr>
        <xdr:cNvPr id="204" name="楕円 203">
          <a:extLst>
            <a:ext uri="{FF2B5EF4-FFF2-40B4-BE49-F238E27FC236}">
              <a16:creationId xmlns="" xmlns:a16="http://schemas.microsoft.com/office/drawing/2014/main" id="{00000000-0008-0000-0700-0000CC000000}"/>
            </a:ext>
          </a:extLst>
        </xdr:cNvPr>
        <xdr:cNvSpPr/>
      </xdr:nvSpPr>
      <xdr:spPr>
        <a:xfrm>
          <a:off x="2857500" y="136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80</xdr:row>
      <xdr:rowOff>18135</xdr:rowOff>
    </xdr:from>
    <xdr:ext cx="599010" cy="259045"/>
    <xdr:sp macro="" textlink="">
      <xdr:nvSpPr>
        <xdr:cNvPr id="205" name="テキスト ボックス 204">
          <a:extLst>
            <a:ext uri="{FF2B5EF4-FFF2-40B4-BE49-F238E27FC236}">
              <a16:creationId xmlns="" xmlns:a16="http://schemas.microsoft.com/office/drawing/2014/main" id="{00000000-0008-0000-0700-0000CD000000}"/>
            </a:ext>
          </a:extLst>
        </xdr:cNvPr>
        <xdr:cNvSpPr txBox="1"/>
      </xdr:nvSpPr>
      <xdr:spPr>
        <a:xfrm>
          <a:off x="2608795" y="1373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71450</xdr:rowOff>
    </xdr:from>
    <xdr:to>
      <xdr:col>10</xdr:col>
      <xdr:colOff>165100</xdr:colOff>
      <xdr:row>80</xdr:row>
      <xdr:rowOff>1600</xdr:rowOff>
    </xdr:to>
    <xdr:sp macro="" textlink="">
      <xdr:nvSpPr>
        <xdr:cNvPr id="206" name="楕円 205">
          <a:extLst>
            <a:ext uri="{FF2B5EF4-FFF2-40B4-BE49-F238E27FC236}">
              <a16:creationId xmlns="" xmlns:a16="http://schemas.microsoft.com/office/drawing/2014/main" id="{00000000-0008-0000-0700-0000CE000000}"/>
            </a:ext>
          </a:extLst>
        </xdr:cNvPr>
        <xdr:cNvSpPr/>
      </xdr:nvSpPr>
      <xdr:spPr>
        <a:xfrm>
          <a:off x="1968500" y="136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164177</xdr:rowOff>
    </xdr:from>
    <xdr:ext cx="599010" cy="259045"/>
    <xdr:sp macro="" textlink="">
      <xdr:nvSpPr>
        <xdr:cNvPr id="207" name="テキスト ボックス 206">
          <a:extLst>
            <a:ext uri="{FF2B5EF4-FFF2-40B4-BE49-F238E27FC236}">
              <a16:creationId xmlns="" xmlns:a16="http://schemas.microsoft.com/office/drawing/2014/main" id="{00000000-0008-0000-0700-0000CF000000}"/>
            </a:ext>
          </a:extLst>
        </xdr:cNvPr>
        <xdr:cNvSpPr txBox="1"/>
      </xdr:nvSpPr>
      <xdr:spPr>
        <a:xfrm>
          <a:off x="1719795" y="13708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126946</xdr:rowOff>
    </xdr:from>
    <xdr:to>
      <xdr:col>6</xdr:col>
      <xdr:colOff>38100</xdr:colOff>
      <xdr:row>80</xdr:row>
      <xdr:rowOff>57096</xdr:rowOff>
    </xdr:to>
    <xdr:sp macro="" textlink="">
      <xdr:nvSpPr>
        <xdr:cNvPr id="208" name="楕円 207">
          <a:extLst>
            <a:ext uri="{FF2B5EF4-FFF2-40B4-BE49-F238E27FC236}">
              <a16:creationId xmlns="" xmlns:a16="http://schemas.microsoft.com/office/drawing/2014/main" id="{00000000-0008-0000-0700-0000D0000000}"/>
            </a:ext>
          </a:extLst>
        </xdr:cNvPr>
        <xdr:cNvSpPr/>
      </xdr:nvSpPr>
      <xdr:spPr>
        <a:xfrm>
          <a:off x="1079500" y="1367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80</xdr:row>
      <xdr:rowOff>48223</xdr:rowOff>
    </xdr:from>
    <xdr:ext cx="599010" cy="259045"/>
    <xdr:sp macro="" textlink="">
      <xdr:nvSpPr>
        <xdr:cNvPr id="209" name="テキスト ボックス 208">
          <a:extLst>
            <a:ext uri="{FF2B5EF4-FFF2-40B4-BE49-F238E27FC236}">
              <a16:creationId xmlns="" xmlns:a16="http://schemas.microsoft.com/office/drawing/2014/main" id="{00000000-0008-0000-0700-0000D1000000}"/>
            </a:ext>
          </a:extLst>
        </xdr:cNvPr>
        <xdr:cNvSpPr txBox="1"/>
      </xdr:nvSpPr>
      <xdr:spPr>
        <a:xfrm>
          <a:off x="830795" y="13764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a:extLst>
            <a:ext uri="{FF2B5EF4-FFF2-40B4-BE49-F238E27FC236}">
              <a16:creationId xmlns="" xmlns:a16="http://schemas.microsoft.com/office/drawing/2014/main" id="{00000000-0008-0000-0700-0000E6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a:extLst>
            <a:ext uri="{FF2B5EF4-FFF2-40B4-BE49-F238E27FC236}">
              <a16:creationId xmlns="" xmlns:a16="http://schemas.microsoft.com/office/drawing/2014/main" id="{00000000-0008-0000-0700-0000E8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a:extLst>
            <a:ext uri="{FF2B5EF4-FFF2-40B4-BE49-F238E27FC236}">
              <a16:creationId xmlns="" xmlns:a16="http://schemas.microsoft.com/office/drawing/2014/main" id="{00000000-0008-0000-0700-0000E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a:extLst>
            <a:ext uri="{FF2B5EF4-FFF2-40B4-BE49-F238E27FC236}">
              <a16:creationId xmlns="" xmlns:a16="http://schemas.microsoft.com/office/drawing/2014/main" id="{00000000-0008-0000-0700-0000EC000000}"/>
            </a:ext>
          </a:extLst>
        </xdr:cNvPr>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a:extLst>
            <a:ext uri="{FF2B5EF4-FFF2-40B4-BE49-F238E27FC236}">
              <a16:creationId xmlns="" xmlns:a16="http://schemas.microsoft.com/office/drawing/2014/main" id="{00000000-0008-0000-0700-0000ED000000}"/>
            </a:ext>
          </a:extLst>
        </xdr:cNvPr>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a:extLst>
            <a:ext uri="{FF2B5EF4-FFF2-40B4-BE49-F238E27FC236}">
              <a16:creationId xmlns="" xmlns:a16="http://schemas.microsoft.com/office/drawing/2014/main" id="{00000000-0008-0000-0700-0000EF000000}"/>
            </a:ext>
          </a:extLst>
        </xdr:cNvPr>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a:extLst>
            <a:ext uri="{FF2B5EF4-FFF2-40B4-BE49-F238E27FC236}">
              <a16:creationId xmlns="" xmlns:a16="http://schemas.microsoft.com/office/drawing/2014/main" id="{00000000-0008-0000-0700-0000F0000000}"/>
            </a:ext>
          </a:extLst>
        </xdr:cNvPr>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162593</xdr:rowOff>
    </xdr:from>
    <xdr:to>
      <xdr:col>24</xdr:col>
      <xdr:colOff>63500</xdr:colOff>
      <xdr:row>96</xdr:row>
      <xdr:rowOff>108088</xdr:rowOff>
    </xdr:to>
    <xdr:cxnSp macro="">
      <xdr:nvCxnSpPr>
        <xdr:cNvPr id="241" name="直線コネクタ 240">
          <a:extLst>
            <a:ext uri="{FF2B5EF4-FFF2-40B4-BE49-F238E27FC236}">
              <a16:creationId xmlns="" xmlns:a16="http://schemas.microsoft.com/office/drawing/2014/main" id="{00000000-0008-0000-0700-0000F1000000}"/>
            </a:ext>
          </a:extLst>
        </xdr:cNvPr>
        <xdr:cNvCxnSpPr/>
      </xdr:nvCxnSpPr>
      <xdr:spPr>
        <a:xfrm>
          <a:off x="3797300" y="16107443"/>
          <a:ext cx="838200" cy="45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74156</xdr:rowOff>
    </xdr:from>
    <xdr:ext cx="534377" cy="259045"/>
    <xdr:sp macro="" textlink="">
      <xdr:nvSpPr>
        <xdr:cNvPr id="242" name="衛生費平均値テキスト">
          <a:extLst>
            <a:ext uri="{FF2B5EF4-FFF2-40B4-BE49-F238E27FC236}">
              <a16:creationId xmlns="" xmlns:a16="http://schemas.microsoft.com/office/drawing/2014/main" id="{00000000-0008-0000-0700-0000F2000000}"/>
            </a:ext>
          </a:extLst>
        </xdr:cNvPr>
        <xdr:cNvSpPr txBox="1"/>
      </xdr:nvSpPr>
      <xdr:spPr>
        <a:xfrm>
          <a:off x="4686300" y="1636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a:extLst>
            <a:ext uri="{FF2B5EF4-FFF2-40B4-BE49-F238E27FC236}">
              <a16:creationId xmlns="" xmlns:a16="http://schemas.microsoft.com/office/drawing/2014/main" id="{00000000-0008-0000-0700-0000F3000000}"/>
            </a:ext>
          </a:extLst>
        </xdr:cNvPr>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162593</xdr:rowOff>
    </xdr:from>
    <xdr:to>
      <xdr:col>19</xdr:col>
      <xdr:colOff>177800</xdr:colOff>
      <xdr:row>96</xdr:row>
      <xdr:rowOff>17661</xdr:rowOff>
    </xdr:to>
    <xdr:cxnSp macro="">
      <xdr:nvCxnSpPr>
        <xdr:cNvPr id="244" name="直線コネクタ 243">
          <a:extLst>
            <a:ext uri="{FF2B5EF4-FFF2-40B4-BE49-F238E27FC236}">
              <a16:creationId xmlns="" xmlns:a16="http://schemas.microsoft.com/office/drawing/2014/main" id="{00000000-0008-0000-0700-0000F4000000}"/>
            </a:ext>
          </a:extLst>
        </xdr:cNvPr>
        <xdr:cNvCxnSpPr/>
      </xdr:nvCxnSpPr>
      <xdr:spPr>
        <a:xfrm flipV="1">
          <a:off x="2908300" y="16107443"/>
          <a:ext cx="889000" cy="36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a:extLst>
            <a:ext uri="{FF2B5EF4-FFF2-40B4-BE49-F238E27FC236}">
              <a16:creationId xmlns="" xmlns:a16="http://schemas.microsoft.com/office/drawing/2014/main" id="{00000000-0008-0000-0700-0000F5000000}"/>
            </a:ext>
          </a:extLst>
        </xdr:cNvPr>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166767</xdr:rowOff>
    </xdr:from>
    <xdr:ext cx="534377"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3530111" y="1662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17661</xdr:rowOff>
    </xdr:from>
    <xdr:to>
      <xdr:col>15</xdr:col>
      <xdr:colOff>50800</xdr:colOff>
      <xdr:row>96</xdr:row>
      <xdr:rowOff>36046</xdr:rowOff>
    </xdr:to>
    <xdr:cxnSp macro="">
      <xdr:nvCxnSpPr>
        <xdr:cNvPr id="247" name="直線コネクタ 246">
          <a:extLst>
            <a:ext uri="{FF2B5EF4-FFF2-40B4-BE49-F238E27FC236}">
              <a16:creationId xmlns="" xmlns:a16="http://schemas.microsoft.com/office/drawing/2014/main" id="{00000000-0008-0000-0700-0000F7000000}"/>
            </a:ext>
          </a:extLst>
        </xdr:cNvPr>
        <xdr:cNvCxnSpPr/>
      </xdr:nvCxnSpPr>
      <xdr:spPr>
        <a:xfrm flipV="1">
          <a:off x="2019300" y="16476861"/>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a:extLst>
            <a:ext uri="{FF2B5EF4-FFF2-40B4-BE49-F238E27FC236}">
              <a16:creationId xmlns="" xmlns:a16="http://schemas.microsoft.com/office/drawing/2014/main" id="{00000000-0008-0000-0700-0000F8000000}"/>
            </a:ext>
          </a:extLst>
        </xdr:cNvPr>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17133</xdr:rowOff>
    </xdr:from>
    <xdr:ext cx="534377"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2641111" y="1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43622</xdr:rowOff>
    </xdr:from>
    <xdr:to>
      <xdr:col>10</xdr:col>
      <xdr:colOff>114300</xdr:colOff>
      <xdr:row>96</xdr:row>
      <xdr:rowOff>36046</xdr:rowOff>
    </xdr:to>
    <xdr:cxnSp macro="">
      <xdr:nvCxnSpPr>
        <xdr:cNvPr id="250" name="直線コネクタ 249">
          <a:extLst>
            <a:ext uri="{FF2B5EF4-FFF2-40B4-BE49-F238E27FC236}">
              <a16:creationId xmlns="" xmlns:a16="http://schemas.microsoft.com/office/drawing/2014/main" id="{00000000-0008-0000-0700-0000FA000000}"/>
            </a:ext>
          </a:extLst>
        </xdr:cNvPr>
        <xdr:cNvCxnSpPr/>
      </xdr:nvCxnSpPr>
      <xdr:spPr>
        <a:xfrm>
          <a:off x="1130300" y="16331372"/>
          <a:ext cx="889000" cy="16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155456</xdr:rowOff>
    </xdr:from>
    <xdr:to>
      <xdr:col>10</xdr:col>
      <xdr:colOff>165100</xdr:colOff>
      <xdr:row>97</xdr:row>
      <xdr:rowOff>85606</xdr:rowOff>
    </xdr:to>
    <xdr:sp macro="" textlink="">
      <xdr:nvSpPr>
        <xdr:cNvPr id="251" name="フローチャート: 判断 250">
          <a:extLst>
            <a:ext uri="{FF2B5EF4-FFF2-40B4-BE49-F238E27FC236}">
              <a16:creationId xmlns="" xmlns:a16="http://schemas.microsoft.com/office/drawing/2014/main" id="{00000000-0008-0000-0700-0000FB000000}"/>
            </a:ext>
          </a:extLst>
        </xdr:cNvPr>
        <xdr:cNvSpPr/>
      </xdr:nvSpPr>
      <xdr:spPr>
        <a:xfrm>
          <a:off x="1968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76733</xdr:rowOff>
    </xdr:from>
    <xdr:ext cx="534377"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1752111" y="1670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154736</xdr:rowOff>
    </xdr:from>
    <xdr:to>
      <xdr:col>6</xdr:col>
      <xdr:colOff>38100</xdr:colOff>
      <xdr:row>97</xdr:row>
      <xdr:rowOff>84886</xdr:rowOff>
    </xdr:to>
    <xdr:sp macro="" textlink="">
      <xdr:nvSpPr>
        <xdr:cNvPr id="253" name="フローチャート: 判断 252">
          <a:extLst>
            <a:ext uri="{FF2B5EF4-FFF2-40B4-BE49-F238E27FC236}">
              <a16:creationId xmlns="" xmlns:a16="http://schemas.microsoft.com/office/drawing/2014/main" id="{00000000-0008-0000-0700-0000FD000000}"/>
            </a:ext>
          </a:extLst>
        </xdr:cNvPr>
        <xdr:cNvSpPr/>
      </xdr:nvSpPr>
      <xdr:spPr>
        <a:xfrm>
          <a:off x="1079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76013</xdr:rowOff>
    </xdr:from>
    <xdr:ext cx="534377" cy="259045"/>
    <xdr:sp macro="" textlink="">
      <xdr:nvSpPr>
        <xdr:cNvPr id="254" name="テキスト ボックス 253">
          <a:extLst>
            <a:ext uri="{FF2B5EF4-FFF2-40B4-BE49-F238E27FC236}">
              <a16:creationId xmlns="" xmlns:a16="http://schemas.microsoft.com/office/drawing/2014/main" id="{00000000-0008-0000-0700-0000FE000000}"/>
            </a:ext>
          </a:extLst>
        </xdr:cNvPr>
        <xdr:cNvSpPr txBox="1"/>
      </xdr:nvSpPr>
      <xdr:spPr>
        <a:xfrm>
          <a:off x="863111" y="1670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57288</xdr:rowOff>
    </xdr:from>
    <xdr:to>
      <xdr:col>24</xdr:col>
      <xdr:colOff>114300</xdr:colOff>
      <xdr:row>96</xdr:row>
      <xdr:rowOff>158888</xdr:rowOff>
    </xdr:to>
    <xdr:sp macro="" textlink="">
      <xdr:nvSpPr>
        <xdr:cNvPr id="260" name="楕円 259">
          <a:extLst>
            <a:ext uri="{FF2B5EF4-FFF2-40B4-BE49-F238E27FC236}">
              <a16:creationId xmlns="" xmlns:a16="http://schemas.microsoft.com/office/drawing/2014/main" id="{00000000-0008-0000-0700-000004010000}"/>
            </a:ext>
          </a:extLst>
        </xdr:cNvPr>
        <xdr:cNvSpPr/>
      </xdr:nvSpPr>
      <xdr:spPr>
        <a:xfrm>
          <a:off x="4584700" y="1651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35715</xdr:rowOff>
    </xdr:from>
    <xdr:ext cx="534377" cy="259045"/>
    <xdr:sp macro="" textlink="">
      <xdr:nvSpPr>
        <xdr:cNvPr id="261" name="衛生費該当値テキスト">
          <a:extLst>
            <a:ext uri="{FF2B5EF4-FFF2-40B4-BE49-F238E27FC236}">
              <a16:creationId xmlns="" xmlns:a16="http://schemas.microsoft.com/office/drawing/2014/main" id="{00000000-0008-0000-0700-000005010000}"/>
            </a:ext>
          </a:extLst>
        </xdr:cNvPr>
        <xdr:cNvSpPr txBox="1"/>
      </xdr:nvSpPr>
      <xdr:spPr>
        <a:xfrm>
          <a:off x="4686300" y="1649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111793</xdr:rowOff>
    </xdr:from>
    <xdr:to>
      <xdr:col>20</xdr:col>
      <xdr:colOff>38100</xdr:colOff>
      <xdr:row>94</xdr:row>
      <xdr:rowOff>41943</xdr:rowOff>
    </xdr:to>
    <xdr:sp macro="" textlink="">
      <xdr:nvSpPr>
        <xdr:cNvPr id="262" name="楕円 261">
          <a:extLst>
            <a:ext uri="{FF2B5EF4-FFF2-40B4-BE49-F238E27FC236}">
              <a16:creationId xmlns="" xmlns:a16="http://schemas.microsoft.com/office/drawing/2014/main" id="{00000000-0008-0000-0700-000006010000}"/>
            </a:ext>
          </a:extLst>
        </xdr:cNvPr>
        <xdr:cNvSpPr/>
      </xdr:nvSpPr>
      <xdr:spPr>
        <a:xfrm>
          <a:off x="3746500" y="1605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58470</xdr:rowOff>
    </xdr:from>
    <xdr:ext cx="534377" cy="259045"/>
    <xdr:sp macro="" textlink="">
      <xdr:nvSpPr>
        <xdr:cNvPr id="263" name="テキスト ボックス 262">
          <a:extLst>
            <a:ext uri="{FF2B5EF4-FFF2-40B4-BE49-F238E27FC236}">
              <a16:creationId xmlns="" xmlns:a16="http://schemas.microsoft.com/office/drawing/2014/main" id="{00000000-0008-0000-0700-000007010000}"/>
            </a:ext>
          </a:extLst>
        </xdr:cNvPr>
        <xdr:cNvSpPr txBox="1"/>
      </xdr:nvSpPr>
      <xdr:spPr>
        <a:xfrm>
          <a:off x="3530111" y="158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138311</xdr:rowOff>
    </xdr:from>
    <xdr:to>
      <xdr:col>15</xdr:col>
      <xdr:colOff>101600</xdr:colOff>
      <xdr:row>96</xdr:row>
      <xdr:rowOff>68461</xdr:rowOff>
    </xdr:to>
    <xdr:sp macro="" textlink="">
      <xdr:nvSpPr>
        <xdr:cNvPr id="264" name="楕円 263">
          <a:extLst>
            <a:ext uri="{FF2B5EF4-FFF2-40B4-BE49-F238E27FC236}">
              <a16:creationId xmlns="" xmlns:a16="http://schemas.microsoft.com/office/drawing/2014/main" id="{00000000-0008-0000-0700-000008010000}"/>
            </a:ext>
          </a:extLst>
        </xdr:cNvPr>
        <xdr:cNvSpPr/>
      </xdr:nvSpPr>
      <xdr:spPr>
        <a:xfrm>
          <a:off x="2857500" y="1642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84988</xdr:rowOff>
    </xdr:from>
    <xdr:ext cx="534377" cy="259045"/>
    <xdr:sp macro="" textlink="">
      <xdr:nvSpPr>
        <xdr:cNvPr id="265" name="テキスト ボックス 264">
          <a:extLst>
            <a:ext uri="{FF2B5EF4-FFF2-40B4-BE49-F238E27FC236}">
              <a16:creationId xmlns="" xmlns:a16="http://schemas.microsoft.com/office/drawing/2014/main" id="{00000000-0008-0000-0700-000009010000}"/>
            </a:ext>
          </a:extLst>
        </xdr:cNvPr>
        <xdr:cNvSpPr txBox="1"/>
      </xdr:nvSpPr>
      <xdr:spPr>
        <a:xfrm>
          <a:off x="2641111" y="1620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156696</xdr:rowOff>
    </xdr:from>
    <xdr:to>
      <xdr:col>10</xdr:col>
      <xdr:colOff>165100</xdr:colOff>
      <xdr:row>96</xdr:row>
      <xdr:rowOff>86846</xdr:rowOff>
    </xdr:to>
    <xdr:sp macro="" textlink="">
      <xdr:nvSpPr>
        <xdr:cNvPr id="266" name="楕円 265">
          <a:extLst>
            <a:ext uri="{FF2B5EF4-FFF2-40B4-BE49-F238E27FC236}">
              <a16:creationId xmlns="" xmlns:a16="http://schemas.microsoft.com/office/drawing/2014/main" id="{00000000-0008-0000-0700-00000A010000}"/>
            </a:ext>
          </a:extLst>
        </xdr:cNvPr>
        <xdr:cNvSpPr/>
      </xdr:nvSpPr>
      <xdr:spPr>
        <a:xfrm>
          <a:off x="1968500" y="1644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103373</xdr:rowOff>
    </xdr:from>
    <xdr:ext cx="534377" cy="259045"/>
    <xdr:sp macro="" textlink="">
      <xdr:nvSpPr>
        <xdr:cNvPr id="267" name="テキスト ボックス 266">
          <a:extLst>
            <a:ext uri="{FF2B5EF4-FFF2-40B4-BE49-F238E27FC236}">
              <a16:creationId xmlns="" xmlns:a16="http://schemas.microsoft.com/office/drawing/2014/main" id="{00000000-0008-0000-0700-00000B010000}"/>
            </a:ext>
          </a:extLst>
        </xdr:cNvPr>
        <xdr:cNvSpPr txBox="1"/>
      </xdr:nvSpPr>
      <xdr:spPr>
        <a:xfrm>
          <a:off x="1752111" y="1621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164272</xdr:rowOff>
    </xdr:from>
    <xdr:to>
      <xdr:col>6</xdr:col>
      <xdr:colOff>38100</xdr:colOff>
      <xdr:row>95</xdr:row>
      <xdr:rowOff>94422</xdr:rowOff>
    </xdr:to>
    <xdr:sp macro="" textlink="">
      <xdr:nvSpPr>
        <xdr:cNvPr id="268" name="楕円 267">
          <a:extLst>
            <a:ext uri="{FF2B5EF4-FFF2-40B4-BE49-F238E27FC236}">
              <a16:creationId xmlns="" xmlns:a16="http://schemas.microsoft.com/office/drawing/2014/main" id="{00000000-0008-0000-0700-00000C010000}"/>
            </a:ext>
          </a:extLst>
        </xdr:cNvPr>
        <xdr:cNvSpPr/>
      </xdr:nvSpPr>
      <xdr:spPr>
        <a:xfrm>
          <a:off x="1079500" y="1628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110949</xdr:rowOff>
    </xdr:from>
    <xdr:ext cx="534377" cy="259045"/>
    <xdr:sp macro="" textlink="">
      <xdr:nvSpPr>
        <xdr:cNvPr id="269" name="テキスト ボックス 268">
          <a:extLst>
            <a:ext uri="{FF2B5EF4-FFF2-40B4-BE49-F238E27FC236}">
              <a16:creationId xmlns="" xmlns:a16="http://schemas.microsoft.com/office/drawing/2014/main" id="{00000000-0008-0000-0700-00000D010000}"/>
            </a:ext>
          </a:extLst>
        </xdr:cNvPr>
        <xdr:cNvSpPr txBox="1"/>
      </xdr:nvSpPr>
      <xdr:spPr>
        <a:xfrm>
          <a:off x="863111" y="1605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a:extLst>
            <a:ext uri="{FF2B5EF4-FFF2-40B4-BE49-F238E27FC236}">
              <a16:creationId xmlns="" xmlns:a16="http://schemas.microsoft.com/office/drawing/2014/main" id="{00000000-0008-0000-0700-00001D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a:extLst>
            <a:ext uri="{FF2B5EF4-FFF2-40B4-BE49-F238E27FC236}">
              <a16:creationId xmlns="" xmlns:a16="http://schemas.microsoft.com/office/drawing/2014/main" id="{00000000-0008-0000-0700-00001F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a:extLst>
            <a:ext uri="{FF2B5EF4-FFF2-40B4-BE49-F238E27FC236}">
              <a16:creationId xmlns="" xmlns:a16="http://schemas.microsoft.com/office/drawing/2014/main" id="{00000000-0008-0000-0700-000023010000}"/>
            </a:ext>
          </a:extLst>
        </xdr:cNvPr>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a:extLst>
            <a:ext uri="{FF2B5EF4-FFF2-40B4-BE49-F238E27FC236}">
              <a16:creationId xmlns="" xmlns:a16="http://schemas.microsoft.com/office/drawing/2014/main" id="{00000000-0008-0000-0700-000024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a:extLst>
            <a:ext uri="{FF2B5EF4-FFF2-40B4-BE49-F238E27FC236}">
              <a16:creationId xmlns="" xmlns:a16="http://schemas.microsoft.com/office/drawing/2014/main" id="{00000000-0008-0000-0700-000026010000}"/>
            </a:ext>
          </a:extLst>
        </xdr:cNvPr>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43231</xdr:rowOff>
    </xdr:from>
    <xdr:to>
      <xdr:col>55</xdr:col>
      <xdr:colOff>0</xdr:colOff>
      <xdr:row>38</xdr:row>
      <xdr:rowOff>13513</xdr:rowOff>
    </xdr:to>
    <xdr:cxnSp macro="">
      <xdr:nvCxnSpPr>
        <xdr:cNvPr id="296" name="直線コネクタ 295">
          <a:extLst>
            <a:ext uri="{FF2B5EF4-FFF2-40B4-BE49-F238E27FC236}">
              <a16:creationId xmlns="" xmlns:a16="http://schemas.microsoft.com/office/drawing/2014/main" id="{00000000-0008-0000-0700-000028010000}"/>
            </a:ext>
          </a:extLst>
        </xdr:cNvPr>
        <xdr:cNvCxnSpPr/>
      </xdr:nvCxnSpPr>
      <xdr:spPr>
        <a:xfrm flipV="1">
          <a:off x="9639300" y="6386881"/>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119549</xdr:rowOff>
    </xdr:from>
    <xdr:ext cx="378565" cy="259045"/>
    <xdr:sp macro="" textlink="">
      <xdr:nvSpPr>
        <xdr:cNvPr id="297" name="労働費平均値テキスト">
          <a:extLst>
            <a:ext uri="{FF2B5EF4-FFF2-40B4-BE49-F238E27FC236}">
              <a16:creationId xmlns="" xmlns:a16="http://schemas.microsoft.com/office/drawing/2014/main" id="{00000000-0008-0000-0700-000029010000}"/>
            </a:ext>
          </a:extLst>
        </xdr:cNvPr>
        <xdr:cNvSpPr txBox="1"/>
      </xdr:nvSpPr>
      <xdr:spPr>
        <a:xfrm>
          <a:off x="10528300" y="6120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a:extLst>
            <a:ext uri="{FF2B5EF4-FFF2-40B4-BE49-F238E27FC236}">
              <a16:creationId xmlns="" xmlns:a16="http://schemas.microsoft.com/office/drawing/2014/main" id="{00000000-0008-0000-0700-00002A010000}"/>
            </a:ext>
          </a:extLst>
        </xdr:cNvPr>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4826</xdr:rowOff>
    </xdr:from>
    <xdr:to>
      <xdr:col>50</xdr:col>
      <xdr:colOff>114300</xdr:colOff>
      <xdr:row>38</xdr:row>
      <xdr:rowOff>13513</xdr:rowOff>
    </xdr:to>
    <xdr:cxnSp macro="">
      <xdr:nvCxnSpPr>
        <xdr:cNvPr id="299" name="直線コネクタ 298">
          <a:extLst>
            <a:ext uri="{FF2B5EF4-FFF2-40B4-BE49-F238E27FC236}">
              <a16:creationId xmlns="" xmlns:a16="http://schemas.microsoft.com/office/drawing/2014/main" id="{00000000-0008-0000-0700-00002B010000}"/>
            </a:ext>
          </a:extLst>
        </xdr:cNvPr>
        <xdr:cNvCxnSpPr/>
      </xdr:nvCxnSpPr>
      <xdr:spPr>
        <a:xfrm>
          <a:off x="8750300" y="6519926"/>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a:extLst>
            <a:ext uri="{FF2B5EF4-FFF2-40B4-BE49-F238E27FC236}">
              <a16:creationId xmlns="" xmlns:a16="http://schemas.microsoft.com/office/drawing/2014/main" id="{00000000-0008-0000-0700-00002C010000}"/>
            </a:ext>
          </a:extLst>
        </xdr:cNvPr>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57523</xdr:rowOff>
    </xdr:from>
    <xdr:ext cx="378565"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9450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167589</xdr:rowOff>
    </xdr:from>
    <xdr:to>
      <xdr:col>45</xdr:col>
      <xdr:colOff>177800</xdr:colOff>
      <xdr:row>38</xdr:row>
      <xdr:rowOff>4826</xdr:rowOff>
    </xdr:to>
    <xdr:cxnSp macro="">
      <xdr:nvCxnSpPr>
        <xdr:cNvPr id="302" name="直線コネクタ 301">
          <a:extLst>
            <a:ext uri="{FF2B5EF4-FFF2-40B4-BE49-F238E27FC236}">
              <a16:creationId xmlns="" xmlns:a16="http://schemas.microsoft.com/office/drawing/2014/main" id="{00000000-0008-0000-0700-00002E010000}"/>
            </a:ext>
          </a:extLst>
        </xdr:cNvPr>
        <xdr:cNvCxnSpPr/>
      </xdr:nvCxnSpPr>
      <xdr:spPr>
        <a:xfrm>
          <a:off x="7861300" y="6511239"/>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a:extLst>
            <a:ext uri="{FF2B5EF4-FFF2-40B4-BE49-F238E27FC236}">
              <a16:creationId xmlns="" xmlns:a16="http://schemas.microsoft.com/office/drawing/2014/main" id="{00000000-0008-0000-0700-00002F010000}"/>
            </a:ext>
          </a:extLst>
        </xdr:cNvPr>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81297</xdr:rowOff>
    </xdr:from>
    <xdr:ext cx="378565"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8561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147930</xdr:rowOff>
    </xdr:from>
    <xdr:to>
      <xdr:col>41</xdr:col>
      <xdr:colOff>50800</xdr:colOff>
      <xdr:row>37</xdr:row>
      <xdr:rowOff>167589</xdr:rowOff>
    </xdr:to>
    <xdr:cxnSp macro="">
      <xdr:nvCxnSpPr>
        <xdr:cNvPr id="305" name="直線コネクタ 304">
          <a:extLst>
            <a:ext uri="{FF2B5EF4-FFF2-40B4-BE49-F238E27FC236}">
              <a16:creationId xmlns="" xmlns:a16="http://schemas.microsoft.com/office/drawing/2014/main" id="{00000000-0008-0000-0700-000031010000}"/>
            </a:ext>
          </a:extLst>
        </xdr:cNvPr>
        <xdr:cNvCxnSpPr/>
      </xdr:nvCxnSpPr>
      <xdr:spPr>
        <a:xfrm>
          <a:off x="6972300" y="6491580"/>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6" name="フローチャート: 判断 305">
          <a:extLst>
            <a:ext uri="{FF2B5EF4-FFF2-40B4-BE49-F238E27FC236}">
              <a16:creationId xmlns="" xmlns:a16="http://schemas.microsoft.com/office/drawing/2014/main" id="{00000000-0008-0000-0700-000032010000}"/>
            </a:ext>
          </a:extLst>
        </xdr:cNvPr>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75811</xdr:rowOff>
    </xdr:from>
    <xdr:ext cx="378565"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7672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8" name="フローチャート: 判断 307">
          <a:extLst>
            <a:ext uri="{FF2B5EF4-FFF2-40B4-BE49-F238E27FC236}">
              <a16:creationId xmlns="" xmlns:a16="http://schemas.microsoft.com/office/drawing/2014/main" id="{00000000-0008-0000-0700-000034010000}"/>
            </a:ext>
          </a:extLst>
        </xdr:cNvPr>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63923</xdr:rowOff>
    </xdr:from>
    <xdr:ext cx="378565"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6783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163881</xdr:rowOff>
    </xdr:from>
    <xdr:to>
      <xdr:col>55</xdr:col>
      <xdr:colOff>50800</xdr:colOff>
      <xdr:row>37</xdr:row>
      <xdr:rowOff>94031</xdr:rowOff>
    </xdr:to>
    <xdr:sp macro="" textlink="">
      <xdr:nvSpPr>
        <xdr:cNvPr id="315" name="楕円 314">
          <a:extLst>
            <a:ext uri="{FF2B5EF4-FFF2-40B4-BE49-F238E27FC236}">
              <a16:creationId xmlns="" xmlns:a16="http://schemas.microsoft.com/office/drawing/2014/main" id="{00000000-0008-0000-0700-00003B010000}"/>
            </a:ext>
          </a:extLst>
        </xdr:cNvPr>
        <xdr:cNvSpPr/>
      </xdr:nvSpPr>
      <xdr:spPr>
        <a:xfrm>
          <a:off x="10426700" y="633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142308</xdr:rowOff>
    </xdr:from>
    <xdr:ext cx="378565" cy="259045"/>
    <xdr:sp macro="" textlink="">
      <xdr:nvSpPr>
        <xdr:cNvPr id="316" name="労働費該当値テキスト">
          <a:extLst>
            <a:ext uri="{FF2B5EF4-FFF2-40B4-BE49-F238E27FC236}">
              <a16:creationId xmlns="" xmlns:a16="http://schemas.microsoft.com/office/drawing/2014/main" id="{00000000-0008-0000-0700-00003C010000}"/>
            </a:ext>
          </a:extLst>
        </xdr:cNvPr>
        <xdr:cNvSpPr txBox="1"/>
      </xdr:nvSpPr>
      <xdr:spPr>
        <a:xfrm>
          <a:off x="10528300" y="6314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134163</xdr:rowOff>
    </xdr:from>
    <xdr:to>
      <xdr:col>50</xdr:col>
      <xdr:colOff>165100</xdr:colOff>
      <xdr:row>38</xdr:row>
      <xdr:rowOff>64312</xdr:rowOff>
    </xdr:to>
    <xdr:sp macro="" textlink="">
      <xdr:nvSpPr>
        <xdr:cNvPr id="317" name="楕円 316">
          <a:extLst>
            <a:ext uri="{FF2B5EF4-FFF2-40B4-BE49-F238E27FC236}">
              <a16:creationId xmlns="" xmlns:a16="http://schemas.microsoft.com/office/drawing/2014/main" id="{00000000-0008-0000-0700-00003D010000}"/>
            </a:ext>
          </a:extLst>
        </xdr:cNvPr>
        <xdr:cNvSpPr/>
      </xdr:nvSpPr>
      <xdr:spPr>
        <a:xfrm>
          <a:off x="9588500" y="64778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55440</xdr:rowOff>
    </xdr:from>
    <xdr:ext cx="378565" cy="25904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9450017" y="657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125476</xdr:rowOff>
    </xdr:from>
    <xdr:to>
      <xdr:col>46</xdr:col>
      <xdr:colOff>38100</xdr:colOff>
      <xdr:row>38</xdr:row>
      <xdr:rowOff>55626</xdr:rowOff>
    </xdr:to>
    <xdr:sp macro="" textlink="">
      <xdr:nvSpPr>
        <xdr:cNvPr id="319" name="楕円 318">
          <a:extLst>
            <a:ext uri="{FF2B5EF4-FFF2-40B4-BE49-F238E27FC236}">
              <a16:creationId xmlns="" xmlns:a16="http://schemas.microsoft.com/office/drawing/2014/main" id="{00000000-0008-0000-0700-00003F010000}"/>
            </a:ext>
          </a:extLst>
        </xdr:cNvPr>
        <xdr:cNvSpPr/>
      </xdr:nvSpPr>
      <xdr:spPr>
        <a:xfrm>
          <a:off x="86995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46753</xdr:rowOff>
    </xdr:from>
    <xdr:ext cx="378565" cy="259045"/>
    <xdr:sp macro="" textlink="">
      <xdr:nvSpPr>
        <xdr:cNvPr id="320" name="テキスト ボックス 319">
          <a:extLst>
            <a:ext uri="{FF2B5EF4-FFF2-40B4-BE49-F238E27FC236}">
              <a16:creationId xmlns="" xmlns:a16="http://schemas.microsoft.com/office/drawing/2014/main" id="{00000000-0008-0000-0700-000040010000}"/>
            </a:ext>
          </a:extLst>
        </xdr:cNvPr>
        <xdr:cNvSpPr txBox="1"/>
      </xdr:nvSpPr>
      <xdr:spPr>
        <a:xfrm>
          <a:off x="8561017" y="6561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116789</xdr:rowOff>
    </xdr:from>
    <xdr:to>
      <xdr:col>41</xdr:col>
      <xdr:colOff>101600</xdr:colOff>
      <xdr:row>38</xdr:row>
      <xdr:rowOff>46940</xdr:rowOff>
    </xdr:to>
    <xdr:sp macro="" textlink="">
      <xdr:nvSpPr>
        <xdr:cNvPr id="321" name="楕円 320">
          <a:extLst>
            <a:ext uri="{FF2B5EF4-FFF2-40B4-BE49-F238E27FC236}">
              <a16:creationId xmlns="" xmlns:a16="http://schemas.microsoft.com/office/drawing/2014/main" id="{00000000-0008-0000-0700-000041010000}"/>
            </a:ext>
          </a:extLst>
        </xdr:cNvPr>
        <xdr:cNvSpPr/>
      </xdr:nvSpPr>
      <xdr:spPr>
        <a:xfrm>
          <a:off x="7810500" y="64604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38066</xdr:rowOff>
    </xdr:from>
    <xdr:ext cx="378565" cy="259045"/>
    <xdr:sp macro="" textlink="">
      <xdr:nvSpPr>
        <xdr:cNvPr id="322" name="テキスト ボックス 321">
          <a:extLst>
            <a:ext uri="{FF2B5EF4-FFF2-40B4-BE49-F238E27FC236}">
              <a16:creationId xmlns="" xmlns:a16="http://schemas.microsoft.com/office/drawing/2014/main" id="{00000000-0008-0000-0700-000042010000}"/>
            </a:ext>
          </a:extLst>
        </xdr:cNvPr>
        <xdr:cNvSpPr txBox="1"/>
      </xdr:nvSpPr>
      <xdr:spPr>
        <a:xfrm>
          <a:off x="7672017" y="6553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323" name="楕円 322">
          <a:extLst>
            <a:ext uri="{FF2B5EF4-FFF2-40B4-BE49-F238E27FC236}">
              <a16:creationId xmlns="" xmlns:a16="http://schemas.microsoft.com/office/drawing/2014/main" id="{00000000-0008-0000-0700-000043010000}"/>
            </a:ext>
          </a:extLst>
        </xdr:cNvPr>
        <xdr:cNvSpPr/>
      </xdr:nvSpPr>
      <xdr:spPr>
        <a:xfrm>
          <a:off x="6921500" y="64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18407</xdr:rowOff>
    </xdr:from>
    <xdr:ext cx="378565" cy="259045"/>
    <xdr:sp macro="" textlink="">
      <xdr:nvSpPr>
        <xdr:cNvPr id="324" name="テキスト ボックス 323">
          <a:extLst>
            <a:ext uri="{FF2B5EF4-FFF2-40B4-BE49-F238E27FC236}">
              <a16:creationId xmlns="" xmlns:a16="http://schemas.microsoft.com/office/drawing/2014/main" id="{00000000-0008-0000-0700-000044010000}"/>
            </a:ext>
          </a:extLst>
        </xdr:cNvPr>
        <xdr:cNvSpPr txBox="1"/>
      </xdr:nvSpPr>
      <xdr:spPr>
        <a:xfrm>
          <a:off x="6783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a:extLst>
            <a:ext uri="{FF2B5EF4-FFF2-40B4-BE49-F238E27FC236}">
              <a16:creationId xmlns="" xmlns:a16="http://schemas.microsoft.com/office/drawing/2014/main" id="{00000000-0008-0000-0700-000059010000}"/>
            </a:ext>
          </a:extLst>
        </xdr:cNvPr>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a:extLst>
            <a:ext uri="{FF2B5EF4-FFF2-40B4-BE49-F238E27FC236}">
              <a16:creationId xmlns="" xmlns:a16="http://schemas.microsoft.com/office/drawing/2014/main" id="{00000000-0008-0000-0700-00005B010000}"/>
            </a:ext>
          </a:extLst>
        </xdr:cNvPr>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132670</xdr:rowOff>
    </xdr:from>
    <xdr:to>
      <xdr:col>55</xdr:col>
      <xdr:colOff>0</xdr:colOff>
      <xdr:row>56</xdr:row>
      <xdr:rowOff>149873</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a:off x="9639300" y="9733870"/>
          <a:ext cx="838200" cy="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16851</xdr:rowOff>
    </xdr:from>
    <xdr:ext cx="469744" cy="259045"/>
    <xdr:sp macro="" textlink="">
      <xdr:nvSpPr>
        <xdr:cNvPr id="350" name="農林水産業費平均値テキスト">
          <a:extLst>
            <a:ext uri="{FF2B5EF4-FFF2-40B4-BE49-F238E27FC236}">
              <a16:creationId xmlns="" xmlns:a16="http://schemas.microsoft.com/office/drawing/2014/main" id="{00000000-0008-0000-0700-00005E010000}"/>
            </a:ext>
          </a:extLst>
        </xdr:cNvPr>
        <xdr:cNvSpPr txBox="1"/>
      </xdr:nvSpPr>
      <xdr:spPr>
        <a:xfrm>
          <a:off x="10528300" y="9446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a:extLst>
            <a:ext uri="{FF2B5EF4-FFF2-40B4-BE49-F238E27FC236}">
              <a16:creationId xmlns="" xmlns:a16="http://schemas.microsoft.com/office/drawing/2014/main" id="{00000000-0008-0000-0700-00005F010000}"/>
            </a:ext>
          </a:extLst>
        </xdr:cNvPr>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132670</xdr:rowOff>
    </xdr:from>
    <xdr:to>
      <xdr:col>50</xdr:col>
      <xdr:colOff>114300</xdr:colOff>
      <xdr:row>56</xdr:row>
      <xdr:rowOff>141357</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flipV="1">
          <a:off x="8750300" y="9733870"/>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a:extLst>
            <a:ext uri="{FF2B5EF4-FFF2-40B4-BE49-F238E27FC236}">
              <a16:creationId xmlns="" xmlns:a16="http://schemas.microsoft.com/office/drawing/2014/main" id="{00000000-0008-0000-0700-000061010000}"/>
            </a:ext>
          </a:extLst>
        </xdr:cNvPr>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129246</xdr:rowOff>
    </xdr:from>
    <xdr:ext cx="469744" cy="259045"/>
    <xdr:sp macro="" textlink="">
      <xdr:nvSpPr>
        <xdr:cNvPr id="354" name="テキスト ボックス 353">
          <a:extLst>
            <a:ext uri="{FF2B5EF4-FFF2-40B4-BE49-F238E27FC236}">
              <a16:creationId xmlns="" xmlns:a16="http://schemas.microsoft.com/office/drawing/2014/main" id="{00000000-0008-0000-0700-000062010000}"/>
            </a:ext>
          </a:extLst>
        </xdr:cNvPr>
        <xdr:cNvSpPr txBox="1"/>
      </xdr:nvSpPr>
      <xdr:spPr>
        <a:xfrm>
          <a:off x="9404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141357</xdr:rowOff>
    </xdr:from>
    <xdr:to>
      <xdr:col>45</xdr:col>
      <xdr:colOff>177800</xdr:colOff>
      <xdr:row>56</xdr:row>
      <xdr:rowOff>148616</xdr:rowOff>
    </xdr:to>
    <xdr:cxnSp macro="">
      <xdr:nvCxnSpPr>
        <xdr:cNvPr id="355" name="直線コネクタ 354">
          <a:extLst>
            <a:ext uri="{FF2B5EF4-FFF2-40B4-BE49-F238E27FC236}">
              <a16:creationId xmlns="" xmlns:a16="http://schemas.microsoft.com/office/drawing/2014/main" id="{00000000-0008-0000-0700-000063010000}"/>
            </a:ext>
          </a:extLst>
        </xdr:cNvPr>
        <xdr:cNvCxnSpPr/>
      </xdr:nvCxnSpPr>
      <xdr:spPr>
        <a:xfrm flipV="1">
          <a:off x="7861300" y="9742557"/>
          <a:ext cx="889000" cy="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6" name="フローチャート: 判断 355">
          <a:extLst>
            <a:ext uri="{FF2B5EF4-FFF2-40B4-BE49-F238E27FC236}">
              <a16:creationId xmlns="" xmlns:a16="http://schemas.microsoft.com/office/drawing/2014/main" id="{00000000-0008-0000-0700-000064010000}"/>
            </a:ext>
          </a:extLst>
        </xdr:cNvPr>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132675</xdr:rowOff>
    </xdr:from>
    <xdr:ext cx="469744"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8515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148616</xdr:rowOff>
    </xdr:from>
    <xdr:to>
      <xdr:col>41</xdr:col>
      <xdr:colOff>50800</xdr:colOff>
      <xdr:row>56</xdr:row>
      <xdr:rowOff>149701</xdr:rowOff>
    </xdr:to>
    <xdr:cxnSp macro="">
      <xdr:nvCxnSpPr>
        <xdr:cNvPr id="358" name="直線コネクタ 357">
          <a:extLst>
            <a:ext uri="{FF2B5EF4-FFF2-40B4-BE49-F238E27FC236}">
              <a16:creationId xmlns="" xmlns:a16="http://schemas.microsoft.com/office/drawing/2014/main" id="{00000000-0008-0000-0700-000066010000}"/>
            </a:ext>
          </a:extLst>
        </xdr:cNvPr>
        <xdr:cNvCxnSpPr/>
      </xdr:nvCxnSpPr>
      <xdr:spPr>
        <a:xfrm flipV="1">
          <a:off x="6972300" y="9749816"/>
          <a:ext cx="8890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40494</xdr:rowOff>
    </xdr:from>
    <xdr:to>
      <xdr:col>41</xdr:col>
      <xdr:colOff>101600</xdr:colOff>
      <xdr:row>56</xdr:row>
      <xdr:rowOff>142094</xdr:rowOff>
    </xdr:to>
    <xdr:sp macro="" textlink="">
      <xdr:nvSpPr>
        <xdr:cNvPr id="359" name="フローチャート: 判断 358">
          <a:extLst>
            <a:ext uri="{FF2B5EF4-FFF2-40B4-BE49-F238E27FC236}">
              <a16:creationId xmlns="" xmlns:a16="http://schemas.microsoft.com/office/drawing/2014/main" id="{00000000-0008-0000-0700-000067010000}"/>
            </a:ext>
          </a:extLst>
        </xdr:cNvPr>
        <xdr:cNvSpPr/>
      </xdr:nvSpPr>
      <xdr:spPr>
        <a:xfrm>
          <a:off x="7810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158621</xdr:rowOff>
    </xdr:from>
    <xdr:ext cx="469744"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7626428" y="94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31293</xdr:rowOff>
    </xdr:from>
    <xdr:to>
      <xdr:col>36</xdr:col>
      <xdr:colOff>165100</xdr:colOff>
      <xdr:row>56</xdr:row>
      <xdr:rowOff>132893</xdr:rowOff>
    </xdr:to>
    <xdr:sp macro="" textlink="">
      <xdr:nvSpPr>
        <xdr:cNvPr id="361" name="フローチャート: 判断 360">
          <a:extLst>
            <a:ext uri="{FF2B5EF4-FFF2-40B4-BE49-F238E27FC236}">
              <a16:creationId xmlns="" xmlns:a16="http://schemas.microsoft.com/office/drawing/2014/main" id="{00000000-0008-0000-0700-000069010000}"/>
            </a:ext>
          </a:extLst>
        </xdr:cNvPr>
        <xdr:cNvSpPr/>
      </xdr:nvSpPr>
      <xdr:spPr>
        <a:xfrm>
          <a:off x="6921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149420</xdr:rowOff>
    </xdr:from>
    <xdr:ext cx="469744"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6737428" y="940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99073</xdr:rowOff>
    </xdr:from>
    <xdr:to>
      <xdr:col>55</xdr:col>
      <xdr:colOff>50800</xdr:colOff>
      <xdr:row>57</xdr:row>
      <xdr:rowOff>29223</xdr:rowOff>
    </xdr:to>
    <xdr:sp macro="" textlink="">
      <xdr:nvSpPr>
        <xdr:cNvPr id="368" name="楕円 367">
          <a:extLst>
            <a:ext uri="{FF2B5EF4-FFF2-40B4-BE49-F238E27FC236}">
              <a16:creationId xmlns="" xmlns:a16="http://schemas.microsoft.com/office/drawing/2014/main" id="{00000000-0008-0000-0700-000070010000}"/>
            </a:ext>
          </a:extLst>
        </xdr:cNvPr>
        <xdr:cNvSpPr/>
      </xdr:nvSpPr>
      <xdr:spPr>
        <a:xfrm>
          <a:off x="10426700" y="97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77500</xdr:rowOff>
    </xdr:from>
    <xdr:ext cx="469744" cy="259045"/>
    <xdr:sp macro="" textlink="">
      <xdr:nvSpPr>
        <xdr:cNvPr id="369" name="農林水産業費該当値テキスト">
          <a:extLst>
            <a:ext uri="{FF2B5EF4-FFF2-40B4-BE49-F238E27FC236}">
              <a16:creationId xmlns="" xmlns:a16="http://schemas.microsoft.com/office/drawing/2014/main" id="{00000000-0008-0000-0700-000071010000}"/>
            </a:ext>
          </a:extLst>
        </xdr:cNvPr>
        <xdr:cNvSpPr txBox="1"/>
      </xdr:nvSpPr>
      <xdr:spPr>
        <a:xfrm>
          <a:off x="10528300" y="967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81870</xdr:rowOff>
    </xdr:from>
    <xdr:to>
      <xdr:col>50</xdr:col>
      <xdr:colOff>165100</xdr:colOff>
      <xdr:row>57</xdr:row>
      <xdr:rowOff>12020</xdr:rowOff>
    </xdr:to>
    <xdr:sp macro="" textlink="">
      <xdr:nvSpPr>
        <xdr:cNvPr id="370" name="楕円 369">
          <a:extLst>
            <a:ext uri="{FF2B5EF4-FFF2-40B4-BE49-F238E27FC236}">
              <a16:creationId xmlns="" xmlns:a16="http://schemas.microsoft.com/office/drawing/2014/main" id="{00000000-0008-0000-0700-000072010000}"/>
            </a:ext>
          </a:extLst>
        </xdr:cNvPr>
        <xdr:cNvSpPr/>
      </xdr:nvSpPr>
      <xdr:spPr>
        <a:xfrm>
          <a:off x="9588500" y="96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3147</xdr:rowOff>
    </xdr:from>
    <xdr:ext cx="469744"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9404428" y="977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90557</xdr:rowOff>
    </xdr:from>
    <xdr:to>
      <xdr:col>46</xdr:col>
      <xdr:colOff>38100</xdr:colOff>
      <xdr:row>57</xdr:row>
      <xdr:rowOff>20707</xdr:rowOff>
    </xdr:to>
    <xdr:sp macro="" textlink="">
      <xdr:nvSpPr>
        <xdr:cNvPr id="372" name="楕円 371">
          <a:extLst>
            <a:ext uri="{FF2B5EF4-FFF2-40B4-BE49-F238E27FC236}">
              <a16:creationId xmlns="" xmlns:a16="http://schemas.microsoft.com/office/drawing/2014/main" id="{00000000-0008-0000-0700-000074010000}"/>
            </a:ext>
          </a:extLst>
        </xdr:cNvPr>
        <xdr:cNvSpPr/>
      </xdr:nvSpPr>
      <xdr:spPr>
        <a:xfrm>
          <a:off x="8699500" y="969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11834</xdr:rowOff>
    </xdr:from>
    <xdr:ext cx="469744"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8515428" y="978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97816</xdr:rowOff>
    </xdr:from>
    <xdr:to>
      <xdr:col>41</xdr:col>
      <xdr:colOff>101600</xdr:colOff>
      <xdr:row>57</xdr:row>
      <xdr:rowOff>27966</xdr:rowOff>
    </xdr:to>
    <xdr:sp macro="" textlink="">
      <xdr:nvSpPr>
        <xdr:cNvPr id="374" name="楕円 373">
          <a:extLst>
            <a:ext uri="{FF2B5EF4-FFF2-40B4-BE49-F238E27FC236}">
              <a16:creationId xmlns="" xmlns:a16="http://schemas.microsoft.com/office/drawing/2014/main" id="{00000000-0008-0000-0700-000076010000}"/>
            </a:ext>
          </a:extLst>
        </xdr:cNvPr>
        <xdr:cNvSpPr/>
      </xdr:nvSpPr>
      <xdr:spPr>
        <a:xfrm>
          <a:off x="7810500" y="969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19093</xdr:rowOff>
    </xdr:from>
    <xdr:ext cx="469744" cy="259045"/>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7626428" y="979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98901</xdr:rowOff>
    </xdr:from>
    <xdr:to>
      <xdr:col>36</xdr:col>
      <xdr:colOff>165100</xdr:colOff>
      <xdr:row>57</xdr:row>
      <xdr:rowOff>29051</xdr:rowOff>
    </xdr:to>
    <xdr:sp macro="" textlink="">
      <xdr:nvSpPr>
        <xdr:cNvPr id="376" name="楕円 375">
          <a:extLst>
            <a:ext uri="{FF2B5EF4-FFF2-40B4-BE49-F238E27FC236}">
              <a16:creationId xmlns="" xmlns:a16="http://schemas.microsoft.com/office/drawing/2014/main" id="{00000000-0008-0000-0700-000078010000}"/>
            </a:ext>
          </a:extLst>
        </xdr:cNvPr>
        <xdr:cNvSpPr/>
      </xdr:nvSpPr>
      <xdr:spPr>
        <a:xfrm>
          <a:off x="6921500" y="970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20178</xdr:rowOff>
    </xdr:from>
    <xdr:ext cx="469744" cy="259045"/>
    <xdr:sp macro="" textlink="">
      <xdr:nvSpPr>
        <xdr:cNvPr id="377" name="テキスト ボックス 376">
          <a:extLst>
            <a:ext uri="{FF2B5EF4-FFF2-40B4-BE49-F238E27FC236}">
              <a16:creationId xmlns="" xmlns:a16="http://schemas.microsoft.com/office/drawing/2014/main" id="{00000000-0008-0000-0700-000079010000}"/>
            </a:ext>
          </a:extLst>
        </xdr:cNvPr>
        <xdr:cNvSpPr txBox="1"/>
      </xdr:nvSpPr>
      <xdr:spPr>
        <a:xfrm>
          <a:off x="6737428" y="979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a:extLst>
            <a:ext uri="{FF2B5EF4-FFF2-40B4-BE49-F238E27FC236}">
              <a16:creationId xmlns="" xmlns:a16="http://schemas.microsoft.com/office/drawing/2014/main" id="{00000000-0008-0000-0700-000092010000}"/>
            </a:ext>
          </a:extLst>
        </xdr:cNvPr>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a:extLst>
            <a:ext uri="{FF2B5EF4-FFF2-40B4-BE49-F238E27FC236}">
              <a16:creationId xmlns="" xmlns:a16="http://schemas.microsoft.com/office/drawing/2014/main" id="{00000000-0008-0000-0700-000094010000}"/>
            </a:ext>
          </a:extLst>
        </xdr:cNvPr>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75972</xdr:rowOff>
    </xdr:from>
    <xdr:to>
      <xdr:col>55</xdr:col>
      <xdr:colOff>0</xdr:colOff>
      <xdr:row>78</xdr:row>
      <xdr:rowOff>124258</xdr:rowOff>
    </xdr:to>
    <xdr:cxnSp macro="">
      <xdr:nvCxnSpPr>
        <xdr:cNvPr id="406" name="直線コネクタ 405">
          <a:extLst>
            <a:ext uri="{FF2B5EF4-FFF2-40B4-BE49-F238E27FC236}">
              <a16:creationId xmlns="" xmlns:a16="http://schemas.microsoft.com/office/drawing/2014/main" id="{00000000-0008-0000-0700-000096010000}"/>
            </a:ext>
          </a:extLst>
        </xdr:cNvPr>
        <xdr:cNvCxnSpPr/>
      </xdr:nvCxnSpPr>
      <xdr:spPr>
        <a:xfrm flipV="1">
          <a:off x="9639300" y="13449072"/>
          <a:ext cx="838200" cy="4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108932</xdr:rowOff>
    </xdr:from>
    <xdr:ext cx="534377" cy="259045"/>
    <xdr:sp macro="" textlink="">
      <xdr:nvSpPr>
        <xdr:cNvPr id="407" name="商工費平均値テキスト">
          <a:extLst>
            <a:ext uri="{FF2B5EF4-FFF2-40B4-BE49-F238E27FC236}">
              <a16:creationId xmlns="" xmlns:a16="http://schemas.microsoft.com/office/drawing/2014/main" id="{00000000-0008-0000-0700-000097010000}"/>
            </a:ext>
          </a:extLst>
        </xdr:cNvPr>
        <xdr:cNvSpPr txBox="1"/>
      </xdr:nvSpPr>
      <xdr:spPr>
        <a:xfrm>
          <a:off x="10528300" y="13139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a:extLst>
            <a:ext uri="{FF2B5EF4-FFF2-40B4-BE49-F238E27FC236}">
              <a16:creationId xmlns="" xmlns:a16="http://schemas.microsoft.com/office/drawing/2014/main" id="{00000000-0008-0000-0700-000098010000}"/>
            </a:ext>
          </a:extLst>
        </xdr:cNvPr>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124258</xdr:rowOff>
    </xdr:from>
    <xdr:to>
      <xdr:col>50</xdr:col>
      <xdr:colOff>114300</xdr:colOff>
      <xdr:row>78</xdr:row>
      <xdr:rowOff>129832</xdr:rowOff>
    </xdr:to>
    <xdr:cxnSp macro="">
      <xdr:nvCxnSpPr>
        <xdr:cNvPr id="409" name="直線コネクタ 408">
          <a:extLst>
            <a:ext uri="{FF2B5EF4-FFF2-40B4-BE49-F238E27FC236}">
              <a16:creationId xmlns="" xmlns:a16="http://schemas.microsoft.com/office/drawing/2014/main" id="{00000000-0008-0000-0700-000099010000}"/>
            </a:ext>
          </a:extLst>
        </xdr:cNvPr>
        <xdr:cNvCxnSpPr/>
      </xdr:nvCxnSpPr>
      <xdr:spPr>
        <a:xfrm flipV="1">
          <a:off x="8750300" y="13497358"/>
          <a:ext cx="889000" cy="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a:extLst>
            <a:ext uri="{FF2B5EF4-FFF2-40B4-BE49-F238E27FC236}">
              <a16:creationId xmlns="" xmlns:a16="http://schemas.microsoft.com/office/drawing/2014/main" id="{00000000-0008-0000-0700-00009A010000}"/>
            </a:ext>
          </a:extLst>
        </xdr:cNvPr>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142143</xdr:rowOff>
    </xdr:from>
    <xdr:ext cx="534377" cy="259045"/>
    <xdr:sp macro="" textlink="">
      <xdr:nvSpPr>
        <xdr:cNvPr id="411" name="テキスト ボックス 410">
          <a:extLst>
            <a:ext uri="{FF2B5EF4-FFF2-40B4-BE49-F238E27FC236}">
              <a16:creationId xmlns="" xmlns:a16="http://schemas.microsoft.com/office/drawing/2014/main" id="{00000000-0008-0000-0700-00009B010000}"/>
            </a:ext>
          </a:extLst>
        </xdr:cNvPr>
        <xdr:cNvSpPr txBox="1"/>
      </xdr:nvSpPr>
      <xdr:spPr>
        <a:xfrm>
          <a:off x="9372111" y="1317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129832</xdr:rowOff>
    </xdr:from>
    <xdr:to>
      <xdr:col>45</xdr:col>
      <xdr:colOff>177800</xdr:colOff>
      <xdr:row>78</xdr:row>
      <xdr:rowOff>130048</xdr:rowOff>
    </xdr:to>
    <xdr:cxnSp macro="">
      <xdr:nvCxnSpPr>
        <xdr:cNvPr id="412" name="直線コネクタ 411">
          <a:extLst>
            <a:ext uri="{FF2B5EF4-FFF2-40B4-BE49-F238E27FC236}">
              <a16:creationId xmlns="" xmlns:a16="http://schemas.microsoft.com/office/drawing/2014/main" id="{00000000-0008-0000-0700-00009C010000}"/>
            </a:ext>
          </a:extLst>
        </xdr:cNvPr>
        <xdr:cNvCxnSpPr/>
      </xdr:nvCxnSpPr>
      <xdr:spPr>
        <a:xfrm flipV="1">
          <a:off x="7861300" y="13502932"/>
          <a:ext cx="889000" cy="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3" name="フローチャート: 判断 412">
          <a:extLst>
            <a:ext uri="{FF2B5EF4-FFF2-40B4-BE49-F238E27FC236}">
              <a16:creationId xmlns="" xmlns:a16="http://schemas.microsoft.com/office/drawing/2014/main" id="{00000000-0008-0000-0700-00009D010000}"/>
            </a:ext>
          </a:extLst>
        </xdr:cNvPr>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150956</xdr:rowOff>
    </xdr:from>
    <xdr:ext cx="534377"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8483111" y="1318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130048</xdr:rowOff>
    </xdr:from>
    <xdr:to>
      <xdr:col>41</xdr:col>
      <xdr:colOff>50800</xdr:colOff>
      <xdr:row>78</xdr:row>
      <xdr:rowOff>134365</xdr:rowOff>
    </xdr:to>
    <xdr:cxnSp macro="">
      <xdr:nvCxnSpPr>
        <xdr:cNvPr id="415" name="直線コネクタ 414">
          <a:extLst>
            <a:ext uri="{FF2B5EF4-FFF2-40B4-BE49-F238E27FC236}">
              <a16:creationId xmlns="" xmlns:a16="http://schemas.microsoft.com/office/drawing/2014/main" id="{00000000-0008-0000-0700-00009F010000}"/>
            </a:ext>
          </a:extLst>
        </xdr:cNvPr>
        <xdr:cNvCxnSpPr/>
      </xdr:nvCxnSpPr>
      <xdr:spPr>
        <a:xfrm flipV="1">
          <a:off x="6972300" y="13503148"/>
          <a:ext cx="889000" cy="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6" name="フローチャート: 判断 415">
          <a:extLst>
            <a:ext uri="{FF2B5EF4-FFF2-40B4-BE49-F238E27FC236}">
              <a16:creationId xmlns="" xmlns:a16="http://schemas.microsoft.com/office/drawing/2014/main" id="{00000000-0008-0000-0700-0000A0010000}"/>
            </a:ext>
          </a:extLst>
        </xdr:cNvPr>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147590</xdr:rowOff>
    </xdr:from>
    <xdr:ext cx="534377"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7594111" y="1317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18" name="フローチャート: 判断 417">
          <a:extLst>
            <a:ext uri="{FF2B5EF4-FFF2-40B4-BE49-F238E27FC236}">
              <a16:creationId xmlns="" xmlns:a16="http://schemas.microsoft.com/office/drawing/2014/main" id="{00000000-0008-0000-0700-0000A2010000}"/>
            </a:ext>
          </a:extLst>
        </xdr:cNvPr>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140695</xdr:rowOff>
    </xdr:from>
    <xdr:ext cx="534377"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6705111" y="1317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25172</xdr:rowOff>
    </xdr:from>
    <xdr:to>
      <xdr:col>55</xdr:col>
      <xdr:colOff>50800</xdr:colOff>
      <xdr:row>78</xdr:row>
      <xdr:rowOff>126772</xdr:rowOff>
    </xdr:to>
    <xdr:sp macro="" textlink="">
      <xdr:nvSpPr>
        <xdr:cNvPr id="425" name="楕円 424">
          <a:extLst>
            <a:ext uri="{FF2B5EF4-FFF2-40B4-BE49-F238E27FC236}">
              <a16:creationId xmlns="" xmlns:a16="http://schemas.microsoft.com/office/drawing/2014/main" id="{00000000-0008-0000-0700-0000A9010000}"/>
            </a:ext>
          </a:extLst>
        </xdr:cNvPr>
        <xdr:cNvSpPr/>
      </xdr:nvSpPr>
      <xdr:spPr>
        <a:xfrm>
          <a:off x="10426700" y="1339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111549</xdr:rowOff>
    </xdr:from>
    <xdr:ext cx="534377" cy="259045"/>
    <xdr:sp macro="" textlink="">
      <xdr:nvSpPr>
        <xdr:cNvPr id="426" name="商工費該当値テキスト">
          <a:extLst>
            <a:ext uri="{FF2B5EF4-FFF2-40B4-BE49-F238E27FC236}">
              <a16:creationId xmlns="" xmlns:a16="http://schemas.microsoft.com/office/drawing/2014/main" id="{00000000-0008-0000-0700-0000AA010000}"/>
            </a:ext>
          </a:extLst>
        </xdr:cNvPr>
        <xdr:cNvSpPr txBox="1"/>
      </xdr:nvSpPr>
      <xdr:spPr>
        <a:xfrm>
          <a:off x="10528300" y="133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73458</xdr:rowOff>
    </xdr:from>
    <xdr:to>
      <xdr:col>50</xdr:col>
      <xdr:colOff>165100</xdr:colOff>
      <xdr:row>79</xdr:row>
      <xdr:rowOff>3608</xdr:rowOff>
    </xdr:to>
    <xdr:sp macro="" textlink="">
      <xdr:nvSpPr>
        <xdr:cNvPr id="427" name="楕円 426">
          <a:extLst>
            <a:ext uri="{FF2B5EF4-FFF2-40B4-BE49-F238E27FC236}">
              <a16:creationId xmlns="" xmlns:a16="http://schemas.microsoft.com/office/drawing/2014/main" id="{00000000-0008-0000-0700-0000AB010000}"/>
            </a:ext>
          </a:extLst>
        </xdr:cNvPr>
        <xdr:cNvSpPr/>
      </xdr:nvSpPr>
      <xdr:spPr>
        <a:xfrm>
          <a:off x="9588500" y="1344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166185</xdr:rowOff>
    </xdr:from>
    <xdr:ext cx="469744"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9404428" y="1353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79032</xdr:rowOff>
    </xdr:from>
    <xdr:to>
      <xdr:col>46</xdr:col>
      <xdr:colOff>38100</xdr:colOff>
      <xdr:row>79</xdr:row>
      <xdr:rowOff>9182</xdr:rowOff>
    </xdr:to>
    <xdr:sp macro="" textlink="">
      <xdr:nvSpPr>
        <xdr:cNvPr id="429" name="楕円 428">
          <a:extLst>
            <a:ext uri="{FF2B5EF4-FFF2-40B4-BE49-F238E27FC236}">
              <a16:creationId xmlns="" xmlns:a16="http://schemas.microsoft.com/office/drawing/2014/main" id="{00000000-0008-0000-0700-0000AD010000}"/>
            </a:ext>
          </a:extLst>
        </xdr:cNvPr>
        <xdr:cNvSpPr/>
      </xdr:nvSpPr>
      <xdr:spPr>
        <a:xfrm>
          <a:off x="8699500" y="1345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309</xdr:rowOff>
    </xdr:from>
    <xdr:ext cx="469744"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8515428" y="1354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79248</xdr:rowOff>
    </xdr:from>
    <xdr:to>
      <xdr:col>41</xdr:col>
      <xdr:colOff>101600</xdr:colOff>
      <xdr:row>79</xdr:row>
      <xdr:rowOff>9398</xdr:rowOff>
    </xdr:to>
    <xdr:sp macro="" textlink="">
      <xdr:nvSpPr>
        <xdr:cNvPr id="431" name="楕円 430">
          <a:extLst>
            <a:ext uri="{FF2B5EF4-FFF2-40B4-BE49-F238E27FC236}">
              <a16:creationId xmlns="" xmlns:a16="http://schemas.microsoft.com/office/drawing/2014/main" id="{00000000-0008-0000-0700-0000AF010000}"/>
            </a:ext>
          </a:extLst>
        </xdr:cNvPr>
        <xdr:cNvSpPr/>
      </xdr:nvSpPr>
      <xdr:spPr>
        <a:xfrm>
          <a:off x="7810500" y="1345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525</xdr:rowOff>
    </xdr:from>
    <xdr:ext cx="469744" cy="259045"/>
    <xdr:sp macro="" textlink="">
      <xdr:nvSpPr>
        <xdr:cNvPr id="432" name="テキスト ボックス 431">
          <a:extLst>
            <a:ext uri="{FF2B5EF4-FFF2-40B4-BE49-F238E27FC236}">
              <a16:creationId xmlns="" xmlns:a16="http://schemas.microsoft.com/office/drawing/2014/main" id="{00000000-0008-0000-0700-0000B0010000}"/>
            </a:ext>
          </a:extLst>
        </xdr:cNvPr>
        <xdr:cNvSpPr txBox="1"/>
      </xdr:nvSpPr>
      <xdr:spPr>
        <a:xfrm>
          <a:off x="7626428" y="1354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83565</xdr:rowOff>
    </xdr:from>
    <xdr:to>
      <xdr:col>36</xdr:col>
      <xdr:colOff>165100</xdr:colOff>
      <xdr:row>79</xdr:row>
      <xdr:rowOff>13715</xdr:rowOff>
    </xdr:to>
    <xdr:sp macro="" textlink="">
      <xdr:nvSpPr>
        <xdr:cNvPr id="433" name="楕円 432">
          <a:extLst>
            <a:ext uri="{FF2B5EF4-FFF2-40B4-BE49-F238E27FC236}">
              <a16:creationId xmlns="" xmlns:a16="http://schemas.microsoft.com/office/drawing/2014/main" id="{00000000-0008-0000-0700-0000B1010000}"/>
            </a:ext>
          </a:extLst>
        </xdr:cNvPr>
        <xdr:cNvSpPr/>
      </xdr:nvSpPr>
      <xdr:spPr>
        <a:xfrm>
          <a:off x="6921500" y="1345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4842</xdr:rowOff>
    </xdr:from>
    <xdr:ext cx="469744" cy="259045"/>
    <xdr:sp macro="" textlink="">
      <xdr:nvSpPr>
        <xdr:cNvPr id="434" name="テキスト ボックス 433">
          <a:extLst>
            <a:ext uri="{FF2B5EF4-FFF2-40B4-BE49-F238E27FC236}">
              <a16:creationId xmlns="" xmlns:a16="http://schemas.microsoft.com/office/drawing/2014/main" id="{00000000-0008-0000-0700-0000B2010000}"/>
            </a:ext>
          </a:extLst>
        </xdr:cNvPr>
        <xdr:cNvSpPr txBox="1"/>
      </xdr:nvSpPr>
      <xdr:spPr>
        <a:xfrm>
          <a:off x="6737428" y="1354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a:extLst>
            <a:ext uri="{FF2B5EF4-FFF2-40B4-BE49-F238E27FC236}">
              <a16:creationId xmlns="" xmlns:a16="http://schemas.microsoft.com/office/drawing/2014/main" id="{00000000-0008-0000-0700-0000BF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 xmlns:a16="http://schemas.microsoft.com/office/drawing/2014/main"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 xmlns:a16="http://schemas.microsoft.com/office/drawing/2014/main"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 xmlns:a16="http://schemas.microsoft.com/office/drawing/2014/main" id="{00000000-0008-0000-07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a:extLst>
            <a:ext uri="{FF2B5EF4-FFF2-40B4-BE49-F238E27FC236}">
              <a16:creationId xmlns="" xmlns:a16="http://schemas.microsoft.com/office/drawing/2014/main" id="{00000000-0008-0000-0700-0000CB010000}"/>
            </a:ext>
          </a:extLst>
        </xdr:cNvPr>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a:extLst>
            <a:ext uri="{FF2B5EF4-FFF2-40B4-BE49-F238E27FC236}">
              <a16:creationId xmlns="" xmlns:a16="http://schemas.microsoft.com/office/drawing/2014/main" id="{00000000-0008-0000-0700-0000CC010000}"/>
            </a:ext>
          </a:extLst>
        </xdr:cNvPr>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a:extLst>
            <a:ext uri="{FF2B5EF4-FFF2-40B4-BE49-F238E27FC236}">
              <a16:creationId xmlns="" xmlns:a16="http://schemas.microsoft.com/office/drawing/2014/main" id="{00000000-0008-0000-0700-0000CD010000}"/>
            </a:ext>
          </a:extLst>
        </xdr:cNvPr>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a:extLst>
            <a:ext uri="{FF2B5EF4-FFF2-40B4-BE49-F238E27FC236}">
              <a16:creationId xmlns="" xmlns:a16="http://schemas.microsoft.com/office/drawing/2014/main" id="{00000000-0008-0000-0700-0000CE010000}"/>
            </a:ext>
          </a:extLst>
        </xdr:cNvPr>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a:extLst>
            <a:ext uri="{FF2B5EF4-FFF2-40B4-BE49-F238E27FC236}">
              <a16:creationId xmlns="" xmlns:a16="http://schemas.microsoft.com/office/drawing/2014/main" id="{00000000-0008-0000-0700-0000CF010000}"/>
            </a:ext>
          </a:extLst>
        </xdr:cNvPr>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64300</xdr:rowOff>
    </xdr:from>
    <xdr:to>
      <xdr:col>55</xdr:col>
      <xdr:colOff>0</xdr:colOff>
      <xdr:row>96</xdr:row>
      <xdr:rowOff>30905</xdr:rowOff>
    </xdr:to>
    <xdr:cxnSp macro="">
      <xdr:nvCxnSpPr>
        <xdr:cNvPr id="464" name="直線コネクタ 463">
          <a:extLst>
            <a:ext uri="{FF2B5EF4-FFF2-40B4-BE49-F238E27FC236}">
              <a16:creationId xmlns="" xmlns:a16="http://schemas.microsoft.com/office/drawing/2014/main" id="{00000000-0008-0000-0700-0000D0010000}"/>
            </a:ext>
          </a:extLst>
        </xdr:cNvPr>
        <xdr:cNvCxnSpPr/>
      </xdr:nvCxnSpPr>
      <xdr:spPr>
        <a:xfrm>
          <a:off x="9639300" y="16352050"/>
          <a:ext cx="838200" cy="13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10138</xdr:rowOff>
    </xdr:from>
    <xdr:ext cx="534377" cy="259045"/>
    <xdr:sp macro="" textlink="">
      <xdr:nvSpPr>
        <xdr:cNvPr id="465" name="土木費平均値テキスト">
          <a:extLst>
            <a:ext uri="{FF2B5EF4-FFF2-40B4-BE49-F238E27FC236}">
              <a16:creationId xmlns="" xmlns:a16="http://schemas.microsoft.com/office/drawing/2014/main" id="{00000000-0008-0000-0700-0000D1010000}"/>
            </a:ext>
          </a:extLst>
        </xdr:cNvPr>
        <xdr:cNvSpPr txBox="1"/>
      </xdr:nvSpPr>
      <xdr:spPr>
        <a:xfrm>
          <a:off x="10528300" y="1646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a:extLst>
            <a:ext uri="{FF2B5EF4-FFF2-40B4-BE49-F238E27FC236}">
              <a16:creationId xmlns="" xmlns:a16="http://schemas.microsoft.com/office/drawing/2014/main" id="{00000000-0008-0000-0700-0000D2010000}"/>
            </a:ext>
          </a:extLst>
        </xdr:cNvPr>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64300</xdr:rowOff>
    </xdr:from>
    <xdr:to>
      <xdr:col>50</xdr:col>
      <xdr:colOff>114300</xdr:colOff>
      <xdr:row>95</xdr:row>
      <xdr:rowOff>96304</xdr:rowOff>
    </xdr:to>
    <xdr:cxnSp macro="">
      <xdr:nvCxnSpPr>
        <xdr:cNvPr id="467" name="直線コネクタ 466">
          <a:extLst>
            <a:ext uri="{FF2B5EF4-FFF2-40B4-BE49-F238E27FC236}">
              <a16:creationId xmlns="" xmlns:a16="http://schemas.microsoft.com/office/drawing/2014/main" id="{00000000-0008-0000-0700-0000D3010000}"/>
            </a:ext>
          </a:extLst>
        </xdr:cNvPr>
        <xdr:cNvCxnSpPr/>
      </xdr:nvCxnSpPr>
      <xdr:spPr>
        <a:xfrm flipV="1">
          <a:off x="8750300" y="1635205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a:extLst>
            <a:ext uri="{FF2B5EF4-FFF2-40B4-BE49-F238E27FC236}">
              <a16:creationId xmlns="" xmlns:a16="http://schemas.microsoft.com/office/drawing/2014/main" id="{00000000-0008-0000-0700-0000D4010000}"/>
            </a:ext>
          </a:extLst>
        </xdr:cNvPr>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150537</xdr:rowOff>
    </xdr:from>
    <xdr:ext cx="534377" cy="259045"/>
    <xdr:sp macro="" textlink="">
      <xdr:nvSpPr>
        <xdr:cNvPr id="469" name="テキスト ボックス 468">
          <a:extLst>
            <a:ext uri="{FF2B5EF4-FFF2-40B4-BE49-F238E27FC236}">
              <a16:creationId xmlns="" xmlns:a16="http://schemas.microsoft.com/office/drawing/2014/main" id="{00000000-0008-0000-0700-0000D5010000}"/>
            </a:ext>
          </a:extLst>
        </xdr:cNvPr>
        <xdr:cNvSpPr txBox="1"/>
      </xdr:nvSpPr>
      <xdr:spPr>
        <a:xfrm>
          <a:off x="9372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96304</xdr:rowOff>
    </xdr:from>
    <xdr:to>
      <xdr:col>45</xdr:col>
      <xdr:colOff>177800</xdr:colOff>
      <xdr:row>95</xdr:row>
      <xdr:rowOff>157874</xdr:rowOff>
    </xdr:to>
    <xdr:cxnSp macro="">
      <xdr:nvCxnSpPr>
        <xdr:cNvPr id="470" name="直線コネクタ 469">
          <a:extLst>
            <a:ext uri="{FF2B5EF4-FFF2-40B4-BE49-F238E27FC236}">
              <a16:creationId xmlns="" xmlns:a16="http://schemas.microsoft.com/office/drawing/2014/main" id="{00000000-0008-0000-0700-0000D6010000}"/>
            </a:ext>
          </a:extLst>
        </xdr:cNvPr>
        <xdr:cNvCxnSpPr/>
      </xdr:nvCxnSpPr>
      <xdr:spPr>
        <a:xfrm flipV="1">
          <a:off x="7861300" y="16384054"/>
          <a:ext cx="889000" cy="6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1" name="フローチャート: 判断 470">
          <a:extLst>
            <a:ext uri="{FF2B5EF4-FFF2-40B4-BE49-F238E27FC236}">
              <a16:creationId xmlns="" xmlns:a16="http://schemas.microsoft.com/office/drawing/2014/main" id="{00000000-0008-0000-0700-0000D7010000}"/>
            </a:ext>
          </a:extLst>
        </xdr:cNvPr>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156442</xdr:rowOff>
    </xdr:from>
    <xdr:ext cx="534377"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8483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157874</xdr:rowOff>
    </xdr:from>
    <xdr:to>
      <xdr:col>41</xdr:col>
      <xdr:colOff>50800</xdr:colOff>
      <xdr:row>96</xdr:row>
      <xdr:rowOff>109982</xdr:rowOff>
    </xdr:to>
    <xdr:cxnSp macro="">
      <xdr:nvCxnSpPr>
        <xdr:cNvPr id="473" name="直線コネクタ 472">
          <a:extLst>
            <a:ext uri="{FF2B5EF4-FFF2-40B4-BE49-F238E27FC236}">
              <a16:creationId xmlns="" xmlns:a16="http://schemas.microsoft.com/office/drawing/2014/main" id="{00000000-0008-0000-0700-0000D9010000}"/>
            </a:ext>
          </a:extLst>
        </xdr:cNvPr>
        <xdr:cNvCxnSpPr/>
      </xdr:nvCxnSpPr>
      <xdr:spPr>
        <a:xfrm flipV="1">
          <a:off x="6972300" y="16445624"/>
          <a:ext cx="889000" cy="12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4" name="フローチャート: 判断 473">
          <a:extLst>
            <a:ext uri="{FF2B5EF4-FFF2-40B4-BE49-F238E27FC236}">
              <a16:creationId xmlns="" xmlns:a16="http://schemas.microsoft.com/office/drawing/2014/main" id="{00000000-0008-0000-0700-0000DA010000}"/>
            </a:ext>
          </a:extLst>
        </xdr:cNvPr>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138098</xdr:rowOff>
    </xdr:from>
    <xdr:ext cx="534377"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7594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6" name="フローチャート: 判断 475">
          <a:extLst>
            <a:ext uri="{FF2B5EF4-FFF2-40B4-BE49-F238E27FC236}">
              <a16:creationId xmlns="" xmlns:a16="http://schemas.microsoft.com/office/drawing/2014/main" id="{00000000-0008-0000-0700-0000DC010000}"/>
            </a:ext>
          </a:extLst>
        </xdr:cNvPr>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152404</xdr:rowOff>
    </xdr:from>
    <xdr:ext cx="534377"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6705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151555</xdr:rowOff>
    </xdr:from>
    <xdr:to>
      <xdr:col>55</xdr:col>
      <xdr:colOff>50800</xdr:colOff>
      <xdr:row>96</xdr:row>
      <xdr:rowOff>81705</xdr:rowOff>
    </xdr:to>
    <xdr:sp macro="" textlink="">
      <xdr:nvSpPr>
        <xdr:cNvPr id="483" name="楕円 482">
          <a:extLst>
            <a:ext uri="{FF2B5EF4-FFF2-40B4-BE49-F238E27FC236}">
              <a16:creationId xmlns="" xmlns:a16="http://schemas.microsoft.com/office/drawing/2014/main" id="{00000000-0008-0000-0700-0000E3010000}"/>
            </a:ext>
          </a:extLst>
        </xdr:cNvPr>
        <xdr:cNvSpPr/>
      </xdr:nvSpPr>
      <xdr:spPr>
        <a:xfrm>
          <a:off x="10426700" y="1643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2982</xdr:rowOff>
    </xdr:from>
    <xdr:ext cx="534377" cy="259045"/>
    <xdr:sp macro="" textlink="">
      <xdr:nvSpPr>
        <xdr:cNvPr id="484" name="土木費該当値テキスト">
          <a:extLst>
            <a:ext uri="{FF2B5EF4-FFF2-40B4-BE49-F238E27FC236}">
              <a16:creationId xmlns="" xmlns:a16="http://schemas.microsoft.com/office/drawing/2014/main" id="{00000000-0008-0000-0700-0000E4010000}"/>
            </a:ext>
          </a:extLst>
        </xdr:cNvPr>
        <xdr:cNvSpPr txBox="1"/>
      </xdr:nvSpPr>
      <xdr:spPr>
        <a:xfrm>
          <a:off x="10528300" y="1629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13500</xdr:rowOff>
    </xdr:from>
    <xdr:to>
      <xdr:col>50</xdr:col>
      <xdr:colOff>165100</xdr:colOff>
      <xdr:row>95</xdr:row>
      <xdr:rowOff>115100</xdr:rowOff>
    </xdr:to>
    <xdr:sp macro="" textlink="">
      <xdr:nvSpPr>
        <xdr:cNvPr id="485" name="楕円 484">
          <a:extLst>
            <a:ext uri="{FF2B5EF4-FFF2-40B4-BE49-F238E27FC236}">
              <a16:creationId xmlns="" xmlns:a16="http://schemas.microsoft.com/office/drawing/2014/main" id="{00000000-0008-0000-0700-0000E5010000}"/>
            </a:ext>
          </a:extLst>
        </xdr:cNvPr>
        <xdr:cNvSpPr/>
      </xdr:nvSpPr>
      <xdr:spPr>
        <a:xfrm>
          <a:off x="9588500" y="163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131627</xdr:rowOff>
    </xdr:from>
    <xdr:ext cx="534377" cy="259045"/>
    <xdr:sp macro="" textlink="">
      <xdr:nvSpPr>
        <xdr:cNvPr id="486" name="テキスト ボックス 485">
          <a:extLst>
            <a:ext uri="{FF2B5EF4-FFF2-40B4-BE49-F238E27FC236}">
              <a16:creationId xmlns="" xmlns:a16="http://schemas.microsoft.com/office/drawing/2014/main" id="{00000000-0008-0000-0700-0000E6010000}"/>
            </a:ext>
          </a:extLst>
        </xdr:cNvPr>
        <xdr:cNvSpPr txBox="1"/>
      </xdr:nvSpPr>
      <xdr:spPr>
        <a:xfrm>
          <a:off x="9372111" y="1607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45504</xdr:rowOff>
    </xdr:from>
    <xdr:to>
      <xdr:col>46</xdr:col>
      <xdr:colOff>38100</xdr:colOff>
      <xdr:row>95</xdr:row>
      <xdr:rowOff>147104</xdr:rowOff>
    </xdr:to>
    <xdr:sp macro="" textlink="">
      <xdr:nvSpPr>
        <xdr:cNvPr id="487" name="楕円 486">
          <a:extLst>
            <a:ext uri="{FF2B5EF4-FFF2-40B4-BE49-F238E27FC236}">
              <a16:creationId xmlns="" xmlns:a16="http://schemas.microsoft.com/office/drawing/2014/main" id="{00000000-0008-0000-0700-0000E7010000}"/>
            </a:ext>
          </a:extLst>
        </xdr:cNvPr>
        <xdr:cNvSpPr/>
      </xdr:nvSpPr>
      <xdr:spPr>
        <a:xfrm>
          <a:off x="8699500" y="163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163631</xdr:rowOff>
    </xdr:from>
    <xdr:ext cx="534377" cy="259045"/>
    <xdr:sp macro="" textlink="">
      <xdr:nvSpPr>
        <xdr:cNvPr id="488" name="テキスト ボックス 487">
          <a:extLst>
            <a:ext uri="{FF2B5EF4-FFF2-40B4-BE49-F238E27FC236}">
              <a16:creationId xmlns="" xmlns:a16="http://schemas.microsoft.com/office/drawing/2014/main" id="{00000000-0008-0000-0700-0000E8010000}"/>
            </a:ext>
          </a:extLst>
        </xdr:cNvPr>
        <xdr:cNvSpPr txBox="1"/>
      </xdr:nvSpPr>
      <xdr:spPr>
        <a:xfrm>
          <a:off x="8483111" y="1610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107074</xdr:rowOff>
    </xdr:from>
    <xdr:to>
      <xdr:col>41</xdr:col>
      <xdr:colOff>101600</xdr:colOff>
      <xdr:row>96</xdr:row>
      <xdr:rowOff>37224</xdr:rowOff>
    </xdr:to>
    <xdr:sp macro="" textlink="">
      <xdr:nvSpPr>
        <xdr:cNvPr id="489" name="楕円 488">
          <a:extLst>
            <a:ext uri="{FF2B5EF4-FFF2-40B4-BE49-F238E27FC236}">
              <a16:creationId xmlns="" xmlns:a16="http://schemas.microsoft.com/office/drawing/2014/main" id="{00000000-0008-0000-0700-0000E9010000}"/>
            </a:ext>
          </a:extLst>
        </xdr:cNvPr>
        <xdr:cNvSpPr/>
      </xdr:nvSpPr>
      <xdr:spPr>
        <a:xfrm>
          <a:off x="7810500" y="163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53751</xdr:rowOff>
    </xdr:from>
    <xdr:ext cx="534377" cy="259045"/>
    <xdr:sp macro="" textlink="">
      <xdr:nvSpPr>
        <xdr:cNvPr id="490" name="テキスト ボックス 489">
          <a:extLst>
            <a:ext uri="{FF2B5EF4-FFF2-40B4-BE49-F238E27FC236}">
              <a16:creationId xmlns="" xmlns:a16="http://schemas.microsoft.com/office/drawing/2014/main" id="{00000000-0008-0000-0700-0000EA010000}"/>
            </a:ext>
          </a:extLst>
        </xdr:cNvPr>
        <xdr:cNvSpPr txBox="1"/>
      </xdr:nvSpPr>
      <xdr:spPr>
        <a:xfrm>
          <a:off x="7594111" y="1617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59182</xdr:rowOff>
    </xdr:from>
    <xdr:to>
      <xdr:col>36</xdr:col>
      <xdr:colOff>165100</xdr:colOff>
      <xdr:row>96</xdr:row>
      <xdr:rowOff>160782</xdr:rowOff>
    </xdr:to>
    <xdr:sp macro="" textlink="">
      <xdr:nvSpPr>
        <xdr:cNvPr id="491" name="楕円 490">
          <a:extLst>
            <a:ext uri="{FF2B5EF4-FFF2-40B4-BE49-F238E27FC236}">
              <a16:creationId xmlns="" xmlns:a16="http://schemas.microsoft.com/office/drawing/2014/main" id="{00000000-0008-0000-0700-0000EB010000}"/>
            </a:ext>
          </a:extLst>
        </xdr:cNvPr>
        <xdr:cNvSpPr/>
      </xdr:nvSpPr>
      <xdr:spPr>
        <a:xfrm>
          <a:off x="6921500" y="1651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5859</xdr:rowOff>
    </xdr:from>
    <xdr:ext cx="534377" cy="259045"/>
    <xdr:sp macro="" textlink="">
      <xdr:nvSpPr>
        <xdr:cNvPr id="492" name="テキスト ボックス 491">
          <a:extLst>
            <a:ext uri="{FF2B5EF4-FFF2-40B4-BE49-F238E27FC236}">
              <a16:creationId xmlns="" xmlns:a16="http://schemas.microsoft.com/office/drawing/2014/main" id="{00000000-0008-0000-0700-0000EC010000}"/>
            </a:ext>
          </a:extLst>
        </xdr:cNvPr>
        <xdr:cNvSpPr txBox="1"/>
      </xdr:nvSpPr>
      <xdr:spPr>
        <a:xfrm>
          <a:off x="6705111" y="1629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a:extLst>
            <a:ext uri="{FF2B5EF4-FFF2-40B4-BE49-F238E27FC236}">
              <a16:creationId xmlns="" xmlns:a16="http://schemas.microsoft.com/office/drawing/2014/main" id="{00000000-0008-0000-0700-0000F7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 xmlns:a16="http://schemas.microsoft.com/office/drawing/2014/main" id="{00000000-0008-0000-07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 xmlns:a16="http://schemas.microsoft.com/office/drawing/2014/main" id="{00000000-0008-0000-07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 xmlns:a16="http://schemas.microsoft.com/office/drawing/2014/main" id="{00000000-0008-0000-07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a:extLst>
            <a:ext uri="{FF2B5EF4-FFF2-40B4-BE49-F238E27FC236}">
              <a16:creationId xmlns="" xmlns:a16="http://schemas.microsoft.com/office/drawing/2014/main" id="{00000000-0008-0000-0700-000003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a:extLst>
            <a:ext uri="{FF2B5EF4-FFF2-40B4-BE49-F238E27FC236}">
              <a16:creationId xmlns="" xmlns:a16="http://schemas.microsoft.com/office/drawing/2014/main" id="{00000000-0008-0000-0700-000007020000}"/>
            </a:ext>
          </a:extLst>
        </xdr:cNvPr>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a:extLst>
            <a:ext uri="{FF2B5EF4-FFF2-40B4-BE49-F238E27FC236}">
              <a16:creationId xmlns="" xmlns:a16="http://schemas.microsoft.com/office/drawing/2014/main" id="{00000000-0008-0000-0700-000008020000}"/>
            </a:ext>
          </a:extLst>
        </xdr:cNvPr>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a:extLst>
            <a:ext uri="{FF2B5EF4-FFF2-40B4-BE49-F238E27FC236}">
              <a16:creationId xmlns="" xmlns:a16="http://schemas.microsoft.com/office/drawing/2014/main" id="{00000000-0008-0000-0700-000009020000}"/>
            </a:ext>
          </a:extLst>
        </xdr:cNvPr>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a:extLst>
            <a:ext uri="{FF2B5EF4-FFF2-40B4-BE49-F238E27FC236}">
              <a16:creationId xmlns="" xmlns:a16="http://schemas.microsoft.com/office/drawing/2014/main" id="{00000000-0008-0000-0700-00000A020000}"/>
            </a:ext>
          </a:extLst>
        </xdr:cNvPr>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a:extLst>
            <a:ext uri="{FF2B5EF4-FFF2-40B4-BE49-F238E27FC236}">
              <a16:creationId xmlns="" xmlns:a16="http://schemas.microsoft.com/office/drawing/2014/main" id="{00000000-0008-0000-0700-00000B020000}"/>
            </a:ext>
          </a:extLst>
        </xdr:cNvPr>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116949</xdr:rowOff>
    </xdr:from>
    <xdr:to>
      <xdr:col>85</xdr:col>
      <xdr:colOff>127000</xdr:colOff>
      <xdr:row>38</xdr:row>
      <xdr:rowOff>131753</xdr:rowOff>
    </xdr:to>
    <xdr:cxnSp macro="">
      <xdr:nvCxnSpPr>
        <xdr:cNvPr id="524" name="直線コネクタ 523">
          <a:extLst>
            <a:ext uri="{FF2B5EF4-FFF2-40B4-BE49-F238E27FC236}">
              <a16:creationId xmlns="" xmlns:a16="http://schemas.microsoft.com/office/drawing/2014/main" id="{00000000-0008-0000-0700-00000C020000}"/>
            </a:ext>
          </a:extLst>
        </xdr:cNvPr>
        <xdr:cNvCxnSpPr/>
      </xdr:nvCxnSpPr>
      <xdr:spPr>
        <a:xfrm>
          <a:off x="15481300" y="6632049"/>
          <a:ext cx="838200" cy="1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39278</xdr:rowOff>
    </xdr:from>
    <xdr:ext cx="534377" cy="259045"/>
    <xdr:sp macro="" textlink="">
      <xdr:nvSpPr>
        <xdr:cNvPr id="525" name="消防費平均値テキスト">
          <a:extLst>
            <a:ext uri="{FF2B5EF4-FFF2-40B4-BE49-F238E27FC236}">
              <a16:creationId xmlns="" xmlns:a16="http://schemas.microsoft.com/office/drawing/2014/main" id="{00000000-0008-0000-0700-00000D020000}"/>
            </a:ext>
          </a:extLst>
        </xdr:cNvPr>
        <xdr:cNvSpPr txBox="1"/>
      </xdr:nvSpPr>
      <xdr:spPr>
        <a:xfrm>
          <a:off x="16370300" y="6211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a:extLst>
            <a:ext uri="{FF2B5EF4-FFF2-40B4-BE49-F238E27FC236}">
              <a16:creationId xmlns="" xmlns:a16="http://schemas.microsoft.com/office/drawing/2014/main" id="{00000000-0008-0000-0700-00000E020000}"/>
            </a:ext>
          </a:extLst>
        </xdr:cNvPr>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116949</xdr:rowOff>
    </xdr:from>
    <xdr:to>
      <xdr:col>81</xdr:col>
      <xdr:colOff>50800</xdr:colOff>
      <xdr:row>39</xdr:row>
      <xdr:rowOff>23114</xdr:rowOff>
    </xdr:to>
    <xdr:cxnSp macro="">
      <xdr:nvCxnSpPr>
        <xdr:cNvPr id="527" name="直線コネクタ 526">
          <a:extLst>
            <a:ext uri="{FF2B5EF4-FFF2-40B4-BE49-F238E27FC236}">
              <a16:creationId xmlns="" xmlns:a16="http://schemas.microsoft.com/office/drawing/2014/main" id="{00000000-0008-0000-0700-00000F020000}"/>
            </a:ext>
          </a:extLst>
        </xdr:cNvPr>
        <xdr:cNvCxnSpPr/>
      </xdr:nvCxnSpPr>
      <xdr:spPr>
        <a:xfrm flipV="1">
          <a:off x="14592300" y="6632049"/>
          <a:ext cx="889000" cy="7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8" name="フローチャート: 判断 527">
          <a:extLst>
            <a:ext uri="{FF2B5EF4-FFF2-40B4-BE49-F238E27FC236}">
              <a16:creationId xmlns="" xmlns:a16="http://schemas.microsoft.com/office/drawing/2014/main" id="{00000000-0008-0000-0700-000010020000}"/>
            </a:ext>
          </a:extLst>
        </xdr:cNvPr>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150857</xdr:rowOff>
    </xdr:from>
    <xdr:ext cx="534377" cy="259045"/>
    <xdr:sp macro="" textlink="">
      <xdr:nvSpPr>
        <xdr:cNvPr id="529" name="テキスト ボックス 528">
          <a:extLst>
            <a:ext uri="{FF2B5EF4-FFF2-40B4-BE49-F238E27FC236}">
              <a16:creationId xmlns="" xmlns:a16="http://schemas.microsoft.com/office/drawing/2014/main" id="{00000000-0008-0000-0700-000011020000}"/>
            </a:ext>
          </a:extLst>
        </xdr:cNvPr>
        <xdr:cNvSpPr txBox="1"/>
      </xdr:nvSpPr>
      <xdr:spPr>
        <a:xfrm>
          <a:off x="15214111" y="615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81135</xdr:rowOff>
    </xdr:from>
    <xdr:to>
      <xdr:col>76</xdr:col>
      <xdr:colOff>114300</xdr:colOff>
      <xdr:row>39</xdr:row>
      <xdr:rowOff>23114</xdr:rowOff>
    </xdr:to>
    <xdr:cxnSp macro="">
      <xdr:nvCxnSpPr>
        <xdr:cNvPr id="530" name="直線コネクタ 529">
          <a:extLst>
            <a:ext uri="{FF2B5EF4-FFF2-40B4-BE49-F238E27FC236}">
              <a16:creationId xmlns="" xmlns:a16="http://schemas.microsoft.com/office/drawing/2014/main" id="{00000000-0008-0000-0700-000012020000}"/>
            </a:ext>
          </a:extLst>
        </xdr:cNvPr>
        <xdr:cNvCxnSpPr/>
      </xdr:nvCxnSpPr>
      <xdr:spPr>
        <a:xfrm>
          <a:off x="13703300" y="6424785"/>
          <a:ext cx="889000" cy="28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1" name="フローチャート: 判断 530">
          <a:extLst>
            <a:ext uri="{FF2B5EF4-FFF2-40B4-BE49-F238E27FC236}">
              <a16:creationId xmlns="" xmlns:a16="http://schemas.microsoft.com/office/drawing/2014/main" id="{00000000-0008-0000-0700-000013020000}"/>
            </a:ext>
          </a:extLst>
        </xdr:cNvPr>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13914</xdr:rowOff>
    </xdr:from>
    <xdr:ext cx="534377"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4325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81135</xdr:rowOff>
    </xdr:from>
    <xdr:to>
      <xdr:col>71</xdr:col>
      <xdr:colOff>177800</xdr:colOff>
      <xdr:row>39</xdr:row>
      <xdr:rowOff>33891</xdr:rowOff>
    </xdr:to>
    <xdr:cxnSp macro="">
      <xdr:nvCxnSpPr>
        <xdr:cNvPr id="533" name="直線コネクタ 532">
          <a:extLst>
            <a:ext uri="{FF2B5EF4-FFF2-40B4-BE49-F238E27FC236}">
              <a16:creationId xmlns="" xmlns:a16="http://schemas.microsoft.com/office/drawing/2014/main" id="{00000000-0008-0000-0700-000015020000}"/>
            </a:ext>
          </a:extLst>
        </xdr:cNvPr>
        <xdr:cNvCxnSpPr/>
      </xdr:nvCxnSpPr>
      <xdr:spPr>
        <a:xfrm flipV="1">
          <a:off x="12814300" y="6424785"/>
          <a:ext cx="889000" cy="29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74422</xdr:rowOff>
    </xdr:from>
    <xdr:to>
      <xdr:col>72</xdr:col>
      <xdr:colOff>38100</xdr:colOff>
      <xdr:row>38</xdr:row>
      <xdr:rowOff>4572</xdr:rowOff>
    </xdr:to>
    <xdr:sp macro="" textlink="">
      <xdr:nvSpPr>
        <xdr:cNvPr id="534" name="フローチャート: 判断 533">
          <a:extLst>
            <a:ext uri="{FF2B5EF4-FFF2-40B4-BE49-F238E27FC236}">
              <a16:creationId xmlns="" xmlns:a16="http://schemas.microsoft.com/office/drawing/2014/main" id="{00000000-0008-0000-0700-000016020000}"/>
            </a:ext>
          </a:extLst>
        </xdr:cNvPr>
        <xdr:cNvSpPr/>
      </xdr:nvSpPr>
      <xdr:spPr>
        <a:xfrm>
          <a:off x="13652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167149</xdr:rowOff>
    </xdr:from>
    <xdr:ext cx="534377"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3436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89227</xdr:rowOff>
    </xdr:from>
    <xdr:to>
      <xdr:col>67</xdr:col>
      <xdr:colOff>101600</xdr:colOff>
      <xdr:row>38</xdr:row>
      <xdr:rowOff>19377</xdr:rowOff>
    </xdr:to>
    <xdr:sp macro="" textlink="">
      <xdr:nvSpPr>
        <xdr:cNvPr id="536" name="フローチャート: 判断 535">
          <a:extLst>
            <a:ext uri="{FF2B5EF4-FFF2-40B4-BE49-F238E27FC236}">
              <a16:creationId xmlns="" xmlns:a16="http://schemas.microsoft.com/office/drawing/2014/main" id="{00000000-0008-0000-0700-000018020000}"/>
            </a:ext>
          </a:extLst>
        </xdr:cNvPr>
        <xdr:cNvSpPr/>
      </xdr:nvSpPr>
      <xdr:spPr>
        <a:xfrm>
          <a:off x="12763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35904</xdr:rowOff>
    </xdr:from>
    <xdr:ext cx="534377"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2547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80953</xdr:rowOff>
    </xdr:from>
    <xdr:to>
      <xdr:col>85</xdr:col>
      <xdr:colOff>177800</xdr:colOff>
      <xdr:row>39</xdr:row>
      <xdr:rowOff>11103</xdr:rowOff>
    </xdr:to>
    <xdr:sp macro="" textlink="">
      <xdr:nvSpPr>
        <xdr:cNvPr id="543" name="楕円 542">
          <a:extLst>
            <a:ext uri="{FF2B5EF4-FFF2-40B4-BE49-F238E27FC236}">
              <a16:creationId xmlns="" xmlns:a16="http://schemas.microsoft.com/office/drawing/2014/main" id="{00000000-0008-0000-0700-00001F020000}"/>
            </a:ext>
          </a:extLst>
        </xdr:cNvPr>
        <xdr:cNvSpPr/>
      </xdr:nvSpPr>
      <xdr:spPr>
        <a:xfrm>
          <a:off x="16268700" y="659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59380</xdr:rowOff>
    </xdr:from>
    <xdr:ext cx="534377" cy="259045"/>
    <xdr:sp macro="" textlink="">
      <xdr:nvSpPr>
        <xdr:cNvPr id="544" name="消防費該当値テキスト">
          <a:extLst>
            <a:ext uri="{FF2B5EF4-FFF2-40B4-BE49-F238E27FC236}">
              <a16:creationId xmlns="" xmlns:a16="http://schemas.microsoft.com/office/drawing/2014/main" id="{00000000-0008-0000-0700-000020020000}"/>
            </a:ext>
          </a:extLst>
        </xdr:cNvPr>
        <xdr:cNvSpPr txBox="1"/>
      </xdr:nvSpPr>
      <xdr:spPr>
        <a:xfrm>
          <a:off x="16370300" y="657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66149</xdr:rowOff>
    </xdr:from>
    <xdr:to>
      <xdr:col>81</xdr:col>
      <xdr:colOff>101600</xdr:colOff>
      <xdr:row>38</xdr:row>
      <xdr:rowOff>167749</xdr:rowOff>
    </xdr:to>
    <xdr:sp macro="" textlink="">
      <xdr:nvSpPr>
        <xdr:cNvPr id="545" name="楕円 544">
          <a:extLst>
            <a:ext uri="{FF2B5EF4-FFF2-40B4-BE49-F238E27FC236}">
              <a16:creationId xmlns="" xmlns:a16="http://schemas.microsoft.com/office/drawing/2014/main" id="{00000000-0008-0000-0700-000021020000}"/>
            </a:ext>
          </a:extLst>
        </xdr:cNvPr>
        <xdr:cNvSpPr/>
      </xdr:nvSpPr>
      <xdr:spPr>
        <a:xfrm>
          <a:off x="15430500" y="658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158876</xdr:rowOff>
    </xdr:from>
    <xdr:ext cx="534377" cy="259045"/>
    <xdr:sp macro="" textlink="">
      <xdr:nvSpPr>
        <xdr:cNvPr id="546" name="テキスト ボックス 545">
          <a:extLst>
            <a:ext uri="{FF2B5EF4-FFF2-40B4-BE49-F238E27FC236}">
              <a16:creationId xmlns="" xmlns:a16="http://schemas.microsoft.com/office/drawing/2014/main" id="{00000000-0008-0000-0700-000022020000}"/>
            </a:ext>
          </a:extLst>
        </xdr:cNvPr>
        <xdr:cNvSpPr txBox="1"/>
      </xdr:nvSpPr>
      <xdr:spPr>
        <a:xfrm>
          <a:off x="15214111" y="667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143764</xdr:rowOff>
    </xdr:from>
    <xdr:to>
      <xdr:col>76</xdr:col>
      <xdr:colOff>165100</xdr:colOff>
      <xdr:row>39</xdr:row>
      <xdr:rowOff>73914</xdr:rowOff>
    </xdr:to>
    <xdr:sp macro="" textlink="">
      <xdr:nvSpPr>
        <xdr:cNvPr id="547" name="楕円 546">
          <a:extLst>
            <a:ext uri="{FF2B5EF4-FFF2-40B4-BE49-F238E27FC236}">
              <a16:creationId xmlns="" xmlns:a16="http://schemas.microsoft.com/office/drawing/2014/main" id="{00000000-0008-0000-0700-000023020000}"/>
            </a:ext>
          </a:extLst>
        </xdr:cNvPr>
        <xdr:cNvSpPr/>
      </xdr:nvSpPr>
      <xdr:spPr>
        <a:xfrm>
          <a:off x="14541500" y="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65041</xdr:rowOff>
    </xdr:from>
    <xdr:ext cx="469744" cy="259045"/>
    <xdr:sp macro="" textlink="">
      <xdr:nvSpPr>
        <xdr:cNvPr id="548" name="テキスト ボックス 547">
          <a:extLst>
            <a:ext uri="{FF2B5EF4-FFF2-40B4-BE49-F238E27FC236}">
              <a16:creationId xmlns="" xmlns:a16="http://schemas.microsoft.com/office/drawing/2014/main" id="{00000000-0008-0000-0700-000024020000}"/>
            </a:ext>
          </a:extLst>
        </xdr:cNvPr>
        <xdr:cNvSpPr txBox="1"/>
      </xdr:nvSpPr>
      <xdr:spPr>
        <a:xfrm>
          <a:off x="14357428" y="675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30335</xdr:rowOff>
    </xdr:from>
    <xdr:to>
      <xdr:col>72</xdr:col>
      <xdr:colOff>38100</xdr:colOff>
      <xdr:row>37</xdr:row>
      <xdr:rowOff>131935</xdr:rowOff>
    </xdr:to>
    <xdr:sp macro="" textlink="">
      <xdr:nvSpPr>
        <xdr:cNvPr id="549" name="楕円 548">
          <a:extLst>
            <a:ext uri="{FF2B5EF4-FFF2-40B4-BE49-F238E27FC236}">
              <a16:creationId xmlns="" xmlns:a16="http://schemas.microsoft.com/office/drawing/2014/main" id="{00000000-0008-0000-0700-000025020000}"/>
            </a:ext>
          </a:extLst>
        </xdr:cNvPr>
        <xdr:cNvSpPr/>
      </xdr:nvSpPr>
      <xdr:spPr>
        <a:xfrm>
          <a:off x="13652500" y="63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148462</xdr:rowOff>
    </xdr:from>
    <xdr:ext cx="534377" cy="259045"/>
    <xdr:sp macro="" textlink="">
      <xdr:nvSpPr>
        <xdr:cNvPr id="550" name="テキスト ボックス 549">
          <a:extLst>
            <a:ext uri="{FF2B5EF4-FFF2-40B4-BE49-F238E27FC236}">
              <a16:creationId xmlns="" xmlns:a16="http://schemas.microsoft.com/office/drawing/2014/main" id="{00000000-0008-0000-0700-000026020000}"/>
            </a:ext>
          </a:extLst>
        </xdr:cNvPr>
        <xdr:cNvSpPr txBox="1"/>
      </xdr:nvSpPr>
      <xdr:spPr>
        <a:xfrm>
          <a:off x="13436111" y="614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154541</xdr:rowOff>
    </xdr:from>
    <xdr:to>
      <xdr:col>67</xdr:col>
      <xdr:colOff>101600</xdr:colOff>
      <xdr:row>39</xdr:row>
      <xdr:rowOff>84691</xdr:rowOff>
    </xdr:to>
    <xdr:sp macro="" textlink="">
      <xdr:nvSpPr>
        <xdr:cNvPr id="551" name="楕円 550">
          <a:extLst>
            <a:ext uri="{FF2B5EF4-FFF2-40B4-BE49-F238E27FC236}">
              <a16:creationId xmlns="" xmlns:a16="http://schemas.microsoft.com/office/drawing/2014/main" id="{00000000-0008-0000-0700-000027020000}"/>
            </a:ext>
          </a:extLst>
        </xdr:cNvPr>
        <xdr:cNvSpPr/>
      </xdr:nvSpPr>
      <xdr:spPr>
        <a:xfrm>
          <a:off x="12763500" y="666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75818</xdr:rowOff>
    </xdr:from>
    <xdr:ext cx="469744" cy="259045"/>
    <xdr:sp macro="" textlink="">
      <xdr:nvSpPr>
        <xdr:cNvPr id="552" name="テキスト ボックス 551">
          <a:extLst>
            <a:ext uri="{FF2B5EF4-FFF2-40B4-BE49-F238E27FC236}">
              <a16:creationId xmlns="" xmlns:a16="http://schemas.microsoft.com/office/drawing/2014/main" id="{00000000-0008-0000-0700-000028020000}"/>
            </a:ext>
          </a:extLst>
        </xdr:cNvPr>
        <xdr:cNvSpPr txBox="1"/>
      </xdr:nvSpPr>
      <xdr:spPr>
        <a:xfrm>
          <a:off x="12579428" y="6762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a:extLst>
            <a:ext uri="{FF2B5EF4-FFF2-40B4-BE49-F238E27FC236}">
              <a16:creationId xmlns="" xmlns:a16="http://schemas.microsoft.com/office/drawing/2014/main" id="{00000000-0008-0000-0700-000033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a:extLst>
            <a:ext uri="{FF2B5EF4-FFF2-40B4-BE49-F238E27FC236}">
              <a16:creationId xmlns="" xmlns:a16="http://schemas.microsoft.com/office/drawing/2014/main" id="{00000000-0008-0000-0700-000035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a:extLst>
            <a:ext uri="{FF2B5EF4-FFF2-40B4-BE49-F238E27FC236}">
              <a16:creationId xmlns="" xmlns:a16="http://schemas.microsoft.com/office/drawing/2014/main" id="{00000000-0008-0000-0700-000037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a:extLst>
            <a:ext uri="{FF2B5EF4-FFF2-40B4-BE49-F238E27FC236}">
              <a16:creationId xmlns="" xmlns:a16="http://schemas.microsoft.com/office/drawing/2014/main" id="{00000000-0008-0000-0700-00003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a:extLst>
            <a:ext uri="{FF2B5EF4-FFF2-40B4-BE49-F238E27FC236}">
              <a16:creationId xmlns="" xmlns:a16="http://schemas.microsoft.com/office/drawing/2014/main" id="{00000000-0008-0000-0700-00003B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3" name="テキスト ボックス 572">
          <a:extLst>
            <a:ext uri="{FF2B5EF4-FFF2-40B4-BE49-F238E27FC236}">
              <a16:creationId xmlns="" xmlns:a16="http://schemas.microsoft.com/office/drawing/2014/main" id="{00000000-0008-0000-0700-00003D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a:extLst>
            <a:ext uri="{FF2B5EF4-FFF2-40B4-BE49-F238E27FC236}">
              <a16:creationId xmlns="" xmlns:a16="http://schemas.microsoft.com/office/drawing/2014/main" id="{00000000-0008-0000-0700-00003F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7" name="直線コネクタ 576">
          <a:extLst>
            <a:ext uri="{FF2B5EF4-FFF2-40B4-BE49-F238E27FC236}">
              <a16:creationId xmlns="" xmlns:a16="http://schemas.microsoft.com/office/drawing/2014/main" id="{00000000-0008-0000-0700-000041020000}"/>
            </a:ext>
          </a:extLst>
        </xdr:cNvPr>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8" name="教育費最小値テキスト">
          <a:extLst>
            <a:ext uri="{FF2B5EF4-FFF2-40B4-BE49-F238E27FC236}">
              <a16:creationId xmlns="" xmlns:a16="http://schemas.microsoft.com/office/drawing/2014/main" id="{00000000-0008-0000-0700-000042020000}"/>
            </a:ext>
          </a:extLst>
        </xdr:cNvPr>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9" name="直線コネクタ 578">
          <a:extLst>
            <a:ext uri="{FF2B5EF4-FFF2-40B4-BE49-F238E27FC236}">
              <a16:creationId xmlns="" xmlns:a16="http://schemas.microsoft.com/office/drawing/2014/main" id="{00000000-0008-0000-0700-000043020000}"/>
            </a:ext>
          </a:extLst>
        </xdr:cNvPr>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0" name="教育費最大値テキスト">
          <a:extLst>
            <a:ext uri="{FF2B5EF4-FFF2-40B4-BE49-F238E27FC236}">
              <a16:creationId xmlns="" xmlns:a16="http://schemas.microsoft.com/office/drawing/2014/main" id="{00000000-0008-0000-0700-000044020000}"/>
            </a:ext>
          </a:extLst>
        </xdr:cNvPr>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1" name="直線コネクタ 580">
          <a:extLst>
            <a:ext uri="{FF2B5EF4-FFF2-40B4-BE49-F238E27FC236}">
              <a16:creationId xmlns="" xmlns:a16="http://schemas.microsoft.com/office/drawing/2014/main" id="{00000000-0008-0000-0700-000045020000}"/>
            </a:ext>
          </a:extLst>
        </xdr:cNvPr>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156883</xdr:rowOff>
    </xdr:from>
    <xdr:to>
      <xdr:col>85</xdr:col>
      <xdr:colOff>127000</xdr:colOff>
      <xdr:row>55</xdr:row>
      <xdr:rowOff>73825</xdr:rowOff>
    </xdr:to>
    <xdr:cxnSp macro="">
      <xdr:nvCxnSpPr>
        <xdr:cNvPr id="582" name="直線コネクタ 581">
          <a:extLst>
            <a:ext uri="{FF2B5EF4-FFF2-40B4-BE49-F238E27FC236}">
              <a16:creationId xmlns="" xmlns:a16="http://schemas.microsoft.com/office/drawing/2014/main" id="{00000000-0008-0000-0700-000046020000}"/>
            </a:ext>
          </a:extLst>
        </xdr:cNvPr>
        <xdr:cNvCxnSpPr/>
      </xdr:nvCxnSpPr>
      <xdr:spPr>
        <a:xfrm flipV="1">
          <a:off x="15481300" y="9415183"/>
          <a:ext cx="8382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128478</xdr:rowOff>
    </xdr:from>
    <xdr:ext cx="534377" cy="259045"/>
    <xdr:sp macro="" textlink="">
      <xdr:nvSpPr>
        <xdr:cNvPr id="583" name="教育費平均値テキスト">
          <a:extLst>
            <a:ext uri="{FF2B5EF4-FFF2-40B4-BE49-F238E27FC236}">
              <a16:creationId xmlns="" xmlns:a16="http://schemas.microsoft.com/office/drawing/2014/main" id="{00000000-0008-0000-0700-000047020000}"/>
            </a:ext>
          </a:extLst>
        </xdr:cNvPr>
        <xdr:cNvSpPr txBox="1"/>
      </xdr:nvSpPr>
      <xdr:spPr>
        <a:xfrm>
          <a:off x="16370300" y="938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4" name="フローチャート: 判断 583">
          <a:extLst>
            <a:ext uri="{FF2B5EF4-FFF2-40B4-BE49-F238E27FC236}">
              <a16:creationId xmlns="" xmlns:a16="http://schemas.microsoft.com/office/drawing/2014/main" id="{00000000-0008-0000-0700-000048020000}"/>
            </a:ext>
          </a:extLst>
        </xdr:cNvPr>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73825</xdr:rowOff>
    </xdr:from>
    <xdr:to>
      <xdr:col>81</xdr:col>
      <xdr:colOff>50800</xdr:colOff>
      <xdr:row>57</xdr:row>
      <xdr:rowOff>142786</xdr:rowOff>
    </xdr:to>
    <xdr:cxnSp macro="">
      <xdr:nvCxnSpPr>
        <xdr:cNvPr id="585" name="直線コネクタ 584">
          <a:extLst>
            <a:ext uri="{FF2B5EF4-FFF2-40B4-BE49-F238E27FC236}">
              <a16:creationId xmlns="" xmlns:a16="http://schemas.microsoft.com/office/drawing/2014/main" id="{00000000-0008-0000-0700-000049020000}"/>
            </a:ext>
          </a:extLst>
        </xdr:cNvPr>
        <xdr:cNvCxnSpPr/>
      </xdr:nvCxnSpPr>
      <xdr:spPr>
        <a:xfrm flipV="1">
          <a:off x="14592300" y="9503575"/>
          <a:ext cx="889000" cy="41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6" name="フローチャート: 判断 585">
          <a:extLst>
            <a:ext uri="{FF2B5EF4-FFF2-40B4-BE49-F238E27FC236}">
              <a16:creationId xmlns="" xmlns:a16="http://schemas.microsoft.com/office/drawing/2014/main" id="{00000000-0008-0000-0700-00004A020000}"/>
            </a:ext>
          </a:extLst>
        </xdr:cNvPr>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43439</xdr:rowOff>
    </xdr:from>
    <xdr:ext cx="534377"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5214111" y="964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142786</xdr:rowOff>
    </xdr:from>
    <xdr:to>
      <xdr:col>76</xdr:col>
      <xdr:colOff>114300</xdr:colOff>
      <xdr:row>58</xdr:row>
      <xdr:rowOff>79921</xdr:rowOff>
    </xdr:to>
    <xdr:cxnSp macro="">
      <xdr:nvCxnSpPr>
        <xdr:cNvPr id="588" name="直線コネクタ 587">
          <a:extLst>
            <a:ext uri="{FF2B5EF4-FFF2-40B4-BE49-F238E27FC236}">
              <a16:creationId xmlns="" xmlns:a16="http://schemas.microsoft.com/office/drawing/2014/main" id="{00000000-0008-0000-0700-00004C020000}"/>
            </a:ext>
          </a:extLst>
        </xdr:cNvPr>
        <xdr:cNvCxnSpPr/>
      </xdr:nvCxnSpPr>
      <xdr:spPr>
        <a:xfrm flipV="1">
          <a:off x="13703300" y="9915436"/>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89" name="フローチャート: 判断 588">
          <a:extLst>
            <a:ext uri="{FF2B5EF4-FFF2-40B4-BE49-F238E27FC236}">
              <a16:creationId xmlns="" xmlns:a16="http://schemas.microsoft.com/office/drawing/2014/main" id="{00000000-0008-0000-0700-00004D020000}"/>
            </a:ext>
          </a:extLst>
        </xdr:cNvPr>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74286</xdr:rowOff>
    </xdr:from>
    <xdr:ext cx="534377"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4325111" y="95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79921</xdr:rowOff>
    </xdr:from>
    <xdr:to>
      <xdr:col>71</xdr:col>
      <xdr:colOff>177800</xdr:colOff>
      <xdr:row>58</xdr:row>
      <xdr:rowOff>102667</xdr:rowOff>
    </xdr:to>
    <xdr:cxnSp macro="">
      <xdr:nvCxnSpPr>
        <xdr:cNvPr id="591" name="直線コネクタ 590">
          <a:extLst>
            <a:ext uri="{FF2B5EF4-FFF2-40B4-BE49-F238E27FC236}">
              <a16:creationId xmlns="" xmlns:a16="http://schemas.microsoft.com/office/drawing/2014/main" id="{00000000-0008-0000-0700-00004F020000}"/>
            </a:ext>
          </a:extLst>
        </xdr:cNvPr>
        <xdr:cNvCxnSpPr/>
      </xdr:nvCxnSpPr>
      <xdr:spPr>
        <a:xfrm flipV="1">
          <a:off x="12814300" y="10024021"/>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71945</xdr:rowOff>
    </xdr:from>
    <xdr:to>
      <xdr:col>72</xdr:col>
      <xdr:colOff>38100</xdr:colOff>
      <xdr:row>57</xdr:row>
      <xdr:rowOff>2095</xdr:rowOff>
    </xdr:to>
    <xdr:sp macro="" textlink="">
      <xdr:nvSpPr>
        <xdr:cNvPr id="592" name="フローチャート: 判断 591">
          <a:extLst>
            <a:ext uri="{FF2B5EF4-FFF2-40B4-BE49-F238E27FC236}">
              <a16:creationId xmlns="" xmlns:a16="http://schemas.microsoft.com/office/drawing/2014/main" id="{00000000-0008-0000-0700-000050020000}"/>
            </a:ext>
          </a:extLst>
        </xdr:cNvPr>
        <xdr:cNvSpPr/>
      </xdr:nvSpPr>
      <xdr:spPr>
        <a:xfrm>
          <a:off x="13652500" y="96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18622</xdr:rowOff>
    </xdr:from>
    <xdr:ext cx="534377"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3436111" y="944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116675</xdr:rowOff>
    </xdr:from>
    <xdr:to>
      <xdr:col>67</xdr:col>
      <xdr:colOff>101600</xdr:colOff>
      <xdr:row>57</xdr:row>
      <xdr:rowOff>46825</xdr:rowOff>
    </xdr:to>
    <xdr:sp macro="" textlink="">
      <xdr:nvSpPr>
        <xdr:cNvPr id="594" name="フローチャート: 判断 593">
          <a:extLst>
            <a:ext uri="{FF2B5EF4-FFF2-40B4-BE49-F238E27FC236}">
              <a16:creationId xmlns="" xmlns:a16="http://schemas.microsoft.com/office/drawing/2014/main" id="{00000000-0008-0000-0700-000052020000}"/>
            </a:ext>
          </a:extLst>
        </xdr:cNvPr>
        <xdr:cNvSpPr/>
      </xdr:nvSpPr>
      <xdr:spPr>
        <a:xfrm>
          <a:off x="12763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63352</xdr:rowOff>
    </xdr:from>
    <xdr:ext cx="534377"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2547111" y="949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106083</xdr:rowOff>
    </xdr:from>
    <xdr:to>
      <xdr:col>85</xdr:col>
      <xdr:colOff>177800</xdr:colOff>
      <xdr:row>55</xdr:row>
      <xdr:rowOff>36233</xdr:rowOff>
    </xdr:to>
    <xdr:sp macro="" textlink="">
      <xdr:nvSpPr>
        <xdr:cNvPr id="601" name="楕円 600">
          <a:extLst>
            <a:ext uri="{FF2B5EF4-FFF2-40B4-BE49-F238E27FC236}">
              <a16:creationId xmlns="" xmlns:a16="http://schemas.microsoft.com/office/drawing/2014/main" id="{00000000-0008-0000-0700-000059020000}"/>
            </a:ext>
          </a:extLst>
        </xdr:cNvPr>
        <xdr:cNvSpPr/>
      </xdr:nvSpPr>
      <xdr:spPr>
        <a:xfrm>
          <a:off x="16268700" y="936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128960</xdr:rowOff>
    </xdr:from>
    <xdr:ext cx="534377" cy="259045"/>
    <xdr:sp macro="" textlink="">
      <xdr:nvSpPr>
        <xdr:cNvPr id="602" name="教育費該当値テキスト">
          <a:extLst>
            <a:ext uri="{FF2B5EF4-FFF2-40B4-BE49-F238E27FC236}">
              <a16:creationId xmlns="" xmlns:a16="http://schemas.microsoft.com/office/drawing/2014/main" id="{00000000-0008-0000-0700-00005A020000}"/>
            </a:ext>
          </a:extLst>
        </xdr:cNvPr>
        <xdr:cNvSpPr txBox="1"/>
      </xdr:nvSpPr>
      <xdr:spPr>
        <a:xfrm>
          <a:off x="16370300" y="921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23025</xdr:rowOff>
    </xdr:from>
    <xdr:to>
      <xdr:col>81</xdr:col>
      <xdr:colOff>101600</xdr:colOff>
      <xdr:row>55</xdr:row>
      <xdr:rowOff>124625</xdr:rowOff>
    </xdr:to>
    <xdr:sp macro="" textlink="">
      <xdr:nvSpPr>
        <xdr:cNvPr id="603" name="楕円 602">
          <a:extLst>
            <a:ext uri="{FF2B5EF4-FFF2-40B4-BE49-F238E27FC236}">
              <a16:creationId xmlns="" xmlns:a16="http://schemas.microsoft.com/office/drawing/2014/main" id="{00000000-0008-0000-0700-00005B020000}"/>
            </a:ext>
          </a:extLst>
        </xdr:cNvPr>
        <xdr:cNvSpPr/>
      </xdr:nvSpPr>
      <xdr:spPr>
        <a:xfrm>
          <a:off x="15430500" y="945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141152</xdr:rowOff>
    </xdr:from>
    <xdr:ext cx="534377" cy="259045"/>
    <xdr:sp macro="" textlink="">
      <xdr:nvSpPr>
        <xdr:cNvPr id="604" name="テキスト ボックス 603">
          <a:extLst>
            <a:ext uri="{FF2B5EF4-FFF2-40B4-BE49-F238E27FC236}">
              <a16:creationId xmlns="" xmlns:a16="http://schemas.microsoft.com/office/drawing/2014/main" id="{00000000-0008-0000-0700-00005C020000}"/>
            </a:ext>
          </a:extLst>
        </xdr:cNvPr>
        <xdr:cNvSpPr txBox="1"/>
      </xdr:nvSpPr>
      <xdr:spPr>
        <a:xfrm>
          <a:off x="15214111" y="922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91986</xdr:rowOff>
    </xdr:from>
    <xdr:to>
      <xdr:col>76</xdr:col>
      <xdr:colOff>165100</xdr:colOff>
      <xdr:row>58</xdr:row>
      <xdr:rowOff>22136</xdr:rowOff>
    </xdr:to>
    <xdr:sp macro="" textlink="">
      <xdr:nvSpPr>
        <xdr:cNvPr id="605" name="楕円 604">
          <a:extLst>
            <a:ext uri="{FF2B5EF4-FFF2-40B4-BE49-F238E27FC236}">
              <a16:creationId xmlns="" xmlns:a16="http://schemas.microsoft.com/office/drawing/2014/main" id="{00000000-0008-0000-0700-00005D020000}"/>
            </a:ext>
          </a:extLst>
        </xdr:cNvPr>
        <xdr:cNvSpPr/>
      </xdr:nvSpPr>
      <xdr:spPr>
        <a:xfrm>
          <a:off x="14541500" y="986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13263</xdr:rowOff>
    </xdr:from>
    <xdr:ext cx="534377" cy="259045"/>
    <xdr:sp macro="" textlink="">
      <xdr:nvSpPr>
        <xdr:cNvPr id="606" name="テキスト ボックス 605">
          <a:extLst>
            <a:ext uri="{FF2B5EF4-FFF2-40B4-BE49-F238E27FC236}">
              <a16:creationId xmlns="" xmlns:a16="http://schemas.microsoft.com/office/drawing/2014/main" id="{00000000-0008-0000-0700-00005E020000}"/>
            </a:ext>
          </a:extLst>
        </xdr:cNvPr>
        <xdr:cNvSpPr txBox="1"/>
      </xdr:nvSpPr>
      <xdr:spPr>
        <a:xfrm>
          <a:off x="14325111" y="995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29121</xdr:rowOff>
    </xdr:from>
    <xdr:to>
      <xdr:col>72</xdr:col>
      <xdr:colOff>38100</xdr:colOff>
      <xdr:row>58</xdr:row>
      <xdr:rowOff>130721</xdr:rowOff>
    </xdr:to>
    <xdr:sp macro="" textlink="">
      <xdr:nvSpPr>
        <xdr:cNvPr id="607" name="楕円 606">
          <a:extLst>
            <a:ext uri="{FF2B5EF4-FFF2-40B4-BE49-F238E27FC236}">
              <a16:creationId xmlns="" xmlns:a16="http://schemas.microsoft.com/office/drawing/2014/main" id="{00000000-0008-0000-0700-00005F020000}"/>
            </a:ext>
          </a:extLst>
        </xdr:cNvPr>
        <xdr:cNvSpPr/>
      </xdr:nvSpPr>
      <xdr:spPr>
        <a:xfrm>
          <a:off x="13652500" y="997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121848</xdr:rowOff>
    </xdr:from>
    <xdr:ext cx="534377" cy="259045"/>
    <xdr:sp macro="" textlink="">
      <xdr:nvSpPr>
        <xdr:cNvPr id="608" name="テキスト ボックス 607">
          <a:extLst>
            <a:ext uri="{FF2B5EF4-FFF2-40B4-BE49-F238E27FC236}">
              <a16:creationId xmlns="" xmlns:a16="http://schemas.microsoft.com/office/drawing/2014/main" id="{00000000-0008-0000-0700-000060020000}"/>
            </a:ext>
          </a:extLst>
        </xdr:cNvPr>
        <xdr:cNvSpPr txBox="1"/>
      </xdr:nvSpPr>
      <xdr:spPr>
        <a:xfrm>
          <a:off x="13436111" y="1006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51867</xdr:rowOff>
    </xdr:from>
    <xdr:to>
      <xdr:col>67</xdr:col>
      <xdr:colOff>101600</xdr:colOff>
      <xdr:row>58</xdr:row>
      <xdr:rowOff>153467</xdr:rowOff>
    </xdr:to>
    <xdr:sp macro="" textlink="">
      <xdr:nvSpPr>
        <xdr:cNvPr id="609" name="楕円 608">
          <a:extLst>
            <a:ext uri="{FF2B5EF4-FFF2-40B4-BE49-F238E27FC236}">
              <a16:creationId xmlns="" xmlns:a16="http://schemas.microsoft.com/office/drawing/2014/main" id="{00000000-0008-0000-0700-000061020000}"/>
            </a:ext>
          </a:extLst>
        </xdr:cNvPr>
        <xdr:cNvSpPr/>
      </xdr:nvSpPr>
      <xdr:spPr>
        <a:xfrm>
          <a:off x="12763500" y="99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144594</xdr:rowOff>
    </xdr:from>
    <xdr:ext cx="534377" cy="259045"/>
    <xdr:sp macro="" textlink="">
      <xdr:nvSpPr>
        <xdr:cNvPr id="610" name="テキスト ボックス 609">
          <a:extLst>
            <a:ext uri="{FF2B5EF4-FFF2-40B4-BE49-F238E27FC236}">
              <a16:creationId xmlns="" xmlns:a16="http://schemas.microsoft.com/office/drawing/2014/main" id="{00000000-0008-0000-0700-000062020000}"/>
            </a:ext>
          </a:extLst>
        </xdr:cNvPr>
        <xdr:cNvSpPr txBox="1"/>
      </xdr:nvSpPr>
      <xdr:spPr>
        <a:xfrm>
          <a:off x="12547111" y="1008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a:extLst>
            <a:ext uri="{FF2B5EF4-FFF2-40B4-BE49-F238E27FC236}">
              <a16:creationId xmlns="" xmlns:a16="http://schemas.microsoft.com/office/drawing/2014/main" id="{00000000-0008-0000-0700-00007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4" name="直線コネクタ 633">
          <a:extLst>
            <a:ext uri="{FF2B5EF4-FFF2-40B4-BE49-F238E27FC236}">
              <a16:creationId xmlns="" xmlns:a16="http://schemas.microsoft.com/office/drawing/2014/main" id="{00000000-0008-0000-0700-00007A020000}"/>
            </a:ext>
          </a:extLst>
        </xdr:cNvPr>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a:extLst>
            <a:ext uri="{FF2B5EF4-FFF2-40B4-BE49-F238E27FC236}">
              <a16:creationId xmlns="" xmlns:a16="http://schemas.microsoft.com/office/drawing/2014/main" id="{00000000-0008-0000-0700-00007B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7" name="災害復旧費最大値テキスト">
          <a:extLst>
            <a:ext uri="{FF2B5EF4-FFF2-40B4-BE49-F238E27FC236}">
              <a16:creationId xmlns="" xmlns:a16="http://schemas.microsoft.com/office/drawing/2014/main" id="{00000000-0008-0000-0700-00007D020000}"/>
            </a:ext>
          </a:extLst>
        </xdr:cNvPr>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8" name="直線コネクタ 637">
          <a:extLst>
            <a:ext uri="{FF2B5EF4-FFF2-40B4-BE49-F238E27FC236}">
              <a16:creationId xmlns="" xmlns:a16="http://schemas.microsoft.com/office/drawing/2014/main" id="{00000000-0008-0000-0700-00007E020000}"/>
            </a:ext>
          </a:extLst>
        </xdr:cNvPr>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41669</xdr:rowOff>
    </xdr:from>
    <xdr:to>
      <xdr:col>85</xdr:col>
      <xdr:colOff>127000</xdr:colOff>
      <xdr:row>79</xdr:row>
      <xdr:rowOff>44069</xdr:rowOff>
    </xdr:to>
    <xdr:cxnSp macro="">
      <xdr:nvCxnSpPr>
        <xdr:cNvPr id="639" name="直線コネクタ 638">
          <a:extLst>
            <a:ext uri="{FF2B5EF4-FFF2-40B4-BE49-F238E27FC236}">
              <a16:creationId xmlns="" xmlns:a16="http://schemas.microsoft.com/office/drawing/2014/main" id="{00000000-0008-0000-0700-00007F020000}"/>
            </a:ext>
          </a:extLst>
        </xdr:cNvPr>
        <xdr:cNvCxnSpPr/>
      </xdr:nvCxnSpPr>
      <xdr:spPr>
        <a:xfrm flipV="1">
          <a:off x="15481300" y="13586219"/>
          <a:ext cx="8382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40" name="災害復旧費平均値テキスト">
          <a:extLst>
            <a:ext uri="{FF2B5EF4-FFF2-40B4-BE49-F238E27FC236}">
              <a16:creationId xmlns="" xmlns:a16="http://schemas.microsoft.com/office/drawing/2014/main" id="{00000000-0008-0000-0700-000080020000}"/>
            </a:ext>
          </a:extLst>
        </xdr:cNvPr>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1" name="フローチャート: 判断 640">
          <a:extLst>
            <a:ext uri="{FF2B5EF4-FFF2-40B4-BE49-F238E27FC236}">
              <a16:creationId xmlns="" xmlns:a16="http://schemas.microsoft.com/office/drawing/2014/main" id="{00000000-0008-0000-0700-000081020000}"/>
            </a:ext>
          </a:extLst>
        </xdr:cNvPr>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40145</xdr:rowOff>
    </xdr:from>
    <xdr:to>
      <xdr:col>81</xdr:col>
      <xdr:colOff>50800</xdr:colOff>
      <xdr:row>79</xdr:row>
      <xdr:rowOff>44069</xdr:rowOff>
    </xdr:to>
    <xdr:cxnSp macro="">
      <xdr:nvCxnSpPr>
        <xdr:cNvPr id="642" name="直線コネクタ 641">
          <a:extLst>
            <a:ext uri="{FF2B5EF4-FFF2-40B4-BE49-F238E27FC236}">
              <a16:creationId xmlns="" xmlns:a16="http://schemas.microsoft.com/office/drawing/2014/main" id="{00000000-0008-0000-0700-000082020000}"/>
            </a:ext>
          </a:extLst>
        </xdr:cNvPr>
        <xdr:cNvCxnSpPr/>
      </xdr:nvCxnSpPr>
      <xdr:spPr>
        <a:xfrm>
          <a:off x="14592300" y="13584695"/>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3" name="フローチャート: 判断 642">
          <a:extLst>
            <a:ext uri="{FF2B5EF4-FFF2-40B4-BE49-F238E27FC236}">
              <a16:creationId xmlns="" xmlns:a16="http://schemas.microsoft.com/office/drawing/2014/main" id="{00000000-0008-0000-0700-000083020000}"/>
            </a:ext>
          </a:extLst>
        </xdr:cNvPr>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5246428" y="132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40145</xdr:rowOff>
    </xdr:from>
    <xdr:to>
      <xdr:col>76</xdr:col>
      <xdr:colOff>114300</xdr:colOff>
      <xdr:row>79</xdr:row>
      <xdr:rowOff>43669</xdr:rowOff>
    </xdr:to>
    <xdr:cxnSp macro="">
      <xdr:nvCxnSpPr>
        <xdr:cNvPr id="645" name="直線コネクタ 644">
          <a:extLst>
            <a:ext uri="{FF2B5EF4-FFF2-40B4-BE49-F238E27FC236}">
              <a16:creationId xmlns="" xmlns:a16="http://schemas.microsoft.com/office/drawing/2014/main" id="{00000000-0008-0000-0700-000085020000}"/>
            </a:ext>
          </a:extLst>
        </xdr:cNvPr>
        <xdr:cNvCxnSpPr/>
      </xdr:nvCxnSpPr>
      <xdr:spPr>
        <a:xfrm flipV="1">
          <a:off x="13703300" y="13584695"/>
          <a:ext cx="889000" cy="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6" name="フローチャート: 判断 645">
          <a:extLst>
            <a:ext uri="{FF2B5EF4-FFF2-40B4-BE49-F238E27FC236}">
              <a16:creationId xmlns="" xmlns:a16="http://schemas.microsoft.com/office/drawing/2014/main" id="{00000000-0008-0000-0700-000086020000}"/>
            </a:ext>
          </a:extLst>
        </xdr:cNvPr>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70935</xdr:rowOff>
    </xdr:from>
    <xdr:ext cx="469744"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4357428" y="1327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43174</xdr:rowOff>
    </xdr:from>
    <xdr:to>
      <xdr:col>71</xdr:col>
      <xdr:colOff>177800</xdr:colOff>
      <xdr:row>79</xdr:row>
      <xdr:rowOff>43669</xdr:rowOff>
    </xdr:to>
    <xdr:cxnSp macro="">
      <xdr:nvCxnSpPr>
        <xdr:cNvPr id="648" name="直線コネクタ 647">
          <a:extLst>
            <a:ext uri="{FF2B5EF4-FFF2-40B4-BE49-F238E27FC236}">
              <a16:creationId xmlns="" xmlns:a16="http://schemas.microsoft.com/office/drawing/2014/main" id="{00000000-0008-0000-0700-000088020000}"/>
            </a:ext>
          </a:extLst>
        </xdr:cNvPr>
        <xdr:cNvCxnSpPr/>
      </xdr:nvCxnSpPr>
      <xdr:spPr>
        <a:xfrm>
          <a:off x="12814300" y="13587724"/>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49" name="フローチャート: 判断 648">
          <a:extLst>
            <a:ext uri="{FF2B5EF4-FFF2-40B4-BE49-F238E27FC236}">
              <a16:creationId xmlns="" xmlns:a16="http://schemas.microsoft.com/office/drawing/2014/main" id="{00000000-0008-0000-0700-000089020000}"/>
            </a:ext>
          </a:extLst>
        </xdr:cNvPr>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85507</xdr:rowOff>
    </xdr:from>
    <xdr:ext cx="469744"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3468428" y="1328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51" name="フローチャート: 判断 650">
          <a:extLst>
            <a:ext uri="{FF2B5EF4-FFF2-40B4-BE49-F238E27FC236}">
              <a16:creationId xmlns="" xmlns:a16="http://schemas.microsoft.com/office/drawing/2014/main" id="{00000000-0008-0000-0700-00008B020000}"/>
            </a:ext>
          </a:extLst>
        </xdr:cNvPr>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85735</xdr:rowOff>
    </xdr:from>
    <xdr:ext cx="469744"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2579428" y="1328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162319</xdr:rowOff>
    </xdr:from>
    <xdr:to>
      <xdr:col>85</xdr:col>
      <xdr:colOff>177800</xdr:colOff>
      <xdr:row>79</xdr:row>
      <xdr:rowOff>92469</xdr:rowOff>
    </xdr:to>
    <xdr:sp macro="" textlink="">
      <xdr:nvSpPr>
        <xdr:cNvPr id="658" name="楕円 657">
          <a:extLst>
            <a:ext uri="{FF2B5EF4-FFF2-40B4-BE49-F238E27FC236}">
              <a16:creationId xmlns="" xmlns:a16="http://schemas.microsoft.com/office/drawing/2014/main" id="{00000000-0008-0000-0700-000092020000}"/>
            </a:ext>
          </a:extLst>
        </xdr:cNvPr>
        <xdr:cNvSpPr/>
      </xdr:nvSpPr>
      <xdr:spPr>
        <a:xfrm>
          <a:off x="16268700" y="135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86415</xdr:rowOff>
    </xdr:from>
    <xdr:ext cx="378565" cy="259045"/>
    <xdr:sp macro="" textlink="">
      <xdr:nvSpPr>
        <xdr:cNvPr id="659" name="災害復旧費該当値テキスト">
          <a:extLst>
            <a:ext uri="{FF2B5EF4-FFF2-40B4-BE49-F238E27FC236}">
              <a16:creationId xmlns="" xmlns:a16="http://schemas.microsoft.com/office/drawing/2014/main" id="{00000000-0008-0000-0700-000093020000}"/>
            </a:ext>
          </a:extLst>
        </xdr:cNvPr>
        <xdr:cNvSpPr txBox="1"/>
      </xdr:nvSpPr>
      <xdr:spPr>
        <a:xfrm>
          <a:off x="16370300" y="13459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164719</xdr:rowOff>
    </xdr:from>
    <xdr:to>
      <xdr:col>81</xdr:col>
      <xdr:colOff>101600</xdr:colOff>
      <xdr:row>79</xdr:row>
      <xdr:rowOff>94869</xdr:rowOff>
    </xdr:to>
    <xdr:sp macro="" textlink="">
      <xdr:nvSpPr>
        <xdr:cNvPr id="660" name="楕円 659">
          <a:extLst>
            <a:ext uri="{FF2B5EF4-FFF2-40B4-BE49-F238E27FC236}">
              <a16:creationId xmlns="" xmlns:a16="http://schemas.microsoft.com/office/drawing/2014/main" id="{00000000-0008-0000-0700-000094020000}"/>
            </a:ext>
          </a:extLst>
        </xdr:cNvPr>
        <xdr:cNvSpPr/>
      </xdr:nvSpPr>
      <xdr:spPr>
        <a:xfrm>
          <a:off x="15430500" y="1353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85996</xdr:rowOff>
    </xdr:from>
    <xdr:ext cx="313932" cy="259045"/>
    <xdr:sp macro="" textlink="">
      <xdr:nvSpPr>
        <xdr:cNvPr id="661" name="テキスト ボックス 660">
          <a:extLst>
            <a:ext uri="{FF2B5EF4-FFF2-40B4-BE49-F238E27FC236}">
              <a16:creationId xmlns="" xmlns:a16="http://schemas.microsoft.com/office/drawing/2014/main" id="{00000000-0008-0000-0700-000095020000}"/>
            </a:ext>
          </a:extLst>
        </xdr:cNvPr>
        <xdr:cNvSpPr txBox="1"/>
      </xdr:nvSpPr>
      <xdr:spPr>
        <a:xfrm>
          <a:off x="15324333" y="13630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160795</xdr:rowOff>
    </xdr:from>
    <xdr:to>
      <xdr:col>76</xdr:col>
      <xdr:colOff>165100</xdr:colOff>
      <xdr:row>79</xdr:row>
      <xdr:rowOff>90945</xdr:rowOff>
    </xdr:to>
    <xdr:sp macro="" textlink="">
      <xdr:nvSpPr>
        <xdr:cNvPr id="662" name="楕円 661">
          <a:extLst>
            <a:ext uri="{FF2B5EF4-FFF2-40B4-BE49-F238E27FC236}">
              <a16:creationId xmlns="" xmlns:a16="http://schemas.microsoft.com/office/drawing/2014/main" id="{00000000-0008-0000-0700-000096020000}"/>
            </a:ext>
          </a:extLst>
        </xdr:cNvPr>
        <xdr:cNvSpPr/>
      </xdr:nvSpPr>
      <xdr:spPr>
        <a:xfrm>
          <a:off x="14541500" y="135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82072</xdr:rowOff>
    </xdr:from>
    <xdr:ext cx="378565" cy="259045"/>
    <xdr:sp macro="" textlink="">
      <xdr:nvSpPr>
        <xdr:cNvPr id="663" name="テキスト ボックス 662">
          <a:extLst>
            <a:ext uri="{FF2B5EF4-FFF2-40B4-BE49-F238E27FC236}">
              <a16:creationId xmlns="" xmlns:a16="http://schemas.microsoft.com/office/drawing/2014/main" id="{00000000-0008-0000-0700-000097020000}"/>
            </a:ext>
          </a:extLst>
        </xdr:cNvPr>
        <xdr:cNvSpPr txBox="1"/>
      </xdr:nvSpPr>
      <xdr:spPr>
        <a:xfrm>
          <a:off x="14403017" y="13626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164319</xdr:rowOff>
    </xdr:from>
    <xdr:to>
      <xdr:col>72</xdr:col>
      <xdr:colOff>38100</xdr:colOff>
      <xdr:row>79</xdr:row>
      <xdr:rowOff>94469</xdr:rowOff>
    </xdr:to>
    <xdr:sp macro="" textlink="">
      <xdr:nvSpPr>
        <xdr:cNvPr id="664" name="楕円 663">
          <a:extLst>
            <a:ext uri="{FF2B5EF4-FFF2-40B4-BE49-F238E27FC236}">
              <a16:creationId xmlns="" xmlns:a16="http://schemas.microsoft.com/office/drawing/2014/main" id="{00000000-0008-0000-0700-000098020000}"/>
            </a:ext>
          </a:extLst>
        </xdr:cNvPr>
        <xdr:cNvSpPr/>
      </xdr:nvSpPr>
      <xdr:spPr>
        <a:xfrm>
          <a:off x="13652500" y="1353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85596</xdr:rowOff>
    </xdr:from>
    <xdr:ext cx="313932" cy="259045"/>
    <xdr:sp macro="" textlink="">
      <xdr:nvSpPr>
        <xdr:cNvPr id="665" name="テキスト ボックス 664">
          <a:extLst>
            <a:ext uri="{FF2B5EF4-FFF2-40B4-BE49-F238E27FC236}">
              <a16:creationId xmlns="" xmlns:a16="http://schemas.microsoft.com/office/drawing/2014/main" id="{00000000-0008-0000-0700-000099020000}"/>
            </a:ext>
          </a:extLst>
        </xdr:cNvPr>
        <xdr:cNvSpPr txBox="1"/>
      </xdr:nvSpPr>
      <xdr:spPr>
        <a:xfrm>
          <a:off x="13546333" y="136301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163824</xdr:rowOff>
    </xdr:from>
    <xdr:to>
      <xdr:col>67</xdr:col>
      <xdr:colOff>101600</xdr:colOff>
      <xdr:row>79</xdr:row>
      <xdr:rowOff>93974</xdr:rowOff>
    </xdr:to>
    <xdr:sp macro="" textlink="">
      <xdr:nvSpPr>
        <xdr:cNvPr id="666" name="楕円 665">
          <a:extLst>
            <a:ext uri="{FF2B5EF4-FFF2-40B4-BE49-F238E27FC236}">
              <a16:creationId xmlns="" xmlns:a16="http://schemas.microsoft.com/office/drawing/2014/main" id="{00000000-0008-0000-0700-00009A020000}"/>
            </a:ext>
          </a:extLst>
        </xdr:cNvPr>
        <xdr:cNvSpPr/>
      </xdr:nvSpPr>
      <xdr:spPr>
        <a:xfrm>
          <a:off x="12763500" y="1353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85101</xdr:rowOff>
    </xdr:from>
    <xdr:ext cx="313932" cy="259045"/>
    <xdr:sp macro="" textlink="">
      <xdr:nvSpPr>
        <xdr:cNvPr id="667" name="テキスト ボックス 666">
          <a:extLst>
            <a:ext uri="{FF2B5EF4-FFF2-40B4-BE49-F238E27FC236}">
              <a16:creationId xmlns="" xmlns:a16="http://schemas.microsoft.com/office/drawing/2014/main" id="{00000000-0008-0000-0700-00009B020000}"/>
            </a:ext>
          </a:extLst>
        </xdr:cNvPr>
        <xdr:cNvSpPr txBox="1"/>
      </xdr:nvSpPr>
      <xdr:spPr>
        <a:xfrm>
          <a:off x="12657333" y="136296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a:extLst>
            <a:ext uri="{FF2B5EF4-FFF2-40B4-BE49-F238E27FC236}">
              <a16:creationId xmlns="" xmlns:a16="http://schemas.microsoft.com/office/drawing/2014/main" id="{00000000-0008-0000-0700-0000A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a:extLst>
            <a:ext uri="{FF2B5EF4-FFF2-40B4-BE49-F238E27FC236}">
              <a16:creationId xmlns="" xmlns:a16="http://schemas.microsoft.com/office/drawing/2014/main" id="{00000000-0008-0000-0700-0000A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a:extLst>
            <a:ext uri="{FF2B5EF4-FFF2-40B4-BE49-F238E27FC236}">
              <a16:creationId xmlns="" xmlns:a16="http://schemas.microsoft.com/office/drawing/2014/main" id="{00000000-0008-0000-0700-0000A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a:extLst>
            <a:ext uri="{FF2B5EF4-FFF2-40B4-BE49-F238E27FC236}">
              <a16:creationId xmlns="" xmlns:a16="http://schemas.microsoft.com/office/drawing/2014/main" id="{00000000-0008-0000-0700-0000AB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a:extLst>
            <a:ext uri="{FF2B5EF4-FFF2-40B4-BE49-F238E27FC236}">
              <a16:creationId xmlns="" xmlns:a16="http://schemas.microsoft.com/office/drawing/2014/main" id="{00000000-0008-0000-0700-0000A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a:extLst>
            <a:ext uri="{FF2B5EF4-FFF2-40B4-BE49-F238E27FC236}">
              <a16:creationId xmlns="" xmlns:a16="http://schemas.microsoft.com/office/drawing/2014/main" id="{00000000-0008-0000-0700-0000AD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a:extLst>
            <a:ext uri="{FF2B5EF4-FFF2-40B4-BE49-F238E27FC236}">
              <a16:creationId xmlns="" xmlns:a16="http://schemas.microsoft.com/office/drawing/2014/main" id="{00000000-0008-0000-0700-0000A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9" name="直線コネクタ 688">
          <a:extLst>
            <a:ext uri="{FF2B5EF4-FFF2-40B4-BE49-F238E27FC236}">
              <a16:creationId xmlns="" xmlns:a16="http://schemas.microsoft.com/office/drawing/2014/main" id="{00000000-0008-0000-0700-0000B1020000}"/>
            </a:ext>
          </a:extLst>
        </xdr:cNvPr>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0" name="公債費最小値テキスト">
          <a:extLst>
            <a:ext uri="{FF2B5EF4-FFF2-40B4-BE49-F238E27FC236}">
              <a16:creationId xmlns="" xmlns:a16="http://schemas.microsoft.com/office/drawing/2014/main" id="{00000000-0008-0000-0700-0000B2020000}"/>
            </a:ext>
          </a:extLst>
        </xdr:cNvPr>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1" name="直線コネクタ 690">
          <a:extLst>
            <a:ext uri="{FF2B5EF4-FFF2-40B4-BE49-F238E27FC236}">
              <a16:creationId xmlns="" xmlns:a16="http://schemas.microsoft.com/office/drawing/2014/main" id="{00000000-0008-0000-0700-0000B3020000}"/>
            </a:ext>
          </a:extLst>
        </xdr:cNvPr>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2" name="公債費最大値テキスト">
          <a:extLst>
            <a:ext uri="{FF2B5EF4-FFF2-40B4-BE49-F238E27FC236}">
              <a16:creationId xmlns="" xmlns:a16="http://schemas.microsoft.com/office/drawing/2014/main" id="{00000000-0008-0000-0700-0000B4020000}"/>
            </a:ext>
          </a:extLst>
        </xdr:cNvPr>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3" name="直線コネクタ 692">
          <a:extLst>
            <a:ext uri="{FF2B5EF4-FFF2-40B4-BE49-F238E27FC236}">
              <a16:creationId xmlns="" xmlns:a16="http://schemas.microsoft.com/office/drawing/2014/main" id="{00000000-0008-0000-0700-0000B5020000}"/>
            </a:ext>
          </a:extLst>
        </xdr:cNvPr>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101295</xdr:rowOff>
    </xdr:from>
    <xdr:to>
      <xdr:col>85</xdr:col>
      <xdr:colOff>127000</xdr:colOff>
      <xdr:row>96</xdr:row>
      <xdr:rowOff>108359</xdr:rowOff>
    </xdr:to>
    <xdr:cxnSp macro="">
      <xdr:nvCxnSpPr>
        <xdr:cNvPr id="694" name="直線コネクタ 693">
          <a:extLst>
            <a:ext uri="{FF2B5EF4-FFF2-40B4-BE49-F238E27FC236}">
              <a16:creationId xmlns="" xmlns:a16="http://schemas.microsoft.com/office/drawing/2014/main" id="{00000000-0008-0000-0700-0000B6020000}"/>
            </a:ext>
          </a:extLst>
        </xdr:cNvPr>
        <xdr:cNvCxnSpPr/>
      </xdr:nvCxnSpPr>
      <xdr:spPr>
        <a:xfrm flipV="1">
          <a:off x="15481300" y="16560495"/>
          <a:ext cx="8382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129334</xdr:rowOff>
    </xdr:from>
    <xdr:ext cx="534377" cy="259045"/>
    <xdr:sp macro="" textlink="">
      <xdr:nvSpPr>
        <xdr:cNvPr id="695" name="公債費平均値テキスト">
          <a:extLst>
            <a:ext uri="{FF2B5EF4-FFF2-40B4-BE49-F238E27FC236}">
              <a16:creationId xmlns="" xmlns:a16="http://schemas.microsoft.com/office/drawing/2014/main" id="{00000000-0008-0000-0700-0000B7020000}"/>
            </a:ext>
          </a:extLst>
        </xdr:cNvPr>
        <xdr:cNvSpPr txBox="1"/>
      </xdr:nvSpPr>
      <xdr:spPr>
        <a:xfrm>
          <a:off x="16370300" y="15902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6" name="フローチャート: 判断 695">
          <a:extLst>
            <a:ext uri="{FF2B5EF4-FFF2-40B4-BE49-F238E27FC236}">
              <a16:creationId xmlns="" xmlns:a16="http://schemas.microsoft.com/office/drawing/2014/main" id="{00000000-0008-0000-0700-0000B8020000}"/>
            </a:ext>
          </a:extLst>
        </xdr:cNvPr>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108359</xdr:rowOff>
    </xdr:from>
    <xdr:to>
      <xdr:col>81</xdr:col>
      <xdr:colOff>50800</xdr:colOff>
      <xdr:row>96</xdr:row>
      <xdr:rowOff>119790</xdr:rowOff>
    </xdr:to>
    <xdr:cxnSp macro="">
      <xdr:nvCxnSpPr>
        <xdr:cNvPr id="697" name="直線コネクタ 696">
          <a:extLst>
            <a:ext uri="{FF2B5EF4-FFF2-40B4-BE49-F238E27FC236}">
              <a16:creationId xmlns="" xmlns:a16="http://schemas.microsoft.com/office/drawing/2014/main" id="{00000000-0008-0000-0700-0000B9020000}"/>
            </a:ext>
          </a:extLst>
        </xdr:cNvPr>
        <xdr:cNvCxnSpPr/>
      </xdr:nvCxnSpPr>
      <xdr:spPr>
        <a:xfrm flipV="1">
          <a:off x="14592300" y="1656755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8" name="フローチャート: 判断 697">
          <a:extLst>
            <a:ext uri="{FF2B5EF4-FFF2-40B4-BE49-F238E27FC236}">
              <a16:creationId xmlns="" xmlns:a16="http://schemas.microsoft.com/office/drawing/2014/main" id="{00000000-0008-0000-0700-0000BA020000}"/>
            </a:ext>
          </a:extLst>
        </xdr:cNvPr>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37589</xdr:rowOff>
    </xdr:from>
    <xdr:ext cx="534377" cy="259045"/>
    <xdr:sp macro="" textlink="">
      <xdr:nvSpPr>
        <xdr:cNvPr id="699" name="テキスト ボックス 698">
          <a:extLst>
            <a:ext uri="{FF2B5EF4-FFF2-40B4-BE49-F238E27FC236}">
              <a16:creationId xmlns="" xmlns:a16="http://schemas.microsoft.com/office/drawing/2014/main" id="{00000000-0008-0000-0700-0000BB020000}"/>
            </a:ext>
          </a:extLst>
        </xdr:cNvPr>
        <xdr:cNvSpPr txBox="1"/>
      </xdr:nvSpPr>
      <xdr:spPr>
        <a:xfrm>
          <a:off x="15214111" y="1581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111080</xdr:rowOff>
    </xdr:from>
    <xdr:to>
      <xdr:col>76</xdr:col>
      <xdr:colOff>114300</xdr:colOff>
      <xdr:row>96</xdr:row>
      <xdr:rowOff>119790</xdr:rowOff>
    </xdr:to>
    <xdr:cxnSp macro="">
      <xdr:nvCxnSpPr>
        <xdr:cNvPr id="700" name="直線コネクタ 699">
          <a:extLst>
            <a:ext uri="{FF2B5EF4-FFF2-40B4-BE49-F238E27FC236}">
              <a16:creationId xmlns="" xmlns:a16="http://schemas.microsoft.com/office/drawing/2014/main" id="{00000000-0008-0000-0700-0000BC020000}"/>
            </a:ext>
          </a:extLst>
        </xdr:cNvPr>
        <xdr:cNvCxnSpPr/>
      </xdr:nvCxnSpPr>
      <xdr:spPr>
        <a:xfrm>
          <a:off x="13703300" y="16570280"/>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1" name="フローチャート: 判断 700">
          <a:extLst>
            <a:ext uri="{FF2B5EF4-FFF2-40B4-BE49-F238E27FC236}">
              <a16:creationId xmlns="" xmlns:a16="http://schemas.microsoft.com/office/drawing/2014/main" id="{00000000-0008-0000-0700-0000BD020000}"/>
            </a:ext>
          </a:extLst>
        </xdr:cNvPr>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23941</xdr:rowOff>
    </xdr:from>
    <xdr:ext cx="534377" cy="259045"/>
    <xdr:sp macro="" textlink="">
      <xdr:nvSpPr>
        <xdr:cNvPr id="702" name="テキスト ボックス 701">
          <a:extLst>
            <a:ext uri="{FF2B5EF4-FFF2-40B4-BE49-F238E27FC236}">
              <a16:creationId xmlns="" xmlns:a16="http://schemas.microsoft.com/office/drawing/2014/main" id="{00000000-0008-0000-0700-0000BE020000}"/>
            </a:ext>
          </a:extLst>
        </xdr:cNvPr>
        <xdr:cNvSpPr txBox="1"/>
      </xdr:nvSpPr>
      <xdr:spPr>
        <a:xfrm>
          <a:off x="14325111" y="1579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95169</xdr:rowOff>
    </xdr:from>
    <xdr:to>
      <xdr:col>71</xdr:col>
      <xdr:colOff>177800</xdr:colOff>
      <xdr:row>96</xdr:row>
      <xdr:rowOff>111080</xdr:rowOff>
    </xdr:to>
    <xdr:cxnSp macro="">
      <xdr:nvCxnSpPr>
        <xdr:cNvPr id="703" name="直線コネクタ 702">
          <a:extLst>
            <a:ext uri="{FF2B5EF4-FFF2-40B4-BE49-F238E27FC236}">
              <a16:creationId xmlns="" xmlns:a16="http://schemas.microsoft.com/office/drawing/2014/main" id="{00000000-0008-0000-0700-0000BF020000}"/>
            </a:ext>
          </a:extLst>
        </xdr:cNvPr>
        <xdr:cNvCxnSpPr/>
      </xdr:nvCxnSpPr>
      <xdr:spPr>
        <a:xfrm>
          <a:off x="12814300" y="16554369"/>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4" name="フローチャート: 判断 703">
          <a:extLst>
            <a:ext uri="{FF2B5EF4-FFF2-40B4-BE49-F238E27FC236}">
              <a16:creationId xmlns="" xmlns:a16="http://schemas.microsoft.com/office/drawing/2014/main" id="{00000000-0008-0000-0700-0000C0020000}"/>
            </a:ext>
          </a:extLst>
        </xdr:cNvPr>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23119</xdr:rowOff>
    </xdr:from>
    <xdr:ext cx="534377"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3436111" y="1579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6" name="フローチャート: 判断 705">
          <a:extLst>
            <a:ext uri="{FF2B5EF4-FFF2-40B4-BE49-F238E27FC236}">
              <a16:creationId xmlns="" xmlns:a16="http://schemas.microsoft.com/office/drawing/2014/main" id="{00000000-0008-0000-0700-0000C2020000}"/>
            </a:ext>
          </a:extLst>
        </xdr:cNvPr>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14522</xdr:rowOff>
    </xdr:from>
    <xdr:ext cx="534377"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2547111" y="1578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50495</xdr:rowOff>
    </xdr:from>
    <xdr:to>
      <xdr:col>85</xdr:col>
      <xdr:colOff>177800</xdr:colOff>
      <xdr:row>96</xdr:row>
      <xdr:rowOff>152095</xdr:rowOff>
    </xdr:to>
    <xdr:sp macro="" textlink="">
      <xdr:nvSpPr>
        <xdr:cNvPr id="713" name="楕円 712">
          <a:extLst>
            <a:ext uri="{FF2B5EF4-FFF2-40B4-BE49-F238E27FC236}">
              <a16:creationId xmlns="" xmlns:a16="http://schemas.microsoft.com/office/drawing/2014/main" id="{00000000-0008-0000-0700-0000C9020000}"/>
            </a:ext>
          </a:extLst>
        </xdr:cNvPr>
        <xdr:cNvSpPr/>
      </xdr:nvSpPr>
      <xdr:spPr>
        <a:xfrm>
          <a:off x="16268700" y="1650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136872</xdr:rowOff>
    </xdr:from>
    <xdr:ext cx="534377" cy="259045"/>
    <xdr:sp macro="" textlink="">
      <xdr:nvSpPr>
        <xdr:cNvPr id="714" name="公債費該当値テキスト">
          <a:extLst>
            <a:ext uri="{FF2B5EF4-FFF2-40B4-BE49-F238E27FC236}">
              <a16:creationId xmlns="" xmlns:a16="http://schemas.microsoft.com/office/drawing/2014/main" id="{00000000-0008-0000-0700-0000CA020000}"/>
            </a:ext>
          </a:extLst>
        </xdr:cNvPr>
        <xdr:cNvSpPr txBox="1"/>
      </xdr:nvSpPr>
      <xdr:spPr>
        <a:xfrm>
          <a:off x="16370300" y="1642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57559</xdr:rowOff>
    </xdr:from>
    <xdr:to>
      <xdr:col>81</xdr:col>
      <xdr:colOff>101600</xdr:colOff>
      <xdr:row>96</xdr:row>
      <xdr:rowOff>159159</xdr:rowOff>
    </xdr:to>
    <xdr:sp macro="" textlink="">
      <xdr:nvSpPr>
        <xdr:cNvPr id="715" name="楕円 714">
          <a:extLst>
            <a:ext uri="{FF2B5EF4-FFF2-40B4-BE49-F238E27FC236}">
              <a16:creationId xmlns="" xmlns:a16="http://schemas.microsoft.com/office/drawing/2014/main" id="{00000000-0008-0000-0700-0000CB020000}"/>
            </a:ext>
          </a:extLst>
        </xdr:cNvPr>
        <xdr:cNvSpPr/>
      </xdr:nvSpPr>
      <xdr:spPr>
        <a:xfrm>
          <a:off x="15430500" y="1651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150286</xdr:rowOff>
    </xdr:from>
    <xdr:ext cx="534377" cy="259045"/>
    <xdr:sp macro="" textlink="">
      <xdr:nvSpPr>
        <xdr:cNvPr id="716" name="テキスト ボックス 715">
          <a:extLst>
            <a:ext uri="{FF2B5EF4-FFF2-40B4-BE49-F238E27FC236}">
              <a16:creationId xmlns="" xmlns:a16="http://schemas.microsoft.com/office/drawing/2014/main" id="{00000000-0008-0000-0700-0000CC020000}"/>
            </a:ext>
          </a:extLst>
        </xdr:cNvPr>
        <xdr:cNvSpPr txBox="1"/>
      </xdr:nvSpPr>
      <xdr:spPr>
        <a:xfrm>
          <a:off x="15214111" y="1660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68990</xdr:rowOff>
    </xdr:from>
    <xdr:to>
      <xdr:col>76</xdr:col>
      <xdr:colOff>165100</xdr:colOff>
      <xdr:row>96</xdr:row>
      <xdr:rowOff>170590</xdr:rowOff>
    </xdr:to>
    <xdr:sp macro="" textlink="">
      <xdr:nvSpPr>
        <xdr:cNvPr id="717" name="楕円 716">
          <a:extLst>
            <a:ext uri="{FF2B5EF4-FFF2-40B4-BE49-F238E27FC236}">
              <a16:creationId xmlns="" xmlns:a16="http://schemas.microsoft.com/office/drawing/2014/main" id="{00000000-0008-0000-0700-0000CD020000}"/>
            </a:ext>
          </a:extLst>
        </xdr:cNvPr>
        <xdr:cNvSpPr/>
      </xdr:nvSpPr>
      <xdr:spPr>
        <a:xfrm>
          <a:off x="14541500" y="1652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161717</xdr:rowOff>
    </xdr:from>
    <xdr:ext cx="534377" cy="259045"/>
    <xdr:sp macro="" textlink="">
      <xdr:nvSpPr>
        <xdr:cNvPr id="718" name="テキスト ボックス 717">
          <a:extLst>
            <a:ext uri="{FF2B5EF4-FFF2-40B4-BE49-F238E27FC236}">
              <a16:creationId xmlns="" xmlns:a16="http://schemas.microsoft.com/office/drawing/2014/main" id="{00000000-0008-0000-0700-0000CE020000}"/>
            </a:ext>
          </a:extLst>
        </xdr:cNvPr>
        <xdr:cNvSpPr txBox="1"/>
      </xdr:nvSpPr>
      <xdr:spPr>
        <a:xfrm>
          <a:off x="14325111" y="1662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60280</xdr:rowOff>
    </xdr:from>
    <xdr:to>
      <xdr:col>72</xdr:col>
      <xdr:colOff>38100</xdr:colOff>
      <xdr:row>96</xdr:row>
      <xdr:rowOff>161880</xdr:rowOff>
    </xdr:to>
    <xdr:sp macro="" textlink="">
      <xdr:nvSpPr>
        <xdr:cNvPr id="719" name="楕円 718">
          <a:extLst>
            <a:ext uri="{FF2B5EF4-FFF2-40B4-BE49-F238E27FC236}">
              <a16:creationId xmlns="" xmlns:a16="http://schemas.microsoft.com/office/drawing/2014/main" id="{00000000-0008-0000-0700-0000CF020000}"/>
            </a:ext>
          </a:extLst>
        </xdr:cNvPr>
        <xdr:cNvSpPr/>
      </xdr:nvSpPr>
      <xdr:spPr>
        <a:xfrm>
          <a:off x="13652500" y="165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153007</xdr:rowOff>
    </xdr:from>
    <xdr:ext cx="534377" cy="259045"/>
    <xdr:sp macro="" textlink="">
      <xdr:nvSpPr>
        <xdr:cNvPr id="720" name="テキスト ボックス 719">
          <a:extLst>
            <a:ext uri="{FF2B5EF4-FFF2-40B4-BE49-F238E27FC236}">
              <a16:creationId xmlns="" xmlns:a16="http://schemas.microsoft.com/office/drawing/2014/main" id="{00000000-0008-0000-0700-0000D0020000}"/>
            </a:ext>
          </a:extLst>
        </xdr:cNvPr>
        <xdr:cNvSpPr txBox="1"/>
      </xdr:nvSpPr>
      <xdr:spPr>
        <a:xfrm>
          <a:off x="13436111" y="1661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721" name="楕円 720">
          <a:extLst>
            <a:ext uri="{FF2B5EF4-FFF2-40B4-BE49-F238E27FC236}">
              <a16:creationId xmlns="" xmlns:a16="http://schemas.microsoft.com/office/drawing/2014/main" id="{00000000-0008-0000-0700-0000D1020000}"/>
            </a:ext>
          </a:extLst>
        </xdr:cNvPr>
        <xdr:cNvSpPr/>
      </xdr:nvSpPr>
      <xdr:spPr>
        <a:xfrm>
          <a:off x="12763500" y="1650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137096</xdr:rowOff>
    </xdr:from>
    <xdr:ext cx="534377" cy="259045"/>
    <xdr:sp macro="" textlink="">
      <xdr:nvSpPr>
        <xdr:cNvPr id="722" name="テキスト ボックス 721">
          <a:extLst>
            <a:ext uri="{FF2B5EF4-FFF2-40B4-BE49-F238E27FC236}">
              <a16:creationId xmlns="" xmlns:a16="http://schemas.microsoft.com/office/drawing/2014/main" id="{00000000-0008-0000-0700-0000D2020000}"/>
            </a:ext>
          </a:extLst>
        </xdr:cNvPr>
        <xdr:cNvSpPr txBox="1"/>
      </xdr:nvSpPr>
      <xdr:spPr>
        <a:xfrm>
          <a:off x="12547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 xmlns:a16="http://schemas.microsoft.com/office/drawing/2014/main" id="{00000000-0008-0000-07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 xmlns:a16="http://schemas.microsoft.com/office/drawing/2014/main" id="{00000000-0008-0000-07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 xmlns:a16="http://schemas.microsoft.com/office/drawing/2014/main" id="{00000000-0008-0000-07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 xmlns:a16="http://schemas.microsoft.com/office/drawing/2014/main" id="{00000000-0008-0000-07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 xmlns:a16="http://schemas.microsoft.com/office/drawing/2014/main" id="{00000000-0008-0000-07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a:extLst>
            <a:ext uri="{FF2B5EF4-FFF2-40B4-BE49-F238E27FC236}">
              <a16:creationId xmlns="" xmlns:a16="http://schemas.microsoft.com/office/drawing/2014/main" id="{00000000-0008-0000-0700-0000E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 xmlns:a16="http://schemas.microsoft.com/office/drawing/2014/main" id="{00000000-0008-0000-07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a:extLst>
            <a:ext uri="{FF2B5EF4-FFF2-40B4-BE49-F238E27FC236}">
              <a16:creationId xmlns="" xmlns:a16="http://schemas.microsoft.com/office/drawing/2014/main" id="{00000000-0008-0000-0700-0000E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a:extLst>
            <a:ext uri="{FF2B5EF4-FFF2-40B4-BE49-F238E27FC236}">
              <a16:creationId xmlns="" xmlns:a16="http://schemas.microsoft.com/office/drawing/2014/main" id="{00000000-0008-0000-0700-0000E6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6" name="直線コネクタ 745">
          <a:extLst>
            <a:ext uri="{FF2B5EF4-FFF2-40B4-BE49-F238E27FC236}">
              <a16:creationId xmlns="" xmlns:a16="http://schemas.microsoft.com/office/drawing/2014/main" id="{00000000-0008-0000-0700-0000EA020000}"/>
            </a:ext>
          </a:extLst>
        </xdr:cNvPr>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a:extLst>
            <a:ext uri="{FF2B5EF4-FFF2-40B4-BE49-F238E27FC236}">
              <a16:creationId xmlns="" xmlns:a16="http://schemas.microsoft.com/office/drawing/2014/main" id="{00000000-0008-0000-07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 xmlns:a16="http://schemas.microsoft.com/office/drawing/2014/main" id="{00000000-0008-0000-07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9" name="諸支出金最大値テキスト">
          <a:extLst>
            <a:ext uri="{FF2B5EF4-FFF2-40B4-BE49-F238E27FC236}">
              <a16:creationId xmlns="" xmlns:a16="http://schemas.microsoft.com/office/drawing/2014/main" id="{00000000-0008-0000-0700-0000ED020000}"/>
            </a:ext>
          </a:extLst>
        </xdr:cNvPr>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0" name="直線コネクタ 749">
          <a:extLst>
            <a:ext uri="{FF2B5EF4-FFF2-40B4-BE49-F238E27FC236}">
              <a16:creationId xmlns="" xmlns:a16="http://schemas.microsoft.com/office/drawing/2014/main" id="{00000000-0008-0000-0700-0000EE020000}"/>
            </a:ext>
          </a:extLst>
        </xdr:cNvPr>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 xmlns:a16="http://schemas.microsoft.com/office/drawing/2014/main" id="{00000000-0008-0000-0700-0000E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2" name="諸支出金平均値テキスト">
          <a:extLst>
            <a:ext uri="{FF2B5EF4-FFF2-40B4-BE49-F238E27FC236}">
              <a16:creationId xmlns="" xmlns:a16="http://schemas.microsoft.com/office/drawing/2014/main" id="{00000000-0008-0000-0700-0000F0020000}"/>
            </a:ext>
          </a:extLst>
        </xdr:cNvPr>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3" name="フローチャート: 判断 752">
          <a:extLst>
            <a:ext uri="{FF2B5EF4-FFF2-40B4-BE49-F238E27FC236}">
              <a16:creationId xmlns="" xmlns:a16="http://schemas.microsoft.com/office/drawing/2014/main" id="{00000000-0008-0000-0700-0000F1020000}"/>
            </a:ext>
          </a:extLst>
        </xdr:cNvPr>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 xmlns:a16="http://schemas.microsoft.com/office/drawing/2014/main" id="{00000000-0008-0000-07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5" name="フローチャート: 判断 754">
          <a:extLst>
            <a:ext uri="{FF2B5EF4-FFF2-40B4-BE49-F238E27FC236}">
              <a16:creationId xmlns="" xmlns:a16="http://schemas.microsoft.com/office/drawing/2014/main" id="{00000000-0008-0000-0700-0000F3020000}"/>
            </a:ext>
          </a:extLst>
        </xdr:cNvPr>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6" name="テキスト ボックス 755">
          <a:extLst>
            <a:ext uri="{FF2B5EF4-FFF2-40B4-BE49-F238E27FC236}">
              <a16:creationId xmlns="" xmlns:a16="http://schemas.microsoft.com/office/drawing/2014/main" id="{00000000-0008-0000-0700-0000F4020000}"/>
            </a:ext>
          </a:extLst>
        </xdr:cNvPr>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 xmlns:a16="http://schemas.microsoft.com/office/drawing/2014/main" id="{00000000-0008-0000-07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8" name="フローチャート: 判断 757">
          <a:extLst>
            <a:ext uri="{FF2B5EF4-FFF2-40B4-BE49-F238E27FC236}">
              <a16:creationId xmlns="" xmlns:a16="http://schemas.microsoft.com/office/drawing/2014/main" id="{00000000-0008-0000-0700-0000F6020000}"/>
            </a:ext>
          </a:extLst>
        </xdr:cNvPr>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525</xdr:rowOff>
    </xdr:from>
    <xdr:ext cx="378565"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20245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 xmlns:a16="http://schemas.microsoft.com/office/drawing/2014/main" id="{00000000-0008-0000-07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1" name="フローチャート: 判断 760">
          <a:extLst>
            <a:ext uri="{FF2B5EF4-FFF2-40B4-BE49-F238E27FC236}">
              <a16:creationId xmlns="" xmlns:a16="http://schemas.microsoft.com/office/drawing/2014/main" id="{00000000-0008-0000-0700-0000F9020000}"/>
            </a:ext>
          </a:extLst>
        </xdr:cNvPr>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63" name="フローチャート: 判断 762">
          <a:extLst>
            <a:ext uri="{FF2B5EF4-FFF2-40B4-BE49-F238E27FC236}">
              <a16:creationId xmlns="" xmlns:a16="http://schemas.microsoft.com/office/drawing/2014/main" id="{00000000-0008-0000-0700-0000FB020000}"/>
            </a:ext>
          </a:extLst>
        </xdr:cNvPr>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12717</xdr:rowOff>
    </xdr:from>
    <xdr:ext cx="378565"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18467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 xmlns:a16="http://schemas.microsoft.com/office/drawing/2014/main" id="{00000000-0008-0000-07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諸支出金該当値テキスト">
          <a:extLst>
            <a:ext uri="{FF2B5EF4-FFF2-40B4-BE49-F238E27FC236}">
              <a16:creationId xmlns="" xmlns:a16="http://schemas.microsoft.com/office/drawing/2014/main" id="{00000000-0008-0000-0700-000003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 xmlns:a16="http://schemas.microsoft.com/office/drawing/2014/main" id="{00000000-0008-0000-07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 xmlns:a16="http://schemas.microsoft.com/office/drawing/2014/main" id="{00000000-0008-0000-07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 xmlns:a16="http://schemas.microsoft.com/office/drawing/2014/main" id="{00000000-0008-0000-07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 xmlns:a16="http://schemas.microsoft.com/office/drawing/2014/main" id="{00000000-0008-0000-07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 xmlns:a16="http://schemas.microsoft.com/office/drawing/2014/main" id="{00000000-0008-0000-07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 xmlns:a16="http://schemas.microsoft.com/office/drawing/2014/main" id="{00000000-0008-0000-07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 xmlns:a16="http://schemas.microsoft.com/office/drawing/2014/main" id="{00000000-0008-0000-07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 xmlns:a16="http://schemas.microsoft.com/office/drawing/2014/main" id="{00000000-0008-0000-07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民生費については、住民一人当たりコストが</a:t>
          </a:r>
          <a:r>
            <a:rPr kumimoji="1" lang="en-US" altLang="ja-JP" sz="1300">
              <a:solidFill>
                <a:schemeClr val="tx1"/>
              </a:solidFill>
              <a:latin typeface="ＭＳ Ｐゴシック" panose="020B0600070205080204" pitchFamily="50" charset="-128"/>
              <a:ea typeface="ＭＳ Ｐゴシック" panose="020B0600070205080204" pitchFamily="50" charset="-128"/>
            </a:rPr>
            <a:t>121,015</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おり、類似団体の中では最も低い値となっている。これは、生活保護費や障がい者等の社会福祉費に係る扶助費が他の類似団体と比較して低いことが主な要因となっている。令和２年度は子育て世帯への臨時特別給付金の増及び障がい福祉サービス費等の増等により、前年度と比較して</a:t>
          </a:r>
          <a:r>
            <a:rPr kumimoji="1" lang="en-US" altLang="ja-JP" sz="1300">
              <a:solidFill>
                <a:schemeClr val="tx1"/>
              </a:solidFill>
              <a:latin typeface="ＭＳ Ｐゴシック" panose="020B0600070205080204" pitchFamily="50" charset="-128"/>
              <a:ea typeface="ＭＳ Ｐゴシック" panose="020B0600070205080204" pitchFamily="50" charset="-128"/>
            </a:rPr>
            <a:t>2.7</a:t>
          </a:r>
          <a:r>
            <a:rPr kumimoji="1" lang="ja-JP" altLang="en-US" sz="1300">
              <a:solidFill>
                <a:schemeClr val="tx1"/>
              </a:solidFill>
              <a:latin typeface="ＭＳ Ｐゴシック" panose="020B0600070205080204" pitchFamily="50" charset="-128"/>
              <a:ea typeface="ＭＳ Ｐゴシック" panose="020B0600070205080204" pitchFamily="50" charset="-128"/>
            </a:rPr>
            <a:t>％の増となっている。扶助費等の社会保障関連経費が多い民生費は今後も増加が見込まれるため、比率の推移は注視していく必要がある。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衛生費については、住民一人当たりコストが</a:t>
          </a:r>
          <a:r>
            <a:rPr kumimoji="1" lang="en-US" altLang="ja-JP" sz="1300">
              <a:solidFill>
                <a:schemeClr val="tx1"/>
              </a:solidFill>
              <a:latin typeface="ＭＳ Ｐゴシック" panose="020B0600070205080204" pitchFamily="50" charset="-128"/>
              <a:ea typeface="ＭＳ Ｐゴシック" panose="020B0600070205080204" pitchFamily="50" charset="-128"/>
            </a:rPr>
            <a:t>35,468</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solidFill>
                <a:schemeClr val="tx1"/>
              </a:solidFill>
              <a:latin typeface="ＭＳ Ｐゴシック" panose="020B0600070205080204" pitchFamily="50" charset="-128"/>
              <a:ea typeface="ＭＳ Ｐゴシック" panose="020B0600070205080204" pitchFamily="50" charset="-128"/>
            </a:rPr>
            <a:t>28.4</a:t>
          </a:r>
          <a:r>
            <a:rPr kumimoji="1" lang="ja-JP" altLang="en-US" sz="1300">
              <a:solidFill>
                <a:schemeClr val="tx1"/>
              </a:solidFill>
              <a:latin typeface="ＭＳ Ｐゴシック" panose="020B0600070205080204" pitchFamily="50" charset="-128"/>
              <a:ea typeface="ＭＳ Ｐゴシック" panose="020B0600070205080204" pitchFamily="50" charset="-128"/>
            </a:rPr>
            <a:t>％の減となっている。これは、事業完了による藤田医科大学岡崎医療センターに対する施設整備費補助金の減が主な要因となっている。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商工費については、住民一人当たりコストが</a:t>
          </a:r>
          <a:r>
            <a:rPr kumimoji="1" lang="en-US" altLang="ja-JP" sz="1300">
              <a:solidFill>
                <a:schemeClr val="tx1"/>
              </a:solidFill>
              <a:latin typeface="ＭＳ Ｐゴシック" panose="020B0600070205080204" pitchFamily="50" charset="-128"/>
              <a:ea typeface="ＭＳ Ｐゴシック" panose="020B0600070205080204" pitchFamily="50" charset="-128"/>
            </a:rPr>
            <a:t>11,018</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solidFill>
                <a:schemeClr val="tx1"/>
              </a:solidFill>
              <a:latin typeface="ＭＳ Ｐゴシック" panose="020B0600070205080204" pitchFamily="50" charset="-128"/>
              <a:ea typeface="ＭＳ Ｐゴシック" panose="020B0600070205080204" pitchFamily="50" charset="-128"/>
            </a:rPr>
            <a:t>52.7</a:t>
          </a:r>
          <a:r>
            <a:rPr kumimoji="1" lang="ja-JP" altLang="en-US" sz="1300">
              <a:solidFill>
                <a:schemeClr val="tx1"/>
              </a:solidFill>
              <a:latin typeface="ＭＳ Ｐゴシック" panose="020B0600070205080204" pitchFamily="50" charset="-128"/>
              <a:ea typeface="ＭＳ Ｐゴシック" panose="020B0600070205080204" pitchFamily="50" charset="-128"/>
            </a:rPr>
            <a:t>％の増となっている。これは、新型コロナウイルス感染症の感染拡大防止対策として休業協力要請に応じた事業者に対する協力金交付事業費の増並びに工場等の新増築及び設備投資を行った企業に対して企業再投資促進奨励金を交付したことによる企業誘致事業費の増などが主な要因となっている。</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愛知県岡崎市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latin typeface="ＭＳ ゴシック" pitchFamily="49" charset="-128"/>
              <a:ea typeface="ＭＳ ゴシック" pitchFamily="49" charset="-128"/>
            </a:rPr>
            <a:t>　財政調整基金の令和２年度末残高については、新型コロナウイルス感染症への対応として感染拡大防止対策、経済対策を実施したため多額の取崩しを行ったが、前年度の剰余金の積立てや予算積立を行ったことにより前年度と比較して増となった。一方、標準税収入額等の増により標準財政規模が大幅増となったことにより、標準財政規模比では</a:t>
          </a:r>
          <a:r>
            <a:rPr kumimoji="1" lang="en-US" altLang="ja-JP" sz="1100">
              <a:solidFill>
                <a:schemeClr val="tx1"/>
              </a:solidFill>
              <a:latin typeface="ＭＳ ゴシック" pitchFamily="49" charset="-128"/>
              <a:ea typeface="ＭＳ ゴシック" pitchFamily="49" charset="-128"/>
            </a:rPr>
            <a:t>0.19</a:t>
          </a:r>
          <a:r>
            <a:rPr kumimoji="1" lang="ja-JP" altLang="en-US" sz="1100">
              <a:solidFill>
                <a:schemeClr val="tx1"/>
              </a:solidFill>
              <a:latin typeface="ＭＳ ゴシック" pitchFamily="49" charset="-128"/>
              <a:ea typeface="ＭＳ ゴシック" pitchFamily="49" charset="-128"/>
            </a:rPr>
            <a:t>ポイントの減となった。</a:t>
          </a:r>
        </a:p>
        <a:p>
          <a:r>
            <a:rPr kumimoji="1" lang="ja-JP" altLang="en-US" sz="1100">
              <a:solidFill>
                <a:srgbClr val="FF0000"/>
              </a:solidFill>
              <a:latin typeface="ＭＳ ゴシック" pitchFamily="49" charset="-128"/>
              <a:ea typeface="ＭＳ ゴシック" pitchFamily="49" charset="-128"/>
            </a:rPr>
            <a:t>　</a:t>
          </a:r>
          <a:r>
            <a:rPr kumimoji="1" lang="ja-JP" altLang="en-US" sz="1100">
              <a:solidFill>
                <a:schemeClr val="tx1"/>
              </a:solidFill>
              <a:latin typeface="ＭＳ ゴシック" pitchFamily="49" charset="-128"/>
              <a:ea typeface="ＭＳ ゴシック" pitchFamily="49" charset="-128"/>
            </a:rPr>
            <a:t>実質収支額については、形式収支が増加したこと及び国の補正予算に基づく事業等の繰越が減少したことにより前年度と比較して増となり、標準財政規模比では</a:t>
          </a:r>
          <a:r>
            <a:rPr kumimoji="1" lang="en-US" altLang="ja-JP" sz="1100">
              <a:solidFill>
                <a:schemeClr val="tx1"/>
              </a:solidFill>
              <a:latin typeface="ＭＳ ゴシック" pitchFamily="49" charset="-128"/>
              <a:ea typeface="ＭＳ ゴシック" pitchFamily="49" charset="-128"/>
            </a:rPr>
            <a:t>1.30</a:t>
          </a:r>
          <a:r>
            <a:rPr kumimoji="1" lang="ja-JP" altLang="en-US" sz="1100">
              <a:solidFill>
                <a:schemeClr val="tx1"/>
              </a:solidFill>
              <a:latin typeface="ＭＳ ゴシック" pitchFamily="49" charset="-128"/>
              <a:ea typeface="ＭＳ ゴシック" pitchFamily="49" charset="-128"/>
            </a:rPr>
            <a:t>ポイントの増となった。</a:t>
          </a:r>
        </a:p>
        <a:p>
          <a:r>
            <a:rPr kumimoji="1" lang="ja-JP" altLang="en-US" sz="1100">
              <a:solidFill>
                <a:schemeClr val="tx1"/>
              </a:solidFill>
              <a:latin typeface="ＭＳ ゴシック" pitchFamily="49" charset="-128"/>
              <a:ea typeface="ＭＳ ゴシック" pitchFamily="49" charset="-128"/>
            </a:rPr>
            <a:t>　今後も財政調整基金については適正規模を維持しつつ、取崩しに過度に依存することのないよう予算編成に努める。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愛知県岡崎市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いずれの会計においても赤字額はなく、健全な財政運営を維持できているものと捉えている。</a:t>
          </a:r>
        </a:p>
        <a:p>
          <a:r>
            <a:rPr kumimoji="1" lang="ja-JP" altLang="en-US" sz="1300">
              <a:latin typeface="ＭＳ ゴシック" pitchFamily="49" charset="-128"/>
              <a:ea typeface="ＭＳ ゴシック" pitchFamily="49" charset="-128"/>
            </a:rPr>
            <a:t>　令和２年度については、「流動資産－流動負債」で表される法適用企業の資金不足額（赤字額）について、病院事業においては、流動資産の現金及び預金が減となったものの短期有価証券の増や、流動負債の未払金及び未払費用の減等により比率は改善した。今後も引き続き収支改善のため、紹介患者及び新入院患者増加施策、診療報酬増加及び費用削減施策に取り組んでいく。</a:t>
          </a:r>
        </a:p>
        <a:p>
          <a:r>
            <a:rPr kumimoji="1" lang="ja-JP" altLang="en-US" sz="1300">
              <a:latin typeface="ＭＳ ゴシック" pitchFamily="49" charset="-128"/>
              <a:ea typeface="ＭＳ ゴシック" pitchFamily="49" charset="-128"/>
            </a:rPr>
            <a:t>　水道事業においては、流動資産の現金及び預金額が減となったこと等により資金剰余額が減となったものの、事業の規模が減となったことにより比率は改善した。</a:t>
          </a:r>
        </a:p>
        <a:p>
          <a:r>
            <a:rPr kumimoji="1" lang="ja-JP" altLang="en-US" sz="1300">
              <a:latin typeface="ＭＳ ゴシック" pitchFamily="49" charset="-128"/>
              <a:ea typeface="ＭＳ ゴシック" pitchFamily="49" charset="-128"/>
            </a:rPr>
            <a:t>　下水道事業においては、流動負債の未払金及び未払費用の増があったものの、流動資産の現金及び預金の増等により比率は改善した。水道事業及び下水道事業では、今後老朽化した管渠及び施設の更新対策に多額の費用が必要となっていくが、人口減少等による料金収入の減少が懸念されるため、経営の合理化や経営基盤の強化に取り組んでいく必要がある。</a:t>
          </a:r>
        </a:p>
        <a:p>
          <a:r>
            <a:rPr kumimoji="1" lang="ja-JP" altLang="en-US" sz="1300">
              <a:latin typeface="ＭＳ ゴシック" pitchFamily="49" charset="-128"/>
              <a:ea typeface="ＭＳ ゴシック" pitchFamily="49" charset="-128"/>
            </a:rPr>
            <a:t>　一般会計から各特別会計への収支不足額に対する繰出しについては、一定の行政サービスの維持及び行政目的の達成のためにはやむを得ないものの、各会計において業務の効率化、徴収強化による収入増を図るなど、経費節減のための努力を継続して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AH12" sqref="AH12:AL12"/>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178369123</v>
      </c>
      <c r="BO4" s="464"/>
      <c r="BP4" s="464"/>
      <c r="BQ4" s="464"/>
      <c r="BR4" s="464"/>
      <c r="BS4" s="464"/>
      <c r="BT4" s="464"/>
      <c r="BU4" s="465"/>
      <c r="BV4" s="463">
        <v>137759349</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6.9</v>
      </c>
      <c r="CU4" s="648"/>
      <c r="CV4" s="648"/>
      <c r="CW4" s="648"/>
      <c r="CX4" s="648"/>
      <c r="CY4" s="648"/>
      <c r="CZ4" s="648"/>
      <c r="DA4" s="649"/>
      <c r="DB4" s="647">
        <v>5.6</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171145370</v>
      </c>
      <c r="BO5" s="469"/>
      <c r="BP5" s="469"/>
      <c r="BQ5" s="469"/>
      <c r="BR5" s="469"/>
      <c r="BS5" s="469"/>
      <c r="BT5" s="469"/>
      <c r="BU5" s="470"/>
      <c r="BV5" s="468">
        <v>131444936</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88.8</v>
      </c>
      <c r="CU5" s="439"/>
      <c r="CV5" s="439"/>
      <c r="CW5" s="439"/>
      <c r="CX5" s="439"/>
      <c r="CY5" s="439"/>
      <c r="CZ5" s="439"/>
      <c r="DA5" s="440"/>
      <c r="DB5" s="438">
        <v>87.7</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7223753</v>
      </c>
      <c r="BO6" s="469"/>
      <c r="BP6" s="469"/>
      <c r="BQ6" s="469"/>
      <c r="BR6" s="469"/>
      <c r="BS6" s="469"/>
      <c r="BT6" s="469"/>
      <c r="BU6" s="470"/>
      <c r="BV6" s="468">
        <v>6314413</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88.8</v>
      </c>
      <c r="CU6" s="622"/>
      <c r="CV6" s="622"/>
      <c r="CW6" s="622"/>
      <c r="CX6" s="622"/>
      <c r="CY6" s="622"/>
      <c r="CZ6" s="622"/>
      <c r="DA6" s="623"/>
      <c r="DB6" s="621">
        <v>87.7</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94</v>
      </c>
      <c r="AV7" s="526"/>
      <c r="AW7" s="526"/>
      <c r="AX7" s="526"/>
      <c r="AY7" s="448" t="s">
        <v>106</v>
      </c>
      <c r="AZ7" s="449"/>
      <c r="BA7" s="449"/>
      <c r="BB7" s="449"/>
      <c r="BC7" s="449"/>
      <c r="BD7" s="449"/>
      <c r="BE7" s="449"/>
      <c r="BF7" s="449"/>
      <c r="BG7" s="449"/>
      <c r="BH7" s="449"/>
      <c r="BI7" s="449"/>
      <c r="BJ7" s="449"/>
      <c r="BK7" s="449"/>
      <c r="BL7" s="449"/>
      <c r="BM7" s="450"/>
      <c r="BN7" s="468">
        <v>1884481</v>
      </c>
      <c r="BO7" s="469"/>
      <c r="BP7" s="469"/>
      <c r="BQ7" s="469"/>
      <c r="BR7" s="469"/>
      <c r="BS7" s="469"/>
      <c r="BT7" s="469"/>
      <c r="BU7" s="470"/>
      <c r="BV7" s="468">
        <v>2061846</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77737003</v>
      </c>
      <c r="CU7" s="469"/>
      <c r="CV7" s="469"/>
      <c r="CW7" s="469"/>
      <c r="CX7" s="469"/>
      <c r="CY7" s="469"/>
      <c r="CZ7" s="469"/>
      <c r="DA7" s="470"/>
      <c r="DB7" s="468">
        <v>76355730</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94</v>
      </c>
      <c r="AV8" s="526"/>
      <c r="AW8" s="526"/>
      <c r="AX8" s="526"/>
      <c r="AY8" s="448" t="s">
        <v>109</v>
      </c>
      <c r="AZ8" s="449"/>
      <c r="BA8" s="449"/>
      <c r="BB8" s="449"/>
      <c r="BC8" s="449"/>
      <c r="BD8" s="449"/>
      <c r="BE8" s="449"/>
      <c r="BF8" s="449"/>
      <c r="BG8" s="449"/>
      <c r="BH8" s="449"/>
      <c r="BI8" s="449"/>
      <c r="BJ8" s="449"/>
      <c r="BK8" s="449"/>
      <c r="BL8" s="449"/>
      <c r="BM8" s="450"/>
      <c r="BN8" s="468">
        <v>5339272</v>
      </c>
      <c r="BO8" s="469"/>
      <c r="BP8" s="469"/>
      <c r="BQ8" s="469"/>
      <c r="BR8" s="469"/>
      <c r="BS8" s="469"/>
      <c r="BT8" s="469"/>
      <c r="BU8" s="470"/>
      <c r="BV8" s="468">
        <v>4252567</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1.04</v>
      </c>
      <c r="CU8" s="582"/>
      <c r="CV8" s="582"/>
      <c r="CW8" s="582"/>
      <c r="CX8" s="582"/>
      <c r="CY8" s="582"/>
      <c r="CZ8" s="582"/>
      <c r="DA8" s="583"/>
      <c r="DB8" s="581">
        <v>1.03</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384654</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102</v>
      </c>
      <c r="AV9" s="526"/>
      <c r="AW9" s="526"/>
      <c r="AX9" s="526"/>
      <c r="AY9" s="448" t="s">
        <v>115</v>
      </c>
      <c r="AZ9" s="449"/>
      <c r="BA9" s="449"/>
      <c r="BB9" s="449"/>
      <c r="BC9" s="449"/>
      <c r="BD9" s="449"/>
      <c r="BE9" s="449"/>
      <c r="BF9" s="449"/>
      <c r="BG9" s="449"/>
      <c r="BH9" s="449"/>
      <c r="BI9" s="449"/>
      <c r="BJ9" s="449"/>
      <c r="BK9" s="449"/>
      <c r="BL9" s="449"/>
      <c r="BM9" s="450"/>
      <c r="BN9" s="468">
        <v>1086705</v>
      </c>
      <c r="BO9" s="469"/>
      <c r="BP9" s="469"/>
      <c r="BQ9" s="469"/>
      <c r="BR9" s="469"/>
      <c r="BS9" s="469"/>
      <c r="BT9" s="469"/>
      <c r="BU9" s="470"/>
      <c r="BV9" s="468">
        <v>-255153</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6.5</v>
      </c>
      <c r="CU9" s="439"/>
      <c r="CV9" s="439"/>
      <c r="CW9" s="439"/>
      <c r="CX9" s="439"/>
      <c r="CY9" s="439"/>
      <c r="CZ9" s="439"/>
      <c r="DA9" s="440"/>
      <c r="DB9" s="438">
        <v>6.8</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381051</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4090781</v>
      </c>
      <c r="BO10" s="469"/>
      <c r="BP10" s="469"/>
      <c r="BQ10" s="469"/>
      <c r="BR10" s="469"/>
      <c r="BS10" s="469"/>
      <c r="BT10" s="469"/>
      <c r="BU10" s="470"/>
      <c r="BV10" s="468">
        <v>874511</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386252</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6523236</v>
      </c>
      <c r="BO12" s="469"/>
      <c r="BP12" s="469"/>
      <c r="BQ12" s="469"/>
      <c r="BR12" s="469"/>
      <c r="BS12" s="469"/>
      <c r="BT12" s="469"/>
      <c r="BU12" s="470"/>
      <c r="BV12" s="468">
        <v>4044451</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129</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139</v>
      </c>
      <c r="N13" s="569"/>
      <c r="O13" s="569"/>
      <c r="P13" s="569"/>
      <c r="Q13" s="570"/>
      <c r="R13" s="571">
        <v>374319</v>
      </c>
      <c r="S13" s="572"/>
      <c r="T13" s="572"/>
      <c r="U13" s="572"/>
      <c r="V13" s="573"/>
      <c r="W13" s="559" t="s">
        <v>140</v>
      </c>
      <c r="X13" s="481"/>
      <c r="Y13" s="481"/>
      <c r="Z13" s="481"/>
      <c r="AA13" s="481"/>
      <c r="AB13" s="482"/>
      <c r="AC13" s="444">
        <v>2752</v>
      </c>
      <c r="AD13" s="445"/>
      <c r="AE13" s="445"/>
      <c r="AF13" s="445"/>
      <c r="AG13" s="446"/>
      <c r="AH13" s="444">
        <v>2972</v>
      </c>
      <c r="AI13" s="445"/>
      <c r="AJ13" s="445"/>
      <c r="AK13" s="445"/>
      <c r="AL13" s="447"/>
      <c r="AM13" s="537" t="s">
        <v>141</v>
      </c>
      <c r="AN13" s="442"/>
      <c r="AO13" s="442"/>
      <c r="AP13" s="442"/>
      <c r="AQ13" s="442"/>
      <c r="AR13" s="442"/>
      <c r="AS13" s="442"/>
      <c r="AT13" s="443"/>
      <c r="AU13" s="525" t="s">
        <v>142</v>
      </c>
      <c r="AV13" s="526"/>
      <c r="AW13" s="526"/>
      <c r="AX13" s="526"/>
      <c r="AY13" s="448" t="s">
        <v>143</v>
      </c>
      <c r="AZ13" s="449"/>
      <c r="BA13" s="449"/>
      <c r="BB13" s="449"/>
      <c r="BC13" s="449"/>
      <c r="BD13" s="449"/>
      <c r="BE13" s="449"/>
      <c r="BF13" s="449"/>
      <c r="BG13" s="449"/>
      <c r="BH13" s="449"/>
      <c r="BI13" s="449"/>
      <c r="BJ13" s="449"/>
      <c r="BK13" s="449"/>
      <c r="BL13" s="449"/>
      <c r="BM13" s="450"/>
      <c r="BN13" s="468">
        <v>-1345750</v>
      </c>
      <c r="BO13" s="469"/>
      <c r="BP13" s="469"/>
      <c r="BQ13" s="469"/>
      <c r="BR13" s="469"/>
      <c r="BS13" s="469"/>
      <c r="BT13" s="469"/>
      <c r="BU13" s="470"/>
      <c r="BV13" s="468">
        <v>-3425093</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-0.6</v>
      </c>
      <c r="CU13" s="439"/>
      <c r="CV13" s="439"/>
      <c r="CW13" s="439"/>
      <c r="CX13" s="439"/>
      <c r="CY13" s="439"/>
      <c r="CZ13" s="439"/>
      <c r="DA13" s="440"/>
      <c r="DB13" s="438">
        <v>-1</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145</v>
      </c>
      <c r="M14" s="605"/>
      <c r="N14" s="605"/>
      <c r="O14" s="605"/>
      <c r="P14" s="605"/>
      <c r="Q14" s="606"/>
      <c r="R14" s="571">
        <v>387791</v>
      </c>
      <c r="S14" s="572"/>
      <c r="T14" s="572"/>
      <c r="U14" s="572"/>
      <c r="V14" s="573"/>
      <c r="W14" s="574"/>
      <c r="X14" s="484"/>
      <c r="Y14" s="484"/>
      <c r="Z14" s="484"/>
      <c r="AA14" s="484"/>
      <c r="AB14" s="485"/>
      <c r="AC14" s="564">
        <v>1.5</v>
      </c>
      <c r="AD14" s="565"/>
      <c r="AE14" s="565"/>
      <c r="AF14" s="565"/>
      <c r="AG14" s="566"/>
      <c r="AH14" s="564">
        <v>1.7</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t="s">
        <v>138</v>
      </c>
      <c r="CU14" s="576"/>
      <c r="CV14" s="576"/>
      <c r="CW14" s="576"/>
      <c r="CX14" s="576"/>
      <c r="CY14" s="576"/>
      <c r="CZ14" s="576"/>
      <c r="DA14" s="577"/>
      <c r="DB14" s="575" t="s">
        <v>138</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147</v>
      </c>
      <c r="N15" s="569"/>
      <c r="O15" s="569"/>
      <c r="P15" s="569"/>
      <c r="Q15" s="570"/>
      <c r="R15" s="571">
        <v>375289</v>
      </c>
      <c r="S15" s="572"/>
      <c r="T15" s="572"/>
      <c r="U15" s="572"/>
      <c r="V15" s="573"/>
      <c r="W15" s="559" t="s">
        <v>148</v>
      </c>
      <c r="X15" s="481"/>
      <c r="Y15" s="481"/>
      <c r="Z15" s="481"/>
      <c r="AA15" s="481"/>
      <c r="AB15" s="482"/>
      <c r="AC15" s="444">
        <v>75226</v>
      </c>
      <c r="AD15" s="445"/>
      <c r="AE15" s="445"/>
      <c r="AF15" s="445"/>
      <c r="AG15" s="446"/>
      <c r="AH15" s="444">
        <v>71978</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60424883</v>
      </c>
      <c r="BO15" s="464"/>
      <c r="BP15" s="464"/>
      <c r="BQ15" s="464"/>
      <c r="BR15" s="464"/>
      <c r="BS15" s="464"/>
      <c r="BT15" s="464"/>
      <c r="BU15" s="465"/>
      <c r="BV15" s="463">
        <v>58906240</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39.9</v>
      </c>
      <c r="AD16" s="565"/>
      <c r="AE16" s="565"/>
      <c r="AF16" s="565"/>
      <c r="AG16" s="566"/>
      <c r="AH16" s="564">
        <v>40.1</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58428430</v>
      </c>
      <c r="BO16" s="469"/>
      <c r="BP16" s="469"/>
      <c r="BQ16" s="469"/>
      <c r="BR16" s="469"/>
      <c r="BS16" s="469"/>
      <c r="BT16" s="469"/>
      <c r="BU16" s="470"/>
      <c r="BV16" s="468">
        <v>56046702</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154</v>
      </c>
      <c r="N17" s="554"/>
      <c r="O17" s="554"/>
      <c r="P17" s="554"/>
      <c r="Q17" s="555"/>
      <c r="R17" s="556" t="s">
        <v>155</v>
      </c>
      <c r="S17" s="557"/>
      <c r="T17" s="557"/>
      <c r="U17" s="557"/>
      <c r="V17" s="558"/>
      <c r="W17" s="559" t="s">
        <v>156</v>
      </c>
      <c r="X17" s="481"/>
      <c r="Y17" s="481"/>
      <c r="Z17" s="481"/>
      <c r="AA17" s="481"/>
      <c r="AB17" s="482"/>
      <c r="AC17" s="444">
        <v>110448</v>
      </c>
      <c r="AD17" s="445"/>
      <c r="AE17" s="445"/>
      <c r="AF17" s="445"/>
      <c r="AG17" s="446"/>
      <c r="AH17" s="444">
        <v>104696</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77630661</v>
      </c>
      <c r="BO17" s="469"/>
      <c r="BP17" s="469"/>
      <c r="BQ17" s="469"/>
      <c r="BR17" s="469"/>
      <c r="BS17" s="469"/>
      <c r="BT17" s="469"/>
      <c r="BU17" s="470"/>
      <c r="BV17" s="468">
        <v>76070218</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158</v>
      </c>
      <c r="C18" s="531"/>
      <c r="D18" s="531"/>
      <c r="E18" s="532"/>
      <c r="F18" s="532"/>
      <c r="G18" s="532"/>
      <c r="H18" s="532"/>
      <c r="I18" s="532"/>
      <c r="J18" s="532"/>
      <c r="K18" s="532"/>
      <c r="L18" s="533">
        <v>387.2</v>
      </c>
      <c r="M18" s="533"/>
      <c r="N18" s="533"/>
      <c r="O18" s="533"/>
      <c r="P18" s="533"/>
      <c r="Q18" s="533"/>
      <c r="R18" s="534"/>
      <c r="S18" s="534"/>
      <c r="T18" s="534"/>
      <c r="U18" s="534"/>
      <c r="V18" s="535"/>
      <c r="W18" s="549"/>
      <c r="X18" s="550"/>
      <c r="Y18" s="550"/>
      <c r="Z18" s="550"/>
      <c r="AA18" s="550"/>
      <c r="AB18" s="560"/>
      <c r="AC18" s="432">
        <v>58.6</v>
      </c>
      <c r="AD18" s="433"/>
      <c r="AE18" s="433"/>
      <c r="AF18" s="433"/>
      <c r="AG18" s="536"/>
      <c r="AH18" s="432">
        <v>58.3</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69202282</v>
      </c>
      <c r="BO18" s="469"/>
      <c r="BP18" s="469"/>
      <c r="BQ18" s="469"/>
      <c r="BR18" s="469"/>
      <c r="BS18" s="469"/>
      <c r="BT18" s="469"/>
      <c r="BU18" s="470"/>
      <c r="BV18" s="468">
        <v>68050922</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160</v>
      </c>
      <c r="C19" s="531"/>
      <c r="D19" s="531"/>
      <c r="E19" s="532"/>
      <c r="F19" s="532"/>
      <c r="G19" s="532"/>
      <c r="H19" s="532"/>
      <c r="I19" s="532"/>
      <c r="J19" s="532"/>
      <c r="K19" s="532"/>
      <c r="L19" s="538">
        <v>993</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96214089</v>
      </c>
      <c r="BO19" s="469"/>
      <c r="BP19" s="469"/>
      <c r="BQ19" s="469"/>
      <c r="BR19" s="469"/>
      <c r="BS19" s="469"/>
      <c r="BT19" s="469"/>
      <c r="BU19" s="470"/>
      <c r="BV19" s="468">
        <v>90421948</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162</v>
      </c>
      <c r="C20" s="531"/>
      <c r="D20" s="531"/>
      <c r="E20" s="532"/>
      <c r="F20" s="532"/>
      <c r="G20" s="532"/>
      <c r="H20" s="532"/>
      <c r="I20" s="532"/>
      <c r="J20" s="532"/>
      <c r="K20" s="532"/>
      <c r="L20" s="538">
        <v>156619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170</v>
      </c>
      <c r="AZ23" s="461"/>
      <c r="BA23" s="461"/>
      <c r="BB23" s="461"/>
      <c r="BC23" s="461"/>
      <c r="BD23" s="461"/>
      <c r="BE23" s="461"/>
      <c r="BF23" s="461"/>
      <c r="BG23" s="461"/>
      <c r="BH23" s="461"/>
      <c r="BI23" s="461"/>
      <c r="BJ23" s="461"/>
      <c r="BK23" s="461"/>
      <c r="BL23" s="461"/>
      <c r="BM23" s="462"/>
      <c r="BN23" s="468">
        <v>62261249</v>
      </c>
      <c r="BO23" s="469"/>
      <c r="BP23" s="469"/>
      <c r="BQ23" s="469"/>
      <c r="BR23" s="469"/>
      <c r="BS23" s="469"/>
      <c r="BT23" s="469"/>
      <c r="BU23" s="470"/>
      <c r="BV23" s="468">
        <v>62546319</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171</v>
      </c>
      <c r="F24" s="442"/>
      <c r="G24" s="442"/>
      <c r="H24" s="442"/>
      <c r="I24" s="442"/>
      <c r="J24" s="442"/>
      <c r="K24" s="443"/>
      <c r="L24" s="444">
        <v>1</v>
      </c>
      <c r="M24" s="445"/>
      <c r="N24" s="445"/>
      <c r="O24" s="445"/>
      <c r="P24" s="446"/>
      <c r="Q24" s="444">
        <v>11220</v>
      </c>
      <c r="R24" s="445"/>
      <c r="S24" s="445"/>
      <c r="T24" s="445"/>
      <c r="U24" s="445"/>
      <c r="V24" s="446"/>
      <c r="W24" s="510"/>
      <c r="X24" s="501"/>
      <c r="Y24" s="502"/>
      <c r="Z24" s="441" t="s">
        <v>172</v>
      </c>
      <c r="AA24" s="442"/>
      <c r="AB24" s="442"/>
      <c r="AC24" s="442"/>
      <c r="AD24" s="442"/>
      <c r="AE24" s="442"/>
      <c r="AF24" s="442"/>
      <c r="AG24" s="443"/>
      <c r="AH24" s="444">
        <v>2497</v>
      </c>
      <c r="AI24" s="445"/>
      <c r="AJ24" s="445"/>
      <c r="AK24" s="445"/>
      <c r="AL24" s="446"/>
      <c r="AM24" s="444">
        <v>7136426</v>
      </c>
      <c r="AN24" s="445"/>
      <c r="AO24" s="445"/>
      <c r="AP24" s="445"/>
      <c r="AQ24" s="445"/>
      <c r="AR24" s="446"/>
      <c r="AS24" s="444">
        <v>2858</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45257439</v>
      </c>
      <c r="BO24" s="469"/>
      <c r="BP24" s="469"/>
      <c r="BQ24" s="469"/>
      <c r="BR24" s="469"/>
      <c r="BS24" s="469"/>
      <c r="BT24" s="469"/>
      <c r="BU24" s="470"/>
      <c r="BV24" s="468">
        <v>46145195</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174</v>
      </c>
      <c r="F25" s="442"/>
      <c r="G25" s="442"/>
      <c r="H25" s="442"/>
      <c r="I25" s="442"/>
      <c r="J25" s="442"/>
      <c r="K25" s="443"/>
      <c r="L25" s="444">
        <v>2</v>
      </c>
      <c r="M25" s="445"/>
      <c r="N25" s="445"/>
      <c r="O25" s="445"/>
      <c r="P25" s="446"/>
      <c r="Q25" s="444">
        <v>9420</v>
      </c>
      <c r="R25" s="445"/>
      <c r="S25" s="445"/>
      <c r="T25" s="445"/>
      <c r="U25" s="445"/>
      <c r="V25" s="446"/>
      <c r="W25" s="510"/>
      <c r="X25" s="501"/>
      <c r="Y25" s="502"/>
      <c r="Z25" s="441" t="s">
        <v>175</v>
      </c>
      <c r="AA25" s="442"/>
      <c r="AB25" s="442"/>
      <c r="AC25" s="442"/>
      <c r="AD25" s="442"/>
      <c r="AE25" s="442"/>
      <c r="AF25" s="442"/>
      <c r="AG25" s="443"/>
      <c r="AH25" s="444">
        <v>390</v>
      </c>
      <c r="AI25" s="445"/>
      <c r="AJ25" s="445"/>
      <c r="AK25" s="445"/>
      <c r="AL25" s="446"/>
      <c r="AM25" s="444">
        <v>1115400</v>
      </c>
      <c r="AN25" s="445"/>
      <c r="AO25" s="445"/>
      <c r="AP25" s="445"/>
      <c r="AQ25" s="445"/>
      <c r="AR25" s="446"/>
      <c r="AS25" s="444">
        <v>2860</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32798393</v>
      </c>
      <c r="BO25" s="464"/>
      <c r="BP25" s="464"/>
      <c r="BQ25" s="464"/>
      <c r="BR25" s="464"/>
      <c r="BS25" s="464"/>
      <c r="BT25" s="464"/>
      <c r="BU25" s="465"/>
      <c r="BV25" s="463">
        <v>36095516</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177</v>
      </c>
      <c r="F26" s="442"/>
      <c r="G26" s="442"/>
      <c r="H26" s="442"/>
      <c r="I26" s="442"/>
      <c r="J26" s="442"/>
      <c r="K26" s="443"/>
      <c r="L26" s="444">
        <v>1</v>
      </c>
      <c r="M26" s="445"/>
      <c r="N26" s="445"/>
      <c r="O26" s="445"/>
      <c r="P26" s="446"/>
      <c r="Q26" s="444">
        <v>7460</v>
      </c>
      <c r="R26" s="445"/>
      <c r="S26" s="445"/>
      <c r="T26" s="445"/>
      <c r="U26" s="445"/>
      <c r="V26" s="446"/>
      <c r="W26" s="510"/>
      <c r="X26" s="501"/>
      <c r="Y26" s="502"/>
      <c r="Z26" s="441" t="s">
        <v>178</v>
      </c>
      <c r="AA26" s="523"/>
      <c r="AB26" s="523"/>
      <c r="AC26" s="523"/>
      <c r="AD26" s="523"/>
      <c r="AE26" s="523"/>
      <c r="AF26" s="523"/>
      <c r="AG26" s="524"/>
      <c r="AH26" s="444">
        <v>332</v>
      </c>
      <c r="AI26" s="445"/>
      <c r="AJ26" s="445"/>
      <c r="AK26" s="445"/>
      <c r="AL26" s="446"/>
      <c r="AM26" s="444">
        <v>977076</v>
      </c>
      <c r="AN26" s="445"/>
      <c r="AO26" s="445"/>
      <c r="AP26" s="445"/>
      <c r="AQ26" s="445"/>
      <c r="AR26" s="446"/>
      <c r="AS26" s="444">
        <v>2943</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128</v>
      </c>
      <c r="BO26" s="469"/>
      <c r="BP26" s="469"/>
      <c r="BQ26" s="469"/>
      <c r="BR26" s="469"/>
      <c r="BS26" s="469"/>
      <c r="BT26" s="469"/>
      <c r="BU26" s="470"/>
      <c r="BV26" s="468" t="s">
        <v>128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180</v>
      </c>
      <c r="F27" s="442"/>
      <c r="G27" s="442"/>
      <c r="H27" s="442"/>
      <c r="I27" s="442"/>
      <c r="J27" s="442"/>
      <c r="K27" s="443"/>
      <c r="L27" s="444">
        <v>1</v>
      </c>
      <c r="M27" s="445"/>
      <c r="N27" s="445"/>
      <c r="O27" s="445"/>
      <c r="P27" s="446"/>
      <c r="Q27" s="444">
        <v>7400</v>
      </c>
      <c r="R27" s="445"/>
      <c r="S27" s="445"/>
      <c r="T27" s="445"/>
      <c r="U27" s="445"/>
      <c r="V27" s="446"/>
      <c r="W27" s="510"/>
      <c r="X27" s="501"/>
      <c r="Y27" s="502"/>
      <c r="Z27" s="441" t="s">
        <v>181</v>
      </c>
      <c r="AA27" s="442"/>
      <c r="AB27" s="442"/>
      <c r="AC27" s="442"/>
      <c r="AD27" s="442"/>
      <c r="AE27" s="442"/>
      <c r="AF27" s="442"/>
      <c r="AG27" s="443"/>
      <c r="AH27" s="444">
        <v>73</v>
      </c>
      <c r="AI27" s="445"/>
      <c r="AJ27" s="445"/>
      <c r="AK27" s="445"/>
      <c r="AL27" s="446"/>
      <c r="AM27" s="444">
        <v>229803</v>
      </c>
      <c r="AN27" s="445"/>
      <c r="AO27" s="445"/>
      <c r="AP27" s="445"/>
      <c r="AQ27" s="445"/>
      <c r="AR27" s="446"/>
      <c r="AS27" s="444">
        <v>3148</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v>500000</v>
      </c>
      <c r="BO27" s="472"/>
      <c r="BP27" s="472"/>
      <c r="BQ27" s="472"/>
      <c r="BR27" s="472"/>
      <c r="BS27" s="472"/>
      <c r="BT27" s="472"/>
      <c r="BU27" s="473"/>
      <c r="BV27" s="471">
        <v>500000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183</v>
      </c>
      <c r="F28" s="442"/>
      <c r="G28" s="442"/>
      <c r="H28" s="442"/>
      <c r="I28" s="442"/>
      <c r="J28" s="442"/>
      <c r="K28" s="443"/>
      <c r="L28" s="444">
        <v>1</v>
      </c>
      <c r="M28" s="445"/>
      <c r="N28" s="445"/>
      <c r="O28" s="445"/>
      <c r="P28" s="446"/>
      <c r="Q28" s="444">
        <v>6720</v>
      </c>
      <c r="R28" s="445"/>
      <c r="S28" s="445"/>
      <c r="T28" s="445"/>
      <c r="U28" s="445"/>
      <c r="V28" s="446"/>
      <c r="W28" s="510"/>
      <c r="X28" s="501"/>
      <c r="Y28" s="502"/>
      <c r="Z28" s="441" t="s">
        <v>184</v>
      </c>
      <c r="AA28" s="442"/>
      <c r="AB28" s="442"/>
      <c r="AC28" s="442"/>
      <c r="AD28" s="442"/>
      <c r="AE28" s="442"/>
      <c r="AF28" s="442"/>
      <c r="AG28" s="443"/>
      <c r="AH28" s="444" t="s">
        <v>128</v>
      </c>
      <c r="AI28" s="445"/>
      <c r="AJ28" s="445"/>
      <c r="AK28" s="445"/>
      <c r="AL28" s="446"/>
      <c r="AM28" s="444" t="s">
        <v>128</v>
      </c>
      <c r="AN28" s="445"/>
      <c r="AO28" s="445"/>
      <c r="AP28" s="445"/>
      <c r="AQ28" s="445"/>
      <c r="AR28" s="446"/>
      <c r="AS28" s="444" t="s">
        <v>128</v>
      </c>
      <c r="AT28" s="445"/>
      <c r="AU28" s="445"/>
      <c r="AV28" s="445"/>
      <c r="AW28" s="445"/>
      <c r="AX28" s="447"/>
      <c r="AY28" s="451" t="s">
        <v>185</v>
      </c>
      <c r="AZ28" s="452"/>
      <c r="BA28" s="452"/>
      <c r="BB28" s="453"/>
      <c r="BC28" s="460" t="s">
        <v>48</v>
      </c>
      <c r="BD28" s="461"/>
      <c r="BE28" s="461"/>
      <c r="BF28" s="461"/>
      <c r="BG28" s="461"/>
      <c r="BH28" s="461"/>
      <c r="BI28" s="461"/>
      <c r="BJ28" s="461"/>
      <c r="BK28" s="461"/>
      <c r="BL28" s="461"/>
      <c r="BM28" s="462"/>
      <c r="BN28" s="463">
        <v>12056707</v>
      </c>
      <c r="BO28" s="464"/>
      <c r="BP28" s="464"/>
      <c r="BQ28" s="464"/>
      <c r="BR28" s="464"/>
      <c r="BS28" s="464"/>
      <c r="BT28" s="464"/>
      <c r="BU28" s="465"/>
      <c r="BV28" s="463">
        <v>11989162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186</v>
      </c>
      <c r="F29" s="442"/>
      <c r="G29" s="442"/>
      <c r="H29" s="442"/>
      <c r="I29" s="442"/>
      <c r="J29" s="442"/>
      <c r="K29" s="443"/>
      <c r="L29" s="444">
        <v>35</v>
      </c>
      <c r="M29" s="445"/>
      <c r="N29" s="445"/>
      <c r="O29" s="445"/>
      <c r="P29" s="446"/>
      <c r="Q29" s="444">
        <v>6170</v>
      </c>
      <c r="R29" s="445"/>
      <c r="S29" s="445"/>
      <c r="T29" s="445"/>
      <c r="U29" s="445"/>
      <c r="V29" s="446"/>
      <c r="W29" s="511"/>
      <c r="X29" s="512"/>
      <c r="Y29" s="513"/>
      <c r="Z29" s="441" t="s">
        <v>187</v>
      </c>
      <c r="AA29" s="442"/>
      <c r="AB29" s="442"/>
      <c r="AC29" s="442"/>
      <c r="AD29" s="442"/>
      <c r="AE29" s="442"/>
      <c r="AF29" s="442"/>
      <c r="AG29" s="443"/>
      <c r="AH29" s="444">
        <v>2570</v>
      </c>
      <c r="AI29" s="445"/>
      <c r="AJ29" s="445"/>
      <c r="AK29" s="445"/>
      <c r="AL29" s="446"/>
      <c r="AM29" s="444">
        <v>7366229</v>
      </c>
      <c r="AN29" s="445"/>
      <c r="AO29" s="445"/>
      <c r="AP29" s="445"/>
      <c r="AQ29" s="445"/>
      <c r="AR29" s="446"/>
      <c r="AS29" s="444">
        <v>2866</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t="s">
        <v>138</v>
      </c>
      <c r="BO29" s="469"/>
      <c r="BP29" s="469"/>
      <c r="BQ29" s="469"/>
      <c r="BR29" s="469"/>
      <c r="BS29" s="469"/>
      <c r="BT29" s="469"/>
      <c r="BU29" s="470"/>
      <c r="BV29" s="468" t="s">
        <v>128</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100.4</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12368370</v>
      </c>
      <c r="BO30" s="472"/>
      <c r="BP30" s="472"/>
      <c r="BQ30" s="472"/>
      <c r="BR30" s="472"/>
      <c r="BS30" s="472"/>
      <c r="BT30" s="472"/>
      <c r="BU30" s="473"/>
      <c r="BV30" s="471">
        <v>12877317</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196</v>
      </c>
      <c r="V33" s="431"/>
      <c r="W33" s="430" t="s">
        <v>197</v>
      </c>
      <c r="X33" s="430"/>
      <c r="Y33" s="430"/>
      <c r="Z33" s="430"/>
      <c r="AA33" s="430"/>
      <c r="AB33" s="430"/>
      <c r="AC33" s="430"/>
      <c r="AD33" s="430"/>
      <c r="AE33" s="430"/>
      <c r="AF33" s="430"/>
      <c r="AG33" s="430"/>
      <c r="AH33" s="430"/>
      <c r="AI33" s="430"/>
      <c r="AJ33" s="430"/>
      <c r="AK33" s="430"/>
      <c r="AL33" s="216"/>
      <c r="AM33" s="431" t="s">
        <v>196</v>
      </c>
      <c r="AN33" s="431"/>
      <c r="AO33" s="430" t="s">
        <v>197</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196</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7</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10</v>
      </c>
      <c r="AN34" s="427"/>
      <c r="AO34" s="426" t="str">
        <f>IF('各会計、関係団体の財政状況及び健全化判断比率'!B31="","",'各会計、関係団体の財政状況及び健全化判断比率'!B31)</f>
        <v>病院事業会計</v>
      </c>
      <c r="AP34" s="426"/>
      <c r="AQ34" s="426"/>
      <c r="AR34" s="426"/>
      <c r="AS34" s="426"/>
      <c r="AT34" s="426"/>
      <c r="AU34" s="426"/>
      <c r="AV34" s="426"/>
      <c r="AW34" s="426"/>
      <c r="AX34" s="426"/>
      <c r="AY34" s="426"/>
      <c r="AZ34" s="426"/>
      <c r="BA34" s="426"/>
      <c r="BB34" s="426"/>
      <c r="BC34" s="426"/>
      <c r="BD34" s="214"/>
      <c r="BE34" s="427">
        <f>IF(BG34="","",MAX(C34:D43,U34:V43,AM34:AN43)+1)</f>
        <v>13</v>
      </c>
      <c r="BF34" s="427"/>
      <c r="BG34" s="426" t="str">
        <f>IF('各会計、関係団体の財政状況及び健全化判断比率'!B34="","",'各会計、関係団体の財政状況及び健全化判断比率'!B34)</f>
        <v>農業集落排水事業特別会計</v>
      </c>
      <c r="BH34" s="426"/>
      <c r="BI34" s="426"/>
      <c r="BJ34" s="426"/>
      <c r="BK34" s="426"/>
      <c r="BL34" s="426"/>
      <c r="BM34" s="426"/>
      <c r="BN34" s="426"/>
      <c r="BO34" s="426"/>
      <c r="BP34" s="426"/>
      <c r="BQ34" s="426"/>
      <c r="BR34" s="426"/>
      <c r="BS34" s="426"/>
      <c r="BT34" s="426"/>
      <c r="BU34" s="426"/>
      <c r="BV34" s="214"/>
      <c r="BW34" s="427">
        <f>IF(BY34="","",MAX(C34:D43,U34:V43,AM34:AN43,BE34:BF43)+1)</f>
        <v>15</v>
      </c>
      <c r="BX34" s="427"/>
      <c r="BY34" s="426" t="str">
        <f>IF('各会計、関係団体の財政状況及び健全化判断比率'!B68="","",'各会計、関係団体の財政状況及び健全化判断比率'!B68)</f>
        <v>岡崎市額田郡模範造林組合</v>
      </c>
      <c r="BZ34" s="426"/>
      <c r="CA34" s="426"/>
      <c r="CB34" s="426"/>
      <c r="CC34" s="426"/>
      <c r="CD34" s="426"/>
      <c r="CE34" s="426"/>
      <c r="CF34" s="426"/>
      <c r="CG34" s="426"/>
      <c r="CH34" s="426"/>
      <c r="CI34" s="426"/>
      <c r="CJ34" s="426"/>
      <c r="CK34" s="426"/>
      <c r="CL34" s="426"/>
      <c r="CM34" s="426"/>
      <c r="CN34" s="214"/>
      <c r="CO34" s="427">
        <f>IF(CQ34="","",MAX(C34:D43,U34:V43,AM34:AN43,BE34:BF43,BW34:BX43)+1)</f>
        <v>18</v>
      </c>
      <c r="CP34" s="427"/>
      <c r="CQ34" s="426" t="str">
        <f>IF('各会計、関係団体の財政状況及び健全化判断比率'!BS7="","",'各会計、関係団体の財政状況及び健全化判断比率'!BS7)</f>
        <v>岡崎市土地開発公社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継続契約集合支払特別会計</v>
      </c>
      <c r="F35" s="426"/>
      <c r="G35" s="426"/>
      <c r="H35" s="426"/>
      <c r="I35" s="426"/>
      <c r="J35" s="426"/>
      <c r="K35" s="426"/>
      <c r="L35" s="426"/>
      <c r="M35" s="426"/>
      <c r="N35" s="426"/>
      <c r="O35" s="426"/>
      <c r="P35" s="426"/>
      <c r="Q35" s="426"/>
      <c r="R35" s="426"/>
      <c r="S35" s="426"/>
      <c r="T35" s="214"/>
      <c r="U35" s="427">
        <f>IF(W35="","",U34+1)</f>
        <v>8</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11</v>
      </c>
      <c r="AN35" s="427"/>
      <c r="AO35" s="426" t="str">
        <f>IF('各会計、関係団体の財政状況及び健全化判断比率'!B32="","",'各会計、関係団体の財政状況及び健全化判断比率'!B32)</f>
        <v>水道事業会計</v>
      </c>
      <c r="AP35" s="426"/>
      <c r="AQ35" s="426"/>
      <c r="AR35" s="426"/>
      <c r="AS35" s="426"/>
      <c r="AT35" s="426"/>
      <c r="AU35" s="426"/>
      <c r="AV35" s="426"/>
      <c r="AW35" s="426"/>
      <c r="AX35" s="426"/>
      <c r="AY35" s="426"/>
      <c r="AZ35" s="426"/>
      <c r="BA35" s="426"/>
      <c r="BB35" s="426"/>
      <c r="BC35" s="426"/>
      <c r="BD35" s="214"/>
      <c r="BE35" s="427">
        <f t="shared" ref="BE35:BE43" si="1">IF(BG35="","",BE34+1)</f>
        <v>14</v>
      </c>
      <c r="BF35" s="427"/>
      <c r="BG35" s="426" t="str">
        <f>IF('各会計、関係団体の財政状況及び健全化判断比率'!B35="","",'各会計、関係団体の財政状況及び健全化判断比率'!B35)</f>
        <v>阿知和地区工業団地造成事業特別会計</v>
      </c>
      <c r="BH35" s="426"/>
      <c r="BI35" s="426"/>
      <c r="BJ35" s="426"/>
      <c r="BK35" s="426"/>
      <c r="BL35" s="426"/>
      <c r="BM35" s="426"/>
      <c r="BN35" s="426"/>
      <c r="BO35" s="426"/>
      <c r="BP35" s="426"/>
      <c r="BQ35" s="426"/>
      <c r="BR35" s="426"/>
      <c r="BS35" s="426"/>
      <c r="BT35" s="426"/>
      <c r="BU35" s="426"/>
      <c r="BV35" s="214"/>
      <c r="BW35" s="427">
        <f t="shared" ref="BW35:BW43" si="2">IF(BY35="","",BW34+1)</f>
        <v>16</v>
      </c>
      <c r="BX35" s="427"/>
      <c r="BY35" s="426" t="str">
        <f>IF('各会計、関係団体の財政状況及び健全化判断比率'!B69="","",'各会計、関係団体の財政状況及び健全化判断比率'!B69)</f>
        <v>愛知県後期高齢者医療広域連合（一般会計）</v>
      </c>
      <c r="BZ35" s="426"/>
      <c r="CA35" s="426"/>
      <c r="CB35" s="426"/>
      <c r="CC35" s="426"/>
      <c r="CD35" s="426"/>
      <c r="CE35" s="426"/>
      <c r="CF35" s="426"/>
      <c r="CG35" s="426"/>
      <c r="CH35" s="426"/>
      <c r="CI35" s="426"/>
      <c r="CJ35" s="426"/>
      <c r="CK35" s="426"/>
      <c r="CL35" s="426"/>
      <c r="CM35" s="426"/>
      <c r="CN35" s="214"/>
      <c r="CO35" s="427">
        <f t="shared" ref="CO35:CO43" si="3">IF(CQ35="","",CO34+1)</f>
        <v>19</v>
      </c>
      <c r="CP35" s="427"/>
      <c r="CQ35" s="426" t="str">
        <f>IF('各会計、関係団体の財政状況及び健全化判断比率'!BS8="","",'各会計、関係団体の財政状況及び健全化判断比率'!BS8)</f>
        <v>公益財団法人岡崎幸田勤労者共済会</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額田北部診療所特別会計</v>
      </c>
      <c r="F36" s="426"/>
      <c r="G36" s="426"/>
      <c r="H36" s="426"/>
      <c r="I36" s="426"/>
      <c r="J36" s="426"/>
      <c r="K36" s="426"/>
      <c r="L36" s="426"/>
      <c r="M36" s="426"/>
      <c r="N36" s="426"/>
      <c r="O36" s="426"/>
      <c r="P36" s="426"/>
      <c r="Q36" s="426"/>
      <c r="R36" s="426"/>
      <c r="S36" s="426"/>
      <c r="T36" s="214"/>
      <c r="U36" s="427">
        <f t="shared" ref="U36:U43" si="4">IF(W36="","",U35+1)</f>
        <v>9</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f t="shared" si="0"/>
        <v>12</v>
      </c>
      <c r="AN36" s="427"/>
      <c r="AO36" s="426" t="str">
        <f>IF('各会計、関係団体の財政状況及び健全化判断比率'!B33="","",'各会計、関係団体の財政状況及び健全化判断比率'!B33)</f>
        <v>下水道事業会計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17</v>
      </c>
      <c r="BX36" s="427"/>
      <c r="BY36" s="426" t="str">
        <f>IF('各会計、関係団体の財政状況及び健全化判断比率'!B70="","",'各会計、関係団体の財政状況及び健全化判断比率'!B70)</f>
        <v>愛知県後期高齢者医療広域連合（後期高齢者医療特別会計）</v>
      </c>
      <c r="BZ36" s="426"/>
      <c r="CA36" s="426"/>
      <c r="CB36" s="426"/>
      <c r="CC36" s="426"/>
      <c r="CD36" s="426"/>
      <c r="CE36" s="426"/>
      <c r="CF36" s="426"/>
      <c r="CG36" s="426"/>
      <c r="CH36" s="426"/>
      <c r="CI36" s="426"/>
      <c r="CJ36" s="426"/>
      <c r="CK36" s="426"/>
      <c r="CL36" s="426"/>
      <c r="CM36" s="426"/>
      <c r="CN36" s="214"/>
      <c r="CO36" s="427">
        <f t="shared" si="3"/>
        <v>20</v>
      </c>
      <c r="CP36" s="427"/>
      <c r="CQ36" s="426" t="str">
        <f>IF('各会計、関係団体の財政状況及び健全化判断比率'!BS9="","",'各会計、関係団体の財政状況及び健全化判断比率'!BS9)</f>
        <v>株式会社岡崎情報開発センター</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f>IF(E37="","",C36+1)</f>
        <v>4</v>
      </c>
      <c r="D37" s="427"/>
      <c r="E37" s="426" t="str">
        <f>IF('各会計、関係団体の財政状況及び健全化判断比率'!B10="","",'各会計、関係団体の財政状況及び健全化判断比率'!B10)</f>
        <v>こども発達医療センター特別会計</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t="str">
        <f t="shared" si="2"/>
        <v/>
      </c>
      <c r="BX37" s="427"/>
      <c r="BY37" s="426" t="str">
        <f>IF('各会計、関係団体の財政状況及び健全化判断比率'!B71="","",'各会計、関係団体の財政状況及び健全化判断比率'!B71)</f>
        <v/>
      </c>
      <c r="BZ37" s="426"/>
      <c r="CA37" s="426"/>
      <c r="CB37" s="426"/>
      <c r="CC37" s="426"/>
      <c r="CD37" s="426"/>
      <c r="CE37" s="426"/>
      <c r="CF37" s="426"/>
      <c r="CG37" s="426"/>
      <c r="CH37" s="426"/>
      <c r="CI37" s="426"/>
      <c r="CJ37" s="426"/>
      <c r="CK37" s="426"/>
      <c r="CL37" s="426"/>
      <c r="CM37" s="426"/>
      <c r="CN37" s="214"/>
      <c r="CO37" s="427">
        <f t="shared" si="3"/>
        <v>21</v>
      </c>
      <c r="CP37" s="427"/>
      <c r="CQ37" s="426" t="str">
        <f>IF('各会計、関係団体の財政状況及び健全化判断比率'!BS10="","",'各会計、関係団体の財政状況及び健全化判断比率'!BS10)</f>
        <v>公益財団法人岡崎市スポーツ協会</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f t="shared" ref="C38:C43" si="5">IF(E38="","",C37+1)</f>
        <v>5</v>
      </c>
      <c r="D38" s="427"/>
      <c r="E38" s="426" t="str">
        <f>IF('各会計、関係団体の財政状況及び健全化判断比率'!B11="","",'各会計、関係団体の財政状況及び健全化判断比率'!B11)</f>
        <v>岡崎駅東土地区画整理事業清算金特別会計</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f t="shared" si="3"/>
        <v>22</v>
      </c>
      <c r="CP38" s="427"/>
      <c r="CQ38" s="426" t="str">
        <f>IF('各会計、関係団体の財政状況及び健全化判断比率'!BS11="","",'各会計、関係団体の財政状況及び健全化判断比率'!BS11)</f>
        <v>公益財団法人岡崎市学校給食協会</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f t="shared" si="5"/>
        <v>6</v>
      </c>
      <c r="D39" s="427"/>
      <c r="E39" s="426" t="str">
        <f>IF('各会計、関係団体の財政状況及び健全化判断比率'!B12="","",'各会計、関係団体の財政状況及び健全化判断比率'!B12)</f>
        <v>母子父子寡婦福祉資金貸付事業特別会計</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f t="shared" si="3"/>
        <v>23</v>
      </c>
      <c r="CP39" s="427"/>
      <c r="CQ39" s="426" t="str">
        <f>IF('各会計、関係団体の財政状況及び健全化判断比率'!BS12="","",'各会計、関係団体の財政状況及び健全化判断比率'!BS12)</f>
        <v>株式会社岡崎さくら電力</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b7WgybxcScU9J+7y8v5Ci6Gbok9rgyeH7XhmqKFLiIPFSAQD8x1hXTD1Yrikr6JJVBgraLIqqWzFBWi0TZ0Qfg==" saltValue="7ivDp7VcsPBqPufF2CWfH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1"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50" t="s">
        <v>562</v>
      </c>
      <c r="D34" s="1250"/>
      <c r="E34" s="1251"/>
      <c r="F34" s="32">
        <v>16.77</v>
      </c>
      <c r="G34" s="33">
        <v>15.09</v>
      </c>
      <c r="H34" s="33">
        <v>15.84</v>
      </c>
      <c r="I34" s="33">
        <v>16.399999999999999</v>
      </c>
      <c r="J34" s="34">
        <v>15.79</v>
      </c>
      <c r="K34" s="22"/>
      <c r="L34" s="22"/>
      <c r="M34" s="22"/>
      <c r="N34" s="22"/>
      <c r="O34" s="22"/>
      <c r="P34" s="22"/>
    </row>
    <row r="35" spans="1:16" ht="39" customHeight="1" x14ac:dyDescent="0.15">
      <c r="A35" s="22"/>
      <c r="B35" s="35"/>
      <c r="C35" s="1244" t="s">
        <v>563</v>
      </c>
      <c r="D35" s="1245"/>
      <c r="E35" s="1246"/>
      <c r="F35" s="36">
        <v>11.44</v>
      </c>
      <c r="G35" s="37">
        <v>9.34</v>
      </c>
      <c r="H35" s="37">
        <v>8.81</v>
      </c>
      <c r="I35" s="37">
        <v>7.36</v>
      </c>
      <c r="J35" s="38">
        <v>7.75</v>
      </c>
      <c r="K35" s="22"/>
      <c r="L35" s="22"/>
      <c r="M35" s="22"/>
      <c r="N35" s="22"/>
      <c r="O35" s="22"/>
      <c r="P35" s="22"/>
    </row>
    <row r="36" spans="1:16" ht="39" customHeight="1" x14ac:dyDescent="0.15">
      <c r="A36" s="22"/>
      <c r="B36" s="35"/>
      <c r="C36" s="1244" t="s">
        <v>564</v>
      </c>
      <c r="D36" s="1245"/>
      <c r="E36" s="1246"/>
      <c r="F36" s="36">
        <v>5.28</v>
      </c>
      <c r="G36" s="37">
        <v>6.37</v>
      </c>
      <c r="H36" s="37">
        <v>6</v>
      </c>
      <c r="I36" s="37">
        <v>5.55</v>
      </c>
      <c r="J36" s="38">
        <v>6.85</v>
      </c>
      <c r="K36" s="22"/>
      <c r="L36" s="22"/>
      <c r="M36" s="22"/>
      <c r="N36" s="22"/>
      <c r="O36" s="22"/>
      <c r="P36" s="22"/>
    </row>
    <row r="37" spans="1:16" ht="39" customHeight="1" x14ac:dyDescent="0.15">
      <c r="A37" s="22"/>
      <c r="B37" s="35"/>
      <c r="C37" s="1244" t="s">
        <v>565</v>
      </c>
      <c r="D37" s="1245"/>
      <c r="E37" s="1246"/>
      <c r="F37" s="36">
        <v>1.7</v>
      </c>
      <c r="G37" s="37">
        <v>1.44</v>
      </c>
      <c r="H37" s="37">
        <v>2.2799999999999998</v>
      </c>
      <c r="I37" s="37">
        <v>3.68</v>
      </c>
      <c r="J37" s="38">
        <v>4.1500000000000004</v>
      </c>
      <c r="K37" s="22"/>
      <c r="L37" s="22"/>
      <c r="M37" s="22"/>
      <c r="N37" s="22"/>
      <c r="O37" s="22"/>
      <c r="P37" s="22"/>
    </row>
    <row r="38" spans="1:16" ht="39" customHeight="1" x14ac:dyDescent="0.15">
      <c r="A38" s="22"/>
      <c r="B38" s="35"/>
      <c r="C38" s="1244" t="s">
        <v>566</v>
      </c>
      <c r="D38" s="1245"/>
      <c r="E38" s="1246"/>
      <c r="F38" s="36">
        <v>0.74</v>
      </c>
      <c r="G38" s="37">
        <v>0.39</v>
      </c>
      <c r="H38" s="37">
        <v>0.69</v>
      </c>
      <c r="I38" s="37">
        <v>0.53</v>
      </c>
      <c r="J38" s="38">
        <v>0.67</v>
      </c>
      <c r="K38" s="22"/>
      <c r="L38" s="22"/>
      <c r="M38" s="22"/>
      <c r="N38" s="22"/>
      <c r="O38" s="22"/>
      <c r="P38" s="22"/>
    </row>
    <row r="39" spans="1:16" ht="39" customHeight="1" x14ac:dyDescent="0.15">
      <c r="A39" s="22"/>
      <c r="B39" s="35"/>
      <c r="C39" s="1244" t="s">
        <v>567</v>
      </c>
      <c r="D39" s="1245"/>
      <c r="E39" s="1246"/>
      <c r="F39" s="36">
        <v>0.38</v>
      </c>
      <c r="G39" s="37">
        <v>0.67</v>
      </c>
      <c r="H39" s="37">
        <v>0.09</v>
      </c>
      <c r="I39" s="37">
        <v>0.1</v>
      </c>
      <c r="J39" s="38">
        <v>0.3</v>
      </c>
      <c r="K39" s="22"/>
      <c r="L39" s="22"/>
      <c r="M39" s="22"/>
      <c r="N39" s="22"/>
      <c r="O39" s="22"/>
      <c r="P39" s="22"/>
    </row>
    <row r="40" spans="1:16" ht="39" customHeight="1" x14ac:dyDescent="0.15">
      <c r="A40" s="22"/>
      <c r="B40" s="35"/>
      <c r="C40" s="1244" t="s">
        <v>568</v>
      </c>
      <c r="D40" s="1245"/>
      <c r="E40" s="1246"/>
      <c r="F40" s="36">
        <v>0.02</v>
      </c>
      <c r="G40" s="37">
        <v>0.02</v>
      </c>
      <c r="H40" s="37">
        <v>0.01</v>
      </c>
      <c r="I40" s="37">
        <v>0.01</v>
      </c>
      <c r="J40" s="38">
        <v>0</v>
      </c>
      <c r="K40" s="22"/>
      <c r="L40" s="22"/>
      <c r="M40" s="22"/>
      <c r="N40" s="22"/>
      <c r="O40" s="22"/>
      <c r="P40" s="22"/>
    </row>
    <row r="41" spans="1:16" ht="39" customHeight="1" x14ac:dyDescent="0.15">
      <c r="A41" s="22"/>
      <c r="B41" s="35"/>
      <c r="C41" s="1244" t="s">
        <v>569</v>
      </c>
      <c r="D41" s="1245"/>
      <c r="E41" s="1246"/>
      <c r="F41" s="36" t="s">
        <v>511</v>
      </c>
      <c r="G41" s="37" t="s">
        <v>511</v>
      </c>
      <c r="H41" s="37" t="s">
        <v>511</v>
      </c>
      <c r="I41" s="37">
        <v>0.01</v>
      </c>
      <c r="J41" s="38">
        <v>0</v>
      </c>
      <c r="K41" s="22"/>
      <c r="L41" s="22"/>
      <c r="M41" s="22"/>
      <c r="N41" s="22"/>
      <c r="O41" s="22"/>
      <c r="P41" s="22"/>
    </row>
    <row r="42" spans="1:16" ht="39" customHeight="1" x14ac:dyDescent="0.15">
      <c r="A42" s="22"/>
      <c r="B42" s="39"/>
      <c r="C42" s="1244" t="s">
        <v>570</v>
      </c>
      <c r="D42" s="1245"/>
      <c r="E42" s="1246"/>
      <c r="F42" s="36" t="s">
        <v>511</v>
      </c>
      <c r="G42" s="37" t="s">
        <v>511</v>
      </c>
      <c r="H42" s="37" t="s">
        <v>511</v>
      </c>
      <c r="I42" s="37" t="s">
        <v>511</v>
      </c>
      <c r="J42" s="38" t="s">
        <v>511</v>
      </c>
      <c r="K42" s="22"/>
      <c r="L42" s="22"/>
      <c r="M42" s="22"/>
      <c r="N42" s="22"/>
      <c r="O42" s="22"/>
      <c r="P42" s="22"/>
    </row>
    <row r="43" spans="1:16" ht="39" customHeight="1" thickBot="1" x14ac:dyDescent="0.2">
      <c r="A43" s="22"/>
      <c r="B43" s="40"/>
      <c r="C43" s="1247" t="s">
        <v>571</v>
      </c>
      <c r="D43" s="1248"/>
      <c r="E43" s="1249"/>
      <c r="F43" s="41">
        <v>0</v>
      </c>
      <c r="G43" s="42">
        <v>0</v>
      </c>
      <c r="H43" s="42">
        <v>0</v>
      </c>
      <c r="I43" s="42">
        <v>0.19</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wIIP3fDcqWNQzBz4AIxNg+LxE75Ht8tnzqcuPcwLo0TfGzfZmamvaDoYDuk9W6o/9aSrPWnvC+mmh16FlZTQA==" saltValue="LmdMMWD3ngbwWqklJmRK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3" zoomScale="70" zoomScaleNormal="70" zoomScaleSheetLayoutView="55" workbookViewId="0">
      <selection activeCell="K52" sqref="K5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6530</v>
      </c>
      <c r="L45" s="60">
        <v>6304</v>
      </c>
      <c r="M45" s="60">
        <v>6176</v>
      </c>
      <c r="N45" s="60">
        <v>6368</v>
      </c>
      <c r="O45" s="61">
        <v>6461</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511</v>
      </c>
      <c r="L46" s="64" t="s">
        <v>511</v>
      </c>
      <c r="M46" s="64" t="s">
        <v>511</v>
      </c>
      <c r="N46" s="64" t="s">
        <v>511</v>
      </c>
      <c r="O46" s="65" t="s">
        <v>511</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511</v>
      </c>
      <c r="L47" s="64" t="s">
        <v>511</v>
      </c>
      <c r="M47" s="64" t="s">
        <v>511</v>
      </c>
      <c r="N47" s="64" t="s">
        <v>511</v>
      </c>
      <c r="O47" s="65" t="s">
        <v>511</v>
      </c>
      <c r="P47" s="48"/>
      <c r="Q47" s="48"/>
      <c r="R47" s="48"/>
      <c r="S47" s="48"/>
      <c r="T47" s="48"/>
      <c r="U47" s="48"/>
    </row>
    <row r="48" spans="1:21" ht="30.75" customHeight="1" x14ac:dyDescent="0.15">
      <c r="A48" s="48"/>
      <c r="B48" s="1272"/>
      <c r="C48" s="1273"/>
      <c r="D48" s="62"/>
      <c r="E48" s="1254" t="s">
        <v>15</v>
      </c>
      <c r="F48" s="1254"/>
      <c r="G48" s="1254"/>
      <c r="H48" s="1254"/>
      <c r="I48" s="1254"/>
      <c r="J48" s="1255"/>
      <c r="K48" s="63">
        <v>3775</v>
      </c>
      <c r="L48" s="64">
        <v>3692</v>
      </c>
      <c r="M48" s="64">
        <v>3681</v>
      </c>
      <c r="N48" s="64">
        <v>3710</v>
      </c>
      <c r="O48" s="65">
        <v>3600</v>
      </c>
      <c r="P48" s="48"/>
      <c r="Q48" s="48"/>
      <c r="R48" s="48"/>
      <c r="S48" s="48"/>
      <c r="T48" s="48"/>
      <c r="U48" s="48"/>
    </row>
    <row r="49" spans="1:21" ht="30.75" customHeight="1" x14ac:dyDescent="0.15">
      <c r="A49" s="48"/>
      <c r="B49" s="1272"/>
      <c r="C49" s="1273"/>
      <c r="D49" s="62"/>
      <c r="E49" s="1254" t="s">
        <v>16</v>
      </c>
      <c r="F49" s="1254"/>
      <c r="G49" s="1254"/>
      <c r="H49" s="1254"/>
      <c r="I49" s="1254"/>
      <c r="J49" s="1255"/>
      <c r="K49" s="63" t="s">
        <v>511</v>
      </c>
      <c r="L49" s="64" t="s">
        <v>511</v>
      </c>
      <c r="M49" s="64" t="s">
        <v>511</v>
      </c>
      <c r="N49" s="64" t="s">
        <v>511</v>
      </c>
      <c r="O49" s="65" t="s">
        <v>511</v>
      </c>
      <c r="P49" s="48"/>
      <c r="Q49" s="48"/>
      <c r="R49" s="48"/>
      <c r="S49" s="48"/>
      <c r="T49" s="48"/>
      <c r="U49" s="48"/>
    </row>
    <row r="50" spans="1:21" ht="30.75" customHeight="1" x14ac:dyDescent="0.15">
      <c r="A50" s="48"/>
      <c r="B50" s="1272"/>
      <c r="C50" s="1273"/>
      <c r="D50" s="62"/>
      <c r="E50" s="1254" t="s">
        <v>17</v>
      </c>
      <c r="F50" s="1254"/>
      <c r="G50" s="1254"/>
      <c r="H50" s="1254"/>
      <c r="I50" s="1254"/>
      <c r="J50" s="1255"/>
      <c r="K50" s="63">
        <v>161</v>
      </c>
      <c r="L50" s="64">
        <v>204</v>
      </c>
      <c r="M50" s="64">
        <v>217</v>
      </c>
      <c r="N50" s="64">
        <v>223</v>
      </c>
      <c r="O50" s="65">
        <v>370</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511</v>
      </c>
      <c r="L51" s="64" t="s">
        <v>511</v>
      </c>
      <c r="M51" s="64" t="s">
        <v>511</v>
      </c>
      <c r="N51" s="64" t="s">
        <v>511</v>
      </c>
      <c r="O51" s="65" t="s">
        <v>511</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11230</v>
      </c>
      <c r="L52" s="64">
        <v>11169</v>
      </c>
      <c r="M52" s="64">
        <v>10939</v>
      </c>
      <c r="N52" s="64">
        <v>10665</v>
      </c>
      <c r="O52" s="65">
        <v>10489</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-764</v>
      </c>
      <c r="L53" s="69">
        <v>-969</v>
      </c>
      <c r="M53" s="69">
        <v>-865</v>
      </c>
      <c r="N53" s="69">
        <v>-364</v>
      </c>
      <c r="O53" s="70">
        <v>-58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600</v>
      </c>
      <c r="L57" s="84" t="s">
        <v>600</v>
      </c>
      <c r="M57" s="84" t="s">
        <v>600</v>
      </c>
      <c r="N57" s="84" t="s">
        <v>600</v>
      </c>
      <c r="O57" s="85" t="s">
        <v>600</v>
      </c>
    </row>
    <row r="58" spans="1:21" ht="31.5" customHeight="1" thickBot="1" x14ac:dyDescent="0.2">
      <c r="B58" s="1262"/>
      <c r="C58" s="1263"/>
      <c r="D58" s="1267" t="s">
        <v>27</v>
      </c>
      <c r="E58" s="1268"/>
      <c r="F58" s="1268"/>
      <c r="G58" s="1268"/>
      <c r="H58" s="1268"/>
      <c r="I58" s="1268"/>
      <c r="J58" s="1269"/>
      <c r="K58" s="86" t="s">
        <v>600</v>
      </c>
      <c r="L58" s="87" t="s">
        <v>600</v>
      </c>
      <c r="M58" s="87" t="s">
        <v>600</v>
      </c>
      <c r="N58" s="87" t="s">
        <v>600</v>
      </c>
      <c r="O58" s="88" t="s">
        <v>600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jGlUbn9PfBu1ljFjRkjOJ1U9jm8grv+gY+zX77+NeOhFYGANz91cP9v0KT6ouVsj61dFelxviuYXytTm4nm0A==" saltValue="kltJCFDj31R1lJrfrfrXt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90" t="s">
        <v>30</v>
      </c>
      <c r="C41" s="1291"/>
      <c r="D41" s="102"/>
      <c r="E41" s="1292" t="s">
        <v>31</v>
      </c>
      <c r="F41" s="1292"/>
      <c r="G41" s="1292"/>
      <c r="H41" s="1293"/>
      <c r="I41" s="103">
        <v>62208</v>
      </c>
      <c r="J41" s="104">
        <v>61824</v>
      </c>
      <c r="K41" s="104">
        <v>60700</v>
      </c>
      <c r="L41" s="104">
        <v>62666</v>
      </c>
      <c r="M41" s="105">
        <v>62362</v>
      </c>
    </row>
    <row r="42" spans="2:13" ht="27.75" customHeight="1" x14ac:dyDescent="0.15">
      <c r="B42" s="1280"/>
      <c r="C42" s="1281"/>
      <c r="D42" s="106"/>
      <c r="E42" s="1284" t="s">
        <v>32</v>
      </c>
      <c r="F42" s="1284"/>
      <c r="G42" s="1284"/>
      <c r="H42" s="1285"/>
      <c r="I42" s="107">
        <v>4396</v>
      </c>
      <c r="J42" s="108">
        <v>3505</v>
      </c>
      <c r="K42" s="108">
        <v>4011</v>
      </c>
      <c r="L42" s="108">
        <v>4391</v>
      </c>
      <c r="M42" s="109">
        <v>5254</v>
      </c>
    </row>
    <row r="43" spans="2:13" ht="27.75" customHeight="1" x14ac:dyDescent="0.15">
      <c r="B43" s="1280"/>
      <c r="C43" s="1281"/>
      <c r="D43" s="106"/>
      <c r="E43" s="1284" t="s">
        <v>33</v>
      </c>
      <c r="F43" s="1284"/>
      <c r="G43" s="1284"/>
      <c r="H43" s="1285"/>
      <c r="I43" s="107">
        <v>52468</v>
      </c>
      <c r="J43" s="108">
        <v>48163</v>
      </c>
      <c r="K43" s="108">
        <v>47919</v>
      </c>
      <c r="L43" s="108">
        <v>49941</v>
      </c>
      <c r="M43" s="109">
        <v>49071</v>
      </c>
    </row>
    <row r="44" spans="2:13" ht="27.75" customHeight="1" x14ac:dyDescent="0.15">
      <c r="B44" s="1280"/>
      <c r="C44" s="1281"/>
      <c r="D44" s="106"/>
      <c r="E44" s="1284" t="s">
        <v>34</v>
      </c>
      <c r="F44" s="1284"/>
      <c r="G44" s="1284"/>
      <c r="H44" s="1285"/>
      <c r="I44" s="107" t="s">
        <v>511</v>
      </c>
      <c r="J44" s="108" t="s">
        <v>511</v>
      </c>
      <c r="K44" s="108" t="s">
        <v>511</v>
      </c>
      <c r="L44" s="108" t="s">
        <v>511</v>
      </c>
      <c r="M44" s="109" t="s">
        <v>511</v>
      </c>
    </row>
    <row r="45" spans="2:13" ht="27.75" customHeight="1" x14ac:dyDescent="0.15">
      <c r="B45" s="1280"/>
      <c r="C45" s="1281"/>
      <c r="D45" s="106"/>
      <c r="E45" s="1284" t="s">
        <v>35</v>
      </c>
      <c r="F45" s="1284"/>
      <c r="G45" s="1284"/>
      <c r="H45" s="1285"/>
      <c r="I45" s="107">
        <v>14592</v>
      </c>
      <c r="J45" s="108">
        <v>14133</v>
      </c>
      <c r="K45" s="108">
        <v>14230</v>
      </c>
      <c r="L45" s="108">
        <v>14143</v>
      </c>
      <c r="M45" s="109">
        <v>13984</v>
      </c>
    </row>
    <row r="46" spans="2:13" ht="27.75" customHeight="1" x14ac:dyDescent="0.15">
      <c r="B46" s="1280"/>
      <c r="C46" s="1281"/>
      <c r="D46" s="110"/>
      <c r="E46" s="1284" t="s">
        <v>36</v>
      </c>
      <c r="F46" s="1284"/>
      <c r="G46" s="1284"/>
      <c r="H46" s="1285"/>
      <c r="I46" s="107">
        <v>3</v>
      </c>
      <c r="J46" s="108">
        <v>6</v>
      </c>
      <c r="K46" s="108">
        <v>1</v>
      </c>
      <c r="L46" s="108">
        <v>1</v>
      </c>
      <c r="M46" s="109">
        <v>2</v>
      </c>
    </row>
    <row r="47" spans="2:13" ht="27.75" customHeight="1" x14ac:dyDescent="0.15">
      <c r="B47" s="1280"/>
      <c r="C47" s="1281"/>
      <c r="D47" s="111"/>
      <c r="E47" s="1294" t="s">
        <v>37</v>
      </c>
      <c r="F47" s="1295"/>
      <c r="G47" s="1295"/>
      <c r="H47" s="1296"/>
      <c r="I47" s="107" t="s">
        <v>511</v>
      </c>
      <c r="J47" s="108" t="s">
        <v>511</v>
      </c>
      <c r="K47" s="108" t="s">
        <v>511</v>
      </c>
      <c r="L47" s="108" t="s">
        <v>511</v>
      </c>
      <c r="M47" s="109" t="s">
        <v>511</v>
      </c>
    </row>
    <row r="48" spans="2:13" ht="27.75" customHeight="1" x14ac:dyDescent="0.15">
      <c r="B48" s="1280"/>
      <c r="C48" s="1281"/>
      <c r="D48" s="106"/>
      <c r="E48" s="1284" t="s">
        <v>38</v>
      </c>
      <c r="F48" s="1284"/>
      <c r="G48" s="1284"/>
      <c r="H48" s="1285"/>
      <c r="I48" s="107" t="s">
        <v>511</v>
      </c>
      <c r="J48" s="108" t="s">
        <v>511</v>
      </c>
      <c r="K48" s="108" t="s">
        <v>511</v>
      </c>
      <c r="L48" s="108" t="s">
        <v>511</v>
      </c>
      <c r="M48" s="109" t="s">
        <v>511</v>
      </c>
    </row>
    <row r="49" spans="2:13" ht="27.75" customHeight="1" x14ac:dyDescent="0.15">
      <c r="B49" s="1282"/>
      <c r="C49" s="1283"/>
      <c r="D49" s="106"/>
      <c r="E49" s="1284" t="s">
        <v>39</v>
      </c>
      <c r="F49" s="1284"/>
      <c r="G49" s="1284"/>
      <c r="H49" s="1285"/>
      <c r="I49" s="107" t="s">
        <v>511</v>
      </c>
      <c r="J49" s="108" t="s">
        <v>511</v>
      </c>
      <c r="K49" s="108" t="s">
        <v>511</v>
      </c>
      <c r="L49" s="108" t="s">
        <v>511</v>
      </c>
      <c r="M49" s="109" t="s">
        <v>511</v>
      </c>
    </row>
    <row r="50" spans="2:13" ht="27.75" customHeight="1" x14ac:dyDescent="0.15">
      <c r="B50" s="1278" t="s">
        <v>40</v>
      </c>
      <c r="C50" s="1279"/>
      <c r="D50" s="112"/>
      <c r="E50" s="1284" t="s">
        <v>41</v>
      </c>
      <c r="F50" s="1284"/>
      <c r="G50" s="1284"/>
      <c r="H50" s="1285"/>
      <c r="I50" s="107">
        <v>32627</v>
      </c>
      <c r="J50" s="108">
        <v>32160</v>
      </c>
      <c r="K50" s="108">
        <v>31646</v>
      </c>
      <c r="L50" s="108">
        <v>26863</v>
      </c>
      <c r="M50" s="109">
        <v>26383</v>
      </c>
    </row>
    <row r="51" spans="2:13" ht="27.75" customHeight="1" x14ac:dyDescent="0.15">
      <c r="B51" s="1280"/>
      <c r="C51" s="1281"/>
      <c r="D51" s="106"/>
      <c r="E51" s="1284" t="s">
        <v>42</v>
      </c>
      <c r="F51" s="1284"/>
      <c r="G51" s="1284"/>
      <c r="H51" s="1285"/>
      <c r="I51" s="107">
        <v>39538</v>
      </c>
      <c r="J51" s="108">
        <v>37140</v>
      </c>
      <c r="K51" s="108">
        <v>41634</v>
      </c>
      <c r="L51" s="108">
        <v>46391</v>
      </c>
      <c r="M51" s="109">
        <v>50762</v>
      </c>
    </row>
    <row r="52" spans="2:13" ht="27.75" customHeight="1" x14ac:dyDescent="0.15">
      <c r="B52" s="1282"/>
      <c r="C52" s="1283"/>
      <c r="D52" s="106"/>
      <c r="E52" s="1284" t="s">
        <v>43</v>
      </c>
      <c r="F52" s="1284"/>
      <c r="G52" s="1284"/>
      <c r="H52" s="1285"/>
      <c r="I52" s="107">
        <v>82475</v>
      </c>
      <c r="J52" s="108">
        <v>78242</v>
      </c>
      <c r="K52" s="108">
        <v>76311</v>
      </c>
      <c r="L52" s="108">
        <v>73258</v>
      </c>
      <c r="M52" s="109">
        <v>70406</v>
      </c>
    </row>
    <row r="53" spans="2:13" ht="27.75" customHeight="1" thickBot="1" x14ac:dyDescent="0.2">
      <c r="B53" s="1286" t="s">
        <v>44</v>
      </c>
      <c r="C53" s="1287"/>
      <c r="D53" s="113"/>
      <c r="E53" s="1288" t="s">
        <v>45</v>
      </c>
      <c r="F53" s="1288"/>
      <c r="G53" s="1288"/>
      <c r="H53" s="1289"/>
      <c r="I53" s="114">
        <v>-20973</v>
      </c>
      <c r="J53" s="115">
        <v>-19912</v>
      </c>
      <c r="K53" s="115">
        <v>-22729</v>
      </c>
      <c r="L53" s="115">
        <v>-15369</v>
      </c>
      <c r="M53" s="116">
        <v>-16877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75QBlAaJXKkH6PVtKgQ7DhA5H8iyLE5KuNDP7ygI8+29uinVQwC/XOUW+TMItBMTKse7FCi61xqr5FQOw6aXA==" saltValue="9PbuvzH4Uuc+bjb60hy7Q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0" zoomScale="55" zoomScaleNormal="55" zoomScaleSheetLayoutView="100" workbookViewId="0">
      <selection activeCell="H53" sqref="H5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305" t="s">
        <v>48</v>
      </c>
      <c r="D55" s="1305"/>
      <c r="E55" s="1306"/>
      <c r="F55" s="128">
        <v>12159</v>
      </c>
      <c r="G55" s="128">
        <v>11989</v>
      </c>
      <c r="H55" s="129">
        <v>12057</v>
      </c>
    </row>
    <row r="56" spans="2:8" ht="52.5" customHeight="1" x14ac:dyDescent="0.15">
      <c r="B56" s="130"/>
      <c r="C56" s="1307" t="s">
        <v>49</v>
      </c>
      <c r="D56" s="1307"/>
      <c r="E56" s="1308"/>
      <c r="F56" s="131" t="s">
        <v>511</v>
      </c>
      <c r="G56" s="131" t="s">
        <v>511</v>
      </c>
      <c r="H56" s="132" t="s">
        <v>511</v>
      </c>
    </row>
    <row r="57" spans="2:8" ht="53.25" customHeight="1" x14ac:dyDescent="0.15">
      <c r="B57" s="130"/>
      <c r="C57" s="1309" t="s">
        <v>50</v>
      </c>
      <c r="D57" s="1309"/>
      <c r="E57" s="1310"/>
      <c r="F57" s="133">
        <v>17130</v>
      </c>
      <c r="G57" s="133">
        <v>12877</v>
      </c>
      <c r="H57" s="134">
        <v>12368</v>
      </c>
    </row>
    <row r="58" spans="2:8" ht="45.75" customHeight="1" x14ac:dyDescent="0.15">
      <c r="B58" s="135"/>
      <c r="C58" s="1297" t="s">
        <v>578</v>
      </c>
      <c r="D58" s="1298"/>
      <c r="E58" s="1299"/>
      <c r="F58" s="136">
        <v>6071</v>
      </c>
      <c r="G58" s="136">
        <v>5388</v>
      </c>
      <c r="H58" s="137">
        <v>5393</v>
      </c>
    </row>
    <row r="59" spans="2:8" ht="45.75" customHeight="1" x14ac:dyDescent="0.15">
      <c r="B59" s="135"/>
      <c r="C59" s="1297" t="s">
        <v>579</v>
      </c>
      <c r="D59" s="1298"/>
      <c r="E59" s="1299"/>
      <c r="F59" s="136">
        <v>3236</v>
      </c>
      <c r="G59" s="136">
        <v>2784</v>
      </c>
      <c r="H59" s="137">
        <v>2723</v>
      </c>
    </row>
    <row r="60" spans="2:8" ht="45.75" customHeight="1" x14ac:dyDescent="0.15">
      <c r="B60" s="135"/>
      <c r="C60" s="1297" t="s">
        <v>580</v>
      </c>
      <c r="D60" s="1298"/>
      <c r="E60" s="1299"/>
      <c r="F60" s="136">
        <v>2477</v>
      </c>
      <c r="G60" s="136">
        <v>2304</v>
      </c>
      <c r="H60" s="137">
        <v>2311</v>
      </c>
    </row>
    <row r="61" spans="2:8" ht="45.75" customHeight="1" x14ac:dyDescent="0.15">
      <c r="B61" s="135"/>
      <c r="C61" s="1297" t="s">
        <v>581</v>
      </c>
      <c r="D61" s="1298"/>
      <c r="E61" s="1299"/>
      <c r="F61" s="136">
        <v>963</v>
      </c>
      <c r="G61" s="136">
        <v>961</v>
      </c>
      <c r="H61" s="137">
        <v>964</v>
      </c>
    </row>
    <row r="62" spans="2:8" ht="45.75" customHeight="1" thickBot="1" x14ac:dyDescent="0.2">
      <c r="B62" s="138"/>
      <c r="C62" s="1300" t="s">
        <v>582</v>
      </c>
      <c r="D62" s="1301"/>
      <c r="E62" s="1302"/>
      <c r="F62" s="139">
        <v>1115</v>
      </c>
      <c r="G62" s="139">
        <v>1117</v>
      </c>
      <c r="H62" s="140">
        <v>749</v>
      </c>
    </row>
    <row r="63" spans="2:8" ht="52.5" customHeight="1" thickBot="1" x14ac:dyDescent="0.2">
      <c r="B63" s="141"/>
      <c r="C63" s="1303" t="s">
        <v>51</v>
      </c>
      <c r="D63" s="1303"/>
      <c r="E63" s="1304"/>
      <c r="F63" s="142">
        <v>29289</v>
      </c>
      <c r="G63" s="142">
        <v>24866</v>
      </c>
      <c r="H63" s="143">
        <v>24425</v>
      </c>
    </row>
    <row r="64" spans="2:8" ht="15" customHeight="1" x14ac:dyDescent="0.15"/>
  </sheetData>
  <sheetProtection algorithmName="SHA-512" hashValue="oXdVguI4au9Zc3Eh9Zgz/+EnwMSlq3/DRoRSltNzXLvJo8JWKLu1ZIIvDlAwGvB7XU3bz8XDSzjADGUQCGtWZw==" saltValue="bp+ygw1GPDVldv0U6oG4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6" zoomScaleNormal="100" zoomScaleSheetLayoutView="55" workbookViewId="0">
      <selection activeCell="CQ39" sqref="CQ39"/>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601</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601</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604</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552</v>
      </c>
      <c r="BQ50" s="1316"/>
      <c r="BR50" s="1316"/>
      <c r="BS50" s="1316"/>
      <c r="BT50" s="1316"/>
      <c r="BU50" s="1316"/>
      <c r="BV50" s="1316"/>
      <c r="BW50" s="1316"/>
      <c r="BX50" s="1316" t="s">
        <v>553</v>
      </c>
      <c r="BY50" s="1316"/>
      <c r="BZ50" s="1316"/>
      <c r="CA50" s="1316"/>
      <c r="CB50" s="1316"/>
      <c r="CC50" s="1316"/>
      <c r="CD50" s="1316"/>
      <c r="CE50" s="1316"/>
      <c r="CF50" s="1316" t="s">
        <v>554</v>
      </c>
      <c r="CG50" s="1316"/>
      <c r="CH50" s="1316"/>
      <c r="CI50" s="1316"/>
      <c r="CJ50" s="1316"/>
      <c r="CK50" s="1316"/>
      <c r="CL50" s="1316"/>
      <c r="CM50" s="1316"/>
      <c r="CN50" s="1316" t="s">
        <v>555</v>
      </c>
      <c r="CO50" s="1316"/>
      <c r="CP50" s="1316"/>
      <c r="CQ50" s="1316"/>
      <c r="CR50" s="1316"/>
      <c r="CS50" s="1316"/>
      <c r="CT50" s="1316"/>
      <c r="CU50" s="1316"/>
      <c r="CV50" s="1316" t="s">
        <v>556</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605</v>
      </c>
      <c r="AO51" s="1314"/>
      <c r="AP51" s="1314"/>
      <c r="AQ51" s="1314"/>
      <c r="AR51" s="1314"/>
      <c r="AS51" s="1314"/>
      <c r="AT51" s="1314"/>
      <c r="AU51" s="1314"/>
      <c r="AV51" s="1314"/>
      <c r="AW51" s="1314"/>
      <c r="AX51" s="1314"/>
      <c r="AY51" s="1314"/>
      <c r="AZ51" s="1314"/>
      <c r="BA51" s="1314"/>
      <c r="BB51" s="1314" t="s">
        <v>606</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607</v>
      </c>
      <c r="BC53" s="1314"/>
      <c r="BD53" s="1314"/>
      <c r="BE53" s="1314"/>
      <c r="BF53" s="1314"/>
      <c r="BG53" s="1314"/>
      <c r="BH53" s="1314"/>
      <c r="BI53" s="1314"/>
      <c r="BJ53" s="1314"/>
      <c r="BK53" s="1314"/>
      <c r="BL53" s="1314"/>
      <c r="BM53" s="1314"/>
      <c r="BN53" s="1314"/>
      <c r="BO53" s="1314"/>
      <c r="BP53" s="1311">
        <v>58.1</v>
      </c>
      <c r="BQ53" s="1311"/>
      <c r="BR53" s="1311"/>
      <c r="BS53" s="1311"/>
      <c r="BT53" s="1311"/>
      <c r="BU53" s="1311"/>
      <c r="BV53" s="1311"/>
      <c r="BW53" s="1311"/>
      <c r="BX53" s="1311">
        <v>59.1</v>
      </c>
      <c r="BY53" s="1311"/>
      <c r="BZ53" s="1311"/>
      <c r="CA53" s="1311"/>
      <c r="CB53" s="1311"/>
      <c r="CC53" s="1311"/>
      <c r="CD53" s="1311"/>
      <c r="CE53" s="1311"/>
      <c r="CF53" s="1311">
        <v>60.2</v>
      </c>
      <c r="CG53" s="1311"/>
      <c r="CH53" s="1311"/>
      <c r="CI53" s="1311"/>
      <c r="CJ53" s="1311"/>
      <c r="CK53" s="1311"/>
      <c r="CL53" s="1311"/>
      <c r="CM53" s="1311"/>
      <c r="CN53" s="1311">
        <v>60.2</v>
      </c>
      <c r="CO53" s="1311"/>
      <c r="CP53" s="1311"/>
      <c r="CQ53" s="1311"/>
      <c r="CR53" s="1311"/>
      <c r="CS53" s="1311"/>
      <c r="CT53" s="1311"/>
      <c r="CU53" s="1311"/>
      <c r="CV53" s="1311">
        <v>61.2</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608</v>
      </c>
      <c r="AO55" s="1316"/>
      <c r="AP55" s="1316"/>
      <c r="AQ55" s="1316"/>
      <c r="AR55" s="1316"/>
      <c r="AS55" s="1316"/>
      <c r="AT55" s="1316"/>
      <c r="AU55" s="1316"/>
      <c r="AV55" s="1316"/>
      <c r="AW55" s="1316"/>
      <c r="AX55" s="1316"/>
      <c r="AY55" s="1316"/>
      <c r="AZ55" s="1316"/>
      <c r="BA55" s="1316"/>
      <c r="BB55" s="1314" t="s">
        <v>606</v>
      </c>
      <c r="BC55" s="1314"/>
      <c r="BD55" s="1314"/>
      <c r="BE55" s="1314"/>
      <c r="BF55" s="1314"/>
      <c r="BG55" s="1314"/>
      <c r="BH55" s="1314"/>
      <c r="BI55" s="1314"/>
      <c r="BJ55" s="1314"/>
      <c r="BK55" s="1314"/>
      <c r="BL55" s="1314"/>
      <c r="BM55" s="1314"/>
      <c r="BN55" s="1314"/>
      <c r="BO55" s="1314"/>
      <c r="BP55" s="1311">
        <v>38.9</v>
      </c>
      <c r="BQ55" s="1311"/>
      <c r="BR55" s="1311"/>
      <c r="BS55" s="1311"/>
      <c r="BT55" s="1311"/>
      <c r="BU55" s="1311"/>
      <c r="BV55" s="1311"/>
      <c r="BW55" s="1311"/>
      <c r="BX55" s="1311">
        <v>37.6</v>
      </c>
      <c r="BY55" s="1311"/>
      <c r="BZ55" s="1311"/>
      <c r="CA55" s="1311"/>
      <c r="CB55" s="1311"/>
      <c r="CC55" s="1311"/>
      <c r="CD55" s="1311"/>
      <c r="CE55" s="1311"/>
      <c r="CF55" s="1311">
        <v>34</v>
      </c>
      <c r="CG55" s="1311"/>
      <c r="CH55" s="1311"/>
      <c r="CI55" s="1311"/>
      <c r="CJ55" s="1311"/>
      <c r="CK55" s="1311"/>
      <c r="CL55" s="1311"/>
      <c r="CM55" s="1311"/>
      <c r="CN55" s="1311">
        <v>33.9</v>
      </c>
      <c r="CO55" s="1311"/>
      <c r="CP55" s="1311"/>
      <c r="CQ55" s="1311"/>
      <c r="CR55" s="1311"/>
      <c r="CS55" s="1311"/>
      <c r="CT55" s="1311"/>
      <c r="CU55" s="1311"/>
      <c r="CV55" s="1311">
        <v>31.5</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607</v>
      </c>
      <c r="BC57" s="1314"/>
      <c r="BD57" s="1314"/>
      <c r="BE57" s="1314"/>
      <c r="BF57" s="1314"/>
      <c r="BG57" s="1314"/>
      <c r="BH57" s="1314"/>
      <c r="BI57" s="1314"/>
      <c r="BJ57" s="1314"/>
      <c r="BK57" s="1314"/>
      <c r="BL57" s="1314"/>
      <c r="BM57" s="1314"/>
      <c r="BN57" s="1314"/>
      <c r="BO57" s="1314"/>
      <c r="BP57" s="1311">
        <v>59.3</v>
      </c>
      <c r="BQ57" s="1311"/>
      <c r="BR57" s="1311"/>
      <c r="BS57" s="1311"/>
      <c r="BT57" s="1311"/>
      <c r="BU57" s="1311"/>
      <c r="BV57" s="1311"/>
      <c r="BW57" s="1311"/>
      <c r="BX57" s="1311">
        <v>60</v>
      </c>
      <c r="BY57" s="1311"/>
      <c r="BZ57" s="1311"/>
      <c r="CA57" s="1311"/>
      <c r="CB57" s="1311"/>
      <c r="CC57" s="1311"/>
      <c r="CD57" s="1311"/>
      <c r="CE57" s="1311"/>
      <c r="CF57" s="1311">
        <v>61.1</v>
      </c>
      <c r="CG57" s="1311"/>
      <c r="CH57" s="1311"/>
      <c r="CI57" s="1311"/>
      <c r="CJ57" s="1311"/>
      <c r="CK57" s="1311"/>
      <c r="CL57" s="1311"/>
      <c r="CM57" s="1311"/>
      <c r="CN57" s="1311">
        <v>61.9</v>
      </c>
      <c r="CO57" s="1311"/>
      <c r="CP57" s="1311"/>
      <c r="CQ57" s="1311"/>
      <c r="CR57" s="1311"/>
      <c r="CS57" s="1311"/>
      <c r="CT57" s="1311"/>
      <c r="CU57" s="1311"/>
      <c r="CV57" s="1311">
        <v>62.6</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609</v>
      </c>
    </row>
    <row r="64" spans="1:109" x14ac:dyDescent="0.15">
      <c r="B64" s="397"/>
      <c r="G64" s="404"/>
      <c r="I64" s="417"/>
      <c r="J64" s="417"/>
      <c r="K64" s="417"/>
      <c r="L64" s="417"/>
      <c r="M64" s="417"/>
      <c r="N64" s="418"/>
      <c r="AM64" s="404"/>
      <c r="AN64" s="404" t="s">
        <v>603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604</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552</v>
      </c>
      <c r="BQ72" s="1316"/>
      <c r="BR72" s="1316"/>
      <c r="BS72" s="1316"/>
      <c r="BT72" s="1316"/>
      <c r="BU72" s="1316"/>
      <c r="BV72" s="1316"/>
      <c r="BW72" s="1316"/>
      <c r="BX72" s="1316" t="s">
        <v>553</v>
      </c>
      <c r="BY72" s="1316"/>
      <c r="BZ72" s="1316"/>
      <c r="CA72" s="1316"/>
      <c r="CB72" s="1316"/>
      <c r="CC72" s="1316"/>
      <c r="CD72" s="1316"/>
      <c r="CE72" s="1316"/>
      <c r="CF72" s="1316" t="s">
        <v>554</v>
      </c>
      <c r="CG72" s="1316"/>
      <c r="CH72" s="1316"/>
      <c r="CI72" s="1316"/>
      <c r="CJ72" s="1316"/>
      <c r="CK72" s="1316"/>
      <c r="CL72" s="1316"/>
      <c r="CM72" s="1316"/>
      <c r="CN72" s="1316" t="s">
        <v>555</v>
      </c>
      <c r="CO72" s="1316"/>
      <c r="CP72" s="1316"/>
      <c r="CQ72" s="1316"/>
      <c r="CR72" s="1316"/>
      <c r="CS72" s="1316"/>
      <c r="CT72" s="1316"/>
      <c r="CU72" s="1316"/>
      <c r="CV72" s="1316" t="s">
        <v>556</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605</v>
      </c>
      <c r="AO73" s="1314"/>
      <c r="AP73" s="1314"/>
      <c r="AQ73" s="1314"/>
      <c r="AR73" s="1314"/>
      <c r="AS73" s="1314"/>
      <c r="AT73" s="1314"/>
      <c r="AU73" s="1314"/>
      <c r="AV73" s="1314"/>
      <c r="AW73" s="1314"/>
      <c r="AX73" s="1314"/>
      <c r="AY73" s="1314"/>
      <c r="AZ73" s="1314"/>
      <c r="BA73" s="1314"/>
      <c r="BB73" s="1314" t="s">
        <v>606</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610</v>
      </c>
      <c r="BC75" s="1314"/>
      <c r="BD75" s="1314"/>
      <c r="BE75" s="1314"/>
      <c r="BF75" s="1314"/>
      <c r="BG75" s="1314"/>
      <c r="BH75" s="1314"/>
      <c r="BI75" s="1314"/>
      <c r="BJ75" s="1314"/>
      <c r="BK75" s="1314"/>
      <c r="BL75" s="1314"/>
      <c r="BM75" s="1314"/>
      <c r="BN75" s="1314"/>
      <c r="BO75" s="1314"/>
      <c r="BP75" s="1311">
        <v>-1.4</v>
      </c>
      <c r="BQ75" s="1311"/>
      <c r="BR75" s="1311"/>
      <c r="BS75" s="1311"/>
      <c r="BT75" s="1311"/>
      <c r="BU75" s="1311"/>
      <c r="BV75" s="1311"/>
      <c r="BW75" s="1311"/>
      <c r="BX75" s="1311">
        <v>-1.2</v>
      </c>
      <c r="BY75" s="1311"/>
      <c r="BZ75" s="1311"/>
      <c r="CA75" s="1311"/>
      <c r="CB75" s="1311"/>
      <c r="CC75" s="1311"/>
      <c r="CD75" s="1311"/>
      <c r="CE75" s="1311"/>
      <c r="CF75" s="1311">
        <v>-1.2</v>
      </c>
      <c r="CG75" s="1311"/>
      <c r="CH75" s="1311"/>
      <c r="CI75" s="1311"/>
      <c r="CJ75" s="1311"/>
      <c r="CK75" s="1311"/>
      <c r="CL75" s="1311"/>
      <c r="CM75" s="1311"/>
      <c r="CN75" s="1311">
        <v>-1</v>
      </c>
      <c r="CO75" s="1311"/>
      <c r="CP75" s="1311"/>
      <c r="CQ75" s="1311"/>
      <c r="CR75" s="1311"/>
      <c r="CS75" s="1311"/>
      <c r="CT75" s="1311"/>
      <c r="CU75" s="1311"/>
      <c r="CV75" s="1311">
        <v>-0.6</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608</v>
      </c>
      <c r="AO77" s="1316"/>
      <c r="AP77" s="1316"/>
      <c r="AQ77" s="1316"/>
      <c r="AR77" s="1316"/>
      <c r="AS77" s="1316"/>
      <c r="AT77" s="1316"/>
      <c r="AU77" s="1316"/>
      <c r="AV77" s="1316"/>
      <c r="AW77" s="1316"/>
      <c r="AX77" s="1316"/>
      <c r="AY77" s="1316"/>
      <c r="AZ77" s="1316"/>
      <c r="BA77" s="1316"/>
      <c r="BB77" s="1314" t="s">
        <v>606</v>
      </c>
      <c r="BC77" s="1314"/>
      <c r="BD77" s="1314"/>
      <c r="BE77" s="1314"/>
      <c r="BF77" s="1314"/>
      <c r="BG77" s="1314"/>
      <c r="BH77" s="1314"/>
      <c r="BI77" s="1314"/>
      <c r="BJ77" s="1314"/>
      <c r="BK77" s="1314"/>
      <c r="BL77" s="1314"/>
      <c r="BM77" s="1314"/>
      <c r="BN77" s="1314"/>
      <c r="BO77" s="1314"/>
      <c r="BP77" s="1311">
        <v>38.9</v>
      </c>
      <c r="BQ77" s="1311"/>
      <c r="BR77" s="1311"/>
      <c r="BS77" s="1311"/>
      <c r="BT77" s="1311"/>
      <c r="BU77" s="1311"/>
      <c r="BV77" s="1311"/>
      <c r="BW77" s="1311"/>
      <c r="BX77" s="1311">
        <v>37.6</v>
      </c>
      <c r="BY77" s="1311"/>
      <c r="BZ77" s="1311"/>
      <c r="CA77" s="1311"/>
      <c r="CB77" s="1311"/>
      <c r="CC77" s="1311"/>
      <c r="CD77" s="1311"/>
      <c r="CE77" s="1311"/>
      <c r="CF77" s="1311">
        <v>34</v>
      </c>
      <c r="CG77" s="1311"/>
      <c r="CH77" s="1311"/>
      <c r="CI77" s="1311"/>
      <c r="CJ77" s="1311"/>
      <c r="CK77" s="1311"/>
      <c r="CL77" s="1311"/>
      <c r="CM77" s="1311"/>
      <c r="CN77" s="1311">
        <v>33.9</v>
      </c>
      <c r="CO77" s="1311"/>
      <c r="CP77" s="1311"/>
      <c r="CQ77" s="1311"/>
      <c r="CR77" s="1311"/>
      <c r="CS77" s="1311"/>
      <c r="CT77" s="1311"/>
      <c r="CU77" s="1311"/>
      <c r="CV77" s="1311">
        <v>31.5</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610</v>
      </c>
      <c r="BC79" s="1314"/>
      <c r="BD79" s="1314"/>
      <c r="BE79" s="1314"/>
      <c r="BF79" s="1314"/>
      <c r="BG79" s="1314"/>
      <c r="BH79" s="1314"/>
      <c r="BI79" s="1314"/>
      <c r="BJ79" s="1314"/>
      <c r="BK79" s="1314"/>
      <c r="BL79" s="1314"/>
      <c r="BM79" s="1314"/>
      <c r="BN79" s="1314"/>
      <c r="BO79" s="1314"/>
      <c r="BP79" s="1311">
        <v>6.4</v>
      </c>
      <c r="BQ79" s="1311"/>
      <c r="BR79" s="1311"/>
      <c r="BS79" s="1311"/>
      <c r="BT79" s="1311"/>
      <c r="BU79" s="1311"/>
      <c r="BV79" s="1311"/>
      <c r="BW79" s="1311"/>
      <c r="BX79" s="1311">
        <v>6.1</v>
      </c>
      <c r="BY79" s="1311"/>
      <c r="BZ79" s="1311"/>
      <c r="CA79" s="1311"/>
      <c r="CB79" s="1311"/>
      <c r="CC79" s="1311"/>
      <c r="CD79" s="1311"/>
      <c r="CE79" s="1311"/>
      <c r="CF79" s="1311">
        <v>5.9</v>
      </c>
      <c r="CG79" s="1311"/>
      <c r="CH79" s="1311"/>
      <c r="CI79" s="1311"/>
      <c r="CJ79" s="1311"/>
      <c r="CK79" s="1311"/>
      <c r="CL79" s="1311"/>
      <c r="CM79" s="1311"/>
      <c r="CN79" s="1311">
        <v>5.7</v>
      </c>
      <c r="CO79" s="1311"/>
      <c r="CP79" s="1311"/>
      <c r="CQ79" s="1311"/>
      <c r="CR79" s="1311"/>
      <c r="CS79" s="1311"/>
      <c r="CT79" s="1311"/>
      <c r="CU79" s="1311"/>
      <c r="CV79" s="1311">
        <v>5.4</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gBrkjaPJBEeHFikSy04R334tfRg2vso1XC5hZHw2knba+hmRElq9uD69mFqi4uixd8n3kQHi18KEcxz+tUL/qg==" saltValue="HTbAlthee7lkto5EG7b5S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12" zoomScaleNormal="100" zoomScaleSheetLayoutView="70" workbookViewId="0">
      <selection activeCell="CQ39" sqref="CQ3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611</v>
      </c>
    </row>
  </sheetData>
  <sheetProtection algorithmName="SHA-512" hashValue="Kv7sVpxjtE3Zhc7Bbh+rARNG5VKSu9ou349rHJJQRurXM86Rm8TZmZTWy5aOTJsvp0wvpTO44I2mYi1XAoN1LA==" saltValue="UPYKzX1hDKGfaIpQppirr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5" zoomScaleNormal="100" zoomScaleSheetLayoutView="55" workbookViewId="0">
      <selection activeCell="CQ39" sqref="CQ3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612</v>
      </c>
    </row>
  </sheetData>
  <sheetProtection algorithmName="SHA-512" hashValue="AXsHj8SmYRIE/cebtmEETWBXOLW7sdFS4zGF99AArFdwwqE6686Nr5UkMK+SwBTKGvF8fnyU1GdaQ/Tw0oDqCQ==" saltValue="gORtRi7e/gm+m5YfX869+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47761</v>
      </c>
      <c r="E3" s="162"/>
      <c r="F3" s="163">
        <v>46395</v>
      </c>
      <c r="G3" s="164"/>
      <c r="H3" s="165"/>
    </row>
    <row r="4" spans="1:8" x14ac:dyDescent="0.15">
      <c r="A4" s="166"/>
      <c r="B4" s="167"/>
      <c r="C4" s="168"/>
      <c r="D4" s="169">
        <v>38244</v>
      </c>
      <c r="E4" s="170"/>
      <c r="F4" s="171">
        <v>26304</v>
      </c>
      <c r="G4" s="172"/>
      <c r="H4" s="173"/>
    </row>
    <row r="5" spans="1:8" x14ac:dyDescent="0.15">
      <c r="A5" s="154" t="s">
        <v>544</v>
      </c>
      <c r="B5" s="159"/>
      <c r="C5" s="160"/>
      <c r="D5" s="161">
        <v>50848</v>
      </c>
      <c r="E5" s="162"/>
      <c r="F5" s="163">
        <v>48088</v>
      </c>
      <c r="G5" s="164"/>
      <c r="H5" s="165"/>
    </row>
    <row r="6" spans="1:8" x14ac:dyDescent="0.15">
      <c r="A6" s="166"/>
      <c r="B6" s="167"/>
      <c r="C6" s="168"/>
      <c r="D6" s="169">
        <v>39228</v>
      </c>
      <c r="E6" s="170"/>
      <c r="F6" s="171">
        <v>25183</v>
      </c>
      <c r="G6" s="172"/>
      <c r="H6" s="173"/>
    </row>
    <row r="7" spans="1:8" x14ac:dyDescent="0.15">
      <c r="A7" s="154" t="s">
        <v>545</v>
      </c>
      <c r="B7" s="159"/>
      <c r="C7" s="160"/>
      <c r="D7" s="161">
        <v>51013</v>
      </c>
      <c r="E7" s="162"/>
      <c r="F7" s="163">
        <v>46457</v>
      </c>
      <c r="G7" s="164"/>
      <c r="H7" s="165"/>
    </row>
    <row r="8" spans="1:8" x14ac:dyDescent="0.15">
      <c r="A8" s="166"/>
      <c r="B8" s="167"/>
      <c r="C8" s="168"/>
      <c r="D8" s="169">
        <v>35935</v>
      </c>
      <c r="E8" s="170"/>
      <c r="F8" s="171">
        <v>24020</v>
      </c>
      <c r="G8" s="172"/>
      <c r="H8" s="173"/>
    </row>
    <row r="9" spans="1:8" x14ac:dyDescent="0.15">
      <c r="A9" s="154" t="s">
        <v>546</v>
      </c>
      <c r="B9" s="159"/>
      <c r="C9" s="160"/>
      <c r="D9" s="161">
        <v>73476</v>
      </c>
      <c r="E9" s="162"/>
      <c r="F9" s="163">
        <v>51849</v>
      </c>
      <c r="G9" s="164"/>
      <c r="H9" s="165"/>
    </row>
    <row r="10" spans="1:8" x14ac:dyDescent="0.15">
      <c r="A10" s="166"/>
      <c r="B10" s="167"/>
      <c r="C10" s="168"/>
      <c r="D10" s="169">
        <v>48550</v>
      </c>
      <c r="E10" s="170"/>
      <c r="F10" s="171">
        <v>26326</v>
      </c>
      <c r="G10" s="172"/>
      <c r="H10" s="173"/>
    </row>
    <row r="11" spans="1:8" x14ac:dyDescent="0.15">
      <c r="A11" s="154" t="s">
        <v>547</v>
      </c>
      <c r="B11" s="159"/>
      <c r="C11" s="160"/>
      <c r="D11" s="161">
        <v>48238</v>
      </c>
      <c r="E11" s="162"/>
      <c r="F11" s="163">
        <v>52191</v>
      </c>
      <c r="G11" s="164"/>
      <c r="H11" s="165"/>
    </row>
    <row r="12" spans="1:8" x14ac:dyDescent="0.15">
      <c r="A12" s="166"/>
      <c r="B12" s="167"/>
      <c r="C12" s="174"/>
      <c r="D12" s="169">
        <v>33865</v>
      </c>
      <c r="E12" s="170"/>
      <c r="F12" s="171">
        <v>26807</v>
      </c>
      <c r="G12" s="172"/>
      <c r="H12" s="173"/>
    </row>
    <row r="13" spans="1:8" x14ac:dyDescent="0.15">
      <c r="A13" s="154"/>
      <c r="B13" s="159"/>
      <c r="C13" s="175"/>
      <c r="D13" s="176">
        <v>54267</v>
      </c>
      <c r="E13" s="177"/>
      <c r="F13" s="178">
        <v>48996</v>
      </c>
      <c r="G13" s="179"/>
      <c r="H13" s="165"/>
    </row>
    <row r="14" spans="1:8" x14ac:dyDescent="0.15">
      <c r="A14" s="166"/>
      <c r="B14" s="167"/>
      <c r="C14" s="168"/>
      <c r="D14" s="169">
        <v>39164</v>
      </c>
      <c r="E14" s="170"/>
      <c r="F14" s="171">
        <v>25728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5.28</v>
      </c>
      <c r="C19" s="180">
        <f>ROUND(VALUE(SUBSTITUTE(実質収支比率等に係る経年分析!G$48,"▲","-")),2)</f>
        <v>6.38</v>
      </c>
      <c r="D19" s="180">
        <f>ROUND(VALUE(SUBSTITUTE(実質収支比率等に係る経年分析!H$48,"▲","-")),2)</f>
        <v>6.01</v>
      </c>
      <c r="E19" s="180">
        <f>ROUND(VALUE(SUBSTITUTE(実質収支比率等に係る経年分析!I$48,"▲","-")),2)</f>
        <v>5.57</v>
      </c>
      <c r="F19" s="180">
        <f>ROUND(VALUE(SUBSTITUTE(実質収支比率等に係る経年分析!J$48,"▲","-")),2)</f>
        <v>6.87</v>
      </c>
    </row>
    <row r="20" spans="1:11" x14ac:dyDescent="0.15">
      <c r="A20" s="180" t="s">
        <v>55</v>
      </c>
      <c r="B20" s="180">
        <f>ROUND(VALUE(SUBSTITUTE(実質収支比率等に係る経年分析!F$47,"▲","-")),2)</f>
        <v>17.3</v>
      </c>
      <c r="C20" s="180">
        <f>ROUND(VALUE(SUBSTITUTE(実質収支比率等に係る経年分析!G$47,"▲","-")),2)</f>
        <v>16.48</v>
      </c>
      <c r="D20" s="180">
        <f>ROUND(VALUE(SUBSTITUTE(実質収支比率等に係る経年分析!H$47,"▲","-")),2)</f>
        <v>16.2</v>
      </c>
      <c r="E20" s="180">
        <f>ROUND(VALUE(SUBSTITUTE(実質収支比率等に係る経年分析!I$47,"▲","-")),2)</f>
        <v>15.7</v>
      </c>
      <c r="F20" s="180">
        <f>ROUND(VALUE(SUBSTITUTE(実質収支比率等に係る経年分析!J$47,"▲","-")),2)</f>
        <v>15.51</v>
      </c>
    </row>
    <row r="21" spans="1:11" x14ac:dyDescent="0.15">
      <c r="A21" s="180" t="s">
        <v>56</v>
      </c>
      <c r="B21" s="180">
        <f>IF(ISNUMBER(VALUE(SUBSTITUTE(実質収支比率等に係る経年分析!F$49,"▲","-"))),ROUND(VALUE(SUBSTITUTE(実質収支比率等に係る経年分析!F$49,"▲","-")),2),NA())</f>
        <v>-5.6</v>
      </c>
      <c r="C21" s="180">
        <f>IF(ISNUMBER(VALUE(SUBSTITUTE(実質収支比率等に係る経年分析!G$49,"▲","-"))),ROUND(VALUE(SUBSTITUTE(実質収支比率等に係る経年分析!G$49,"▲","-")),2),NA())</f>
        <v>-2.2599999999999998</v>
      </c>
      <c r="D21" s="180">
        <f>IF(ISNUMBER(VALUE(SUBSTITUTE(実質収支比率等に係る経年分析!H$49,"▲","-"))),ROUND(VALUE(SUBSTITUTE(実質収支比率等に係る経年分析!H$49,"▲","-")),2),NA())</f>
        <v>-5.0599999999999996</v>
      </c>
      <c r="E21" s="180">
        <f>IF(ISNUMBER(VALUE(SUBSTITUTE(実質収支比率等に係る経年分析!I$49,"▲","-"))),ROUND(VALUE(SUBSTITUTE(実質収支比率等に係る経年分析!I$49,"▲","-")),2),NA())</f>
        <v>-4.49</v>
      </c>
      <c r="F21" s="180">
        <f>IF(ISNUMBER(VALUE(SUBSTITUTE(実質収支比率等に係る経年分析!J$49,"▲","-"))),ROUND(VALUE(SUBSTITUTE(実質収支比率等に係る経年分析!J$49,"▲","-")),2),NA())</f>
        <v>-1.73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0.19</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岡崎駅東土地区画整理事業清算金特別会計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0.67</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2.2799999999999998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3.68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4.1500000000000004</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5.28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6.37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5.55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6.85</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11.44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9.34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8.81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7.36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7.75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16.77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15.09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15.84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16.399999999999999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15.79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11230</v>
      </c>
      <c r="E42" s="182"/>
      <c r="F42" s="182"/>
      <c r="G42" s="182">
        <f>'実質公債費比率（分子）の構造'!L$52</f>
        <v>11169</v>
      </c>
      <c r="H42" s="182"/>
      <c r="I42" s="182"/>
      <c r="J42" s="182">
        <f>'実質公債費比率（分子）の構造'!M$52</f>
        <v>10939</v>
      </c>
      <c r="K42" s="182"/>
      <c r="L42" s="182"/>
      <c r="M42" s="182">
        <f>'実質公債費比率（分子）の構造'!N$52</f>
        <v>10665</v>
      </c>
      <c r="N42" s="182"/>
      <c r="O42" s="182"/>
      <c r="P42" s="182">
        <f>'実質公債費比率（分子）の構造'!O$52</f>
        <v>10489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161</v>
      </c>
      <c r="C44" s="182"/>
      <c r="D44" s="182"/>
      <c r="E44" s="182">
        <f>'実質公債費比率（分子）の構造'!L$50</f>
        <v>204</v>
      </c>
      <c r="F44" s="182"/>
      <c r="G44" s="182"/>
      <c r="H44" s="182">
        <f>'実質公債費比率（分子）の構造'!M$50</f>
        <v>217</v>
      </c>
      <c r="I44" s="182"/>
      <c r="J44" s="182"/>
      <c r="K44" s="182">
        <f>'実質公債費比率（分子）の構造'!N$50</f>
        <v>223</v>
      </c>
      <c r="L44" s="182"/>
      <c r="M44" s="182"/>
      <c r="N44" s="182">
        <f>'実質公債費比率（分子）の構造'!O$50</f>
        <v>370</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3775</v>
      </c>
      <c r="C46" s="182"/>
      <c r="D46" s="182"/>
      <c r="E46" s="182">
        <f>'実質公債費比率（分子）の構造'!L$48</f>
        <v>3692</v>
      </c>
      <c r="F46" s="182"/>
      <c r="G46" s="182"/>
      <c r="H46" s="182">
        <f>'実質公債費比率（分子）の構造'!M$48</f>
        <v>3681</v>
      </c>
      <c r="I46" s="182"/>
      <c r="J46" s="182"/>
      <c r="K46" s="182">
        <f>'実質公債費比率（分子）の構造'!N$48</f>
        <v>3710</v>
      </c>
      <c r="L46" s="182"/>
      <c r="M46" s="182"/>
      <c r="N46" s="182">
        <f>'実質公債費比率（分子）の構造'!O$48</f>
        <v>3600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6530</v>
      </c>
      <c r="C49" s="182"/>
      <c r="D49" s="182"/>
      <c r="E49" s="182">
        <f>'実質公債費比率（分子）の構造'!L$45</f>
        <v>6304</v>
      </c>
      <c r="F49" s="182"/>
      <c r="G49" s="182"/>
      <c r="H49" s="182">
        <f>'実質公債費比率（分子）の構造'!M$45</f>
        <v>6176</v>
      </c>
      <c r="I49" s="182"/>
      <c r="J49" s="182"/>
      <c r="K49" s="182">
        <f>'実質公債費比率（分子）の構造'!N$45</f>
        <v>6368</v>
      </c>
      <c r="L49" s="182"/>
      <c r="M49" s="182"/>
      <c r="N49" s="182">
        <f>'実質公債費比率（分子）の構造'!O$45</f>
        <v>6461</v>
      </c>
      <c r="O49" s="182"/>
      <c r="P49" s="182"/>
    </row>
    <row r="50" spans="1:16" x14ac:dyDescent="0.15">
      <c r="A50" s="182" t="s">
        <v>71</v>
      </c>
      <c r="B50" s="182" t="e">
        <f>NA()</f>
        <v>#N/A</v>
      </c>
      <c r="C50" s="182">
        <f>IF(ISNUMBER('実質公債費比率（分子）の構造'!K$53),'実質公債費比率（分子）の構造'!K$53,NA())</f>
        <v>-764</v>
      </c>
      <c r="D50" s="182" t="e">
        <f>NA()</f>
        <v>#N/A</v>
      </c>
      <c r="E50" s="182" t="e">
        <f>NA()</f>
        <v>#N/A</v>
      </c>
      <c r="F50" s="182">
        <f>IF(ISNUMBER('実質公債費比率（分子）の構造'!L$53),'実質公債費比率（分子）の構造'!L$53,NA())</f>
        <v>-969</v>
      </c>
      <c r="G50" s="182" t="e">
        <f>NA()</f>
        <v>#N/A</v>
      </c>
      <c r="H50" s="182" t="e">
        <f>NA()</f>
        <v>#N/A</v>
      </c>
      <c r="I50" s="182">
        <f>IF(ISNUMBER('実質公債費比率（分子）の構造'!M$53),'実質公債費比率（分子）の構造'!M$53,NA())</f>
        <v>-865</v>
      </c>
      <c r="J50" s="182" t="e">
        <f>NA()</f>
        <v>#N/A</v>
      </c>
      <c r="K50" s="182" t="e">
        <f>NA()</f>
        <v>#N/A</v>
      </c>
      <c r="L50" s="182">
        <f>IF(ISNUMBER('実質公債費比率（分子）の構造'!N$53),'実質公債費比率（分子）の構造'!N$53,NA())</f>
        <v>-364</v>
      </c>
      <c r="M50" s="182" t="e">
        <f>NA()</f>
        <v>#N/A</v>
      </c>
      <c r="N50" s="182" t="e">
        <f>NA()</f>
        <v>#N/A</v>
      </c>
      <c r="O50" s="182">
        <f>IF(ISNUMBER('実質公債費比率（分子）の構造'!O$53),'実質公債費比率（分子）の構造'!O$53,NA())</f>
        <v>-58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82475</v>
      </c>
      <c r="E56" s="181"/>
      <c r="F56" s="181"/>
      <c r="G56" s="181">
        <f>'将来負担比率（分子）の構造'!J$52</f>
        <v>78242</v>
      </c>
      <c r="H56" s="181"/>
      <c r="I56" s="181"/>
      <c r="J56" s="181">
        <f>'将来負担比率（分子）の構造'!K$52</f>
        <v>76311</v>
      </c>
      <c r="K56" s="181"/>
      <c r="L56" s="181"/>
      <c r="M56" s="181">
        <f>'将来負担比率（分子）の構造'!L$52</f>
        <v>73258</v>
      </c>
      <c r="N56" s="181"/>
      <c r="O56" s="181"/>
      <c r="P56" s="181">
        <f>'将来負担比率（分子）の構造'!M$52</f>
        <v>70406</v>
      </c>
    </row>
    <row r="57" spans="1:16" x14ac:dyDescent="0.15">
      <c r="A57" s="181" t="s">
        <v>42</v>
      </c>
      <c r="B57" s="181"/>
      <c r="C57" s="181"/>
      <c r="D57" s="181">
        <f>'将来負担比率（分子）の構造'!I$51</f>
        <v>39538</v>
      </c>
      <c r="E57" s="181"/>
      <c r="F57" s="181"/>
      <c r="G57" s="181">
        <f>'将来負担比率（分子）の構造'!J$51</f>
        <v>37140</v>
      </c>
      <c r="H57" s="181"/>
      <c r="I57" s="181"/>
      <c r="J57" s="181">
        <f>'将来負担比率（分子）の構造'!K$51</f>
        <v>41634</v>
      </c>
      <c r="K57" s="181"/>
      <c r="L57" s="181"/>
      <c r="M57" s="181">
        <f>'将来負担比率（分子）の構造'!L$51</f>
        <v>46391</v>
      </c>
      <c r="N57" s="181"/>
      <c r="O57" s="181"/>
      <c r="P57" s="181">
        <f>'将来負担比率（分子）の構造'!M$51</f>
        <v>50762</v>
      </c>
    </row>
    <row r="58" spans="1:16" x14ac:dyDescent="0.15">
      <c r="A58" s="181" t="s">
        <v>41</v>
      </c>
      <c r="B58" s="181"/>
      <c r="C58" s="181"/>
      <c r="D58" s="181">
        <f>'将来負担比率（分子）の構造'!I$50</f>
        <v>32627</v>
      </c>
      <c r="E58" s="181"/>
      <c r="F58" s="181"/>
      <c r="G58" s="181">
        <f>'将来負担比率（分子）の構造'!J$50</f>
        <v>32160</v>
      </c>
      <c r="H58" s="181"/>
      <c r="I58" s="181"/>
      <c r="J58" s="181">
        <f>'将来負担比率（分子）の構造'!K$50</f>
        <v>31646</v>
      </c>
      <c r="K58" s="181"/>
      <c r="L58" s="181"/>
      <c r="M58" s="181">
        <f>'将来負担比率（分子）の構造'!L$50</f>
        <v>26863</v>
      </c>
      <c r="N58" s="181"/>
      <c r="O58" s="181"/>
      <c r="P58" s="181">
        <f>'将来負担比率（分子）の構造'!M$50</f>
        <v>26383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3</v>
      </c>
      <c r="C61" s="181"/>
      <c r="D61" s="181"/>
      <c r="E61" s="181">
        <f>'将来負担比率（分子）の構造'!J$46</f>
        <v>6</v>
      </c>
      <c r="F61" s="181"/>
      <c r="G61" s="181"/>
      <c r="H61" s="181">
        <f>'将来負担比率（分子）の構造'!K$46</f>
        <v>1</v>
      </c>
      <c r="I61" s="181"/>
      <c r="J61" s="181"/>
      <c r="K61" s="181">
        <f>'将来負担比率（分子）の構造'!L$46</f>
        <v>1</v>
      </c>
      <c r="L61" s="181"/>
      <c r="M61" s="181"/>
      <c r="N61" s="181">
        <f>'将来負担比率（分子）の構造'!M$46</f>
        <v>2</v>
      </c>
      <c r="O61" s="181"/>
      <c r="P61" s="181"/>
    </row>
    <row r="62" spans="1:16" x14ac:dyDescent="0.15">
      <c r="A62" s="181" t="s">
        <v>35</v>
      </c>
      <c r="B62" s="181">
        <f>'将来負担比率（分子）の構造'!I$45</f>
        <v>14592</v>
      </c>
      <c r="C62" s="181"/>
      <c r="D62" s="181"/>
      <c r="E62" s="181">
        <f>'将来負担比率（分子）の構造'!J$45</f>
        <v>14133</v>
      </c>
      <c r="F62" s="181"/>
      <c r="G62" s="181"/>
      <c r="H62" s="181">
        <f>'将来負担比率（分子）の構造'!K$45</f>
        <v>14230</v>
      </c>
      <c r="I62" s="181"/>
      <c r="J62" s="181"/>
      <c r="K62" s="181">
        <f>'将来負担比率（分子）の構造'!L$45</f>
        <v>14143</v>
      </c>
      <c r="L62" s="181"/>
      <c r="M62" s="181"/>
      <c r="N62" s="181">
        <f>'将来負担比率（分子）の構造'!M$45</f>
        <v>13984</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52468</v>
      </c>
      <c r="C64" s="181"/>
      <c r="D64" s="181"/>
      <c r="E64" s="181">
        <f>'将来負担比率（分子）の構造'!J$43</f>
        <v>48163</v>
      </c>
      <c r="F64" s="181"/>
      <c r="G64" s="181"/>
      <c r="H64" s="181">
        <f>'将来負担比率（分子）の構造'!K$43</f>
        <v>47919</v>
      </c>
      <c r="I64" s="181"/>
      <c r="J64" s="181"/>
      <c r="K64" s="181">
        <f>'将来負担比率（分子）の構造'!L$43</f>
        <v>49941</v>
      </c>
      <c r="L64" s="181"/>
      <c r="M64" s="181"/>
      <c r="N64" s="181">
        <f>'将来負担比率（分子）の構造'!M$43</f>
        <v>49071</v>
      </c>
      <c r="O64" s="181"/>
      <c r="P64" s="181"/>
    </row>
    <row r="65" spans="1:16" x14ac:dyDescent="0.15">
      <c r="A65" s="181" t="s">
        <v>32</v>
      </c>
      <c r="B65" s="181">
        <f>'将来負担比率（分子）の構造'!I$42</f>
        <v>4396</v>
      </c>
      <c r="C65" s="181"/>
      <c r="D65" s="181"/>
      <c r="E65" s="181">
        <f>'将来負担比率（分子）の構造'!J$42</f>
        <v>3505</v>
      </c>
      <c r="F65" s="181"/>
      <c r="G65" s="181"/>
      <c r="H65" s="181">
        <f>'将来負担比率（分子）の構造'!K$42</f>
        <v>4011</v>
      </c>
      <c r="I65" s="181"/>
      <c r="J65" s="181"/>
      <c r="K65" s="181">
        <f>'将来負担比率（分子）の構造'!L$42</f>
        <v>4391</v>
      </c>
      <c r="L65" s="181"/>
      <c r="M65" s="181"/>
      <c r="N65" s="181">
        <f>'将来負担比率（分子）の構造'!M$42</f>
        <v>5254</v>
      </c>
      <c r="O65" s="181"/>
      <c r="P65" s="181"/>
    </row>
    <row r="66" spans="1:16" x14ac:dyDescent="0.15">
      <c r="A66" s="181" t="s">
        <v>31</v>
      </c>
      <c r="B66" s="181">
        <f>'将来負担比率（分子）の構造'!I$41</f>
        <v>62208</v>
      </c>
      <c r="C66" s="181"/>
      <c r="D66" s="181"/>
      <c r="E66" s="181">
        <f>'将来負担比率（分子）の構造'!J$41</f>
        <v>61824</v>
      </c>
      <c r="F66" s="181"/>
      <c r="G66" s="181"/>
      <c r="H66" s="181">
        <f>'将来負担比率（分子）の構造'!K$41</f>
        <v>60700</v>
      </c>
      <c r="I66" s="181"/>
      <c r="J66" s="181"/>
      <c r="K66" s="181">
        <f>'将来負担比率（分子）の構造'!L$41</f>
        <v>62666</v>
      </c>
      <c r="L66" s="181"/>
      <c r="M66" s="181"/>
      <c r="N66" s="181">
        <f>'将来負担比率（分子）の構造'!M$41</f>
        <v>62362</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12159</v>
      </c>
      <c r="C72" s="185">
        <f>基金残高に係る経年分析!G55</f>
        <v>11989</v>
      </c>
      <c r="D72" s="185">
        <f>基金残高に係る経年分析!H55</f>
        <v>12057</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17130</v>
      </c>
      <c r="C74" s="185">
        <f>基金残高に係る経年分析!G57</f>
        <v>12877</v>
      </c>
      <c r="D74" s="185">
        <f>基金残高に係る経年分析!H57</f>
        <v>12368</v>
      </c>
    </row>
  </sheetData>
  <sheetProtection algorithmName="SHA-512" hashValue="kjZuBR+O+2DmdfhA+158Bt2RGFqS2UINNZcOt6x6OPqoBS5DH5Whr9rZpLaHkLX+9b5jFNuFJ1iXTtjUfl1nCw==" saltValue="dewEUy4XtiISn71RpOqD5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AD16" sqref="AD16:AK16"/>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224</v>
      </c>
      <c r="C5" s="747"/>
      <c r="D5" s="747"/>
      <c r="E5" s="747"/>
      <c r="F5" s="747"/>
      <c r="G5" s="747"/>
      <c r="H5" s="747"/>
      <c r="I5" s="747"/>
      <c r="J5" s="747"/>
      <c r="K5" s="747"/>
      <c r="L5" s="747"/>
      <c r="M5" s="747"/>
      <c r="N5" s="747"/>
      <c r="O5" s="747"/>
      <c r="P5" s="747"/>
      <c r="Q5" s="748"/>
      <c r="R5" s="735">
        <v>70828863</v>
      </c>
      <c r="S5" s="736"/>
      <c r="T5" s="736"/>
      <c r="U5" s="736"/>
      <c r="V5" s="736"/>
      <c r="W5" s="736"/>
      <c r="X5" s="736"/>
      <c r="Y5" s="779"/>
      <c r="Z5" s="797">
        <v>39.700000000000003</v>
      </c>
      <c r="AA5" s="797"/>
      <c r="AB5" s="797"/>
      <c r="AC5" s="797"/>
      <c r="AD5" s="798">
        <v>65530999</v>
      </c>
      <c r="AE5" s="798"/>
      <c r="AF5" s="798"/>
      <c r="AG5" s="798"/>
      <c r="AH5" s="798"/>
      <c r="AI5" s="798"/>
      <c r="AJ5" s="798"/>
      <c r="AK5" s="798"/>
      <c r="AL5" s="780">
        <v>84.1</v>
      </c>
      <c r="AM5" s="751"/>
      <c r="AN5" s="751"/>
      <c r="AO5" s="781"/>
      <c r="AP5" s="746" t="s">
        <v>225</v>
      </c>
      <c r="AQ5" s="747"/>
      <c r="AR5" s="747"/>
      <c r="AS5" s="747"/>
      <c r="AT5" s="747"/>
      <c r="AU5" s="747"/>
      <c r="AV5" s="747"/>
      <c r="AW5" s="747"/>
      <c r="AX5" s="747"/>
      <c r="AY5" s="747"/>
      <c r="AZ5" s="747"/>
      <c r="BA5" s="747"/>
      <c r="BB5" s="747"/>
      <c r="BC5" s="747"/>
      <c r="BD5" s="747"/>
      <c r="BE5" s="747"/>
      <c r="BF5" s="748"/>
      <c r="BG5" s="680">
        <v>62570458</v>
      </c>
      <c r="BH5" s="681"/>
      <c r="BI5" s="681"/>
      <c r="BJ5" s="681"/>
      <c r="BK5" s="681"/>
      <c r="BL5" s="681"/>
      <c r="BM5" s="681"/>
      <c r="BN5" s="682"/>
      <c r="BO5" s="713">
        <v>88.3</v>
      </c>
      <c r="BP5" s="713"/>
      <c r="BQ5" s="713"/>
      <c r="BR5" s="713"/>
      <c r="BS5" s="714" t="s">
        <v>128</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15">
      <c r="B6" s="677" t="s">
        <v>229</v>
      </c>
      <c r="C6" s="678"/>
      <c r="D6" s="678"/>
      <c r="E6" s="678"/>
      <c r="F6" s="678"/>
      <c r="G6" s="678"/>
      <c r="H6" s="678"/>
      <c r="I6" s="678"/>
      <c r="J6" s="678"/>
      <c r="K6" s="678"/>
      <c r="L6" s="678"/>
      <c r="M6" s="678"/>
      <c r="N6" s="678"/>
      <c r="O6" s="678"/>
      <c r="P6" s="678"/>
      <c r="Q6" s="679"/>
      <c r="R6" s="680">
        <v>964476</v>
      </c>
      <c r="S6" s="681"/>
      <c r="T6" s="681"/>
      <c r="U6" s="681"/>
      <c r="V6" s="681"/>
      <c r="W6" s="681"/>
      <c r="X6" s="681"/>
      <c r="Y6" s="682"/>
      <c r="Z6" s="713">
        <v>0.5</v>
      </c>
      <c r="AA6" s="713"/>
      <c r="AB6" s="713"/>
      <c r="AC6" s="713"/>
      <c r="AD6" s="714">
        <v>964476</v>
      </c>
      <c r="AE6" s="714"/>
      <c r="AF6" s="714"/>
      <c r="AG6" s="714"/>
      <c r="AH6" s="714"/>
      <c r="AI6" s="714"/>
      <c r="AJ6" s="714"/>
      <c r="AK6" s="714"/>
      <c r="AL6" s="683">
        <v>1.2</v>
      </c>
      <c r="AM6" s="684"/>
      <c r="AN6" s="684"/>
      <c r="AO6" s="715"/>
      <c r="AP6" s="677" t="s">
        <v>230</v>
      </c>
      <c r="AQ6" s="678"/>
      <c r="AR6" s="678"/>
      <c r="AS6" s="678"/>
      <c r="AT6" s="678"/>
      <c r="AU6" s="678"/>
      <c r="AV6" s="678"/>
      <c r="AW6" s="678"/>
      <c r="AX6" s="678"/>
      <c r="AY6" s="678"/>
      <c r="AZ6" s="678"/>
      <c r="BA6" s="678"/>
      <c r="BB6" s="678"/>
      <c r="BC6" s="678"/>
      <c r="BD6" s="678"/>
      <c r="BE6" s="678"/>
      <c r="BF6" s="679"/>
      <c r="BG6" s="680">
        <v>62570458</v>
      </c>
      <c r="BH6" s="681"/>
      <c r="BI6" s="681"/>
      <c r="BJ6" s="681"/>
      <c r="BK6" s="681"/>
      <c r="BL6" s="681"/>
      <c r="BM6" s="681"/>
      <c r="BN6" s="682"/>
      <c r="BO6" s="713">
        <v>88.3</v>
      </c>
      <c r="BP6" s="713"/>
      <c r="BQ6" s="713"/>
      <c r="BR6" s="713"/>
      <c r="BS6" s="714" t="s">
        <v>128</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646879</v>
      </c>
      <c r="CS6" s="681"/>
      <c r="CT6" s="681"/>
      <c r="CU6" s="681"/>
      <c r="CV6" s="681"/>
      <c r="CW6" s="681"/>
      <c r="CX6" s="681"/>
      <c r="CY6" s="682"/>
      <c r="CZ6" s="780">
        <v>0.4</v>
      </c>
      <c r="DA6" s="751"/>
      <c r="DB6" s="751"/>
      <c r="DC6" s="783"/>
      <c r="DD6" s="686">
        <v>847</v>
      </c>
      <c r="DE6" s="681"/>
      <c r="DF6" s="681"/>
      <c r="DG6" s="681"/>
      <c r="DH6" s="681"/>
      <c r="DI6" s="681"/>
      <c r="DJ6" s="681"/>
      <c r="DK6" s="681"/>
      <c r="DL6" s="681"/>
      <c r="DM6" s="681"/>
      <c r="DN6" s="681"/>
      <c r="DO6" s="681"/>
      <c r="DP6" s="682"/>
      <c r="DQ6" s="686">
        <v>646818</v>
      </c>
      <c r="DR6" s="681"/>
      <c r="DS6" s="681"/>
      <c r="DT6" s="681"/>
      <c r="DU6" s="681"/>
      <c r="DV6" s="681"/>
      <c r="DW6" s="681"/>
      <c r="DX6" s="681"/>
      <c r="DY6" s="681"/>
      <c r="DZ6" s="681"/>
      <c r="EA6" s="681"/>
      <c r="EB6" s="681"/>
      <c r="EC6" s="727"/>
    </row>
    <row r="7" spans="2:143" ht="11.25" customHeight="1" x14ac:dyDescent="0.15">
      <c r="B7" s="677" t="s">
        <v>232</v>
      </c>
      <c r="C7" s="678"/>
      <c r="D7" s="678"/>
      <c r="E7" s="678"/>
      <c r="F7" s="678"/>
      <c r="G7" s="678"/>
      <c r="H7" s="678"/>
      <c r="I7" s="678"/>
      <c r="J7" s="678"/>
      <c r="K7" s="678"/>
      <c r="L7" s="678"/>
      <c r="M7" s="678"/>
      <c r="N7" s="678"/>
      <c r="O7" s="678"/>
      <c r="P7" s="678"/>
      <c r="Q7" s="679"/>
      <c r="R7" s="680">
        <v>68862</v>
      </c>
      <c r="S7" s="681"/>
      <c r="T7" s="681"/>
      <c r="U7" s="681"/>
      <c r="V7" s="681"/>
      <c r="W7" s="681"/>
      <c r="X7" s="681"/>
      <c r="Y7" s="682"/>
      <c r="Z7" s="713">
        <v>0</v>
      </c>
      <c r="AA7" s="713"/>
      <c r="AB7" s="713"/>
      <c r="AC7" s="713"/>
      <c r="AD7" s="714">
        <v>68862</v>
      </c>
      <c r="AE7" s="714"/>
      <c r="AF7" s="714"/>
      <c r="AG7" s="714"/>
      <c r="AH7" s="714"/>
      <c r="AI7" s="714"/>
      <c r="AJ7" s="714"/>
      <c r="AK7" s="714"/>
      <c r="AL7" s="683">
        <v>0.1</v>
      </c>
      <c r="AM7" s="684"/>
      <c r="AN7" s="684"/>
      <c r="AO7" s="715"/>
      <c r="AP7" s="677" t="s">
        <v>233</v>
      </c>
      <c r="AQ7" s="678"/>
      <c r="AR7" s="678"/>
      <c r="AS7" s="678"/>
      <c r="AT7" s="678"/>
      <c r="AU7" s="678"/>
      <c r="AV7" s="678"/>
      <c r="AW7" s="678"/>
      <c r="AX7" s="678"/>
      <c r="AY7" s="678"/>
      <c r="AZ7" s="678"/>
      <c r="BA7" s="678"/>
      <c r="BB7" s="678"/>
      <c r="BC7" s="678"/>
      <c r="BD7" s="678"/>
      <c r="BE7" s="678"/>
      <c r="BF7" s="679"/>
      <c r="BG7" s="680">
        <v>31073365</v>
      </c>
      <c r="BH7" s="681"/>
      <c r="BI7" s="681"/>
      <c r="BJ7" s="681"/>
      <c r="BK7" s="681"/>
      <c r="BL7" s="681"/>
      <c r="BM7" s="681"/>
      <c r="BN7" s="682"/>
      <c r="BO7" s="713">
        <v>43.9</v>
      </c>
      <c r="BP7" s="713"/>
      <c r="BQ7" s="713"/>
      <c r="BR7" s="713"/>
      <c r="BS7" s="714" t="s">
        <v>234</v>
      </c>
      <c r="BT7" s="714"/>
      <c r="BU7" s="714"/>
      <c r="BV7" s="714"/>
      <c r="BW7" s="714"/>
      <c r="BX7" s="714"/>
      <c r="BY7" s="714"/>
      <c r="BZ7" s="714"/>
      <c r="CA7" s="714"/>
      <c r="CB7" s="777"/>
      <c r="CD7" s="719" t="s">
        <v>235</v>
      </c>
      <c r="CE7" s="720"/>
      <c r="CF7" s="720"/>
      <c r="CG7" s="720"/>
      <c r="CH7" s="720"/>
      <c r="CI7" s="720"/>
      <c r="CJ7" s="720"/>
      <c r="CK7" s="720"/>
      <c r="CL7" s="720"/>
      <c r="CM7" s="720"/>
      <c r="CN7" s="720"/>
      <c r="CO7" s="720"/>
      <c r="CP7" s="720"/>
      <c r="CQ7" s="721"/>
      <c r="CR7" s="680">
        <v>56064351</v>
      </c>
      <c r="CS7" s="681"/>
      <c r="CT7" s="681"/>
      <c r="CU7" s="681"/>
      <c r="CV7" s="681"/>
      <c r="CW7" s="681"/>
      <c r="CX7" s="681"/>
      <c r="CY7" s="682"/>
      <c r="CZ7" s="713">
        <v>32.799999999999997</v>
      </c>
      <c r="DA7" s="713"/>
      <c r="DB7" s="713"/>
      <c r="DC7" s="713"/>
      <c r="DD7" s="686">
        <v>1926200</v>
      </c>
      <c r="DE7" s="681"/>
      <c r="DF7" s="681"/>
      <c r="DG7" s="681"/>
      <c r="DH7" s="681"/>
      <c r="DI7" s="681"/>
      <c r="DJ7" s="681"/>
      <c r="DK7" s="681"/>
      <c r="DL7" s="681"/>
      <c r="DM7" s="681"/>
      <c r="DN7" s="681"/>
      <c r="DO7" s="681"/>
      <c r="DP7" s="682"/>
      <c r="DQ7" s="686">
        <v>14601591</v>
      </c>
      <c r="DR7" s="681"/>
      <c r="DS7" s="681"/>
      <c r="DT7" s="681"/>
      <c r="DU7" s="681"/>
      <c r="DV7" s="681"/>
      <c r="DW7" s="681"/>
      <c r="DX7" s="681"/>
      <c r="DY7" s="681"/>
      <c r="DZ7" s="681"/>
      <c r="EA7" s="681"/>
      <c r="EB7" s="681"/>
      <c r="EC7" s="727"/>
    </row>
    <row r="8" spans="2:143" ht="11.25" customHeight="1" x14ac:dyDescent="0.15">
      <c r="B8" s="677" t="s">
        <v>236</v>
      </c>
      <c r="C8" s="678"/>
      <c r="D8" s="678"/>
      <c r="E8" s="678"/>
      <c r="F8" s="678"/>
      <c r="G8" s="678"/>
      <c r="H8" s="678"/>
      <c r="I8" s="678"/>
      <c r="J8" s="678"/>
      <c r="K8" s="678"/>
      <c r="L8" s="678"/>
      <c r="M8" s="678"/>
      <c r="N8" s="678"/>
      <c r="O8" s="678"/>
      <c r="P8" s="678"/>
      <c r="Q8" s="679"/>
      <c r="R8" s="680">
        <v>403361</v>
      </c>
      <c r="S8" s="681"/>
      <c r="T8" s="681"/>
      <c r="U8" s="681"/>
      <c r="V8" s="681"/>
      <c r="W8" s="681"/>
      <c r="X8" s="681"/>
      <c r="Y8" s="682"/>
      <c r="Z8" s="713">
        <v>0.2</v>
      </c>
      <c r="AA8" s="713"/>
      <c r="AB8" s="713"/>
      <c r="AC8" s="713"/>
      <c r="AD8" s="714">
        <v>403361</v>
      </c>
      <c r="AE8" s="714"/>
      <c r="AF8" s="714"/>
      <c r="AG8" s="714"/>
      <c r="AH8" s="714"/>
      <c r="AI8" s="714"/>
      <c r="AJ8" s="714"/>
      <c r="AK8" s="714"/>
      <c r="AL8" s="683">
        <v>0.5</v>
      </c>
      <c r="AM8" s="684"/>
      <c r="AN8" s="684"/>
      <c r="AO8" s="715"/>
      <c r="AP8" s="677" t="s">
        <v>237</v>
      </c>
      <c r="AQ8" s="678"/>
      <c r="AR8" s="678"/>
      <c r="AS8" s="678"/>
      <c r="AT8" s="678"/>
      <c r="AU8" s="678"/>
      <c r="AV8" s="678"/>
      <c r="AW8" s="678"/>
      <c r="AX8" s="678"/>
      <c r="AY8" s="678"/>
      <c r="AZ8" s="678"/>
      <c r="BA8" s="678"/>
      <c r="BB8" s="678"/>
      <c r="BC8" s="678"/>
      <c r="BD8" s="678"/>
      <c r="BE8" s="678"/>
      <c r="BF8" s="679"/>
      <c r="BG8" s="680">
        <v>707495</v>
      </c>
      <c r="BH8" s="681"/>
      <c r="BI8" s="681"/>
      <c r="BJ8" s="681"/>
      <c r="BK8" s="681"/>
      <c r="BL8" s="681"/>
      <c r="BM8" s="681"/>
      <c r="BN8" s="682"/>
      <c r="BO8" s="713">
        <v>1</v>
      </c>
      <c r="BP8" s="713"/>
      <c r="BQ8" s="713"/>
      <c r="BR8" s="713"/>
      <c r="BS8" s="686" t="s">
        <v>128</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46742352</v>
      </c>
      <c r="CS8" s="681"/>
      <c r="CT8" s="681"/>
      <c r="CU8" s="681"/>
      <c r="CV8" s="681"/>
      <c r="CW8" s="681"/>
      <c r="CX8" s="681"/>
      <c r="CY8" s="682"/>
      <c r="CZ8" s="713">
        <v>27.3</v>
      </c>
      <c r="DA8" s="713"/>
      <c r="DB8" s="713"/>
      <c r="DC8" s="713"/>
      <c r="DD8" s="686">
        <v>960490</v>
      </c>
      <c r="DE8" s="681"/>
      <c r="DF8" s="681"/>
      <c r="DG8" s="681"/>
      <c r="DH8" s="681"/>
      <c r="DI8" s="681"/>
      <c r="DJ8" s="681"/>
      <c r="DK8" s="681"/>
      <c r="DL8" s="681"/>
      <c r="DM8" s="681"/>
      <c r="DN8" s="681"/>
      <c r="DO8" s="681"/>
      <c r="DP8" s="682"/>
      <c r="DQ8" s="686">
        <v>24810028</v>
      </c>
      <c r="DR8" s="681"/>
      <c r="DS8" s="681"/>
      <c r="DT8" s="681"/>
      <c r="DU8" s="681"/>
      <c r="DV8" s="681"/>
      <c r="DW8" s="681"/>
      <c r="DX8" s="681"/>
      <c r="DY8" s="681"/>
      <c r="DZ8" s="681"/>
      <c r="EA8" s="681"/>
      <c r="EB8" s="681"/>
      <c r="EC8" s="727"/>
    </row>
    <row r="9" spans="2:143" ht="11.25" customHeight="1" x14ac:dyDescent="0.15">
      <c r="B9" s="677" t="s">
        <v>239</v>
      </c>
      <c r="C9" s="678"/>
      <c r="D9" s="678"/>
      <c r="E9" s="678"/>
      <c r="F9" s="678"/>
      <c r="G9" s="678"/>
      <c r="H9" s="678"/>
      <c r="I9" s="678"/>
      <c r="J9" s="678"/>
      <c r="K9" s="678"/>
      <c r="L9" s="678"/>
      <c r="M9" s="678"/>
      <c r="N9" s="678"/>
      <c r="O9" s="678"/>
      <c r="P9" s="678"/>
      <c r="Q9" s="679"/>
      <c r="R9" s="680">
        <v>381191</v>
      </c>
      <c r="S9" s="681"/>
      <c r="T9" s="681"/>
      <c r="U9" s="681"/>
      <c r="V9" s="681"/>
      <c r="W9" s="681"/>
      <c r="X9" s="681"/>
      <c r="Y9" s="682"/>
      <c r="Z9" s="713">
        <v>0.2</v>
      </c>
      <c r="AA9" s="713"/>
      <c r="AB9" s="713"/>
      <c r="AC9" s="713"/>
      <c r="AD9" s="714">
        <v>381191</v>
      </c>
      <c r="AE9" s="714"/>
      <c r="AF9" s="714"/>
      <c r="AG9" s="714"/>
      <c r="AH9" s="714"/>
      <c r="AI9" s="714"/>
      <c r="AJ9" s="714"/>
      <c r="AK9" s="714"/>
      <c r="AL9" s="683">
        <v>0.5</v>
      </c>
      <c r="AM9" s="684"/>
      <c r="AN9" s="684"/>
      <c r="AO9" s="715"/>
      <c r="AP9" s="677" t="s">
        <v>240</v>
      </c>
      <c r="AQ9" s="678"/>
      <c r="AR9" s="678"/>
      <c r="AS9" s="678"/>
      <c r="AT9" s="678"/>
      <c r="AU9" s="678"/>
      <c r="AV9" s="678"/>
      <c r="AW9" s="678"/>
      <c r="AX9" s="678"/>
      <c r="AY9" s="678"/>
      <c r="AZ9" s="678"/>
      <c r="BA9" s="678"/>
      <c r="BB9" s="678"/>
      <c r="BC9" s="678"/>
      <c r="BD9" s="678"/>
      <c r="BE9" s="678"/>
      <c r="BF9" s="679"/>
      <c r="BG9" s="680">
        <v>26920494</v>
      </c>
      <c r="BH9" s="681"/>
      <c r="BI9" s="681"/>
      <c r="BJ9" s="681"/>
      <c r="BK9" s="681"/>
      <c r="BL9" s="681"/>
      <c r="BM9" s="681"/>
      <c r="BN9" s="682"/>
      <c r="BO9" s="713">
        <v>38</v>
      </c>
      <c r="BP9" s="713"/>
      <c r="BQ9" s="713"/>
      <c r="BR9" s="713"/>
      <c r="BS9" s="686" t="s">
        <v>128</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13699547</v>
      </c>
      <c r="CS9" s="681"/>
      <c r="CT9" s="681"/>
      <c r="CU9" s="681"/>
      <c r="CV9" s="681"/>
      <c r="CW9" s="681"/>
      <c r="CX9" s="681"/>
      <c r="CY9" s="682"/>
      <c r="CZ9" s="713">
        <v>8</v>
      </c>
      <c r="DA9" s="713"/>
      <c r="DB9" s="713"/>
      <c r="DC9" s="713"/>
      <c r="DD9" s="686">
        <v>669048</v>
      </c>
      <c r="DE9" s="681"/>
      <c r="DF9" s="681"/>
      <c r="DG9" s="681"/>
      <c r="DH9" s="681"/>
      <c r="DI9" s="681"/>
      <c r="DJ9" s="681"/>
      <c r="DK9" s="681"/>
      <c r="DL9" s="681"/>
      <c r="DM9" s="681"/>
      <c r="DN9" s="681"/>
      <c r="DO9" s="681"/>
      <c r="DP9" s="682"/>
      <c r="DQ9" s="686">
        <v>11863910</v>
      </c>
      <c r="DR9" s="681"/>
      <c r="DS9" s="681"/>
      <c r="DT9" s="681"/>
      <c r="DU9" s="681"/>
      <c r="DV9" s="681"/>
      <c r="DW9" s="681"/>
      <c r="DX9" s="681"/>
      <c r="DY9" s="681"/>
      <c r="DZ9" s="681"/>
      <c r="EA9" s="681"/>
      <c r="EB9" s="681"/>
      <c r="EC9" s="727"/>
    </row>
    <row r="10" spans="2:143" ht="11.25" customHeight="1" x14ac:dyDescent="0.15">
      <c r="B10" s="677" t="s">
        <v>242</v>
      </c>
      <c r="C10" s="678"/>
      <c r="D10" s="678"/>
      <c r="E10" s="678"/>
      <c r="F10" s="678"/>
      <c r="G10" s="678"/>
      <c r="H10" s="678"/>
      <c r="I10" s="678"/>
      <c r="J10" s="678"/>
      <c r="K10" s="678"/>
      <c r="L10" s="678"/>
      <c r="M10" s="678"/>
      <c r="N10" s="678"/>
      <c r="O10" s="678"/>
      <c r="P10" s="678"/>
      <c r="Q10" s="679"/>
      <c r="R10" s="680" t="s">
        <v>128</v>
      </c>
      <c r="S10" s="681"/>
      <c r="T10" s="681"/>
      <c r="U10" s="681"/>
      <c r="V10" s="681"/>
      <c r="W10" s="681"/>
      <c r="X10" s="681"/>
      <c r="Y10" s="682"/>
      <c r="Z10" s="713" t="s">
        <v>128</v>
      </c>
      <c r="AA10" s="713"/>
      <c r="AB10" s="713"/>
      <c r="AC10" s="713"/>
      <c r="AD10" s="714" t="s">
        <v>243</v>
      </c>
      <c r="AE10" s="714"/>
      <c r="AF10" s="714"/>
      <c r="AG10" s="714"/>
      <c r="AH10" s="714"/>
      <c r="AI10" s="714"/>
      <c r="AJ10" s="714"/>
      <c r="AK10" s="714"/>
      <c r="AL10" s="683" t="s">
        <v>128</v>
      </c>
      <c r="AM10" s="684"/>
      <c r="AN10" s="684"/>
      <c r="AO10" s="715"/>
      <c r="AP10" s="677" t="s">
        <v>244</v>
      </c>
      <c r="AQ10" s="678"/>
      <c r="AR10" s="678"/>
      <c r="AS10" s="678"/>
      <c r="AT10" s="678"/>
      <c r="AU10" s="678"/>
      <c r="AV10" s="678"/>
      <c r="AW10" s="678"/>
      <c r="AX10" s="678"/>
      <c r="AY10" s="678"/>
      <c r="AZ10" s="678"/>
      <c r="BA10" s="678"/>
      <c r="BB10" s="678"/>
      <c r="BC10" s="678"/>
      <c r="BD10" s="678"/>
      <c r="BE10" s="678"/>
      <c r="BF10" s="679"/>
      <c r="BG10" s="680">
        <v>949609</v>
      </c>
      <c r="BH10" s="681"/>
      <c r="BI10" s="681"/>
      <c r="BJ10" s="681"/>
      <c r="BK10" s="681"/>
      <c r="BL10" s="681"/>
      <c r="BM10" s="681"/>
      <c r="BN10" s="682"/>
      <c r="BO10" s="713">
        <v>1.3</v>
      </c>
      <c r="BP10" s="713"/>
      <c r="BQ10" s="713"/>
      <c r="BR10" s="713"/>
      <c r="BS10" s="686" t="s">
        <v>128</v>
      </c>
      <c r="BT10" s="681"/>
      <c r="BU10" s="681"/>
      <c r="BV10" s="681"/>
      <c r="BW10" s="681"/>
      <c r="BX10" s="681"/>
      <c r="BY10" s="681"/>
      <c r="BZ10" s="681"/>
      <c r="CA10" s="681"/>
      <c r="CB10" s="727"/>
      <c r="CD10" s="719" t="s">
        <v>245</v>
      </c>
      <c r="CE10" s="720"/>
      <c r="CF10" s="720"/>
      <c r="CG10" s="720"/>
      <c r="CH10" s="720"/>
      <c r="CI10" s="720"/>
      <c r="CJ10" s="720"/>
      <c r="CK10" s="720"/>
      <c r="CL10" s="720"/>
      <c r="CM10" s="720"/>
      <c r="CN10" s="720"/>
      <c r="CO10" s="720"/>
      <c r="CP10" s="720"/>
      <c r="CQ10" s="721"/>
      <c r="CR10" s="680">
        <v>226434</v>
      </c>
      <c r="CS10" s="681"/>
      <c r="CT10" s="681"/>
      <c r="CU10" s="681"/>
      <c r="CV10" s="681"/>
      <c r="CW10" s="681"/>
      <c r="CX10" s="681"/>
      <c r="CY10" s="682"/>
      <c r="CZ10" s="713">
        <v>0.1</v>
      </c>
      <c r="DA10" s="713"/>
      <c r="DB10" s="713"/>
      <c r="DC10" s="713"/>
      <c r="DD10" s="686">
        <v>114690</v>
      </c>
      <c r="DE10" s="681"/>
      <c r="DF10" s="681"/>
      <c r="DG10" s="681"/>
      <c r="DH10" s="681"/>
      <c r="DI10" s="681"/>
      <c r="DJ10" s="681"/>
      <c r="DK10" s="681"/>
      <c r="DL10" s="681"/>
      <c r="DM10" s="681"/>
      <c r="DN10" s="681"/>
      <c r="DO10" s="681"/>
      <c r="DP10" s="682"/>
      <c r="DQ10" s="686">
        <v>173119</v>
      </c>
      <c r="DR10" s="681"/>
      <c r="DS10" s="681"/>
      <c r="DT10" s="681"/>
      <c r="DU10" s="681"/>
      <c r="DV10" s="681"/>
      <c r="DW10" s="681"/>
      <c r="DX10" s="681"/>
      <c r="DY10" s="681"/>
      <c r="DZ10" s="681"/>
      <c r="EA10" s="681"/>
      <c r="EB10" s="681"/>
      <c r="EC10" s="727"/>
    </row>
    <row r="11" spans="2:143" ht="11.25" customHeight="1" x14ac:dyDescent="0.15">
      <c r="B11" s="677" t="s">
        <v>246</v>
      </c>
      <c r="C11" s="678"/>
      <c r="D11" s="678"/>
      <c r="E11" s="678"/>
      <c r="F11" s="678"/>
      <c r="G11" s="678"/>
      <c r="H11" s="678"/>
      <c r="I11" s="678"/>
      <c r="J11" s="678"/>
      <c r="K11" s="678"/>
      <c r="L11" s="678"/>
      <c r="M11" s="678"/>
      <c r="N11" s="678"/>
      <c r="O11" s="678"/>
      <c r="P11" s="678"/>
      <c r="Q11" s="679"/>
      <c r="R11" s="680">
        <v>8238013</v>
      </c>
      <c r="S11" s="681"/>
      <c r="T11" s="681"/>
      <c r="U11" s="681"/>
      <c r="V11" s="681"/>
      <c r="W11" s="681"/>
      <c r="X11" s="681"/>
      <c r="Y11" s="682"/>
      <c r="Z11" s="683">
        <v>4.5999999999999996</v>
      </c>
      <c r="AA11" s="684"/>
      <c r="AB11" s="684"/>
      <c r="AC11" s="685"/>
      <c r="AD11" s="686">
        <v>8238013</v>
      </c>
      <c r="AE11" s="681"/>
      <c r="AF11" s="681"/>
      <c r="AG11" s="681"/>
      <c r="AH11" s="681"/>
      <c r="AI11" s="681"/>
      <c r="AJ11" s="681"/>
      <c r="AK11" s="682"/>
      <c r="AL11" s="683">
        <v>10.6</v>
      </c>
      <c r="AM11" s="684"/>
      <c r="AN11" s="684"/>
      <c r="AO11" s="715"/>
      <c r="AP11" s="677" t="s">
        <v>247</v>
      </c>
      <c r="AQ11" s="678"/>
      <c r="AR11" s="678"/>
      <c r="AS11" s="678"/>
      <c r="AT11" s="678"/>
      <c r="AU11" s="678"/>
      <c r="AV11" s="678"/>
      <c r="AW11" s="678"/>
      <c r="AX11" s="678"/>
      <c r="AY11" s="678"/>
      <c r="AZ11" s="678"/>
      <c r="BA11" s="678"/>
      <c r="BB11" s="678"/>
      <c r="BC11" s="678"/>
      <c r="BD11" s="678"/>
      <c r="BE11" s="678"/>
      <c r="BF11" s="679"/>
      <c r="BG11" s="680">
        <v>2495767</v>
      </c>
      <c r="BH11" s="681"/>
      <c r="BI11" s="681"/>
      <c r="BJ11" s="681"/>
      <c r="BK11" s="681"/>
      <c r="BL11" s="681"/>
      <c r="BM11" s="681"/>
      <c r="BN11" s="682"/>
      <c r="BO11" s="713">
        <v>3.5</v>
      </c>
      <c r="BP11" s="713"/>
      <c r="BQ11" s="713"/>
      <c r="BR11" s="713"/>
      <c r="BS11" s="686" t="s">
        <v>128</v>
      </c>
      <c r="BT11" s="681"/>
      <c r="BU11" s="681"/>
      <c r="BV11" s="681"/>
      <c r="BW11" s="681"/>
      <c r="BX11" s="681"/>
      <c r="BY11" s="681"/>
      <c r="BZ11" s="681"/>
      <c r="CA11" s="681"/>
      <c r="CB11" s="727"/>
      <c r="CD11" s="719" t="s">
        <v>248</v>
      </c>
      <c r="CE11" s="720"/>
      <c r="CF11" s="720"/>
      <c r="CG11" s="720"/>
      <c r="CH11" s="720"/>
      <c r="CI11" s="720"/>
      <c r="CJ11" s="720"/>
      <c r="CK11" s="720"/>
      <c r="CL11" s="720"/>
      <c r="CM11" s="720"/>
      <c r="CN11" s="720"/>
      <c r="CO11" s="720"/>
      <c r="CP11" s="720"/>
      <c r="CQ11" s="721"/>
      <c r="CR11" s="680">
        <v>1476355</v>
      </c>
      <c r="CS11" s="681"/>
      <c r="CT11" s="681"/>
      <c r="CU11" s="681"/>
      <c r="CV11" s="681"/>
      <c r="CW11" s="681"/>
      <c r="CX11" s="681"/>
      <c r="CY11" s="682"/>
      <c r="CZ11" s="713">
        <v>0.9</v>
      </c>
      <c r="DA11" s="713"/>
      <c r="DB11" s="713"/>
      <c r="DC11" s="713"/>
      <c r="DD11" s="686">
        <v>307960</v>
      </c>
      <c r="DE11" s="681"/>
      <c r="DF11" s="681"/>
      <c r="DG11" s="681"/>
      <c r="DH11" s="681"/>
      <c r="DI11" s="681"/>
      <c r="DJ11" s="681"/>
      <c r="DK11" s="681"/>
      <c r="DL11" s="681"/>
      <c r="DM11" s="681"/>
      <c r="DN11" s="681"/>
      <c r="DO11" s="681"/>
      <c r="DP11" s="682"/>
      <c r="DQ11" s="686">
        <v>1245217</v>
      </c>
      <c r="DR11" s="681"/>
      <c r="DS11" s="681"/>
      <c r="DT11" s="681"/>
      <c r="DU11" s="681"/>
      <c r="DV11" s="681"/>
      <c r="DW11" s="681"/>
      <c r="DX11" s="681"/>
      <c r="DY11" s="681"/>
      <c r="DZ11" s="681"/>
      <c r="EA11" s="681"/>
      <c r="EB11" s="681"/>
      <c r="EC11" s="727"/>
    </row>
    <row r="12" spans="2:143" ht="11.25" customHeight="1" x14ac:dyDescent="0.15">
      <c r="B12" s="677" t="s">
        <v>249</v>
      </c>
      <c r="C12" s="678"/>
      <c r="D12" s="678"/>
      <c r="E12" s="678"/>
      <c r="F12" s="678"/>
      <c r="G12" s="678"/>
      <c r="H12" s="678"/>
      <c r="I12" s="678"/>
      <c r="J12" s="678"/>
      <c r="K12" s="678"/>
      <c r="L12" s="678"/>
      <c r="M12" s="678"/>
      <c r="N12" s="678"/>
      <c r="O12" s="678"/>
      <c r="P12" s="678"/>
      <c r="Q12" s="679"/>
      <c r="R12" s="680">
        <v>84583</v>
      </c>
      <c r="S12" s="681"/>
      <c r="T12" s="681"/>
      <c r="U12" s="681"/>
      <c r="V12" s="681"/>
      <c r="W12" s="681"/>
      <c r="X12" s="681"/>
      <c r="Y12" s="682"/>
      <c r="Z12" s="713">
        <v>0</v>
      </c>
      <c r="AA12" s="713"/>
      <c r="AB12" s="713"/>
      <c r="AC12" s="713"/>
      <c r="AD12" s="714">
        <v>84583</v>
      </c>
      <c r="AE12" s="714"/>
      <c r="AF12" s="714"/>
      <c r="AG12" s="714"/>
      <c r="AH12" s="714"/>
      <c r="AI12" s="714"/>
      <c r="AJ12" s="714"/>
      <c r="AK12" s="714"/>
      <c r="AL12" s="683">
        <v>0.1</v>
      </c>
      <c r="AM12" s="684"/>
      <c r="AN12" s="684"/>
      <c r="AO12" s="715"/>
      <c r="AP12" s="677" t="s">
        <v>250</v>
      </c>
      <c r="AQ12" s="678"/>
      <c r="AR12" s="678"/>
      <c r="AS12" s="678"/>
      <c r="AT12" s="678"/>
      <c r="AU12" s="678"/>
      <c r="AV12" s="678"/>
      <c r="AW12" s="678"/>
      <c r="AX12" s="678"/>
      <c r="AY12" s="678"/>
      <c r="AZ12" s="678"/>
      <c r="BA12" s="678"/>
      <c r="BB12" s="678"/>
      <c r="BC12" s="678"/>
      <c r="BD12" s="678"/>
      <c r="BE12" s="678"/>
      <c r="BF12" s="679"/>
      <c r="BG12" s="680">
        <v>28471902</v>
      </c>
      <c r="BH12" s="681"/>
      <c r="BI12" s="681"/>
      <c r="BJ12" s="681"/>
      <c r="BK12" s="681"/>
      <c r="BL12" s="681"/>
      <c r="BM12" s="681"/>
      <c r="BN12" s="682"/>
      <c r="BO12" s="713">
        <v>40.200000000000003</v>
      </c>
      <c r="BP12" s="713"/>
      <c r="BQ12" s="713"/>
      <c r="BR12" s="713"/>
      <c r="BS12" s="686" t="s">
        <v>128</v>
      </c>
      <c r="BT12" s="681"/>
      <c r="BU12" s="681"/>
      <c r="BV12" s="681"/>
      <c r="BW12" s="681"/>
      <c r="BX12" s="681"/>
      <c r="BY12" s="681"/>
      <c r="BZ12" s="681"/>
      <c r="CA12" s="681"/>
      <c r="CB12" s="727"/>
      <c r="CD12" s="719" t="s">
        <v>251</v>
      </c>
      <c r="CE12" s="720"/>
      <c r="CF12" s="720"/>
      <c r="CG12" s="720"/>
      <c r="CH12" s="720"/>
      <c r="CI12" s="720"/>
      <c r="CJ12" s="720"/>
      <c r="CK12" s="720"/>
      <c r="CL12" s="720"/>
      <c r="CM12" s="720"/>
      <c r="CN12" s="720"/>
      <c r="CO12" s="720"/>
      <c r="CP12" s="720"/>
      <c r="CQ12" s="721"/>
      <c r="CR12" s="680">
        <v>4255707</v>
      </c>
      <c r="CS12" s="681"/>
      <c r="CT12" s="681"/>
      <c r="CU12" s="681"/>
      <c r="CV12" s="681"/>
      <c r="CW12" s="681"/>
      <c r="CX12" s="681"/>
      <c r="CY12" s="682"/>
      <c r="CZ12" s="713">
        <v>2.5</v>
      </c>
      <c r="DA12" s="713"/>
      <c r="DB12" s="713"/>
      <c r="DC12" s="713"/>
      <c r="DD12" s="686">
        <v>140780</v>
      </c>
      <c r="DE12" s="681"/>
      <c r="DF12" s="681"/>
      <c r="DG12" s="681"/>
      <c r="DH12" s="681"/>
      <c r="DI12" s="681"/>
      <c r="DJ12" s="681"/>
      <c r="DK12" s="681"/>
      <c r="DL12" s="681"/>
      <c r="DM12" s="681"/>
      <c r="DN12" s="681"/>
      <c r="DO12" s="681"/>
      <c r="DP12" s="682"/>
      <c r="DQ12" s="686">
        <v>2585990</v>
      </c>
      <c r="DR12" s="681"/>
      <c r="DS12" s="681"/>
      <c r="DT12" s="681"/>
      <c r="DU12" s="681"/>
      <c r="DV12" s="681"/>
      <c r="DW12" s="681"/>
      <c r="DX12" s="681"/>
      <c r="DY12" s="681"/>
      <c r="DZ12" s="681"/>
      <c r="EA12" s="681"/>
      <c r="EB12" s="681"/>
      <c r="EC12" s="727"/>
    </row>
    <row r="13" spans="2:143" ht="11.25" customHeight="1" x14ac:dyDescent="0.15">
      <c r="B13" s="677" t="s">
        <v>252</v>
      </c>
      <c r="C13" s="678"/>
      <c r="D13" s="678"/>
      <c r="E13" s="678"/>
      <c r="F13" s="678"/>
      <c r="G13" s="678"/>
      <c r="H13" s="678"/>
      <c r="I13" s="678"/>
      <c r="J13" s="678"/>
      <c r="K13" s="678"/>
      <c r="L13" s="678"/>
      <c r="M13" s="678"/>
      <c r="N13" s="678"/>
      <c r="O13" s="678"/>
      <c r="P13" s="678"/>
      <c r="Q13" s="679"/>
      <c r="R13" s="680" t="s">
        <v>128</v>
      </c>
      <c r="S13" s="681"/>
      <c r="T13" s="681"/>
      <c r="U13" s="681"/>
      <c r="V13" s="681"/>
      <c r="W13" s="681"/>
      <c r="X13" s="681"/>
      <c r="Y13" s="682"/>
      <c r="Z13" s="713" t="s">
        <v>234</v>
      </c>
      <c r="AA13" s="713"/>
      <c r="AB13" s="713"/>
      <c r="AC13" s="713"/>
      <c r="AD13" s="714" t="s">
        <v>128</v>
      </c>
      <c r="AE13" s="714"/>
      <c r="AF13" s="714"/>
      <c r="AG13" s="714"/>
      <c r="AH13" s="714"/>
      <c r="AI13" s="714"/>
      <c r="AJ13" s="714"/>
      <c r="AK13" s="714"/>
      <c r="AL13" s="683" t="s">
        <v>128</v>
      </c>
      <c r="AM13" s="684"/>
      <c r="AN13" s="684"/>
      <c r="AO13" s="715"/>
      <c r="AP13" s="677" t="s">
        <v>253</v>
      </c>
      <c r="AQ13" s="678"/>
      <c r="AR13" s="678"/>
      <c r="AS13" s="678"/>
      <c r="AT13" s="678"/>
      <c r="AU13" s="678"/>
      <c r="AV13" s="678"/>
      <c r="AW13" s="678"/>
      <c r="AX13" s="678"/>
      <c r="AY13" s="678"/>
      <c r="AZ13" s="678"/>
      <c r="BA13" s="678"/>
      <c r="BB13" s="678"/>
      <c r="BC13" s="678"/>
      <c r="BD13" s="678"/>
      <c r="BE13" s="678"/>
      <c r="BF13" s="679"/>
      <c r="BG13" s="680">
        <v>28415525</v>
      </c>
      <c r="BH13" s="681"/>
      <c r="BI13" s="681"/>
      <c r="BJ13" s="681"/>
      <c r="BK13" s="681"/>
      <c r="BL13" s="681"/>
      <c r="BM13" s="681"/>
      <c r="BN13" s="682"/>
      <c r="BO13" s="713">
        <v>40.1</v>
      </c>
      <c r="BP13" s="713"/>
      <c r="BQ13" s="713"/>
      <c r="BR13" s="713"/>
      <c r="BS13" s="686" t="s">
        <v>128</v>
      </c>
      <c r="BT13" s="681"/>
      <c r="BU13" s="681"/>
      <c r="BV13" s="681"/>
      <c r="BW13" s="681"/>
      <c r="BX13" s="681"/>
      <c r="BY13" s="681"/>
      <c r="BZ13" s="681"/>
      <c r="CA13" s="681"/>
      <c r="CB13" s="727"/>
      <c r="CD13" s="719" t="s">
        <v>254</v>
      </c>
      <c r="CE13" s="720"/>
      <c r="CF13" s="720"/>
      <c r="CG13" s="720"/>
      <c r="CH13" s="720"/>
      <c r="CI13" s="720"/>
      <c r="CJ13" s="720"/>
      <c r="CK13" s="720"/>
      <c r="CL13" s="720"/>
      <c r="CM13" s="720"/>
      <c r="CN13" s="720"/>
      <c r="CO13" s="720"/>
      <c r="CP13" s="720"/>
      <c r="CQ13" s="721"/>
      <c r="CR13" s="680">
        <v>18428461</v>
      </c>
      <c r="CS13" s="681"/>
      <c r="CT13" s="681"/>
      <c r="CU13" s="681"/>
      <c r="CV13" s="681"/>
      <c r="CW13" s="681"/>
      <c r="CX13" s="681"/>
      <c r="CY13" s="682"/>
      <c r="CZ13" s="713">
        <v>10.8</v>
      </c>
      <c r="DA13" s="713"/>
      <c r="DB13" s="713"/>
      <c r="DC13" s="713"/>
      <c r="DD13" s="686">
        <v>9343997</v>
      </c>
      <c r="DE13" s="681"/>
      <c r="DF13" s="681"/>
      <c r="DG13" s="681"/>
      <c r="DH13" s="681"/>
      <c r="DI13" s="681"/>
      <c r="DJ13" s="681"/>
      <c r="DK13" s="681"/>
      <c r="DL13" s="681"/>
      <c r="DM13" s="681"/>
      <c r="DN13" s="681"/>
      <c r="DO13" s="681"/>
      <c r="DP13" s="682"/>
      <c r="DQ13" s="686">
        <v>11525810</v>
      </c>
      <c r="DR13" s="681"/>
      <c r="DS13" s="681"/>
      <c r="DT13" s="681"/>
      <c r="DU13" s="681"/>
      <c r="DV13" s="681"/>
      <c r="DW13" s="681"/>
      <c r="DX13" s="681"/>
      <c r="DY13" s="681"/>
      <c r="DZ13" s="681"/>
      <c r="EA13" s="681"/>
      <c r="EB13" s="681"/>
      <c r="EC13" s="727"/>
    </row>
    <row r="14" spans="2:143" ht="11.25" customHeight="1" x14ac:dyDescent="0.15">
      <c r="B14" s="677" t="s">
        <v>255</v>
      </c>
      <c r="C14" s="678"/>
      <c r="D14" s="678"/>
      <c r="E14" s="678"/>
      <c r="F14" s="678"/>
      <c r="G14" s="678"/>
      <c r="H14" s="678"/>
      <c r="I14" s="678"/>
      <c r="J14" s="678"/>
      <c r="K14" s="678"/>
      <c r="L14" s="678"/>
      <c r="M14" s="678"/>
      <c r="N14" s="678"/>
      <c r="O14" s="678"/>
      <c r="P14" s="678"/>
      <c r="Q14" s="679"/>
      <c r="R14" s="680" t="s">
        <v>243</v>
      </c>
      <c r="S14" s="681"/>
      <c r="T14" s="681"/>
      <c r="U14" s="681"/>
      <c r="V14" s="681"/>
      <c r="W14" s="681"/>
      <c r="X14" s="681"/>
      <c r="Y14" s="682"/>
      <c r="Z14" s="713" t="s">
        <v>128</v>
      </c>
      <c r="AA14" s="713"/>
      <c r="AB14" s="713"/>
      <c r="AC14" s="713"/>
      <c r="AD14" s="714" t="s">
        <v>128</v>
      </c>
      <c r="AE14" s="714"/>
      <c r="AF14" s="714"/>
      <c r="AG14" s="714"/>
      <c r="AH14" s="714"/>
      <c r="AI14" s="714"/>
      <c r="AJ14" s="714"/>
      <c r="AK14" s="714"/>
      <c r="AL14" s="683" t="s">
        <v>234</v>
      </c>
      <c r="AM14" s="684"/>
      <c r="AN14" s="684"/>
      <c r="AO14" s="715"/>
      <c r="AP14" s="677" t="s">
        <v>256</v>
      </c>
      <c r="AQ14" s="678"/>
      <c r="AR14" s="678"/>
      <c r="AS14" s="678"/>
      <c r="AT14" s="678"/>
      <c r="AU14" s="678"/>
      <c r="AV14" s="678"/>
      <c r="AW14" s="678"/>
      <c r="AX14" s="678"/>
      <c r="AY14" s="678"/>
      <c r="AZ14" s="678"/>
      <c r="BA14" s="678"/>
      <c r="BB14" s="678"/>
      <c r="BC14" s="678"/>
      <c r="BD14" s="678"/>
      <c r="BE14" s="678"/>
      <c r="BF14" s="679"/>
      <c r="BG14" s="680">
        <v>921465</v>
      </c>
      <c r="BH14" s="681"/>
      <c r="BI14" s="681"/>
      <c r="BJ14" s="681"/>
      <c r="BK14" s="681"/>
      <c r="BL14" s="681"/>
      <c r="BM14" s="681"/>
      <c r="BN14" s="682"/>
      <c r="BO14" s="713">
        <v>1.3</v>
      </c>
      <c r="BP14" s="713"/>
      <c r="BQ14" s="713"/>
      <c r="BR14" s="713"/>
      <c r="BS14" s="686" t="s">
        <v>234</v>
      </c>
      <c r="BT14" s="681"/>
      <c r="BU14" s="681"/>
      <c r="BV14" s="681"/>
      <c r="BW14" s="681"/>
      <c r="BX14" s="681"/>
      <c r="BY14" s="681"/>
      <c r="BZ14" s="681"/>
      <c r="CA14" s="681"/>
      <c r="CB14" s="727"/>
      <c r="CD14" s="719" t="s">
        <v>257</v>
      </c>
      <c r="CE14" s="720"/>
      <c r="CF14" s="720"/>
      <c r="CG14" s="720"/>
      <c r="CH14" s="720"/>
      <c r="CI14" s="720"/>
      <c r="CJ14" s="720"/>
      <c r="CK14" s="720"/>
      <c r="CL14" s="720"/>
      <c r="CM14" s="720"/>
      <c r="CN14" s="720"/>
      <c r="CO14" s="720"/>
      <c r="CP14" s="720"/>
      <c r="CQ14" s="721"/>
      <c r="CR14" s="680">
        <v>3967918</v>
      </c>
      <c r="CS14" s="681"/>
      <c r="CT14" s="681"/>
      <c r="CU14" s="681"/>
      <c r="CV14" s="681"/>
      <c r="CW14" s="681"/>
      <c r="CX14" s="681"/>
      <c r="CY14" s="682"/>
      <c r="CZ14" s="713">
        <v>2.2999999999999998</v>
      </c>
      <c r="DA14" s="713"/>
      <c r="DB14" s="713"/>
      <c r="DC14" s="713"/>
      <c r="DD14" s="686">
        <v>204732</v>
      </c>
      <c r="DE14" s="681"/>
      <c r="DF14" s="681"/>
      <c r="DG14" s="681"/>
      <c r="DH14" s="681"/>
      <c r="DI14" s="681"/>
      <c r="DJ14" s="681"/>
      <c r="DK14" s="681"/>
      <c r="DL14" s="681"/>
      <c r="DM14" s="681"/>
      <c r="DN14" s="681"/>
      <c r="DO14" s="681"/>
      <c r="DP14" s="682"/>
      <c r="DQ14" s="686">
        <v>3751271</v>
      </c>
      <c r="DR14" s="681"/>
      <c r="DS14" s="681"/>
      <c r="DT14" s="681"/>
      <c r="DU14" s="681"/>
      <c r="DV14" s="681"/>
      <c r="DW14" s="681"/>
      <c r="DX14" s="681"/>
      <c r="DY14" s="681"/>
      <c r="DZ14" s="681"/>
      <c r="EA14" s="681"/>
      <c r="EB14" s="681"/>
      <c r="EC14" s="727"/>
    </row>
    <row r="15" spans="2:143" ht="11.25" customHeight="1" x14ac:dyDescent="0.15">
      <c r="B15" s="677" t="s">
        <v>258</v>
      </c>
      <c r="C15" s="678"/>
      <c r="D15" s="678"/>
      <c r="E15" s="678"/>
      <c r="F15" s="678"/>
      <c r="G15" s="678"/>
      <c r="H15" s="678"/>
      <c r="I15" s="678"/>
      <c r="J15" s="678"/>
      <c r="K15" s="678"/>
      <c r="L15" s="678"/>
      <c r="M15" s="678"/>
      <c r="N15" s="678"/>
      <c r="O15" s="678"/>
      <c r="P15" s="678"/>
      <c r="Q15" s="679"/>
      <c r="R15" s="680" t="s">
        <v>234</v>
      </c>
      <c r="S15" s="681"/>
      <c r="T15" s="681"/>
      <c r="U15" s="681"/>
      <c r="V15" s="681"/>
      <c r="W15" s="681"/>
      <c r="X15" s="681"/>
      <c r="Y15" s="682"/>
      <c r="Z15" s="713" t="s">
        <v>128</v>
      </c>
      <c r="AA15" s="713"/>
      <c r="AB15" s="713"/>
      <c r="AC15" s="713"/>
      <c r="AD15" s="714" t="s">
        <v>128</v>
      </c>
      <c r="AE15" s="714"/>
      <c r="AF15" s="714"/>
      <c r="AG15" s="714"/>
      <c r="AH15" s="714"/>
      <c r="AI15" s="714"/>
      <c r="AJ15" s="714"/>
      <c r="AK15" s="714"/>
      <c r="AL15" s="683" t="s">
        <v>128</v>
      </c>
      <c r="AM15" s="684"/>
      <c r="AN15" s="684"/>
      <c r="AO15" s="715"/>
      <c r="AP15" s="677" t="s">
        <v>259</v>
      </c>
      <c r="AQ15" s="678"/>
      <c r="AR15" s="678"/>
      <c r="AS15" s="678"/>
      <c r="AT15" s="678"/>
      <c r="AU15" s="678"/>
      <c r="AV15" s="678"/>
      <c r="AW15" s="678"/>
      <c r="AX15" s="678"/>
      <c r="AY15" s="678"/>
      <c r="AZ15" s="678"/>
      <c r="BA15" s="678"/>
      <c r="BB15" s="678"/>
      <c r="BC15" s="678"/>
      <c r="BD15" s="678"/>
      <c r="BE15" s="678"/>
      <c r="BF15" s="679"/>
      <c r="BG15" s="680">
        <v>2103168</v>
      </c>
      <c r="BH15" s="681"/>
      <c r="BI15" s="681"/>
      <c r="BJ15" s="681"/>
      <c r="BK15" s="681"/>
      <c r="BL15" s="681"/>
      <c r="BM15" s="681"/>
      <c r="BN15" s="682"/>
      <c r="BO15" s="713">
        <v>3</v>
      </c>
      <c r="BP15" s="713"/>
      <c r="BQ15" s="713"/>
      <c r="BR15" s="713"/>
      <c r="BS15" s="686" t="s">
        <v>234</v>
      </c>
      <c r="BT15" s="681"/>
      <c r="BU15" s="681"/>
      <c r="BV15" s="681"/>
      <c r="BW15" s="681"/>
      <c r="BX15" s="681"/>
      <c r="BY15" s="681"/>
      <c r="BZ15" s="681"/>
      <c r="CA15" s="681"/>
      <c r="CB15" s="727"/>
      <c r="CD15" s="719" t="s">
        <v>260</v>
      </c>
      <c r="CE15" s="720"/>
      <c r="CF15" s="720"/>
      <c r="CG15" s="720"/>
      <c r="CH15" s="720"/>
      <c r="CI15" s="720"/>
      <c r="CJ15" s="720"/>
      <c r="CK15" s="720"/>
      <c r="CL15" s="720"/>
      <c r="CM15" s="720"/>
      <c r="CN15" s="720"/>
      <c r="CO15" s="720"/>
      <c r="CP15" s="720"/>
      <c r="CQ15" s="721"/>
      <c r="CR15" s="680">
        <v>19138379</v>
      </c>
      <c r="CS15" s="681"/>
      <c r="CT15" s="681"/>
      <c r="CU15" s="681"/>
      <c r="CV15" s="681"/>
      <c r="CW15" s="681"/>
      <c r="CX15" s="681"/>
      <c r="CY15" s="682"/>
      <c r="CZ15" s="713">
        <v>11.2</v>
      </c>
      <c r="DA15" s="713"/>
      <c r="DB15" s="713"/>
      <c r="DC15" s="713"/>
      <c r="DD15" s="686">
        <v>4963192</v>
      </c>
      <c r="DE15" s="681"/>
      <c r="DF15" s="681"/>
      <c r="DG15" s="681"/>
      <c r="DH15" s="681"/>
      <c r="DI15" s="681"/>
      <c r="DJ15" s="681"/>
      <c r="DK15" s="681"/>
      <c r="DL15" s="681"/>
      <c r="DM15" s="681"/>
      <c r="DN15" s="681"/>
      <c r="DO15" s="681"/>
      <c r="DP15" s="682"/>
      <c r="DQ15" s="686">
        <v>11490480</v>
      </c>
      <c r="DR15" s="681"/>
      <c r="DS15" s="681"/>
      <c r="DT15" s="681"/>
      <c r="DU15" s="681"/>
      <c r="DV15" s="681"/>
      <c r="DW15" s="681"/>
      <c r="DX15" s="681"/>
      <c r="DY15" s="681"/>
      <c r="DZ15" s="681"/>
      <c r="EA15" s="681"/>
      <c r="EB15" s="681"/>
      <c r="EC15" s="727"/>
    </row>
    <row r="16" spans="2:143" ht="11.25" customHeight="1" x14ac:dyDescent="0.15">
      <c r="B16" s="677" t="s">
        <v>261</v>
      </c>
      <c r="C16" s="678"/>
      <c r="D16" s="678"/>
      <c r="E16" s="678"/>
      <c r="F16" s="678"/>
      <c r="G16" s="678"/>
      <c r="H16" s="678"/>
      <c r="I16" s="678"/>
      <c r="J16" s="678"/>
      <c r="K16" s="678"/>
      <c r="L16" s="678"/>
      <c r="M16" s="678"/>
      <c r="N16" s="678"/>
      <c r="O16" s="678"/>
      <c r="P16" s="678"/>
      <c r="Q16" s="679"/>
      <c r="R16" s="680">
        <v>181737</v>
      </c>
      <c r="S16" s="681"/>
      <c r="T16" s="681"/>
      <c r="U16" s="681"/>
      <c r="V16" s="681"/>
      <c r="W16" s="681"/>
      <c r="X16" s="681"/>
      <c r="Y16" s="682"/>
      <c r="Z16" s="713">
        <v>0.1</v>
      </c>
      <c r="AA16" s="713"/>
      <c r="AB16" s="713"/>
      <c r="AC16" s="713"/>
      <c r="AD16" s="714">
        <v>181737</v>
      </c>
      <c r="AE16" s="714"/>
      <c r="AF16" s="714"/>
      <c r="AG16" s="714"/>
      <c r="AH16" s="714"/>
      <c r="AI16" s="714"/>
      <c r="AJ16" s="714"/>
      <c r="AK16" s="714"/>
      <c r="AL16" s="683">
        <v>0.2</v>
      </c>
      <c r="AM16" s="684"/>
      <c r="AN16" s="684"/>
      <c r="AO16" s="715"/>
      <c r="AP16" s="677" t="s">
        <v>262</v>
      </c>
      <c r="AQ16" s="678"/>
      <c r="AR16" s="678"/>
      <c r="AS16" s="678"/>
      <c r="AT16" s="678"/>
      <c r="AU16" s="678"/>
      <c r="AV16" s="678"/>
      <c r="AW16" s="678"/>
      <c r="AX16" s="678"/>
      <c r="AY16" s="678"/>
      <c r="AZ16" s="678"/>
      <c r="BA16" s="678"/>
      <c r="BB16" s="678"/>
      <c r="BC16" s="678"/>
      <c r="BD16" s="678"/>
      <c r="BE16" s="678"/>
      <c r="BF16" s="679"/>
      <c r="BG16" s="680">
        <v>558</v>
      </c>
      <c r="BH16" s="681"/>
      <c r="BI16" s="681"/>
      <c r="BJ16" s="681"/>
      <c r="BK16" s="681"/>
      <c r="BL16" s="681"/>
      <c r="BM16" s="681"/>
      <c r="BN16" s="682"/>
      <c r="BO16" s="713">
        <v>0</v>
      </c>
      <c r="BP16" s="713"/>
      <c r="BQ16" s="713"/>
      <c r="BR16" s="713"/>
      <c r="BS16" s="686" t="s">
        <v>128</v>
      </c>
      <c r="BT16" s="681"/>
      <c r="BU16" s="681"/>
      <c r="BV16" s="681"/>
      <c r="BW16" s="681"/>
      <c r="BX16" s="681"/>
      <c r="BY16" s="681"/>
      <c r="BZ16" s="681"/>
      <c r="CA16" s="681"/>
      <c r="CB16" s="727"/>
      <c r="CD16" s="719" t="s">
        <v>263</v>
      </c>
      <c r="CE16" s="720"/>
      <c r="CF16" s="720"/>
      <c r="CG16" s="720"/>
      <c r="CH16" s="720"/>
      <c r="CI16" s="720"/>
      <c r="CJ16" s="720"/>
      <c r="CK16" s="720"/>
      <c r="CL16" s="720"/>
      <c r="CM16" s="720"/>
      <c r="CN16" s="720"/>
      <c r="CO16" s="720"/>
      <c r="CP16" s="720"/>
      <c r="CQ16" s="721"/>
      <c r="CR16" s="680">
        <v>56485</v>
      </c>
      <c r="CS16" s="681"/>
      <c r="CT16" s="681"/>
      <c r="CU16" s="681"/>
      <c r="CV16" s="681"/>
      <c r="CW16" s="681"/>
      <c r="CX16" s="681"/>
      <c r="CY16" s="682"/>
      <c r="CZ16" s="713">
        <v>0</v>
      </c>
      <c r="DA16" s="713"/>
      <c r="DB16" s="713"/>
      <c r="DC16" s="713"/>
      <c r="DD16" s="686" t="s">
        <v>128</v>
      </c>
      <c r="DE16" s="681"/>
      <c r="DF16" s="681"/>
      <c r="DG16" s="681"/>
      <c r="DH16" s="681"/>
      <c r="DI16" s="681"/>
      <c r="DJ16" s="681"/>
      <c r="DK16" s="681"/>
      <c r="DL16" s="681"/>
      <c r="DM16" s="681"/>
      <c r="DN16" s="681"/>
      <c r="DO16" s="681"/>
      <c r="DP16" s="682"/>
      <c r="DQ16" s="686">
        <v>56462</v>
      </c>
      <c r="DR16" s="681"/>
      <c r="DS16" s="681"/>
      <c r="DT16" s="681"/>
      <c r="DU16" s="681"/>
      <c r="DV16" s="681"/>
      <c r="DW16" s="681"/>
      <c r="DX16" s="681"/>
      <c r="DY16" s="681"/>
      <c r="DZ16" s="681"/>
      <c r="EA16" s="681"/>
      <c r="EB16" s="681"/>
      <c r="EC16" s="727"/>
    </row>
    <row r="17" spans="2:133" ht="11.25" customHeight="1" x14ac:dyDescent="0.15">
      <c r="B17" s="677" t="s">
        <v>264</v>
      </c>
      <c r="C17" s="678"/>
      <c r="D17" s="678"/>
      <c r="E17" s="678"/>
      <c r="F17" s="678"/>
      <c r="G17" s="678"/>
      <c r="H17" s="678"/>
      <c r="I17" s="678"/>
      <c r="J17" s="678"/>
      <c r="K17" s="678"/>
      <c r="L17" s="678"/>
      <c r="M17" s="678"/>
      <c r="N17" s="678"/>
      <c r="O17" s="678"/>
      <c r="P17" s="678"/>
      <c r="Q17" s="679"/>
      <c r="R17" s="680">
        <v>430996</v>
      </c>
      <c r="S17" s="681"/>
      <c r="T17" s="681"/>
      <c r="U17" s="681"/>
      <c r="V17" s="681"/>
      <c r="W17" s="681"/>
      <c r="X17" s="681"/>
      <c r="Y17" s="682"/>
      <c r="Z17" s="713">
        <v>0.2</v>
      </c>
      <c r="AA17" s="713"/>
      <c r="AB17" s="713"/>
      <c r="AC17" s="713"/>
      <c r="AD17" s="714">
        <v>430996</v>
      </c>
      <c r="AE17" s="714"/>
      <c r="AF17" s="714"/>
      <c r="AG17" s="714"/>
      <c r="AH17" s="714"/>
      <c r="AI17" s="714"/>
      <c r="AJ17" s="714"/>
      <c r="AK17" s="714"/>
      <c r="AL17" s="683">
        <v>0.6</v>
      </c>
      <c r="AM17" s="684"/>
      <c r="AN17" s="684"/>
      <c r="AO17" s="715"/>
      <c r="AP17" s="677" t="s">
        <v>265</v>
      </c>
      <c r="AQ17" s="678"/>
      <c r="AR17" s="678"/>
      <c r="AS17" s="678"/>
      <c r="AT17" s="678"/>
      <c r="AU17" s="678"/>
      <c r="AV17" s="678"/>
      <c r="AW17" s="678"/>
      <c r="AX17" s="678"/>
      <c r="AY17" s="678"/>
      <c r="AZ17" s="678"/>
      <c r="BA17" s="678"/>
      <c r="BB17" s="678"/>
      <c r="BC17" s="678"/>
      <c r="BD17" s="678"/>
      <c r="BE17" s="678"/>
      <c r="BF17" s="679"/>
      <c r="BG17" s="680" t="s">
        <v>234</v>
      </c>
      <c r="BH17" s="681"/>
      <c r="BI17" s="681"/>
      <c r="BJ17" s="681"/>
      <c r="BK17" s="681"/>
      <c r="BL17" s="681"/>
      <c r="BM17" s="681"/>
      <c r="BN17" s="682"/>
      <c r="BO17" s="713" t="s">
        <v>128</v>
      </c>
      <c r="BP17" s="713"/>
      <c r="BQ17" s="713"/>
      <c r="BR17" s="713"/>
      <c r="BS17" s="686" t="s">
        <v>128</v>
      </c>
      <c r="BT17" s="681"/>
      <c r="BU17" s="681"/>
      <c r="BV17" s="681"/>
      <c r="BW17" s="681"/>
      <c r="BX17" s="681"/>
      <c r="BY17" s="681"/>
      <c r="BZ17" s="681"/>
      <c r="CA17" s="681"/>
      <c r="CB17" s="727"/>
      <c r="CD17" s="719" t="s">
        <v>266</v>
      </c>
      <c r="CE17" s="720"/>
      <c r="CF17" s="720"/>
      <c r="CG17" s="720"/>
      <c r="CH17" s="720"/>
      <c r="CI17" s="720"/>
      <c r="CJ17" s="720"/>
      <c r="CK17" s="720"/>
      <c r="CL17" s="720"/>
      <c r="CM17" s="720"/>
      <c r="CN17" s="720"/>
      <c r="CO17" s="720"/>
      <c r="CP17" s="720"/>
      <c r="CQ17" s="721"/>
      <c r="CR17" s="680">
        <v>6442502</v>
      </c>
      <c r="CS17" s="681"/>
      <c r="CT17" s="681"/>
      <c r="CU17" s="681"/>
      <c r="CV17" s="681"/>
      <c r="CW17" s="681"/>
      <c r="CX17" s="681"/>
      <c r="CY17" s="682"/>
      <c r="CZ17" s="713">
        <v>3.8</v>
      </c>
      <c r="DA17" s="713"/>
      <c r="DB17" s="713"/>
      <c r="DC17" s="713"/>
      <c r="DD17" s="686" t="s">
        <v>234</v>
      </c>
      <c r="DE17" s="681"/>
      <c r="DF17" s="681"/>
      <c r="DG17" s="681"/>
      <c r="DH17" s="681"/>
      <c r="DI17" s="681"/>
      <c r="DJ17" s="681"/>
      <c r="DK17" s="681"/>
      <c r="DL17" s="681"/>
      <c r="DM17" s="681"/>
      <c r="DN17" s="681"/>
      <c r="DO17" s="681"/>
      <c r="DP17" s="682"/>
      <c r="DQ17" s="686">
        <v>6239640</v>
      </c>
      <c r="DR17" s="681"/>
      <c r="DS17" s="681"/>
      <c r="DT17" s="681"/>
      <c r="DU17" s="681"/>
      <c r="DV17" s="681"/>
      <c r="DW17" s="681"/>
      <c r="DX17" s="681"/>
      <c r="DY17" s="681"/>
      <c r="DZ17" s="681"/>
      <c r="EA17" s="681"/>
      <c r="EB17" s="681"/>
      <c r="EC17" s="727"/>
    </row>
    <row r="18" spans="2:133" ht="11.25" customHeight="1" x14ac:dyDescent="0.15">
      <c r="B18" s="677" t="s">
        <v>267</v>
      </c>
      <c r="C18" s="678"/>
      <c r="D18" s="678"/>
      <c r="E18" s="678"/>
      <c r="F18" s="678"/>
      <c r="G18" s="678"/>
      <c r="H18" s="678"/>
      <c r="I18" s="678"/>
      <c r="J18" s="678"/>
      <c r="K18" s="678"/>
      <c r="L18" s="678"/>
      <c r="M18" s="678"/>
      <c r="N18" s="678"/>
      <c r="O18" s="678"/>
      <c r="P18" s="678"/>
      <c r="Q18" s="679"/>
      <c r="R18" s="680">
        <v>553458</v>
      </c>
      <c r="S18" s="681"/>
      <c r="T18" s="681"/>
      <c r="U18" s="681"/>
      <c r="V18" s="681"/>
      <c r="W18" s="681"/>
      <c r="X18" s="681"/>
      <c r="Y18" s="682"/>
      <c r="Z18" s="713">
        <v>0.3</v>
      </c>
      <c r="AA18" s="713"/>
      <c r="AB18" s="713"/>
      <c r="AC18" s="713"/>
      <c r="AD18" s="714">
        <v>553458</v>
      </c>
      <c r="AE18" s="714"/>
      <c r="AF18" s="714"/>
      <c r="AG18" s="714"/>
      <c r="AH18" s="714"/>
      <c r="AI18" s="714"/>
      <c r="AJ18" s="714"/>
      <c r="AK18" s="714"/>
      <c r="AL18" s="683">
        <v>0.7</v>
      </c>
      <c r="AM18" s="684"/>
      <c r="AN18" s="684"/>
      <c r="AO18" s="715"/>
      <c r="AP18" s="677" t="s">
        <v>268</v>
      </c>
      <c r="AQ18" s="678"/>
      <c r="AR18" s="678"/>
      <c r="AS18" s="678"/>
      <c r="AT18" s="678"/>
      <c r="AU18" s="678"/>
      <c r="AV18" s="678"/>
      <c r="AW18" s="678"/>
      <c r="AX18" s="678"/>
      <c r="AY18" s="678"/>
      <c r="AZ18" s="678"/>
      <c r="BA18" s="678"/>
      <c r="BB18" s="678"/>
      <c r="BC18" s="678"/>
      <c r="BD18" s="678"/>
      <c r="BE18" s="678"/>
      <c r="BF18" s="679"/>
      <c r="BG18" s="680" t="s">
        <v>234</v>
      </c>
      <c r="BH18" s="681"/>
      <c r="BI18" s="681"/>
      <c r="BJ18" s="681"/>
      <c r="BK18" s="681"/>
      <c r="BL18" s="681"/>
      <c r="BM18" s="681"/>
      <c r="BN18" s="682"/>
      <c r="BO18" s="713" t="s">
        <v>128</v>
      </c>
      <c r="BP18" s="713"/>
      <c r="BQ18" s="713"/>
      <c r="BR18" s="713"/>
      <c r="BS18" s="686" t="s">
        <v>234</v>
      </c>
      <c r="BT18" s="681"/>
      <c r="BU18" s="681"/>
      <c r="BV18" s="681"/>
      <c r="BW18" s="681"/>
      <c r="BX18" s="681"/>
      <c r="BY18" s="681"/>
      <c r="BZ18" s="681"/>
      <c r="CA18" s="681"/>
      <c r="CB18" s="727"/>
      <c r="CD18" s="719" t="s">
        <v>269</v>
      </c>
      <c r="CE18" s="720"/>
      <c r="CF18" s="720"/>
      <c r="CG18" s="720"/>
      <c r="CH18" s="720"/>
      <c r="CI18" s="720"/>
      <c r="CJ18" s="720"/>
      <c r="CK18" s="720"/>
      <c r="CL18" s="720"/>
      <c r="CM18" s="720"/>
      <c r="CN18" s="720"/>
      <c r="CO18" s="720"/>
      <c r="CP18" s="720"/>
      <c r="CQ18" s="721"/>
      <c r="CR18" s="680" t="s">
        <v>128</v>
      </c>
      <c r="CS18" s="681"/>
      <c r="CT18" s="681"/>
      <c r="CU18" s="681"/>
      <c r="CV18" s="681"/>
      <c r="CW18" s="681"/>
      <c r="CX18" s="681"/>
      <c r="CY18" s="682"/>
      <c r="CZ18" s="713" t="s">
        <v>234</v>
      </c>
      <c r="DA18" s="713"/>
      <c r="DB18" s="713"/>
      <c r="DC18" s="713"/>
      <c r="DD18" s="686" t="s">
        <v>128</v>
      </c>
      <c r="DE18" s="681"/>
      <c r="DF18" s="681"/>
      <c r="DG18" s="681"/>
      <c r="DH18" s="681"/>
      <c r="DI18" s="681"/>
      <c r="DJ18" s="681"/>
      <c r="DK18" s="681"/>
      <c r="DL18" s="681"/>
      <c r="DM18" s="681"/>
      <c r="DN18" s="681"/>
      <c r="DO18" s="681"/>
      <c r="DP18" s="682"/>
      <c r="DQ18" s="686" t="s">
        <v>243</v>
      </c>
      <c r="DR18" s="681"/>
      <c r="DS18" s="681"/>
      <c r="DT18" s="681"/>
      <c r="DU18" s="681"/>
      <c r="DV18" s="681"/>
      <c r="DW18" s="681"/>
      <c r="DX18" s="681"/>
      <c r="DY18" s="681"/>
      <c r="DZ18" s="681"/>
      <c r="EA18" s="681"/>
      <c r="EB18" s="681"/>
      <c r="EC18" s="727"/>
    </row>
    <row r="19" spans="2:133" ht="11.25" customHeight="1" x14ac:dyDescent="0.15">
      <c r="B19" s="677" t="s">
        <v>270</v>
      </c>
      <c r="C19" s="678"/>
      <c r="D19" s="678"/>
      <c r="E19" s="678"/>
      <c r="F19" s="678"/>
      <c r="G19" s="678"/>
      <c r="H19" s="678"/>
      <c r="I19" s="678"/>
      <c r="J19" s="678"/>
      <c r="K19" s="678"/>
      <c r="L19" s="678"/>
      <c r="M19" s="678"/>
      <c r="N19" s="678"/>
      <c r="O19" s="678"/>
      <c r="P19" s="678"/>
      <c r="Q19" s="679"/>
      <c r="R19" s="680">
        <v>441655</v>
      </c>
      <c r="S19" s="681"/>
      <c r="T19" s="681"/>
      <c r="U19" s="681"/>
      <c r="V19" s="681"/>
      <c r="W19" s="681"/>
      <c r="X19" s="681"/>
      <c r="Y19" s="682"/>
      <c r="Z19" s="713">
        <v>0.2</v>
      </c>
      <c r="AA19" s="713"/>
      <c r="AB19" s="713"/>
      <c r="AC19" s="713"/>
      <c r="AD19" s="714">
        <v>441655</v>
      </c>
      <c r="AE19" s="714"/>
      <c r="AF19" s="714"/>
      <c r="AG19" s="714"/>
      <c r="AH19" s="714"/>
      <c r="AI19" s="714"/>
      <c r="AJ19" s="714"/>
      <c r="AK19" s="714"/>
      <c r="AL19" s="683">
        <v>0.6</v>
      </c>
      <c r="AM19" s="684"/>
      <c r="AN19" s="684"/>
      <c r="AO19" s="715"/>
      <c r="AP19" s="677" t="s">
        <v>271</v>
      </c>
      <c r="AQ19" s="678"/>
      <c r="AR19" s="678"/>
      <c r="AS19" s="678"/>
      <c r="AT19" s="678"/>
      <c r="AU19" s="678"/>
      <c r="AV19" s="678"/>
      <c r="AW19" s="678"/>
      <c r="AX19" s="678"/>
      <c r="AY19" s="678"/>
      <c r="AZ19" s="678"/>
      <c r="BA19" s="678"/>
      <c r="BB19" s="678"/>
      <c r="BC19" s="678"/>
      <c r="BD19" s="678"/>
      <c r="BE19" s="678"/>
      <c r="BF19" s="679"/>
      <c r="BG19" s="680">
        <v>8258405</v>
      </c>
      <c r="BH19" s="681"/>
      <c r="BI19" s="681"/>
      <c r="BJ19" s="681"/>
      <c r="BK19" s="681"/>
      <c r="BL19" s="681"/>
      <c r="BM19" s="681"/>
      <c r="BN19" s="682"/>
      <c r="BO19" s="713">
        <v>11.7</v>
      </c>
      <c r="BP19" s="713"/>
      <c r="BQ19" s="713"/>
      <c r="BR19" s="713"/>
      <c r="BS19" s="686" t="s">
        <v>234</v>
      </c>
      <c r="BT19" s="681"/>
      <c r="BU19" s="681"/>
      <c r="BV19" s="681"/>
      <c r="BW19" s="681"/>
      <c r="BX19" s="681"/>
      <c r="BY19" s="681"/>
      <c r="BZ19" s="681"/>
      <c r="CA19" s="681"/>
      <c r="CB19" s="727"/>
      <c r="CD19" s="719" t="s">
        <v>272</v>
      </c>
      <c r="CE19" s="720"/>
      <c r="CF19" s="720"/>
      <c r="CG19" s="720"/>
      <c r="CH19" s="720"/>
      <c r="CI19" s="720"/>
      <c r="CJ19" s="720"/>
      <c r="CK19" s="720"/>
      <c r="CL19" s="720"/>
      <c r="CM19" s="720"/>
      <c r="CN19" s="720"/>
      <c r="CO19" s="720"/>
      <c r="CP19" s="720"/>
      <c r="CQ19" s="721"/>
      <c r="CR19" s="680" t="s">
        <v>128</v>
      </c>
      <c r="CS19" s="681"/>
      <c r="CT19" s="681"/>
      <c r="CU19" s="681"/>
      <c r="CV19" s="681"/>
      <c r="CW19" s="681"/>
      <c r="CX19" s="681"/>
      <c r="CY19" s="682"/>
      <c r="CZ19" s="713" t="s">
        <v>234</v>
      </c>
      <c r="DA19" s="713"/>
      <c r="DB19" s="713"/>
      <c r="DC19" s="713"/>
      <c r="DD19" s="686" t="s">
        <v>128</v>
      </c>
      <c r="DE19" s="681"/>
      <c r="DF19" s="681"/>
      <c r="DG19" s="681"/>
      <c r="DH19" s="681"/>
      <c r="DI19" s="681"/>
      <c r="DJ19" s="681"/>
      <c r="DK19" s="681"/>
      <c r="DL19" s="681"/>
      <c r="DM19" s="681"/>
      <c r="DN19" s="681"/>
      <c r="DO19" s="681"/>
      <c r="DP19" s="682"/>
      <c r="DQ19" s="686" t="s">
        <v>243</v>
      </c>
      <c r="DR19" s="681"/>
      <c r="DS19" s="681"/>
      <c r="DT19" s="681"/>
      <c r="DU19" s="681"/>
      <c r="DV19" s="681"/>
      <c r="DW19" s="681"/>
      <c r="DX19" s="681"/>
      <c r="DY19" s="681"/>
      <c r="DZ19" s="681"/>
      <c r="EA19" s="681"/>
      <c r="EB19" s="681"/>
      <c r="EC19" s="727"/>
    </row>
    <row r="20" spans="2:133" ht="11.25" customHeight="1" x14ac:dyDescent="0.15">
      <c r="B20" s="677" t="s">
        <v>273</v>
      </c>
      <c r="C20" s="678"/>
      <c r="D20" s="678"/>
      <c r="E20" s="678"/>
      <c r="F20" s="678"/>
      <c r="G20" s="678"/>
      <c r="H20" s="678"/>
      <c r="I20" s="678"/>
      <c r="J20" s="678"/>
      <c r="K20" s="678"/>
      <c r="L20" s="678"/>
      <c r="M20" s="678"/>
      <c r="N20" s="678"/>
      <c r="O20" s="678"/>
      <c r="P20" s="678"/>
      <c r="Q20" s="679"/>
      <c r="R20" s="680">
        <v>86322</v>
      </c>
      <c r="S20" s="681"/>
      <c r="T20" s="681"/>
      <c r="U20" s="681"/>
      <c r="V20" s="681"/>
      <c r="W20" s="681"/>
      <c r="X20" s="681"/>
      <c r="Y20" s="682"/>
      <c r="Z20" s="713">
        <v>0</v>
      </c>
      <c r="AA20" s="713"/>
      <c r="AB20" s="713"/>
      <c r="AC20" s="713"/>
      <c r="AD20" s="714">
        <v>86322</v>
      </c>
      <c r="AE20" s="714"/>
      <c r="AF20" s="714"/>
      <c r="AG20" s="714"/>
      <c r="AH20" s="714"/>
      <c r="AI20" s="714"/>
      <c r="AJ20" s="714"/>
      <c r="AK20" s="714"/>
      <c r="AL20" s="683">
        <v>0.1</v>
      </c>
      <c r="AM20" s="684"/>
      <c r="AN20" s="684"/>
      <c r="AO20" s="715"/>
      <c r="AP20" s="677" t="s">
        <v>274</v>
      </c>
      <c r="AQ20" s="678"/>
      <c r="AR20" s="678"/>
      <c r="AS20" s="678"/>
      <c r="AT20" s="678"/>
      <c r="AU20" s="678"/>
      <c r="AV20" s="678"/>
      <c r="AW20" s="678"/>
      <c r="AX20" s="678"/>
      <c r="AY20" s="678"/>
      <c r="AZ20" s="678"/>
      <c r="BA20" s="678"/>
      <c r="BB20" s="678"/>
      <c r="BC20" s="678"/>
      <c r="BD20" s="678"/>
      <c r="BE20" s="678"/>
      <c r="BF20" s="679"/>
      <c r="BG20" s="680">
        <v>8258405</v>
      </c>
      <c r="BH20" s="681"/>
      <c r="BI20" s="681"/>
      <c r="BJ20" s="681"/>
      <c r="BK20" s="681"/>
      <c r="BL20" s="681"/>
      <c r="BM20" s="681"/>
      <c r="BN20" s="682"/>
      <c r="BO20" s="713">
        <v>11.7</v>
      </c>
      <c r="BP20" s="713"/>
      <c r="BQ20" s="713"/>
      <c r="BR20" s="713"/>
      <c r="BS20" s="686" t="s">
        <v>128</v>
      </c>
      <c r="BT20" s="681"/>
      <c r="BU20" s="681"/>
      <c r="BV20" s="681"/>
      <c r="BW20" s="681"/>
      <c r="BX20" s="681"/>
      <c r="BY20" s="681"/>
      <c r="BZ20" s="681"/>
      <c r="CA20" s="681"/>
      <c r="CB20" s="727"/>
      <c r="CD20" s="719" t="s">
        <v>275</v>
      </c>
      <c r="CE20" s="720"/>
      <c r="CF20" s="720"/>
      <c r="CG20" s="720"/>
      <c r="CH20" s="720"/>
      <c r="CI20" s="720"/>
      <c r="CJ20" s="720"/>
      <c r="CK20" s="720"/>
      <c r="CL20" s="720"/>
      <c r="CM20" s="720"/>
      <c r="CN20" s="720"/>
      <c r="CO20" s="720"/>
      <c r="CP20" s="720"/>
      <c r="CQ20" s="721"/>
      <c r="CR20" s="680">
        <v>171145370</v>
      </c>
      <c r="CS20" s="681"/>
      <c r="CT20" s="681"/>
      <c r="CU20" s="681"/>
      <c r="CV20" s="681"/>
      <c r="CW20" s="681"/>
      <c r="CX20" s="681"/>
      <c r="CY20" s="682"/>
      <c r="CZ20" s="713">
        <v>100</v>
      </c>
      <c r="DA20" s="713"/>
      <c r="DB20" s="713"/>
      <c r="DC20" s="713"/>
      <c r="DD20" s="686">
        <v>18631936</v>
      </c>
      <c r="DE20" s="681"/>
      <c r="DF20" s="681"/>
      <c r="DG20" s="681"/>
      <c r="DH20" s="681"/>
      <c r="DI20" s="681"/>
      <c r="DJ20" s="681"/>
      <c r="DK20" s="681"/>
      <c r="DL20" s="681"/>
      <c r="DM20" s="681"/>
      <c r="DN20" s="681"/>
      <c r="DO20" s="681"/>
      <c r="DP20" s="682"/>
      <c r="DQ20" s="686">
        <v>88990336</v>
      </c>
      <c r="DR20" s="681"/>
      <c r="DS20" s="681"/>
      <c r="DT20" s="681"/>
      <c r="DU20" s="681"/>
      <c r="DV20" s="681"/>
      <c r="DW20" s="681"/>
      <c r="DX20" s="681"/>
      <c r="DY20" s="681"/>
      <c r="DZ20" s="681"/>
      <c r="EA20" s="681"/>
      <c r="EB20" s="681"/>
      <c r="EC20" s="727"/>
    </row>
    <row r="21" spans="2:133" ht="11.25" customHeight="1" x14ac:dyDescent="0.15">
      <c r="B21" s="677" t="s">
        <v>276</v>
      </c>
      <c r="C21" s="678"/>
      <c r="D21" s="678"/>
      <c r="E21" s="678"/>
      <c r="F21" s="678"/>
      <c r="G21" s="678"/>
      <c r="H21" s="678"/>
      <c r="I21" s="678"/>
      <c r="J21" s="678"/>
      <c r="K21" s="678"/>
      <c r="L21" s="678"/>
      <c r="M21" s="678"/>
      <c r="N21" s="678"/>
      <c r="O21" s="678"/>
      <c r="P21" s="678"/>
      <c r="Q21" s="679"/>
      <c r="R21" s="680">
        <v>25481</v>
      </c>
      <c r="S21" s="681"/>
      <c r="T21" s="681"/>
      <c r="U21" s="681"/>
      <c r="V21" s="681"/>
      <c r="W21" s="681"/>
      <c r="X21" s="681"/>
      <c r="Y21" s="682"/>
      <c r="Z21" s="713">
        <v>0</v>
      </c>
      <c r="AA21" s="713"/>
      <c r="AB21" s="713"/>
      <c r="AC21" s="713"/>
      <c r="AD21" s="714">
        <v>25481</v>
      </c>
      <c r="AE21" s="714"/>
      <c r="AF21" s="714"/>
      <c r="AG21" s="714"/>
      <c r="AH21" s="714"/>
      <c r="AI21" s="714"/>
      <c r="AJ21" s="714"/>
      <c r="AK21" s="714"/>
      <c r="AL21" s="683">
        <v>0</v>
      </c>
      <c r="AM21" s="684"/>
      <c r="AN21" s="684"/>
      <c r="AO21" s="715"/>
      <c r="AP21" s="774" t="s">
        <v>277</v>
      </c>
      <c r="AQ21" s="782"/>
      <c r="AR21" s="782"/>
      <c r="AS21" s="782"/>
      <c r="AT21" s="782"/>
      <c r="AU21" s="782"/>
      <c r="AV21" s="782"/>
      <c r="AW21" s="782"/>
      <c r="AX21" s="782"/>
      <c r="AY21" s="782"/>
      <c r="AZ21" s="782"/>
      <c r="BA21" s="782"/>
      <c r="BB21" s="782"/>
      <c r="BC21" s="782"/>
      <c r="BD21" s="782"/>
      <c r="BE21" s="782"/>
      <c r="BF21" s="776"/>
      <c r="BG21" s="680">
        <v>393</v>
      </c>
      <c r="BH21" s="681"/>
      <c r="BI21" s="681"/>
      <c r="BJ21" s="681"/>
      <c r="BK21" s="681"/>
      <c r="BL21" s="681"/>
      <c r="BM21" s="681"/>
      <c r="BN21" s="682"/>
      <c r="BO21" s="713">
        <v>0</v>
      </c>
      <c r="BP21" s="713"/>
      <c r="BQ21" s="713"/>
      <c r="BR21" s="713"/>
      <c r="BS21" s="686" t="s">
        <v>128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278</v>
      </c>
      <c r="C22" s="678"/>
      <c r="D22" s="678"/>
      <c r="E22" s="678"/>
      <c r="F22" s="678"/>
      <c r="G22" s="678"/>
      <c r="H22" s="678"/>
      <c r="I22" s="678"/>
      <c r="J22" s="678"/>
      <c r="K22" s="678"/>
      <c r="L22" s="678"/>
      <c r="M22" s="678"/>
      <c r="N22" s="678"/>
      <c r="O22" s="678"/>
      <c r="P22" s="678"/>
      <c r="Q22" s="679"/>
      <c r="R22" s="680">
        <v>219752</v>
      </c>
      <c r="S22" s="681"/>
      <c r="T22" s="681"/>
      <c r="U22" s="681"/>
      <c r="V22" s="681"/>
      <c r="W22" s="681"/>
      <c r="X22" s="681"/>
      <c r="Y22" s="682"/>
      <c r="Z22" s="713">
        <v>0.1</v>
      </c>
      <c r="AA22" s="713"/>
      <c r="AB22" s="713"/>
      <c r="AC22" s="713"/>
      <c r="AD22" s="714">
        <v>84448</v>
      </c>
      <c r="AE22" s="714"/>
      <c r="AF22" s="714"/>
      <c r="AG22" s="714"/>
      <c r="AH22" s="714"/>
      <c r="AI22" s="714"/>
      <c r="AJ22" s="714"/>
      <c r="AK22" s="714"/>
      <c r="AL22" s="683">
        <v>0.1</v>
      </c>
      <c r="AM22" s="684"/>
      <c r="AN22" s="684"/>
      <c r="AO22" s="715"/>
      <c r="AP22" s="774" t="s">
        <v>279</v>
      </c>
      <c r="AQ22" s="782"/>
      <c r="AR22" s="782"/>
      <c r="AS22" s="782"/>
      <c r="AT22" s="782"/>
      <c r="AU22" s="782"/>
      <c r="AV22" s="782"/>
      <c r="AW22" s="782"/>
      <c r="AX22" s="782"/>
      <c r="AY22" s="782"/>
      <c r="AZ22" s="782"/>
      <c r="BA22" s="782"/>
      <c r="BB22" s="782"/>
      <c r="BC22" s="782"/>
      <c r="BD22" s="782"/>
      <c r="BE22" s="782"/>
      <c r="BF22" s="776"/>
      <c r="BG22" s="680">
        <v>2960148</v>
      </c>
      <c r="BH22" s="681"/>
      <c r="BI22" s="681"/>
      <c r="BJ22" s="681"/>
      <c r="BK22" s="681"/>
      <c r="BL22" s="681"/>
      <c r="BM22" s="681"/>
      <c r="BN22" s="682"/>
      <c r="BO22" s="713">
        <v>4.2</v>
      </c>
      <c r="BP22" s="713"/>
      <c r="BQ22" s="713"/>
      <c r="BR22" s="713"/>
      <c r="BS22" s="686" t="s">
        <v>128</v>
      </c>
      <c r="BT22" s="681"/>
      <c r="BU22" s="681"/>
      <c r="BV22" s="681"/>
      <c r="BW22" s="681"/>
      <c r="BX22" s="681"/>
      <c r="BY22" s="681"/>
      <c r="BZ22" s="681"/>
      <c r="CA22" s="681"/>
      <c r="CB22" s="727"/>
      <c r="CD22" s="784" t="s">
        <v>280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281</v>
      </c>
      <c r="C23" s="678"/>
      <c r="D23" s="678"/>
      <c r="E23" s="678"/>
      <c r="F23" s="678"/>
      <c r="G23" s="678"/>
      <c r="H23" s="678"/>
      <c r="I23" s="678"/>
      <c r="J23" s="678"/>
      <c r="K23" s="678"/>
      <c r="L23" s="678"/>
      <c r="M23" s="678"/>
      <c r="N23" s="678"/>
      <c r="O23" s="678"/>
      <c r="P23" s="678"/>
      <c r="Q23" s="679"/>
      <c r="R23" s="680">
        <v>84448</v>
      </c>
      <c r="S23" s="681"/>
      <c r="T23" s="681"/>
      <c r="U23" s="681"/>
      <c r="V23" s="681"/>
      <c r="W23" s="681"/>
      <c r="X23" s="681"/>
      <c r="Y23" s="682"/>
      <c r="Z23" s="713">
        <v>0</v>
      </c>
      <c r="AA23" s="713"/>
      <c r="AB23" s="713"/>
      <c r="AC23" s="713"/>
      <c r="AD23" s="714">
        <v>84448</v>
      </c>
      <c r="AE23" s="714"/>
      <c r="AF23" s="714"/>
      <c r="AG23" s="714"/>
      <c r="AH23" s="714"/>
      <c r="AI23" s="714"/>
      <c r="AJ23" s="714"/>
      <c r="AK23" s="714"/>
      <c r="AL23" s="683">
        <v>0.1</v>
      </c>
      <c r="AM23" s="684"/>
      <c r="AN23" s="684"/>
      <c r="AO23" s="715"/>
      <c r="AP23" s="774" t="s">
        <v>282</v>
      </c>
      <c r="AQ23" s="782"/>
      <c r="AR23" s="782"/>
      <c r="AS23" s="782"/>
      <c r="AT23" s="782"/>
      <c r="AU23" s="782"/>
      <c r="AV23" s="782"/>
      <c r="AW23" s="782"/>
      <c r="AX23" s="782"/>
      <c r="AY23" s="782"/>
      <c r="AZ23" s="782"/>
      <c r="BA23" s="782"/>
      <c r="BB23" s="782"/>
      <c r="BC23" s="782"/>
      <c r="BD23" s="782"/>
      <c r="BE23" s="782"/>
      <c r="BF23" s="776"/>
      <c r="BG23" s="680">
        <v>5297864</v>
      </c>
      <c r="BH23" s="681"/>
      <c r="BI23" s="681"/>
      <c r="BJ23" s="681"/>
      <c r="BK23" s="681"/>
      <c r="BL23" s="681"/>
      <c r="BM23" s="681"/>
      <c r="BN23" s="682"/>
      <c r="BO23" s="713">
        <v>7.5</v>
      </c>
      <c r="BP23" s="713"/>
      <c r="BQ23" s="713"/>
      <c r="BR23" s="713"/>
      <c r="BS23" s="686" t="s">
        <v>128</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283</v>
      </c>
      <c r="CS23" s="785"/>
      <c r="CT23" s="785"/>
      <c r="CU23" s="785"/>
      <c r="CV23" s="785"/>
      <c r="CW23" s="785"/>
      <c r="CX23" s="785"/>
      <c r="CY23" s="786"/>
      <c r="CZ23" s="784" t="s">
        <v>284</v>
      </c>
      <c r="DA23" s="785"/>
      <c r="DB23" s="785"/>
      <c r="DC23" s="786"/>
      <c r="DD23" s="784" t="s">
        <v>285</v>
      </c>
      <c r="DE23" s="785"/>
      <c r="DF23" s="785"/>
      <c r="DG23" s="785"/>
      <c r="DH23" s="785"/>
      <c r="DI23" s="785"/>
      <c r="DJ23" s="785"/>
      <c r="DK23" s="786"/>
      <c r="DL23" s="793" t="s">
        <v>286</v>
      </c>
      <c r="DM23" s="794"/>
      <c r="DN23" s="794"/>
      <c r="DO23" s="794"/>
      <c r="DP23" s="794"/>
      <c r="DQ23" s="794"/>
      <c r="DR23" s="794"/>
      <c r="DS23" s="794"/>
      <c r="DT23" s="794"/>
      <c r="DU23" s="794"/>
      <c r="DV23" s="795"/>
      <c r="DW23" s="784" t="s">
        <v>287</v>
      </c>
      <c r="DX23" s="785"/>
      <c r="DY23" s="785"/>
      <c r="DZ23" s="785"/>
      <c r="EA23" s="785"/>
      <c r="EB23" s="785"/>
      <c r="EC23" s="786"/>
    </row>
    <row r="24" spans="2:133" ht="11.25" customHeight="1" x14ac:dyDescent="0.15">
      <c r="B24" s="677" t="s">
        <v>288</v>
      </c>
      <c r="C24" s="678"/>
      <c r="D24" s="678"/>
      <c r="E24" s="678"/>
      <c r="F24" s="678"/>
      <c r="G24" s="678"/>
      <c r="H24" s="678"/>
      <c r="I24" s="678"/>
      <c r="J24" s="678"/>
      <c r="K24" s="678"/>
      <c r="L24" s="678"/>
      <c r="M24" s="678"/>
      <c r="N24" s="678"/>
      <c r="O24" s="678"/>
      <c r="P24" s="678"/>
      <c r="Q24" s="679"/>
      <c r="R24" s="680">
        <v>135304</v>
      </c>
      <c r="S24" s="681"/>
      <c r="T24" s="681"/>
      <c r="U24" s="681"/>
      <c r="V24" s="681"/>
      <c r="W24" s="681"/>
      <c r="X24" s="681"/>
      <c r="Y24" s="682"/>
      <c r="Z24" s="713">
        <v>0.1</v>
      </c>
      <c r="AA24" s="713"/>
      <c r="AB24" s="713"/>
      <c r="AC24" s="713"/>
      <c r="AD24" s="714" t="s">
        <v>128</v>
      </c>
      <c r="AE24" s="714"/>
      <c r="AF24" s="714"/>
      <c r="AG24" s="714"/>
      <c r="AH24" s="714"/>
      <c r="AI24" s="714"/>
      <c r="AJ24" s="714"/>
      <c r="AK24" s="714"/>
      <c r="AL24" s="683" t="s">
        <v>234</v>
      </c>
      <c r="AM24" s="684"/>
      <c r="AN24" s="684"/>
      <c r="AO24" s="715"/>
      <c r="AP24" s="774" t="s">
        <v>289</v>
      </c>
      <c r="AQ24" s="782"/>
      <c r="AR24" s="782"/>
      <c r="AS24" s="782"/>
      <c r="AT24" s="782"/>
      <c r="AU24" s="782"/>
      <c r="AV24" s="782"/>
      <c r="AW24" s="782"/>
      <c r="AX24" s="782"/>
      <c r="AY24" s="782"/>
      <c r="AZ24" s="782"/>
      <c r="BA24" s="782"/>
      <c r="BB24" s="782"/>
      <c r="BC24" s="782"/>
      <c r="BD24" s="782"/>
      <c r="BE24" s="782"/>
      <c r="BF24" s="776"/>
      <c r="BG24" s="680" t="s">
        <v>128</v>
      </c>
      <c r="BH24" s="681"/>
      <c r="BI24" s="681"/>
      <c r="BJ24" s="681"/>
      <c r="BK24" s="681"/>
      <c r="BL24" s="681"/>
      <c r="BM24" s="681"/>
      <c r="BN24" s="682"/>
      <c r="BO24" s="713" t="s">
        <v>234</v>
      </c>
      <c r="BP24" s="713"/>
      <c r="BQ24" s="713"/>
      <c r="BR24" s="713"/>
      <c r="BS24" s="686" t="s">
        <v>234</v>
      </c>
      <c r="BT24" s="681"/>
      <c r="BU24" s="681"/>
      <c r="BV24" s="681"/>
      <c r="BW24" s="681"/>
      <c r="BX24" s="681"/>
      <c r="BY24" s="681"/>
      <c r="BZ24" s="681"/>
      <c r="CA24" s="681"/>
      <c r="CB24" s="727"/>
      <c r="CD24" s="738" t="s">
        <v>290</v>
      </c>
      <c r="CE24" s="739"/>
      <c r="CF24" s="739"/>
      <c r="CG24" s="739"/>
      <c r="CH24" s="739"/>
      <c r="CI24" s="739"/>
      <c r="CJ24" s="739"/>
      <c r="CK24" s="739"/>
      <c r="CL24" s="739"/>
      <c r="CM24" s="739"/>
      <c r="CN24" s="739"/>
      <c r="CO24" s="739"/>
      <c r="CP24" s="739"/>
      <c r="CQ24" s="740"/>
      <c r="CR24" s="735">
        <v>58754403</v>
      </c>
      <c r="CS24" s="736"/>
      <c r="CT24" s="736"/>
      <c r="CU24" s="736"/>
      <c r="CV24" s="736"/>
      <c r="CW24" s="736"/>
      <c r="CX24" s="736"/>
      <c r="CY24" s="779"/>
      <c r="CZ24" s="780">
        <v>34.299999999999997</v>
      </c>
      <c r="DA24" s="751"/>
      <c r="DB24" s="751"/>
      <c r="DC24" s="783"/>
      <c r="DD24" s="778">
        <v>37081374</v>
      </c>
      <c r="DE24" s="736"/>
      <c r="DF24" s="736"/>
      <c r="DG24" s="736"/>
      <c r="DH24" s="736"/>
      <c r="DI24" s="736"/>
      <c r="DJ24" s="736"/>
      <c r="DK24" s="779"/>
      <c r="DL24" s="778">
        <v>36891574</v>
      </c>
      <c r="DM24" s="736"/>
      <c r="DN24" s="736"/>
      <c r="DO24" s="736"/>
      <c r="DP24" s="736"/>
      <c r="DQ24" s="736"/>
      <c r="DR24" s="736"/>
      <c r="DS24" s="736"/>
      <c r="DT24" s="736"/>
      <c r="DU24" s="736"/>
      <c r="DV24" s="779"/>
      <c r="DW24" s="780">
        <v>47.3</v>
      </c>
      <c r="DX24" s="751"/>
      <c r="DY24" s="751"/>
      <c r="DZ24" s="751"/>
      <c r="EA24" s="751"/>
      <c r="EB24" s="751"/>
      <c r="EC24" s="781"/>
    </row>
    <row r="25" spans="2:133" ht="11.25" customHeight="1" x14ac:dyDescent="0.15">
      <c r="B25" s="677" t="s">
        <v>291</v>
      </c>
      <c r="C25" s="678"/>
      <c r="D25" s="678"/>
      <c r="E25" s="678"/>
      <c r="F25" s="678"/>
      <c r="G25" s="678"/>
      <c r="H25" s="678"/>
      <c r="I25" s="678"/>
      <c r="J25" s="678"/>
      <c r="K25" s="678"/>
      <c r="L25" s="678"/>
      <c r="M25" s="678"/>
      <c r="N25" s="678"/>
      <c r="O25" s="678"/>
      <c r="P25" s="678"/>
      <c r="Q25" s="679"/>
      <c r="R25" s="680" t="s">
        <v>234</v>
      </c>
      <c r="S25" s="681"/>
      <c r="T25" s="681"/>
      <c r="U25" s="681"/>
      <c r="V25" s="681"/>
      <c r="W25" s="681"/>
      <c r="X25" s="681"/>
      <c r="Y25" s="682"/>
      <c r="Z25" s="713" t="s">
        <v>128</v>
      </c>
      <c r="AA25" s="713"/>
      <c r="AB25" s="713"/>
      <c r="AC25" s="713"/>
      <c r="AD25" s="714" t="s">
        <v>128</v>
      </c>
      <c r="AE25" s="714"/>
      <c r="AF25" s="714"/>
      <c r="AG25" s="714"/>
      <c r="AH25" s="714"/>
      <c r="AI25" s="714"/>
      <c r="AJ25" s="714"/>
      <c r="AK25" s="714"/>
      <c r="AL25" s="683" t="s">
        <v>243</v>
      </c>
      <c r="AM25" s="684"/>
      <c r="AN25" s="684"/>
      <c r="AO25" s="715"/>
      <c r="AP25" s="774" t="s">
        <v>292</v>
      </c>
      <c r="AQ25" s="782"/>
      <c r="AR25" s="782"/>
      <c r="AS25" s="782"/>
      <c r="AT25" s="782"/>
      <c r="AU25" s="782"/>
      <c r="AV25" s="782"/>
      <c r="AW25" s="782"/>
      <c r="AX25" s="782"/>
      <c r="AY25" s="782"/>
      <c r="AZ25" s="782"/>
      <c r="BA25" s="782"/>
      <c r="BB25" s="782"/>
      <c r="BC25" s="782"/>
      <c r="BD25" s="782"/>
      <c r="BE25" s="782"/>
      <c r="BF25" s="776"/>
      <c r="BG25" s="680" t="s">
        <v>128</v>
      </c>
      <c r="BH25" s="681"/>
      <c r="BI25" s="681"/>
      <c r="BJ25" s="681"/>
      <c r="BK25" s="681"/>
      <c r="BL25" s="681"/>
      <c r="BM25" s="681"/>
      <c r="BN25" s="682"/>
      <c r="BO25" s="713" t="s">
        <v>128</v>
      </c>
      <c r="BP25" s="713"/>
      <c r="BQ25" s="713"/>
      <c r="BR25" s="713"/>
      <c r="BS25" s="686" t="s">
        <v>243</v>
      </c>
      <c r="BT25" s="681"/>
      <c r="BU25" s="681"/>
      <c r="BV25" s="681"/>
      <c r="BW25" s="681"/>
      <c r="BX25" s="681"/>
      <c r="BY25" s="681"/>
      <c r="BZ25" s="681"/>
      <c r="CA25" s="681"/>
      <c r="CB25" s="727"/>
      <c r="CD25" s="719" t="s">
        <v>293</v>
      </c>
      <c r="CE25" s="720"/>
      <c r="CF25" s="720"/>
      <c r="CG25" s="720"/>
      <c r="CH25" s="720"/>
      <c r="CI25" s="720"/>
      <c r="CJ25" s="720"/>
      <c r="CK25" s="720"/>
      <c r="CL25" s="720"/>
      <c r="CM25" s="720"/>
      <c r="CN25" s="720"/>
      <c r="CO25" s="720"/>
      <c r="CP25" s="720"/>
      <c r="CQ25" s="721"/>
      <c r="CR25" s="680">
        <v>22784036</v>
      </c>
      <c r="CS25" s="699"/>
      <c r="CT25" s="699"/>
      <c r="CU25" s="699"/>
      <c r="CV25" s="699"/>
      <c r="CW25" s="699"/>
      <c r="CX25" s="699"/>
      <c r="CY25" s="700"/>
      <c r="CZ25" s="683">
        <v>13.3</v>
      </c>
      <c r="DA25" s="701"/>
      <c r="DB25" s="701"/>
      <c r="DC25" s="702"/>
      <c r="DD25" s="686">
        <v>20781071</v>
      </c>
      <c r="DE25" s="699"/>
      <c r="DF25" s="699"/>
      <c r="DG25" s="699"/>
      <c r="DH25" s="699"/>
      <c r="DI25" s="699"/>
      <c r="DJ25" s="699"/>
      <c r="DK25" s="700"/>
      <c r="DL25" s="686">
        <v>20604279</v>
      </c>
      <c r="DM25" s="699"/>
      <c r="DN25" s="699"/>
      <c r="DO25" s="699"/>
      <c r="DP25" s="699"/>
      <c r="DQ25" s="699"/>
      <c r="DR25" s="699"/>
      <c r="DS25" s="699"/>
      <c r="DT25" s="699"/>
      <c r="DU25" s="699"/>
      <c r="DV25" s="700"/>
      <c r="DW25" s="683">
        <v>26.4</v>
      </c>
      <c r="DX25" s="701"/>
      <c r="DY25" s="701"/>
      <c r="DZ25" s="701"/>
      <c r="EA25" s="701"/>
      <c r="EB25" s="701"/>
      <c r="EC25" s="722"/>
    </row>
    <row r="26" spans="2:133" ht="11.25" customHeight="1" x14ac:dyDescent="0.15">
      <c r="B26" s="677" t="s">
        <v>294</v>
      </c>
      <c r="C26" s="678"/>
      <c r="D26" s="678"/>
      <c r="E26" s="678"/>
      <c r="F26" s="678"/>
      <c r="G26" s="678"/>
      <c r="H26" s="678"/>
      <c r="I26" s="678"/>
      <c r="J26" s="678"/>
      <c r="K26" s="678"/>
      <c r="L26" s="678"/>
      <c r="M26" s="678"/>
      <c r="N26" s="678"/>
      <c r="O26" s="678"/>
      <c r="P26" s="678"/>
      <c r="Q26" s="679"/>
      <c r="R26" s="680">
        <v>82355292</v>
      </c>
      <c r="S26" s="681"/>
      <c r="T26" s="681"/>
      <c r="U26" s="681"/>
      <c r="V26" s="681"/>
      <c r="W26" s="681"/>
      <c r="X26" s="681"/>
      <c r="Y26" s="682"/>
      <c r="Z26" s="713">
        <v>46.2</v>
      </c>
      <c r="AA26" s="713"/>
      <c r="AB26" s="713"/>
      <c r="AC26" s="713"/>
      <c r="AD26" s="714">
        <v>76922124</v>
      </c>
      <c r="AE26" s="714"/>
      <c r="AF26" s="714"/>
      <c r="AG26" s="714"/>
      <c r="AH26" s="714"/>
      <c r="AI26" s="714"/>
      <c r="AJ26" s="714"/>
      <c r="AK26" s="714"/>
      <c r="AL26" s="683">
        <v>98.7</v>
      </c>
      <c r="AM26" s="684"/>
      <c r="AN26" s="684"/>
      <c r="AO26" s="715"/>
      <c r="AP26" s="774" t="s">
        <v>295</v>
      </c>
      <c r="AQ26" s="775"/>
      <c r="AR26" s="775"/>
      <c r="AS26" s="775"/>
      <c r="AT26" s="775"/>
      <c r="AU26" s="775"/>
      <c r="AV26" s="775"/>
      <c r="AW26" s="775"/>
      <c r="AX26" s="775"/>
      <c r="AY26" s="775"/>
      <c r="AZ26" s="775"/>
      <c r="BA26" s="775"/>
      <c r="BB26" s="775"/>
      <c r="BC26" s="775"/>
      <c r="BD26" s="775"/>
      <c r="BE26" s="775"/>
      <c r="BF26" s="776"/>
      <c r="BG26" s="680" t="s">
        <v>234</v>
      </c>
      <c r="BH26" s="681"/>
      <c r="BI26" s="681"/>
      <c r="BJ26" s="681"/>
      <c r="BK26" s="681"/>
      <c r="BL26" s="681"/>
      <c r="BM26" s="681"/>
      <c r="BN26" s="682"/>
      <c r="BO26" s="713" t="s">
        <v>234</v>
      </c>
      <c r="BP26" s="713"/>
      <c r="BQ26" s="713"/>
      <c r="BR26" s="713"/>
      <c r="BS26" s="686" t="s">
        <v>234</v>
      </c>
      <c r="BT26" s="681"/>
      <c r="BU26" s="681"/>
      <c r="BV26" s="681"/>
      <c r="BW26" s="681"/>
      <c r="BX26" s="681"/>
      <c r="BY26" s="681"/>
      <c r="BZ26" s="681"/>
      <c r="CA26" s="681"/>
      <c r="CB26" s="727"/>
      <c r="CD26" s="719" t="s">
        <v>296</v>
      </c>
      <c r="CE26" s="720"/>
      <c r="CF26" s="720"/>
      <c r="CG26" s="720"/>
      <c r="CH26" s="720"/>
      <c r="CI26" s="720"/>
      <c r="CJ26" s="720"/>
      <c r="CK26" s="720"/>
      <c r="CL26" s="720"/>
      <c r="CM26" s="720"/>
      <c r="CN26" s="720"/>
      <c r="CO26" s="720"/>
      <c r="CP26" s="720"/>
      <c r="CQ26" s="721"/>
      <c r="CR26" s="680">
        <v>14607453</v>
      </c>
      <c r="CS26" s="681"/>
      <c r="CT26" s="681"/>
      <c r="CU26" s="681"/>
      <c r="CV26" s="681"/>
      <c r="CW26" s="681"/>
      <c r="CX26" s="681"/>
      <c r="CY26" s="682"/>
      <c r="CZ26" s="683">
        <v>8.5</v>
      </c>
      <c r="DA26" s="701"/>
      <c r="DB26" s="701"/>
      <c r="DC26" s="702"/>
      <c r="DD26" s="686">
        <v>13149735</v>
      </c>
      <c r="DE26" s="681"/>
      <c r="DF26" s="681"/>
      <c r="DG26" s="681"/>
      <c r="DH26" s="681"/>
      <c r="DI26" s="681"/>
      <c r="DJ26" s="681"/>
      <c r="DK26" s="682"/>
      <c r="DL26" s="686" t="s">
        <v>128</v>
      </c>
      <c r="DM26" s="681"/>
      <c r="DN26" s="681"/>
      <c r="DO26" s="681"/>
      <c r="DP26" s="681"/>
      <c r="DQ26" s="681"/>
      <c r="DR26" s="681"/>
      <c r="DS26" s="681"/>
      <c r="DT26" s="681"/>
      <c r="DU26" s="681"/>
      <c r="DV26" s="682"/>
      <c r="DW26" s="683" t="s">
        <v>128</v>
      </c>
      <c r="DX26" s="701"/>
      <c r="DY26" s="701"/>
      <c r="DZ26" s="701"/>
      <c r="EA26" s="701"/>
      <c r="EB26" s="701"/>
      <c r="EC26" s="722"/>
    </row>
    <row r="27" spans="2:133" ht="11.25" customHeight="1" x14ac:dyDescent="0.15">
      <c r="B27" s="677" t="s">
        <v>297</v>
      </c>
      <c r="C27" s="678"/>
      <c r="D27" s="678"/>
      <c r="E27" s="678"/>
      <c r="F27" s="678"/>
      <c r="G27" s="678"/>
      <c r="H27" s="678"/>
      <c r="I27" s="678"/>
      <c r="J27" s="678"/>
      <c r="K27" s="678"/>
      <c r="L27" s="678"/>
      <c r="M27" s="678"/>
      <c r="N27" s="678"/>
      <c r="O27" s="678"/>
      <c r="P27" s="678"/>
      <c r="Q27" s="679"/>
      <c r="R27" s="680">
        <v>61229</v>
      </c>
      <c r="S27" s="681"/>
      <c r="T27" s="681"/>
      <c r="U27" s="681"/>
      <c r="V27" s="681"/>
      <c r="W27" s="681"/>
      <c r="X27" s="681"/>
      <c r="Y27" s="682"/>
      <c r="Z27" s="713">
        <v>0</v>
      </c>
      <c r="AA27" s="713"/>
      <c r="AB27" s="713"/>
      <c r="AC27" s="713"/>
      <c r="AD27" s="714">
        <v>61229</v>
      </c>
      <c r="AE27" s="714"/>
      <c r="AF27" s="714"/>
      <c r="AG27" s="714"/>
      <c r="AH27" s="714"/>
      <c r="AI27" s="714"/>
      <c r="AJ27" s="714"/>
      <c r="AK27" s="714"/>
      <c r="AL27" s="683">
        <v>0.1</v>
      </c>
      <c r="AM27" s="684"/>
      <c r="AN27" s="684"/>
      <c r="AO27" s="715"/>
      <c r="AP27" s="677" t="s">
        <v>298</v>
      </c>
      <c r="AQ27" s="678"/>
      <c r="AR27" s="678"/>
      <c r="AS27" s="678"/>
      <c r="AT27" s="678"/>
      <c r="AU27" s="678"/>
      <c r="AV27" s="678"/>
      <c r="AW27" s="678"/>
      <c r="AX27" s="678"/>
      <c r="AY27" s="678"/>
      <c r="AZ27" s="678"/>
      <c r="BA27" s="678"/>
      <c r="BB27" s="678"/>
      <c r="BC27" s="678"/>
      <c r="BD27" s="678"/>
      <c r="BE27" s="678"/>
      <c r="BF27" s="679"/>
      <c r="BG27" s="680">
        <v>70828863</v>
      </c>
      <c r="BH27" s="681"/>
      <c r="BI27" s="681"/>
      <c r="BJ27" s="681"/>
      <c r="BK27" s="681"/>
      <c r="BL27" s="681"/>
      <c r="BM27" s="681"/>
      <c r="BN27" s="682"/>
      <c r="BO27" s="713">
        <v>100</v>
      </c>
      <c r="BP27" s="713"/>
      <c r="BQ27" s="713"/>
      <c r="BR27" s="713"/>
      <c r="BS27" s="686" t="s">
        <v>234</v>
      </c>
      <c r="BT27" s="681"/>
      <c r="BU27" s="681"/>
      <c r="BV27" s="681"/>
      <c r="BW27" s="681"/>
      <c r="BX27" s="681"/>
      <c r="BY27" s="681"/>
      <c r="BZ27" s="681"/>
      <c r="CA27" s="681"/>
      <c r="CB27" s="727"/>
      <c r="CD27" s="719" t="s">
        <v>299</v>
      </c>
      <c r="CE27" s="720"/>
      <c r="CF27" s="720"/>
      <c r="CG27" s="720"/>
      <c r="CH27" s="720"/>
      <c r="CI27" s="720"/>
      <c r="CJ27" s="720"/>
      <c r="CK27" s="720"/>
      <c r="CL27" s="720"/>
      <c r="CM27" s="720"/>
      <c r="CN27" s="720"/>
      <c r="CO27" s="720"/>
      <c r="CP27" s="720"/>
      <c r="CQ27" s="721"/>
      <c r="CR27" s="680">
        <v>29527865</v>
      </c>
      <c r="CS27" s="699"/>
      <c r="CT27" s="699"/>
      <c r="CU27" s="699"/>
      <c r="CV27" s="699"/>
      <c r="CW27" s="699"/>
      <c r="CX27" s="699"/>
      <c r="CY27" s="700"/>
      <c r="CZ27" s="683">
        <v>17.3</v>
      </c>
      <c r="DA27" s="701"/>
      <c r="DB27" s="701"/>
      <c r="DC27" s="702"/>
      <c r="DD27" s="686">
        <v>10060663</v>
      </c>
      <c r="DE27" s="699"/>
      <c r="DF27" s="699"/>
      <c r="DG27" s="699"/>
      <c r="DH27" s="699"/>
      <c r="DI27" s="699"/>
      <c r="DJ27" s="699"/>
      <c r="DK27" s="700"/>
      <c r="DL27" s="686">
        <v>10047655</v>
      </c>
      <c r="DM27" s="699"/>
      <c r="DN27" s="699"/>
      <c r="DO27" s="699"/>
      <c r="DP27" s="699"/>
      <c r="DQ27" s="699"/>
      <c r="DR27" s="699"/>
      <c r="DS27" s="699"/>
      <c r="DT27" s="699"/>
      <c r="DU27" s="699"/>
      <c r="DV27" s="700"/>
      <c r="DW27" s="683">
        <v>12.9</v>
      </c>
      <c r="DX27" s="701"/>
      <c r="DY27" s="701"/>
      <c r="DZ27" s="701"/>
      <c r="EA27" s="701"/>
      <c r="EB27" s="701"/>
      <c r="EC27" s="722"/>
    </row>
    <row r="28" spans="2:133" ht="11.25" customHeight="1" x14ac:dyDescent="0.15">
      <c r="B28" s="677" t="s">
        <v>300</v>
      </c>
      <c r="C28" s="678"/>
      <c r="D28" s="678"/>
      <c r="E28" s="678"/>
      <c r="F28" s="678"/>
      <c r="G28" s="678"/>
      <c r="H28" s="678"/>
      <c r="I28" s="678"/>
      <c r="J28" s="678"/>
      <c r="K28" s="678"/>
      <c r="L28" s="678"/>
      <c r="M28" s="678"/>
      <c r="N28" s="678"/>
      <c r="O28" s="678"/>
      <c r="P28" s="678"/>
      <c r="Q28" s="679"/>
      <c r="R28" s="680">
        <v>718043</v>
      </c>
      <c r="S28" s="681"/>
      <c r="T28" s="681"/>
      <c r="U28" s="681"/>
      <c r="V28" s="681"/>
      <c r="W28" s="681"/>
      <c r="X28" s="681"/>
      <c r="Y28" s="682"/>
      <c r="Z28" s="713">
        <v>0.4</v>
      </c>
      <c r="AA28" s="713"/>
      <c r="AB28" s="713"/>
      <c r="AC28" s="713"/>
      <c r="AD28" s="714" t="s">
        <v>128</v>
      </c>
      <c r="AE28" s="714"/>
      <c r="AF28" s="714"/>
      <c r="AG28" s="714"/>
      <c r="AH28" s="714"/>
      <c r="AI28" s="714"/>
      <c r="AJ28" s="714"/>
      <c r="AK28" s="714"/>
      <c r="AL28" s="683" t="s">
        <v>128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301</v>
      </c>
      <c r="CE28" s="720"/>
      <c r="CF28" s="720"/>
      <c r="CG28" s="720"/>
      <c r="CH28" s="720"/>
      <c r="CI28" s="720"/>
      <c r="CJ28" s="720"/>
      <c r="CK28" s="720"/>
      <c r="CL28" s="720"/>
      <c r="CM28" s="720"/>
      <c r="CN28" s="720"/>
      <c r="CO28" s="720"/>
      <c r="CP28" s="720"/>
      <c r="CQ28" s="721"/>
      <c r="CR28" s="680">
        <v>6442502</v>
      </c>
      <c r="CS28" s="681"/>
      <c r="CT28" s="681"/>
      <c r="CU28" s="681"/>
      <c r="CV28" s="681"/>
      <c r="CW28" s="681"/>
      <c r="CX28" s="681"/>
      <c r="CY28" s="682"/>
      <c r="CZ28" s="683">
        <v>3.8</v>
      </c>
      <c r="DA28" s="701"/>
      <c r="DB28" s="701"/>
      <c r="DC28" s="702"/>
      <c r="DD28" s="686">
        <v>6239640</v>
      </c>
      <c r="DE28" s="681"/>
      <c r="DF28" s="681"/>
      <c r="DG28" s="681"/>
      <c r="DH28" s="681"/>
      <c r="DI28" s="681"/>
      <c r="DJ28" s="681"/>
      <c r="DK28" s="682"/>
      <c r="DL28" s="686">
        <v>6239640</v>
      </c>
      <c r="DM28" s="681"/>
      <c r="DN28" s="681"/>
      <c r="DO28" s="681"/>
      <c r="DP28" s="681"/>
      <c r="DQ28" s="681"/>
      <c r="DR28" s="681"/>
      <c r="DS28" s="681"/>
      <c r="DT28" s="681"/>
      <c r="DU28" s="681"/>
      <c r="DV28" s="682"/>
      <c r="DW28" s="683">
        <v>8</v>
      </c>
      <c r="DX28" s="701"/>
      <c r="DY28" s="701"/>
      <c r="DZ28" s="701"/>
      <c r="EA28" s="701"/>
      <c r="EB28" s="701"/>
      <c r="EC28" s="722"/>
    </row>
    <row r="29" spans="2:133" ht="11.25" customHeight="1" x14ac:dyDescent="0.15">
      <c r="B29" s="677" t="s">
        <v>302</v>
      </c>
      <c r="C29" s="678"/>
      <c r="D29" s="678"/>
      <c r="E29" s="678"/>
      <c r="F29" s="678"/>
      <c r="G29" s="678"/>
      <c r="H29" s="678"/>
      <c r="I29" s="678"/>
      <c r="J29" s="678"/>
      <c r="K29" s="678"/>
      <c r="L29" s="678"/>
      <c r="M29" s="678"/>
      <c r="N29" s="678"/>
      <c r="O29" s="678"/>
      <c r="P29" s="678"/>
      <c r="Q29" s="679"/>
      <c r="R29" s="680">
        <v>1565917</v>
      </c>
      <c r="S29" s="681"/>
      <c r="T29" s="681"/>
      <c r="U29" s="681"/>
      <c r="V29" s="681"/>
      <c r="W29" s="681"/>
      <c r="X29" s="681"/>
      <c r="Y29" s="682"/>
      <c r="Z29" s="713">
        <v>0.9</v>
      </c>
      <c r="AA29" s="713"/>
      <c r="AB29" s="713"/>
      <c r="AC29" s="713"/>
      <c r="AD29" s="714">
        <v>312087</v>
      </c>
      <c r="AE29" s="714"/>
      <c r="AF29" s="714"/>
      <c r="AG29" s="714"/>
      <c r="AH29" s="714"/>
      <c r="AI29" s="714"/>
      <c r="AJ29" s="714"/>
      <c r="AK29" s="714"/>
      <c r="AL29" s="683">
        <v>0.4</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303</v>
      </c>
      <c r="CE29" s="766"/>
      <c r="CF29" s="719" t="s">
        <v>70</v>
      </c>
      <c r="CG29" s="720"/>
      <c r="CH29" s="720"/>
      <c r="CI29" s="720"/>
      <c r="CJ29" s="720"/>
      <c r="CK29" s="720"/>
      <c r="CL29" s="720"/>
      <c r="CM29" s="720"/>
      <c r="CN29" s="720"/>
      <c r="CO29" s="720"/>
      <c r="CP29" s="720"/>
      <c r="CQ29" s="721"/>
      <c r="CR29" s="680">
        <v>6442502</v>
      </c>
      <c r="CS29" s="699"/>
      <c r="CT29" s="699"/>
      <c r="CU29" s="699"/>
      <c r="CV29" s="699"/>
      <c r="CW29" s="699"/>
      <c r="CX29" s="699"/>
      <c r="CY29" s="700"/>
      <c r="CZ29" s="683">
        <v>3.8</v>
      </c>
      <c r="DA29" s="701"/>
      <c r="DB29" s="701"/>
      <c r="DC29" s="702"/>
      <c r="DD29" s="686">
        <v>6239640</v>
      </c>
      <c r="DE29" s="699"/>
      <c r="DF29" s="699"/>
      <c r="DG29" s="699"/>
      <c r="DH29" s="699"/>
      <c r="DI29" s="699"/>
      <c r="DJ29" s="699"/>
      <c r="DK29" s="700"/>
      <c r="DL29" s="686">
        <v>6239640</v>
      </c>
      <c r="DM29" s="699"/>
      <c r="DN29" s="699"/>
      <c r="DO29" s="699"/>
      <c r="DP29" s="699"/>
      <c r="DQ29" s="699"/>
      <c r="DR29" s="699"/>
      <c r="DS29" s="699"/>
      <c r="DT29" s="699"/>
      <c r="DU29" s="699"/>
      <c r="DV29" s="700"/>
      <c r="DW29" s="683">
        <v>8</v>
      </c>
      <c r="DX29" s="701"/>
      <c r="DY29" s="701"/>
      <c r="DZ29" s="701"/>
      <c r="EA29" s="701"/>
      <c r="EB29" s="701"/>
      <c r="EC29" s="722"/>
    </row>
    <row r="30" spans="2:133" ht="11.25" customHeight="1" x14ac:dyDescent="0.15">
      <c r="B30" s="677" t="s">
        <v>304</v>
      </c>
      <c r="C30" s="678"/>
      <c r="D30" s="678"/>
      <c r="E30" s="678"/>
      <c r="F30" s="678"/>
      <c r="G30" s="678"/>
      <c r="H30" s="678"/>
      <c r="I30" s="678"/>
      <c r="J30" s="678"/>
      <c r="K30" s="678"/>
      <c r="L30" s="678"/>
      <c r="M30" s="678"/>
      <c r="N30" s="678"/>
      <c r="O30" s="678"/>
      <c r="P30" s="678"/>
      <c r="Q30" s="679"/>
      <c r="R30" s="680">
        <v>594709</v>
      </c>
      <c r="S30" s="681"/>
      <c r="T30" s="681"/>
      <c r="U30" s="681"/>
      <c r="V30" s="681"/>
      <c r="W30" s="681"/>
      <c r="X30" s="681"/>
      <c r="Y30" s="682"/>
      <c r="Z30" s="713">
        <v>0.3</v>
      </c>
      <c r="AA30" s="713"/>
      <c r="AB30" s="713"/>
      <c r="AC30" s="713"/>
      <c r="AD30" s="714" t="s">
        <v>128</v>
      </c>
      <c r="AE30" s="714"/>
      <c r="AF30" s="714"/>
      <c r="AG30" s="714"/>
      <c r="AH30" s="714"/>
      <c r="AI30" s="714"/>
      <c r="AJ30" s="714"/>
      <c r="AK30" s="714"/>
      <c r="AL30" s="683" t="s">
        <v>128</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305</v>
      </c>
      <c r="BH30" s="754"/>
      <c r="BI30" s="754"/>
      <c r="BJ30" s="754"/>
      <c r="BK30" s="754"/>
      <c r="BL30" s="754"/>
      <c r="BM30" s="754"/>
      <c r="BN30" s="754"/>
      <c r="BO30" s="754"/>
      <c r="BP30" s="754"/>
      <c r="BQ30" s="755"/>
      <c r="BR30" s="741" t="s">
        <v>306</v>
      </c>
      <c r="BS30" s="754"/>
      <c r="BT30" s="754"/>
      <c r="BU30" s="754"/>
      <c r="BV30" s="754"/>
      <c r="BW30" s="754"/>
      <c r="BX30" s="754"/>
      <c r="BY30" s="754"/>
      <c r="BZ30" s="754"/>
      <c r="CA30" s="754"/>
      <c r="CB30" s="755"/>
      <c r="CD30" s="767"/>
      <c r="CE30" s="768"/>
      <c r="CF30" s="719" t="s">
        <v>307</v>
      </c>
      <c r="CG30" s="720"/>
      <c r="CH30" s="720"/>
      <c r="CI30" s="720"/>
      <c r="CJ30" s="720"/>
      <c r="CK30" s="720"/>
      <c r="CL30" s="720"/>
      <c r="CM30" s="720"/>
      <c r="CN30" s="720"/>
      <c r="CO30" s="720"/>
      <c r="CP30" s="720"/>
      <c r="CQ30" s="721"/>
      <c r="CR30" s="680">
        <v>6262070</v>
      </c>
      <c r="CS30" s="681"/>
      <c r="CT30" s="681"/>
      <c r="CU30" s="681"/>
      <c r="CV30" s="681"/>
      <c r="CW30" s="681"/>
      <c r="CX30" s="681"/>
      <c r="CY30" s="682"/>
      <c r="CZ30" s="683">
        <v>3.7</v>
      </c>
      <c r="DA30" s="701"/>
      <c r="DB30" s="701"/>
      <c r="DC30" s="702"/>
      <c r="DD30" s="686">
        <v>6077141</v>
      </c>
      <c r="DE30" s="681"/>
      <c r="DF30" s="681"/>
      <c r="DG30" s="681"/>
      <c r="DH30" s="681"/>
      <c r="DI30" s="681"/>
      <c r="DJ30" s="681"/>
      <c r="DK30" s="682"/>
      <c r="DL30" s="686">
        <v>6077141</v>
      </c>
      <c r="DM30" s="681"/>
      <c r="DN30" s="681"/>
      <c r="DO30" s="681"/>
      <c r="DP30" s="681"/>
      <c r="DQ30" s="681"/>
      <c r="DR30" s="681"/>
      <c r="DS30" s="681"/>
      <c r="DT30" s="681"/>
      <c r="DU30" s="681"/>
      <c r="DV30" s="682"/>
      <c r="DW30" s="683">
        <v>7.8</v>
      </c>
      <c r="DX30" s="701"/>
      <c r="DY30" s="701"/>
      <c r="DZ30" s="701"/>
      <c r="EA30" s="701"/>
      <c r="EB30" s="701"/>
      <c r="EC30" s="722"/>
    </row>
    <row r="31" spans="2:133" ht="11.25" customHeight="1" x14ac:dyDescent="0.15">
      <c r="B31" s="677" t="s">
        <v>308</v>
      </c>
      <c r="C31" s="678"/>
      <c r="D31" s="678"/>
      <c r="E31" s="678"/>
      <c r="F31" s="678"/>
      <c r="G31" s="678"/>
      <c r="H31" s="678"/>
      <c r="I31" s="678"/>
      <c r="J31" s="678"/>
      <c r="K31" s="678"/>
      <c r="L31" s="678"/>
      <c r="M31" s="678"/>
      <c r="N31" s="678"/>
      <c r="O31" s="678"/>
      <c r="P31" s="678"/>
      <c r="Q31" s="679"/>
      <c r="R31" s="680">
        <v>61183931</v>
      </c>
      <c r="S31" s="681"/>
      <c r="T31" s="681"/>
      <c r="U31" s="681"/>
      <c r="V31" s="681"/>
      <c r="W31" s="681"/>
      <c r="X31" s="681"/>
      <c r="Y31" s="682"/>
      <c r="Z31" s="713">
        <v>34.299999999999997</v>
      </c>
      <c r="AA31" s="713"/>
      <c r="AB31" s="713"/>
      <c r="AC31" s="713"/>
      <c r="AD31" s="714" t="s">
        <v>128</v>
      </c>
      <c r="AE31" s="714"/>
      <c r="AF31" s="714"/>
      <c r="AG31" s="714"/>
      <c r="AH31" s="714"/>
      <c r="AI31" s="714"/>
      <c r="AJ31" s="714"/>
      <c r="AK31" s="714"/>
      <c r="AL31" s="683" t="s">
        <v>128</v>
      </c>
      <c r="AM31" s="684"/>
      <c r="AN31" s="684"/>
      <c r="AO31" s="715"/>
      <c r="AP31" s="756" t="s">
        <v>309</v>
      </c>
      <c r="AQ31" s="757"/>
      <c r="AR31" s="757"/>
      <c r="AS31" s="757"/>
      <c r="AT31" s="762" t="s">
        <v>310</v>
      </c>
      <c r="AU31" s="231"/>
      <c r="AV31" s="231"/>
      <c r="AW31" s="231"/>
      <c r="AX31" s="746" t="s">
        <v>187</v>
      </c>
      <c r="AY31" s="747"/>
      <c r="AZ31" s="747"/>
      <c r="BA31" s="747"/>
      <c r="BB31" s="747"/>
      <c r="BC31" s="747"/>
      <c r="BD31" s="747"/>
      <c r="BE31" s="747"/>
      <c r="BF31" s="748"/>
      <c r="BG31" s="749">
        <v>99.2</v>
      </c>
      <c r="BH31" s="750"/>
      <c r="BI31" s="750"/>
      <c r="BJ31" s="750"/>
      <c r="BK31" s="750"/>
      <c r="BL31" s="750"/>
      <c r="BM31" s="751">
        <v>97.6</v>
      </c>
      <c r="BN31" s="750"/>
      <c r="BO31" s="750"/>
      <c r="BP31" s="750"/>
      <c r="BQ31" s="752"/>
      <c r="BR31" s="749">
        <v>99.3</v>
      </c>
      <c r="BS31" s="750"/>
      <c r="BT31" s="750"/>
      <c r="BU31" s="750"/>
      <c r="BV31" s="750"/>
      <c r="BW31" s="750"/>
      <c r="BX31" s="751">
        <v>97.7</v>
      </c>
      <c r="BY31" s="750"/>
      <c r="BZ31" s="750"/>
      <c r="CA31" s="750"/>
      <c r="CB31" s="752"/>
      <c r="CD31" s="767"/>
      <c r="CE31" s="768"/>
      <c r="CF31" s="719" t="s">
        <v>311</v>
      </c>
      <c r="CG31" s="720"/>
      <c r="CH31" s="720"/>
      <c r="CI31" s="720"/>
      <c r="CJ31" s="720"/>
      <c r="CK31" s="720"/>
      <c r="CL31" s="720"/>
      <c r="CM31" s="720"/>
      <c r="CN31" s="720"/>
      <c r="CO31" s="720"/>
      <c r="CP31" s="720"/>
      <c r="CQ31" s="721"/>
      <c r="CR31" s="680">
        <v>180432</v>
      </c>
      <c r="CS31" s="699"/>
      <c r="CT31" s="699"/>
      <c r="CU31" s="699"/>
      <c r="CV31" s="699"/>
      <c r="CW31" s="699"/>
      <c r="CX31" s="699"/>
      <c r="CY31" s="700"/>
      <c r="CZ31" s="683">
        <v>0.1</v>
      </c>
      <c r="DA31" s="701"/>
      <c r="DB31" s="701"/>
      <c r="DC31" s="702"/>
      <c r="DD31" s="686">
        <v>162499</v>
      </c>
      <c r="DE31" s="699"/>
      <c r="DF31" s="699"/>
      <c r="DG31" s="699"/>
      <c r="DH31" s="699"/>
      <c r="DI31" s="699"/>
      <c r="DJ31" s="699"/>
      <c r="DK31" s="700"/>
      <c r="DL31" s="686">
        <v>162499</v>
      </c>
      <c r="DM31" s="699"/>
      <c r="DN31" s="699"/>
      <c r="DO31" s="699"/>
      <c r="DP31" s="699"/>
      <c r="DQ31" s="699"/>
      <c r="DR31" s="699"/>
      <c r="DS31" s="699"/>
      <c r="DT31" s="699"/>
      <c r="DU31" s="699"/>
      <c r="DV31" s="700"/>
      <c r="DW31" s="683">
        <v>0.2</v>
      </c>
      <c r="DX31" s="701"/>
      <c r="DY31" s="701"/>
      <c r="DZ31" s="701"/>
      <c r="EA31" s="701"/>
      <c r="EB31" s="701"/>
      <c r="EC31" s="722"/>
    </row>
    <row r="32" spans="2:133" ht="11.25" customHeight="1" x14ac:dyDescent="0.15">
      <c r="B32" s="771" t="s">
        <v>312</v>
      </c>
      <c r="C32" s="772"/>
      <c r="D32" s="772"/>
      <c r="E32" s="772"/>
      <c r="F32" s="772"/>
      <c r="G32" s="772"/>
      <c r="H32" s="772"/>
      <c r="I32" s="772"/>
      <c r="J32" s="772"/>
      <c r="K32" s="772"/>
      <c r="L32" s="772"/>
      <c r="M32" s="772"/>
      <c r="N32" s="772"/>
      <c r="O32" s="772"/>
      <c r="P32" s="772"/>
      <c r="Q32" s="773"/>
      <c r="R32" s="680" t="s">
        <v>128</v>
      </c>
      <c r="S32" s="681"/>
      <c r="T32" s="681"/>
      <c r="U32" s="681"/>
      <c r="V32" s="681"/>
      <c r="W32" s="681"/>
      <c r="X32" s="681"/>
      <c r="Y32" s="682"/>
      <c r="Z32" s="713" t="s">
        <v>128</v>
      </c>
      <c r="AA32" s="713"/>
      <c r="AB32" s="713"/>
      <c r="AC32" s="713"/>
      <c r="AD32" s="714" t="s">
        <v>128</v>
      </c>
      <c r="AE32" s="714"/>
      <c r="AF32" s="714"/>
      <c r="AG32" s="714"/>
      <c r="AH32" s="714"/>
      <c r="AI32" s="714"/>
      <c r="AJ32" s="714"/>
      <c r="AK32" s="714"/>
      <c r="AL32" s="683" t="s">
        <v>234</v>
      </c>
      <c r="AM32" s="684"/>
      <c r="AN32" s="684"/>
      <c r="AO32" s="715"/>
      <c r="AP32" s="758"/>
      <c r="AQ32" s="759"/>
      <c r="AR32" s="759"/>
      <c r="AS32" s="759"/>
      <c r="AT32" s="763"/>
      <c r="AU32" s="230" t="s">
        <v>313</v>
      </c>
      <c r="AV32" s="230"/>
      <c r="AW32" s="230"/>
      <c r="AX32" s="677" t="s">
        <v>314</v>
      </c>
      <c r="AY32" s="678"/>
      <c r="AZ32" s="678"/>
      <c r="BA32" s="678"/>
      <c r="BB32" s="678"/>
      <c r="BC32" s="678"/>
      <c r="BD32" s="678"/>
      <c r="BE32" s="678"/>
      <c r="BF32" s="679"/>
      <c r="BG32" s="753">
        <v>98.8</v>
      </c>
      <c r="BH32" s="699"/>
      <c r="BI32" s="699"/>
      <c r="BJ32" s="699"/>
      <c r="BK32" s="699"/>
      <c r="BL32" s="699"/>
      <c r="BM32" s="684">
        <v>96.6</v>
      </c>
      <c r="BN32" s="745"/>
      <c r="BO32" s="745"/>
      <c r="BP32" s="745"/>
      <c r="BQ32" s="726"/>
      <c r="BR32" s="753">
        <v>99</v>
      </c>
      <c r="BS32" s="699"/>
      <c r="BT32" s="699"/>
      <c r="BU32" s="699"/>
      <c r="BV32" s="699"/>
      <c r="BW32" s="699"/>
      <c r="BX32" s="684">
        <v>96.8</v>
      </c>
      <c r="BY32" s="745"/>
      <c r="BZ32" s="745"/>
      <c r="CA32" s="745"/>
      <c r="CB32" s="726"/>
      <c r="CD32" s="769"/>
      <c r="CE32" s="770"/>
      <c r="CF32" s="719" t="s">
        <v>315</v>
      </c>
      <c r="CG32" s="720"/>
      <c r="CH32" s="720"/>
      <c r="CI32" s="720"/>
      <c r="CJ32" s="720"/>
      <c r="CK32" s="720"/>
      <c r="CL32" s="720"/>
      <c r="CM32" s="720"/>
      <c r="CN32" s="720"/>
      <c r="CO32" s="720"/>
      <c r="CP32" s="720"/>
      <c r="CQ32" s="721"/>
      <c r="CR32" s="680" t="s">
        <v>234</v>
      </c>
      <c r="CS32" s="681"/>
      <c r="CT32" s="681"/>
      <c r="CU32" s="681"/>
      <c r="CV32" s="681"/>
      <c r="CW32" s="681"/>
      <c r="CX32" s="681"/>
      <c r="CY32" s="682"/>
      <c r="CZ32" s="683" t="s">
        <v>128</v>
      </c>
      <c r="DA32" s="701"/>
      <c r="DB32" s="701"/>
      <c r="DC32" s="702"/>
      <c r="DD32" s="686" t="s">
        <v>234</v>
      </c>
      <c r="DE32" s="681"/>
      <c r="DF32" s="681"/>
      <c r="DG32" s="681"/>
      <c r="DH32" s="681"/>
      <c r="DI32" s="681"/>
      <c r="DJ32" s="681"/>
      <c r="DK32" s="682"/>
      <c r="DL32" s="686" t="s">
        <v>234</v>
      </c>
      <c r="DM32" s="681"/>
      <c r="DN32" s="681"/>
      <c r="DO32" s="681"/>
      <c r="DP32" s="681"/>
      <c r="DQ32" s="681"/>
      <c r="DR32" s="681"/>
      <c r="DS32" s="681"/>
      <c r="DT32" s="681"/>
      <c r="DU32" s="681"/>
      <c r="DV32" s="682"/>
      <c r="DW32" s="683" t="s">
        <v>128</v>
      </c>
      <c r="DX32" s="701"/>
      <c r="DY32" s="701"/>
      <c r="DZ32" s="701"/>
      <c r="EA32" s="701"/>
      <c r="EB32" s="701"/>
      <c r="EC32" s="722"/>
    </row>
    <row r="33" spans="2:133" ht="11.25" customHeight="1" x14ac:dyDescent="0.15">
      <c r="B33" s="677" t="s">
        <v>316</v>
      </c>
      <c r="C33" s="678"/>
      <c r="D33" s="678"/>
      <c r="E33" s="678"/>
      <c r="F33" s="678"/>
      <c r="G33" s="678"/>
      <c r="H33" s="678"/>
      <c r="I33" s="678"/>
      <c r="J33" s="678"/>
      <c r="K33" s="678"/>
      <c r="L33" s="678"/>
      <c r="M33" s="678"/>
      <c r="N33" s="678"/>
      <c r="O33" s="678"/>
      <c r="P33" s="678"/>
      <c r="Q33" s="679"/>
      <c r="R33" s="680">
        <v>9215009</v>
      </c>
      <c r="S33" s="681"/>
      <c r="T33" s="681"/>
      <c r="U33" s="681"/>
      <c r="V33" s="681"/>
      <c r="W33" s="681"/>
      <c r="X33" s="681"/>
      <c r="Y33" s="682"/>
      <c r="Z33" s="713">
        <v>5.2</v>
      </c>
      <c r="AA33" s="713"/>
      <c r="AB33" s="713"/>
      <c r="AC33" s="713"/>
      <c r="AD33" s="714" t="s">
        <v>128</v>
      </c>
      <c r="AE33" s="714"/>
      <c r="AF33" s="714"/>
      <c r="AG33" s="714"/>
      <c r="AH33" s="714"/>
      <c r="AI33" s="714"/>
      <c r="AJ33" s="714"/>
      <c r="AK33" s="714"/>
      <c r="AL33" s="683" t="s">
        <v>234</v>
      </c>
      <c r="AM33" s="684"/>
      <c r="AN33" s="684"/>
      <c r="AO33" s="715"/>
      <c r="AP33" s="760"/>
      <c r="AQ33" s="761"/>
      <c r="AR33" s="761"/>
      <c r="AS33" s="761"/>
      <c r="AT33" s="764"/>
      <c r="AU33" s="232"/>
      <c r="AV33" s="232"/>
      <c r="AW33" s="232"/>
      <c r="AX33" s="661" t="s">
        <v>317</v>
      </c>
      <c r="AY33" s="662"/>
      <c r="AZ33" s="662"/>
      <c r="BA33" s="662"/>
      <c r="BB33" s="662"/>
      <c r="BC33" s="662"/>
      <c r="BD33" s="662"/>
      <c r="BE33" s="662"/>
      <c r="BF33" s="663"/>
      <c r="BG33" s="744">
        <v>99.4</v>
      </c>
      <c r="BH33" s="665"/>
      <c r="BI33" s="665"/>
      <c r="BJ33" s="665"/>
      <c r="BK33" s="665"/>
      <c r="BL33" s="665"/>
      <c r="BM33" s="707">
        <v>98.3</v>
      </c>
      <c r="BN33" s="665"/>
      <c r="BO33" s="665"/>
      <c r="BP33" s="665"/>
      <c r="BQ33" s="709"/>
      <c r="BR33" s="744">
        <v>99.6</v>
      </c>
      <c r="BS33" s="665"/>
      <c r="BT33" s="665"/>
      <c r="BU33" s="665"/>
      <c r="BV33" s="665"/>
      <c r="BW33" s="665"/>
      <c r="BX33" s="707">
        <v>98.3</v>
      </c>
      <c r="BY33" s="665"/>
      <c r="BZ33" s="665"/>
      <c r="CA33" s="665"/>
      <c r="CB33" s="709"/>
      <c r="CD33" s="719" t="s">
        <v>318</v>
      </c>
      <c r="CE33" s="720"/>
      <c r="CF33" s="720"/>
      <c r="CG33" s="720"/>
      <c r="CH33" s="720"/>
      <c r="CI33" s="720"/>
      <c r="CJ33" s="720"/>
      <c r="CK33" s="720"/>
      <c r="CL33" s="720"/>
      <c r="CM33" s="720"/>
      <c r="CN33" s="720"/>
      <c r="CO33" s="720"/>
      <c r="CP33" s="720"/>
      <c r="CQ33" s="721"/>
      <c r="CR33" s="680">
        <v>93702546</v>
      </c>
      <c r="CS33" s="699"/>
      <c r="CT33" s="699"/>
      <c r="CU33" s="699"/>
      <c r="CV33" s="699"/>
      <c r="CW33" s="699"/>
      <c r="CX33" s="699"/>
      <c r="CY33" s="700"/>
      <c r="CZ33" s="683">
        <v>54.8</v>
      </c>
      <c r="DA33" s="701"/>
      <c r="DB33" s="701"/>
      <c r="DC33" s="702"/>
      <c r="DD33" s="686">
        <v>45130893</v>
      </c>
      <c r="DE33" s="699"/>
      <c r="DF33" s="699"/>
      <c r="DG33" s="699"/>
      <c r="DH33" s="699"/>
      <c r="DI33" s="699"/>
      <c r="DJ33" s="699"/>
      <c r="DK33" s="700"/>
      <c r="DL33" s="686">
        <v>32310708</v>
      </c>
      <c r="DM33" s="699"/>
      <c r="DN33" s="699"/>
      <c r="DO33" s="699"/>
      <c r="DP33" s="699"/>
      <c r="DQ33" s="699"/>
      <c r="DR33" s="699"/>
      <c r="DS33" s="699"/>
      <c r="DT33" s="699"/>
      <c r="DU33" s="699"/>
      <c r="DV33" s="700"/>
      <c r="DW33" s="683">
        <v>41.4</v>
      </c>
      <c r="DX33" s="701"/>
      <c r="DY33" s="701"/>
      <c r="DZ33" s="701"/>
      <c r="EA33" s="701"/>
      <c r="EB33" s="701"/>
      <c r="EC33" s="722"/>
    </row>
    <row r="34" spans="2:133" ht="11.25" customHeight="1" x14ac:dyDescent="0.15">
      <c r="B34" s="677" t="s">
        <v>319</v>
      </c>
      <c r="C34" s="678"/>
      <c r="D34" s="678"/>
      <c r="E34" s="678"/>
      <c r="F34" s="678"/>
      <c r="G34" s="678"/>
      <c r="H34" s="678"/>
      <c r="I34" s="678"/>
      <c r="J34" s="678"/>
      <c r="K34" s="678"/>
      <c r="L34" s="678"/>
      <c r="M34" s="678"/>
      <c r="N34" s="678"/>
      <c r="O34" s="678"/>
      <c r="P34" s="678"/>
      <c r="Q34" s="679"/>
      <c r="R34" s="680">
        <v>807755</v>
      </c>
      <c r="S34" s="681"/>
      <c r="T34" s="681"/>
      <c r="U34" s="681"/>
      <c r="V34" s="681"/>
      <c r="W34" s="681"/>
      <c r="X34" s="681"/>
      <c r="Y34" s="682"/>
      <c r="Z34" s="713">
        <v>0.5</v>
      </c>
      <c r="AA34" s="713"/>
      <c r="AB34" s="713"/>
      <c r="AC34" s="713"/>
      <c r="AD34" s="714">
        <v>658972</v>
      </c>
      <c r="AE34" s="714"/>
      <c r="AF34" s="714"/>
      <c r="AG34" s="714"/>
      <c r="AH34" s="714"/>
      <c r="AI34" s="714"/>
      <c r="AJ34" s="714"/>
      <c r="AK34" s="714"/>
      <c r="AL34" s="683">
        <v>0.8</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23321024</v>
      </c>
      <c r="CS34" s="681"/>
      <c r="CT34" s="681"/>
      <c r="CU34" s="681"/>
      <c r="CV34" s="681"/>
      <c r="CW34" s="681"/>
      <c r="CX34" s="681"/>
      <c r="CY34" s="682"/>
      <c r="CZ34" s="683">
        <v>13.6</v>
      </c>
      <c r="DA34" s="701"/>
      <c r="DB34" s="701"/>
      <c r="DC34" s="702"/>
      <c r="DD34" s="686">
        <v>17721429</v>
      </c>
      <c r="DE34" s="681"/>
      <c r="DF34" s="681"/>
      <c r="DG34" s="681"/>
      <c r="DH34" s="681"/>
      <c r="DI34" s="681"/>
      <c r="DJ34" s="681"/>
      <c r="DK34" s="682"/>
      <c r="DL34" s="686">
        <v>15487490</v>
      </c>
      <c r="DM34" s="681"/>
      <c r="DN34" s="681"/>
      <c r="DO34" s="681"/>
      <c r="DP34" s="681"/>
      <c r="DQ34" s="681"/>
      <c r="DR34" s="681"/>
      <c r="DS34" s="681"/>
      <c r="DT34" s="681"/>
      <c r="DU34" s="681"/>
      <c r="DV34" s="682"/>
      <c r="DW34" s="683">
        <v>19.899999999999999</v>
      </c>
      <c r="DX34" s="701"/>
      <c r="DY34" s="701"/>
      <c r="DZ34" s="701"/>
      <c r="EA34" s="701"/>
      <c r="EB34" s="701"/>
      <c r="EC34" s="722"/>
    </row>
    <row r="35" spans="2:133" ht="11.25" customHeight="1" x14ac:dyDescent="0.15">
      <c r="B35" s="677" t="s">
        <v>321</v>
      </c>
      <c r="C35" s="678"/>
      <c r="D35" s="678"/>
      <c r="E35" s="678"/>
      <c r="F35" s="678"/>
      <c r="G35" s="678"/>
      <c r="H35" s="678"/>
      <c r="I35" s="678"/>
      <c r="J35" s="678"/>
      <c r="K35" s="678"/>
      <c r="L35" s="678"/>
      <c r="M35" s="678"/>
      <c r="N35" s="678"/>
      <c r="O35" s="678"/>
      <c r="P35" s="678"/>
      <c r="Q35" s="679"/>
      <c r="R35" s="680">
        <v>136863</v>
      </c>
      <c r="S35" s="681"/>
      <c r="T35" s="681"/>
      <c r="U35" s="681"/>
      <c r="V35" s="681"/>
      <c r="W35" s="681"/>
      <c r="X35" s="681"/>
      <c r="Y35" s="682"/>
      <c r="Z35" s="713">
        <v>0.1</v>
      </c>
      <c r="AA35" s="713"/>
      <c r="AB35" s="713"/>
      <c r="AC35" s="713"/>
      <c r="AD35" s="714" t="s">
        <v>243</v>
      </c>
      <c r="AE35" s="714"/>
      <c r="AF35" s="714"/>
      <c r="AG35" s="714"/>
      <c r="AH35" s="714"/>
      <c r="AI35" s="714"/>
      <c r="AJ35" s="714"/>
      <c r="AK35" s="714"/>
      <c r="AL35" s="683" t="s">
        <v>128</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1015726</v>
      </c>
      <c r="CS35" s="699"/>
      <c r="CT35" s="699"/>
      <c r="CU35" s="699"/>
      <c r="CV35" s="699"/>
      <c r="CW35" s="699"/>
      <c r="CX35" s="699"/>
      <c r="CY35" s="700"/>
      <c r="CZ35" s="683">
        <v>0.6</v>
      </c>
      <c r="DA35" s="701"/>
      <c r="DB35" s="701"/>
      <c r="DC35" s="702"/>
      <c r="DD35" s="686">
        <v>998528</v>
      </c>
      <c r="DE35" s="699"/>
      <c r="DF35" s="699"/>
      <c r="DG35" s="699"/>
      <c r="DH35" s="699"/>
      <c r="DI35" s="699"/>
      <c r="DJ35" s="699"/>
      <c r="DK35" s="700"/>
      <c r="DL35" s="686">
        <v>998528</v>
      </c>
      <c r="DM35" s="699"/>
      <c r="DN35" s="699"/>
      <c r="DO35" s="699"/>
      <c r="DP35" s="699"/>
      <c r="DQ35" s="699"/>
      <c r="DR35" s="699"/>
      <c r="DS35" s="699"/>
      <c r="DT35" s="699"/>
      <c r="DU35" s="699"/>
      <c r="DV35" s="700"/>
      <c r="DW35" s="683">
        <v>1.3</v>
      </c>
      <c r="DX35" s="701"/>
      <c r="DY35" s="701"/>
      <c r="DZ35" s="701"/>
      <c r="EA35" s="701"/>
      <c r="EB35" s="701"/>
      <c r="EC35" s="722"/>
    </row>
    <row r="36" spans="2:133" ht="11.25" customHeight="1" x14ac:dyDescent="0.15">
      <c r="B36" s="677" t="s">
        <v>325</v>
      </c>
      <c r="C36" s="678"/>
      <c r="D36" s="678"/>
      <c r="E36" s="678"/>
      <c r="F36" s="678"/>
      <c r="G36" s="678"/>
      <c r="H36" s="678"/>
      <c r="I36" s="678"/>
      <c r="J36" s="678"/>
      <c r="K36" s="678"/>
      <c r="L36" s="678"/>
      <c r="M36" s="678"/>
      <c r="N36" s="678"/>
      <c r="O36" s="678"/>
      <c r="P36" s="678"/>
      <c r="Q36" s="679"/>
      <c r="R36" s="680">
        <v>8137024</v>
      </c>
      <c r="S36" s="681"/>
      <c r="T36" s="681"/>
      <c r="U36" s="681"/>
      <c r="V36" s="681"/>
      <c r="W36" s="681"/>
      <c r="X36" s="681"/>
      <c r="Y36" s="682"/>
      <c r="Z36" s="713">
        <v>4.5999999999999996</v>
      </c>
      <c r="AA36" s="713"/>
      <c r="AB36" s="713"/>
      <c r="AC36" s="713"/>
      <c r="AD36" s="714" t="s">
        <v>128</v>
      </c>
      <c r="AE36" s="714"/>
      <c r="AF36" s="714"/>
      <c r="AG36" s="714"/>
      <c r="AH36" s="714"/>
      <c r="AI36" s="714"/>
      <c r="AJ36" s="714"/>
      <c r="AK36" s="714"/>
      <c r="AL36" s="683" t="s">
        <v>128</v>
      </c>
      <c r="AM36" s="684"/>
      <c r="AN36" s="684"/>
      <c r="AO36" s="715"/>
      <c r="AP36" s="235"/>
      <c r="AQ36" s="732" t="s">
        <v>326</v>
      </c>
      <c r="AR36" s="733"/>
      <c r="AS36" s="733"/>
      <c r="AT36" s="733"/>
      <c r="AU36" s="733"/>
      <c r="AV36" s="733"/>
      <c r="AW36" s="733"/>
      <c r="AX36" s="733"/>
      <c r="AY36" s="734"/>
      <c r="AZ36" s="735">
        <v>16800318</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234490</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52694205</v>
      </c>
      <c r="CS36" s="681"/>
      <c r="CT36" s="681"/>
      <c r="CU36" s="681"/>
      <c r="CV36" s="681"/>
      <c r="CW36" s="681"/>
      <c r="CX36" s="681"/>
      <c r="CY36" s="682"/>
      <c r="CZ36" s="683">
        <v>30.8</v>
      </c>
      <c r="DA36" s="701"/>
      <c r="DB36" s="701"/>
      <c r="DC36" s="702"/>
      <c r="DD36" s="686">
        <v>12727606</v>
      </c>
      <c r="DE36" s="681"/>
      <c r="DF36" s="681"/>
      <c r="DG36" s="681"/>
      <c r="DH36" s="681"/>
      <c r="DI36" s="681"/>
      <c r="DJ36" s="681"/>
      <c r="DK36" s="682"/>
      <c r="DL36" s="686">
        <v>8240965</v>
      </c>
      <c r="DM36" s="681"/>
      <c r="DN36" s="681"/>
      <c r="DO36" s="681"/>
      <c r="DP36" s="681"/>
      <c r="DQ36" s="681"/>
      <c r="DR36" s="681"/>
      <c r="DS36" s="681"/>
      <c r="DT36" s="681"/>
      <c r="DU36" s="681"/>
      <c r="DV36" s="682"/>
      <c r="DW36" s="683">
        <v>10.6</v>
      </c>
      <c r="DX36" s="701"/>
      <c r="DY36" s="701"/>
      <c r="DZ36" s="701"/>
      <c r="EA36" s="701"/>
      <c r="EB36" s="701"/>
      <c r="EC36" s="722"/>
    </row>
    <row r="37" spans="2:133" ht="11.25" customHeight="1" x14ac:dyDescent="0.15">
      <c r="B37" s="677" t="s">
        <v>329</v>
      </c>
      <c r="C37" s="678"/>
      <c r="D37" s="678"/>
      <c r="E37" s="678"/>
      <c r="F37" s="678"/>
      <c r="G37" s="678"/>
      <c r="H37" s="678"/>
      <c r="I37" s="678"/>
      <c r="J37" s="678"/>
      <c r="K37" s="678"/>
      <c r="L37" s="678"/>
      <c r="M37" s="678"/>
      <c r="N37" s="678"/>
      <c r="O37" s="678"/>
      <c r="P37" s="678"/>
      <c r="Q37" s="679"/>
      <c r="R37" s="680">
        <v>3814413</v>
      </c>
      <c r="S37" s="681"/>
      <c r="T37" s="681"/>
      <c r="U37" s="681"/>
      <c r="V37" s="681"/>
      <c r="W37" s="681"/>
      <c r="X37" s="681"/>
      <c r="Y37" s="682"/>
      <c r="Z37" s="713">
        <v>2.1</v>
      </c>
      <c r="AA37" s="713"/>
      <c r="AB37" s="713"/>
      <c r="AC37" s="713"/>
      <c r="AD37" s="714" t="s">
        <v>128</v>
      </c>
      <c r="AE37" s="714"/>
      <c r="AF37" s="714"/>
      <c r="AG37" s="714"/>
      <c r="AH37" s="714"/>
      <c r="AI37" s="714"/>
      <c r="AJ37" s="714"/>
      <c r="AK37" s="714"/>
      <c r="AL37" s="683" t="s">
        <v>128</v>
      </c>
      <c r="AM37" s="684"/>
      <c r="AN37" s="684"/>
      <c r="AO37" s="715"/>
      <c r="AQ37" s="723" t="s">
        <v>330</v>
      </c>
      <c r="AR37" s="724"/>
      <c r="AS37" s="724"/>
      <c r="AT37" s="724"/>
      <c r="AU37" s="724"/>
      <c r="AV37" s="724"/>
      <c r="AW37" s="724"/>
      <c r="AX37" s="724"/>
      <c r="AY37" s="725"/>
      <c r="AZ37" s="680">
        <v>3925547</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-175905</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58906</v>
      </c>
      <c r="CS37" s="699"/>
      <c r="CT37" s="699"/>
      <c r="CU37" s="699"/>
      <c r="CV37" s="699"/>
      <c r="CW37" s="699"/>
      <c r="CX37" s="699"/>
      <c r="CY37" s="700"/>
      <c r="CZ37" s="683">
        <v>0</v>
      </c>
      <c r="DA37" s="701"/>
      <c r="DB37" s="701"/>
      <c r="DC37" s="702"/>
      <c r="DD37" s="686">
        <v>58906</v>
      </c>
      <c r="DE37" s="699"/>
      <c r="DF37" s="699"/>
      <c r="DG37" s="699"/>
      <c r="DH37" s="699"/>
      <c r="DI37" s="699"/>
      <c r="DJ37" s="699"/>
      <c r="DK37" s="700"/>
      <c r="DL37" s="686">
        <v>58906</v>
      </c>
      <c r="DM37" s="699"/>
      <c r="DN37" s="699"/>
      <c r="DO37" s="699"/>
      <c r="DP37" s="699"/>
      <c r="DQ37" s="699"/>
      <c r="DR37" s="699"/>
      <c r="DS37" s="699"/>
      <c r="DT37" s="699"/>
      <c r="DU37" s="699"/>
      <c r="DV37" s="700"/>
      <c r="DW37" s="683">
        <v>0.1</v>
      </c>
      <c r="DX37" s="701"/>
      <c r="DY37" s="701"/>
      <c r="DZ37" s="701"/>
      <c r="EA37" s="701"/>
      <c r="EB37" s="701"/>
      <c r="EC37" s="722"/>
    </row>
    <row r="38" spans="2:133" ht="11.25" customHeight="1" x14ac:dyDescent="0.15">
      <c r="B38" s="677" t="s">
        <v>333</v>
      </c>
      <c r="C38" s="678"/>
      <c r="D38" s="678"/>
      <c r="E38" s="678"/>
      <c r="F38" s="678"/>
      <c r="G38" s="678"/>
      <c r="H38" s="678"/>
      <c r="I38" s="678"/>
      <c r="J38" s="678"/>
      <c r="K38" s="678"/>
      <c r="L38" s="678"/>
      <c r="M38" s="678"/>
      <c r="N38" s="678"/>
      <c r="O38" s="678"/>
      <c r="P38" s="678"/>
      <c r="Q38" s="679"/>
      <c r="R38" s="680">
        <v>3801938</v>
      </c>
      <c r="S38" s="681"/>
      <c r="T38" s="681"/>
      <c r="U38" s="681"/>
      <c r="V38" s="681"/>
      <c r="W38" s="681"/>
      <c r="X38" s="681"/>
      <c r="Y38" s="682"/>
      <c r="Z38" s="713">
        <v>2.1</v>
      </c>
      <c r="AA38" s="713"/>
      <c r="AB38" s="713"/>
      <c r="AC38" s="713"/>
      <c r="AD38" s="714">
        <v>9476</v>
      </c>
      <c r="AE38" s="714"/>
      <c r="AF38" s="714"/>
      <c r="AG38" s="714"/>
      <c r="AH38" s="714"/>
      <c r="AI38" s="714"/>
      <c r="AJ38" s="714"/>
      <c r="AK38" s="714"/>
      <c r="AL38" s="683">
        <v>0</v>
      </c>
      <c r="AM38" s="684"/>
      <c r="AN38" s="684"/>
      <c r="AO38" s="715"/>
      <c r="AQ38" s="723" t="s">
        <v>334</v>
      </c>
      <c r="AR38" s="724"/>
      <c r="AS38" s="724"/>
      <c r="AT38" s="724"/>
      <c r="AU38" s="724"/>
      <c r="AV38" s="724"/>
      <c r="AW38" s="724"/>
      <c r="AX38" s="724"/>
      <c r="AY38" s="725"/>
      <c r="AZ38" s="680">
        <v>2085685</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45305</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9999490</v>
      </c>
      <c r="CS38" s="681"/>
      <c r="CT38" s="681"/>
      <c r="CU38" s="681"/>
      <c r="CV38" s="681"/>
      <c r="CW38" s="681"/>
      <c r="CX38" s="681"/>
      <c r="CY38" s="682"/>
      <c r="CZ38" s="683">
        <v>5.8</v>
      </c>
      <c r="DA38" s="701"/>
      <c r="DB38" s="701"/>
      <c r="DC38" s="702"/>
      <c r="DD38" s="686">
        <v>8276283</v>
      </c>
      <c r="DE38" s="681"/>
      <c r="DF38" s="681"/>
      <c r="DG38" s="681"/>
      <c r="DH38" s="681"/>
      <c r="DI38" s="681"/>
      <c r="DJ38" s="681"/>
      <c r="DK38" s="682"/>
      <c r="DL38" s="686">
        <v>7487725</v>
      </c>
      <c r="DM38" s="681"/>
      <c r="DN38" s="681"/>
      <c r="DO38" s="681"/>
      <c r="DP38" s="681"/>
      <c r="DQ38" s="681"/>
      <c r="DR38" s="681"/>
      <c r="DS38" s="681"/>
      <c r="DT38" s="681"/>
      <c r="DU38" s="681"/>
      <c r="DV38" s="682"/>
      <c r="DW38" s="683">
        <v>9.6</v>
      </c>
      <c r="DX38" s="701"/>
      <c r="DY38" s="701"/>
      <c r="DZ38" s="701"/>
      <c r="EA38" s="701"/>
      <c r="EB38" s="701"/>
      <c r="EC38" s="722"/>
    </row>
    <row r="39" spans="2:133" ht="11.25" customHeight="1" x14ac:dyDescent="0.15">
      <c r="B39" s="677" t="s">
        <v>337</v>
      </c>
      <c r="C39" s="678"/>
      <c r="D39" s="678"/>
      <c r="E39" s="678"/>
      <c r="F39" s="678"/>
      <c r="G39" s="678"/>
      <c r="H39" s="678"/>
      <c r="I39" s="678"/>
      <c r="J39" s="678"/>
      <c r="K39" s="678"/>
      <c r="L39" s="678"/>
      <c r="M39" s="678"/>
      <c r="N39" s="678"/>
      <c r="O39" s="678"/>
      <c r="P39" s="678"/>
      <c r="Q39" s="679"/>
      <c r="R39" s="680">
        <v>5977000</v>
      </c>
      <c r="S39" s="681"/>
      <c r="T39" s="681"/>
      <c r="U39" s="681"/>
      <c r="V39" s="681"/>
      <c r="W39" s="681"/>
      <c r="X39" s="681"/>
      <c r="Y39" s="682"/>
      <c r="Z39" s="713">
        <v>3.4</v>
      </c>
      <c r="AA39" s="713"/>
      <c r="AB39" s="713"/>
      <c r="AC39" s="713"/>
      <c r="AD39" s="714" t="s">
        <v>234</v>
      </c>
      <c r="AE39" s="714"/>
      <c r="AF39" s="714"/>
      <c r="AG39" s="714"/>
      <c r="AH39" s="714"/>
      <c r="AI39" s="714"/>
      <c r="AJ39" s="714"/>
      <c r="AK39" s="714"/>
      <c r="AL39" s="683" t="s">
        <v>128</v>
      </c>
      <c r="AM39" s="684"/>
      <c r="AN39" s="684"/>
      <c r="AO39" s="715"/>
      <c r="AQ39" s="723" t="s">
        <v>338</v>
      </c>
      <c r="AR39" s="724"/>
      <c r="AS39" s="724"/>
      <c r="AT39" s="724"/>
      <c r="AU39" s="724"/>
      <c r="AV39" s="724"/>
      <c r="AW39" s="724"/>
      <c r="AX39" s="724"/>
      <c r="AY39" s="725"/>
      <c r="AZ39" s="680">
        <v>1011988</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70972</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4986342</v>
      </c>
      <c r="CS39" s="699"/>
      <c r="CT39" s="699"/>
      <c r="CU39" s="699"/>
      <c r="CV39" s="699"/>
      <c r="CW39" s="699"/>
      <c r="CX39" s="699"/>
      <c r="CY39" s="700"/>
      <c r="CZ39" s="683">
        <v>2.9</v>
      </c>
      <c r="DA39" s="701"/>
      <c r="DB39" s="701"/>
      <c r="DC39" s="702"/>
      <c r="DD39" s="686">
        <v>4887556</v>
      </c>
      <c r="DE39" s="699"/>
      <c r="DF39" s="699"/>
      <c r="DG39" s="699"/>
      <c r="DH39" s="699"/>
      <c r="DI39" s="699"/>
      <c r="DJ39" s="699"/>
      <c r="DK39" s="700"/>
      <c r="DL39" s="686" t="s">
        <v>234</v>
      </c>
      <c r="DM39" s="699"/>
      <c r="DN39" s="699"/>
      <c r="DO39" s="699"/>
      <c r="DP39" s="699"/>
      <c r="DQ39" s="699"/>
      <c r="DR39" s="699"/>
      <c r="DS39" s="699"/>
      <c r="DT39" s="699"/>
      <c r="DU39" s="699"/>
      <c r="DV39" s="700"/>
      <c r="DW39" s="683" t="s">
        <v>128</v>
      </c>
      <c r="DX39" s="701"/>
      <c r="DY39" s="701"/>
      <c r="DZ39" s="701"/>
      <c r="EA39" s="701"/>
      <c r="EB39" s="701"/>
      <c r="EC39" s="722"/>
    </row>
    <row r="40" spans="2:133" ht="11.25" customHeight="1" x14ac:dyDescent="0.15">
      <c r="B40" s="677" t="s">
        <v>341</v>
      </c>
      <c r="C40" s="678"/>
      <c r="D40" s="678"/>
      <c r="E40" s="678"/>
      <c r="F40" s="678"/>
      <c r="G40" s="678"/>
      <c r="H40" s="678"/>
      <c r="I40" s="678"/>
      <c r="J40" s="678"/>
      <c r="K40" s="678"/>
      <c r="L40" s="678"/>
      <c r="M40" s="678"/>
      <c r="N40" s="678"/>
      <c r="O40" s="678"/>
      <c r="P40" s="678"/>
      <c r="Q40" s="679"/>
      <c r="R40" s="680" t="s">
        <v>128</v>
      </c>
      <c r="S40" s="681"/>
      <c r="T40" s="681"/>
      <c r="U40" s="681"/>
      <c r="V40" s="681"/>
      <c r="W40" s="681"/>
      <c r="X40" s="681"/>
      <c r="Y40" s="682"/>
      <c r="Z40" s="713" t="s">
        <v>128</v>
      </c>
      <c r="AA40" s="713"/>
      <c r="AB40" s="713"/>
      <c r="AC40" s="713"/>
      <c r="AD40" s="714" t="s">
        <v>128</v>
      </c>
      <c r="AE40" s="714"/>
      <c r="AF40" s="714"/>
      <c r="AG40" s="714"/>
      <c r="AH40" s="714"/>
      <c r="AI40" s="714"/>
      <c r="AJ40" s="714"/>
      <c r="AK40" s="714"/>
      <c r="AL40" s="683" t="s">
        <v>128</v>
      </c>
      <c r="AM40" s="684"/>
      <c r="AN40" s="684"/>
      <c r="AO40" s="715"/>
      <c r="AQ40" s="723" t="s">
        <v>342</v>
      </c>
      <c r="AR40" s="724"/>
      <c r="AS40" s="724"/>
      <c r="AT40" s="724"/>
      <c r="AU40" s="724"/>
      <c r="AV40" s="724"/>
      <c r="AW40" s="724"/>
      <c r="AX40" s="724"/>
      <c r="AY40" s="725"/>
      <c r="AZ40" s="680">
        <v>243798</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108</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v>1685759</v>
      </c>
      <c r="CS40" s="681"/>
      <c r="CT40" s="681"/>
      <c r="CU40" s="681"/>
      <c r="CV40" s="681"/>
      <c r="CW40" s="681"/>
      <c r="CX40" s="681"/>
      <c r="CY40" s="682"/>
      <c r="CZ40" s="683">
        <v>1</v>
      </c>
      <c r="DA40" s="701"/>
      <c r="DB40" s="701"/>
      <c r="DC40" s="702"/>
      <c r="DD40" s="686">
        <v>519491</v>
      </c>
      <c r="DE40" s="681"/>
      <c r="DF40" s="681"/>
      <c r="DG40" s="681"/>
      <c r="DH40" s="681"/>
      <c r="DI40" s="681"/>
      <c r="DJ40" s="681"/>
      <c r="DK40" s="682"/>
      <c r="DL40" s="686">
        <v>96000</v>
      </c>
      <c r="DM40" s="681"/>
      <c r="DN40" s="681"/>
      <c r="DO40" s="681"/>
      <c r="DP40" s="681"/>
      <c r="DQ40" s="681"/>
      <c r="DR40" s="681"/>
      <c r="DS40" s="681"/>
      <c r="DT40" s="681"/>
      <c r="DU40" s="681"/>
      <c r="DV40" s="682"/>
      <c r="DW40" s="683">
        <v>0.1</v>
      </c>
      <c r="DX40" s="701"/>
      <c r="DY40" s="701"/>
      <c r="DZ40" s="701"/>
      <c r="EA40" s="701"/>
      <c r="EB40" s="701"/>
      <c r="EC40" s="722"/>
    </row>
    <row r="41" spans="2:133" ht="11.25" customHeight="1" x14ac:dyDescent="0.15">
      <c r="B41" s="677" t="s">
        <v>346</v>
      </c>
      <c r="C41" s="678"/>
      <c r="D41" s="678"/>
      <c r="E41" s="678"/>
      <c r="F41" s="678"/>
      <c r="G41" s="678"/>
      <c r="H41" s="678"/>
      <c r="I41" s="678"/>
      <c r="J41" s="678"/>
      <c r="K41" s="678"/>
      <c r="L41" s="678"/>
      <c r="M41" s="678"/>
      <c r="N41" s="678"/>
      <c r="O41" s="678"/>
      <c r="P41" s="678"/>
      <c r="Q41" s="679"/>
      <c r="R41" s="680" t="s">
        <v>128</v>
      </c>
      <c r="S41" s="681"/>
      <c r="T41" s="681"/>
      <c r="U41" s="681"/>
      <c r="V41" s="681"/>
      <c r="W41" s="681"/>
      <c r="X41" s="681"/>
      <c r="Y41" s="682"/>
      <c r="Z41" s="713" t="s">
        <v>128</v>
      </c>
      <c r="AA41" s="713"/>
      <c r="AB41" s="713"/>
      <c r="AC41" s="713"/>
      <c r="AD41" s="714" t="s">
        <v>234</v>
      </c>
      <c r="AE41" s="714"/>
      <c r="AF41" s="714"/>
      <c r="AG41" s="714"/>
      <c r="AH41" s="714"/>
      <c r="AI41" s="714"/>
      <c r="AJ41" s="714"/>
      <c r="AK41" s="714"/>
      <c r="AL41" s="683" t="s">
        <v>128</v>
      </c>
      <c r="AM41" s="684"/>
      <c r="AN41" s="684"/>
      <c r="AO41" s="715"/>
      <c r="AQ41" s="723" t="s">
        <v>347</v>
      </c>
      <c r="AR41" s="724"/>
      <c r="AS41" s="724"/>
      <c r="AT41" s="724"/>
      <c r="AU41" s="724"/>
      <c r="AV41" s="724"/>
      <c r="AW41" s="724"/>
      <c r="AX41" s="724"/>
      <c r="AY41" s="725"/>
      <c r="AZ41" s="680">
        <v>2456264</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t="s">
        <v>234</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128</v>
      </c>
      <c r="CS41" s="699"/>
      <c r="CT41" s="699"/>
      <c r="CU41" s="699"/>
      <c r="CV41" s="699"/>
      <c r="CW41" s="699"/>
      <c r="CX41" s="699"/>
      <c r="CY41" s="700"/>
      <c r="CZ41" s="683" t="s">
        <v>128</v>
      </c>
      <c r="DA41" s="701"/>
      <c r="DB41" s="701"/>
      <c r="DC41" s="702"/>
      <c r="DD41" s="686" t="s">
        <v>128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350</v>
      </c>
      <c r="C42" s="678"/>
      <c r="D42" s="678"/>
      <c r="E42" s="678"/>
      <c r="F42" s="678"/>
      <c r="G42" s="678"/>
      <c r="H42" s="678"/>
      <c r="I42" s="678"/>
      <c r="J42" s="678"/>
      <c r="K42" s="678"/>
      <c r="L42" s="678"/>
      <c r="M42" s="678"/>
      <c r="N42" s="678"/>
      <c r="O42" s="678"/>
      <c r="P42" s="678"/>
      <c r="Q42" s="679"/>
      <c r="R42" s="680">
        <v>10000</v>
      </c>
      <c r="S42" s="681"/>
      <c r="T42" s="681"/>
      <c r="U42" s="681"/>
      <c r="V42" s="681"/>
      <c r="W42" s="681"/>
      <c r="X42" s="681"/>
      <c r="Y42" s="682"/>
      <c r="Z42" s="713">
        <v>0</v>
      </c>
      <c r="AA42" s="713"/>
      <c r="AB42" s="713"/>
      <c r="AC42" s="713"/>
      <c r="AD42" s="714" t="s">
        <v>234</v>
      </c>
      <c r="AE42" s="714"/>
      <c r="AF42" s="714"/>
      <c r="AG42" s="714"/>
      <c r="AH42" s="714"/>
      <c r="AI42" s="714"/>
      <c r="AJ42" s="714"/>
      <c r="AK42" s="714"/>
      <c r="AL42" s="683" t="s">
        <v>128</v>
      </c>
      <c r="AM42" s="684"/>
      <c r="AN42" s="684"/>
      <c r="AO42" s="715"/>
      <c r="AQ42" s="716" t="s">
        <v>351</v>
      </c>
      <c r="AR42" s="717"/>
      <c r="AS42" s="717"/>
      <c r="AT42" s="717"/>
      <c r="AU42" s="717"/>
      <c r="AV42" s="717"/>
      <c r="AW42" s="717"/>
      <c r="AX42" s="717"/>
      <c r="AY42" s="718"/>
      <c r="AZ42" s="664">
        <v>7077036</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281</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18688421</v>
      </c>
      <c r="CS42" s="681"/>
      <c r="CT42" s="681"/>
      <c r="CU42" s="681"/>
      <c r="CV42" s="681"/>
      <c r="CW42" s="681"/>
      <c r="CX42" s="681"/>
      <c r="CY42" s="682"/>
      <c r="CZ42" s="683">
        <v>10.9</v>
      </c>
      <c r="DA42" s="684"/>
      <c r="DB42" s="684"/>
      <c r="DC42" s="685"/>
      <c r="DD42" s="686">
        <v>6778069</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354</v>
      </c>
      <c r="C43" s="662"/>
      <c r="D43" s="662"/>
      <c r="E43" s="662"/>
      <c r="F43" s="662"/>
      <c r="G43" s="662"/>
      <c r="H43" s="662"/>
      <c r="I43" s="662"/>
      <c r="J43" s="662"/>
      <c r="K43" s="662"/>
      <c r="L43" s="662"/>
      <c r="M43" s="662"/>
      <c r="N43" s="662"/>
      <c r="O43" s="662"/>
      <c r="P43" s="662"/>
      <c r="Q43" s="663"/>
      <c r="R43" s="664">
        <v>178369123</v>
      </c>
      <c r="S43" s="703"/>
      <c r="T43" s="703"/>
      <c r="U43" s="703"/>
      <c r="V43" s="703"/>
      <c r="W43" s="703"/>
      <c r="X43" s="703"/>
      <c r="Y43" s="704"/>
      <c r="Z43" s="705">
        <v>100</v>
      </c>
      <c r="AA43" s="705"/>
      <c r="AB43" s="705"/>
      <c r="AC43" s="705"/>
      <c r="AD43" s="706">
        <v>77963888</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457138</v>
      </c>
      <c r="CS43" s="699"/>
      <c r="CT43" s="699"/>
      <c r="CU43" s="699"/>
      <c r="CV43" s="699"/>
      <c r="CW43" s="699"/>
      <c r="CX43" s="699"/>
      <c r="CY43" s="700"/>
      <c r="CZ43" s="683">
        <v>0.3</v>
      </c>
      <c r="DA43" s="701"/>
      <c r="DB43" s="701"/>
      <c r="DC43" s="702"/>
      <c r="DD43" s="686">
        <v>457138</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303</v>
      </c>
      <c r="CE44" s="694"/>
      <c r="CF44" s="677" t="s">
        <v>356</v>
      </c>
      <c r="CG44" s="678"/>
      <c r="CH44" s="678"/>
      <c r="CI44" s="678"/>
      <c r="CJ44" s="678"/>
      <c r="CK44" s="678"/>
      <c r="CL44" s="678"/>
      <c r="CM44" s="678"/>
      <c r="CN44" s="678"/>
      <c r="CO44" s="678"/>
      <c r="CP44" s="678"/>
      <c r="CQ44" s="679"/>
      <c r="CR44" s="680">
        <v>18631936</v>
      </c>
      <c r="CS44" s="681"/>
      <c r="CT44" s="681"/>
      <c r="CU44" s="681"/>
      <c r="CV44" s="681"/>
      <c r="CW44" s="681"/>
      <c r="CX44" s="681"/>
      <c r="CY44" s="682"/>
      <c r="CZ44" s="683">
        <v>10.9</v>
      </c>
      <c r="DA44" s="684"/>
      <c r="DB44" s="684"/>
      <c r="DC44" s="685"/>
      <c r="DD44" s="686">
        <v>6721607</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5409534</v>
      </c>
      <c r="CS45" s="699"/>
      <c r="CT45" s="699"/>
      <c r="CU45" s="699"/>
      <c r="CV45" s="699"/>
      <c r="CW45" s="699"/>
      <c r="CX45" s="699"/>
      <c r="CY45" s="700"/>
      <c r="CZ45" s="683">
        <v>3.2</v>
      </c>
      <c r="DA45" s="701"/>
      <c r="DB45" s="701"/>
      <c r="DC45" s="702"/>
      <c r="DD45" s="686">
        <v>345676</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13080557</v>
      </c>
      <c r="CS46" s="681"/>
      <c r="CT46" s="681"/>
      <c r="CU46" s="681"/>
      <c r="CV46" s="681"/>
      <c r="CW46" s="681"/>
      <c r="CX46" s="681"/>
      <c r="CY46" s="682"/>
      <c r="CZ46" s="683">
        <v>7.6</v>
      </c>
      <c r="DA46" s="684"/>
      <c r="DB46" s="684"/>
      <c r="DC46" s="685"/>
      <c r="DD46" s="686">
        <v>6300300</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v>56485</v>
      </c>
      <c r="CS47" s="699"/>
      <c r="CT47" s="699"/>
      <c r="CU47" s="699"/>
      <c r="CV47" s="699"/>
      <c r="CW47" s="699"/>
      <c r="CX47" s="699"/>
      <c r="CY47" s="700"/>
      <c r="CZ47" s="683">
        <v>0</v>
      </c>
      <c r="DA47" s="701"/>
      <c r="DB47" s="701"/>
      <c r="DC47" s="702"/>
      <c r="DD47" s="686">
        <v>56462</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128</v>
      </c>
      <c r="CS48" s="681"/>
      <c r="CT48" s="681"/>
      <c r="CU48" s="681"/>
      <c r="CV48" s="681"/>
      <c r="CW48" s="681"/>
      <c r="CX48" s="681"/>
      <c r="CY48" s="682"/>
      <c r="CZ48" s="683" t="s">
        <v>128</v>
      </c>
      <c r="DA48" s="684"/>
      <c r="DB48" s="684"/>
      <c r="DC48" s="685"/>
      <c r="DD48" s="686" t="s">
        <v>128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171145370</v>
      </c>
      <c r="CS49" s="665"/>
      <c r="CT49" s="665"/>
      <c r="CU49" s="665"/>
      <c r="CV49" s="665"/>
      <c r="CW49" s="665"/>
      <c r="CX49" s="665"/>
      <c r="CY49" s="666"/>
      <c r="CZ49" s="667">
        <v>100</v>
      </c>
      <c r="DA49" s="668"/>
      <c r="DB49" s="668"/>
      <c r="DC49" s="669"/>
      <c r="DD49" s="670">
        <v>88990336</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22JoZY/3H6MNJv5DBkWf45YI5CSJSalPQAXMJPoGhdWseNRgu5WzBdlSFcqyW2t5dnKZxsZBz2oNvQx8RVgE5A==" saltValue="1Mo6Nll8mVp9ahR0bKW15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5"/>
  <sheetViews>
    <sheetView topLeftCell="A79" zoomScale="64" zoomScaleNormal="64" zoomScaleSheetLayoutView="70" workbookViewId="0">
      <selection activeCell="BG104" sqref="BG104"/>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366</v>
      </c>
      <c r="DK2" s="1206"/>
      <c r="DL2" s="1206"/>
      <c r="DM2" s="1206"/>
      <c r="DN2" s="1206"/>
      <c r="DO2" s="1207"/>
      <c r="DP2" s="251"/>
      <c r="DQ2" s="1205" t="s">
        <v>367</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8"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3" t="s">
        <v>384</v>
      </c>
      <c r="DH5" s="1194"/>
      <c r="DI5" s="1194"/>
      <c r="DJ5" s="1194"/>
      <c r="DK5" s="1195"/>
      <c r="DL5" s="1193" t="s">
        <v>385</v>
      </c>
      <c r="DM5" s="1194"/>
      <c r="DN5" s="1194"/>
      <c r="DO5" s="1194"/>
      <c r="DP5" s="1195"/>
      <c r="DQ5" s="1096" t="s">
        <v>386</v>
      </c>
      <c r="DR5" s="1097"/>
      <c r="DS5" s="1097"/>
      <c r="DT5" s="1097"/>
      <c r="DU5" s="1098"/>
      <c r="DV5" s="1096" t="s">
        <v>377</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387</v>
      </c>
      <c r="C7" s="1146"/>
      <c r="D7" s="1146"/>
      <c r="E7" s="1146"/>
      <c r="F7" s="1146"/>
      <c r="G7" s="1146"/>
      <c r="H7" s="1146"/>
      <c r="I7" s="1146"/>
      <c r="J7" s="1146"/>
      <c r="K7" s="1146"/>
      <c r="L7" s="1146"/>
      <c r="M7" s="1146"/>
      <c r="N7" s="1146"/>
      <c r="O7" s="1146"/>
      <c r="P7" s="1147"/>
      <c r="Q7" s="1199">
        <v>178149</v>
      </c>
      <c r="R7" s="1200"/>
      <c r="S7" s="1200"/>
      <c r="T7" s="1200"/>
      <c r="U7" s="1200"/>
      <c r="V7" s="1200">
        <v>170969</v>
      </c>
      <c r="W7" s="1200"/>
      <c r="X7" s="1200"/>
      <c r="Y7" s="1200"/>
      <c r="Z7" s="1200"/>
      <c r="AA7" s="1200">
        <v>7180</v>
      </c>
      <c r="AB7" s="1200"/>
      <c r="AC7" s="1200"/>
      <c r="AD7" s="1200"/>
      <c r="AE7" s="1201"/>
      <c r="AF7" s="1202">
        <v>5328</v>
      </c>
      <c r="AG7" s="1203"/>
      <c r="AH7" s="1203"/>
      <c r="AI7" s="1203"/>
      <c r="AJ7" s="1204"/>
      <c r="AK7" s="1186">
        <v>8164</v>
      </c>
      <c r="AL7" s="1187"/>
      <c r="AM7" s="1187"/>
      <c r="AN7" s="1187"/>
      <c r="AO7" s="1187"/>
      <c r="AP7" s="1187">
        <v>62259</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t="s">
        <v>588</v>
      </c>
      <c r="BS7" s="1190" t="s">
        <v>583</v>
      </c>
      <c r="BT7" s="1191"/>
      <c r="BU7" s="1191"/>
      <c r="BV7" s="1191"/>
      <c r="BW7" s="1191"/>
      <c r="BX7" s="1191"/>
      <c r="BY7" s="1191"/>
      <c r="BZ7" s="1191"/>
      <c r="CA7" s="1191"/>
      <c r="CB7" s="1191"/>
      <c r="CC7" s="1191"/>
      <c r="CD7" s="1191"/>
      <c r="CE7" s="1191"/>
      <c r="CF7" s="1191"/>
      <c r="CG7" s="1192"/>
      <c r="CH7" s="1183">
        <v>0</v>
      </c>
      <c r="CI7" s="1184"/>
      <c r="CJ7" s="1184"/>
      <c r="CK7" s="1184"/>
      <c r="CL7" s="1185"/>
      <c r="CM7" s="1183">
        <v>108</v>
      </c>
      <c r="CN7" s="1184"/>
      <c r="CO7" s="1184"/>
      <c r="CP7" s="1184"/>
      <c r="CQ7" s="1185"/>
      <c r="CR7" s="1183">
        <v>9</v>
      </c>
      <c r="CS7" s="1184"/>
      <c r="CT7" s="1184"/>
      <c r="CU7" s="1184"/>
      <c r="CV7" s="1185"/>
      <c r="CW7" s="1183" t="s">
        <v>597</v>
      </c>
      <c r="CX7" s="1184"/>
      <c r="CY7" s="1184"/>
      <c r="CZ7" s="1184"/>
      <c r="DA7" s="1185"/>
      <c r="DB7" s="1183">
        <v>500</v>
      </c>
      <c r="DC7" s="1184"/>
      <c r="DD7" s="1184"/>
      <c r="DE7" s="1184"/>
      <c r="DF7" s="1185"/>
      <c r="DG7" s="1183">
        <v>1032</v>
      </c>
      <c r="DH7" s="1184"/>
      <c r="DI7" s="1184"/>
      <c r="DJ7" s="1184"/>
      <c r="DK7" s="1185"/>
      <c r="DL7" s="1183" t="s">
        <v>597</v>
      </c>
      <c r="DM7" s="1184"/>
      <c r="DN7" s="1184"/>
      <c r="DO7" s="1184"/>
      <c r="DP7" s="1185"/>
      <c r="DQ7" s="1183" t="s">
        <v>597</v>
      </c>
      <c r="DR7" s="1184"/>
      <c r="DS7" s="1184"/>
      <c r="DT7" s="1184"/>
      <c r="DU7" s="1185"/>
      <c r="DV7" s="1210"/>
      <c r="DW7" s="1211"/>
      <c r="DX7" s="1211"/>
      <c r="DY7" s="1211"/>
      <c r="DZ7" s="1212"/>
      <c r="EA7" s="256"/>
    </row>
    <row r="8" spans="1:131" s="257" customFormat="1" ht="26.25" customHeight="1" x14ac:dyDescent="0.15">
      <c r="A8" s="263">
        <v>2</v>
      </c>
      <c r="B8" s="1132" t="s">
        <v>388</v>
      </c>
      <c r="C8" s="1133"/>
      <c r="D8" s="1133"/>
      <c r="E8" s="1133"/>
      <c r="F8" s="1133"/>
      <c r="G8" s="1133"/>
      <c r="H8" s="1133"/>
      <c r="I8" s="1133"/>
      <c r="J8" s="1133"/>
      <c r="K8" s="1133"/>
      <c r="L8" s="1133"/>
      <c r="M8" s="1133"/>
      <c r="N8" s="1133"/>
      <c r="O8" s="1133"/>
      <c r="P8" s="1134"/>
      <c r="Q8" s="1138">
        <v>1282</v>
      </c>
      <c r="R8" s="1139"/>
      <c r="S8" s="1139"/>
      <c r="T8" s="1139"/>
      <c r="U8" s="1139"/>
      <c r="V8" s="1139">
        <v>1282</v>
      </c>
      <c r="W8" s="1139"/>
      <c r="X8" s="1139"/>
      <c r="Y8" s="1139"/>
      <c r="Z8" s="1139"/>
      <c r="AA8" s="1139" t="s">
        <v>511</v>
      </c>
      <c r="AB8" s="1139"/>
      <c r="AC8" s="1139"/>
      <c r="AD8" s="1139"/>
      <c r="AE8" s="1140"/>
      <c r="AF8" s="1114" t="s">
        <v>128</v>
      </c>
      <c r="AG8" s="1115"/>
      <c r="AH8" s="1115"/>
      <c r="AI8" s="1115"/>
      <c r="AJ8" s="1116"/>
      <c r="AK8" s="1181">
        <v>1282</v>
      </c>
      <c r="AL8" s="1182"/>
      <c r="AM8" s="1182"/>
      <c r="AN8" s="1182"/>
      <c r="AO8" s="1182"/>
      <c r="AP8" s="1182" t="s">
        <v>511</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584</v>
      </c>
      <c r="BT8" s="1110"/>
      <c r="BU8" s="1110"/>
      <c r="BV8" s="1110"/>
      <c r="BW8" s="1110"/>
      <c r="BX8" s="1110"/>
      <c r="BY8" s="1110"/>
      <c r="BZ8" s="1110"/>
      <c r="CA8" s="1110"/>
      <c r="CB8" s="1110"/>
      <c r="CC8" s="1110"/>
      <c r="CD8" s="1110"/>
      <c r="CE8" s="1110"/>
      <c r="CF8" s="1110"/>
      <c r="CG8" s="1111"/>
      <c r="CH8" s="1084">
        <v>2</v>
      </c>
      <c r="CI8" s="1085"/>
      <c r="CJ8" s="1085"/>
      <c r="CK8" s="1085"/>
      <c r="CL8" s="1086"/>
      <c r="CM8" s="1084">
        <v>89</v>
      </c>
      <c r="CN8" s="1085"/>
      <c r="CO8" s="1085"/>
      <c r="CP8" s="1085"/>
      <c r="CQ8" s="1086"/>
      <c r="CR8" s="1084">
        <v>18</v>
      </c>
      <c r="CS8" s="1085"/>
      <c r="CT8" s="1085"/>
      <c r="CU8" s="1085"/>
      <c r="CV8" s="1086"/>
      <c r="CW8" s="1084">
        <v>29</v>
      </c>
      <c r="CX8" s="1085"/>
      <c r="CY8" s="1085"/>
      <c r="CZ8" s="1085"/>
      <c r="DA8" s="1086"/>
      <c r="DB8" s="1084" t="s">
        <v>598</v>
      </c>
      <c r="DC8" s="1085"/>
      <c r="DD8" s="1085"/>
      <c r="DE8" s="1085"/>
      <c r="DF8" s="1086"/>
      <c r="DG8" s="1084" t="s">
        <v>597</v>
      </c>
      <c r="DH8" s="1085"/>
      <c r="DI8" s="1085"/>
      <c r="DJ8" s="1085"/>
      <c r="DK8" s="1086"/>
      <c r="DL8" s="1084" t="s">
        <v>597</v>
      </c>
      <c r="DM8" s="1085"/>
      <c r="DN8" s="1085"/>
      <c r="DO8" s="1085"/>
      <c r="DP8" s="1086"/>
      <c r="DQ8" s="1084" t="s">
        <v>597</v>
      </c>
      <c r="DR8" s="1085"/>
      <c r="DS8" s="1085"/>
      <c r="DT8" s="1085"/>
      <c r="DU8" s="1086"/>
      <c r="DV8" s="1087"/>
      <c r="DW8" s="1088"/>
      <c r="DX8" s="1088"/>
      <c r="DY8" s="1088"/>
      <c r="DZ8" s="1089"/>
      <c r="EA8" s="256"/>
    </row>
    <row r="9" spans="1:131" s="257" customFormat="1" ht="26.25" customHeight="1" x14ac:dyDescent="0.15">
      <c r="A9" s="263">
        <v>3</v>
      </c>
      <c r="B9" s="1132" t="s">
        <v>389</v>
      </c>
      <c r="C9" s="1133"/>
      <c r="D9" s="1133"/>
      <c r="E9" s="1133"/>
      <c r="F9" s="1133"/>
      <c r="G9" s="1133"/>
      <c r="H9" s="1133"/>
      <c r="I9" s="1133"/>
      <c r="J9" s="1133"/>
      <c r="K9" s="1133"/>
      <c r="L9" s="1133"/>
      <c r="M9" s="1133"/>
      <c r="N9" s="1133"/>
      <c r="O9" s="1133"/>
      <c r="P9" s="1134"/>
      <c r="Q9" s="1138">
        <v>105</v>
      </c>
      <c r="R9" s="1139"/>
      <c r="S9" s="1139"/>
      <c r="T9" s="1139"/>
      <c r="U9" s="1139"/>
      <c r="V9" s="1139">
        <v>100</v>
      </c>
      <c r="W9" s="1139"/>
      <c r="X9" s="1139"/>
      <c r="Y9" s="1139"/>
      <c r="Z9" s="1139"/>
      <c r="AA9" s="1139">
        <v>5</v>
      </c>
      <c r="AB9" s="1139"/>
      <c r="AC9" s="1139"/>
      <c r="AD9" s="1139"/>
      <c r="AE9" s="1140"/>
      <c r="AF9" s="1114">
        <v>5</v>
      </c>
      <c r="AG9" s="1115"/>
      <c r="AH9" s="1115"/>
      <c r="AI9" s="1115"/>
      <c r="AJ9" s="1116"/>
      <c r="AK9" s="1181" t="s">
        <v>589</v>
      </c>
      <c r="AL9" s="1182"/>
      <c r="AM9" s="1182"/>
      <c r="AN9" s="1182"/>
      <c r="AO9" s="1182"/>
      <c r="AP9" s="1182">
        <v>2</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585</v>
      </c>
      <c r="BT9" s="1110"/>
      <c r="BU9" s="1110"/>
      <c r="BV9" s="1110"/>
      <c r="BW9" s="1110"/>
      <c r="BX9" s="1110"/>
      <c r="BY9" s="1110"/>
      <c r="BZ9" s="1110"/>
      <c r="CA9" s="1110"/>
      <c r="CB9" s="1110"/>
      <c r="CC9" s="1110"/>
      <c r="CD9" s="1110"/>
      <c r="CE9" s="1110"/>
      <c r="CF9" s="1110"/>
      <c r="CG9" s="1111"/>
      <c r="CH9" s="1084">
        <v>-8</v>
      </c>
      <c r="CI9" s="1085"/>
      <c r="CJ9" s="1085"/>
      <c r="CK9" s="1085"/>
      <c r="CL9" s="1086"/>
      <c r="CM9" s="1084">
        <v>132</v>
      </c>
      <c r="CN9" s="1085"/>
      <c r="CO9" s="1085"/>
      <c r="CP9" s="1085"/>
      <c r="CQ9" s="1086"/>
      <c r="CR9" s="1084">
        <v>45</v>
      </c>
      <c r="CS9" s="1085"/>
      <c r="CT9" s="1085"/>
      <c r="CU9" s="1085"/>
      <c r="CV9" s="1086"/>
      <c r="CW9" s="1084" t="s">
        <v>597</v>
      </c>
      <c r="CX9" s="1085"/>
      <c r="CY9" s="1085"/>
      <c r="CZ9" s="1085"/>
      <c r="DA9" s="1086"/>
      <c r="DB9" s="1084" t="s">
        <v>598</v>
      </c>
      <c r="DC9" s="1085"/>
      <c r="DD9" s="1085"/>
      <c r="DE9" s="1085"/>
      <c r="DF9" s="1086"/>
      <c r="DG9" s="1084" t="s">
        <v>597</v>
      </c>
      <c r="DH9" s="1085"/>
      <c r="DI9" s="1085"/>
      <c r="DJ9" s="1085"/>
      <c r="DK9" s="1086"/>
      <c r="DL9" s="1084" t="s">
        <v>597</v>
      </c>
      <c r="DM9" s="1085"/>
      <c r="DN9" s="1085"/>
      <c r="DO9" s="1085"/>
      <c r="DP9" s="1086"/>
      <c r="DQ9" s="1084" t="s">
        <v>597</v>
      </c>
      <c r="DR9" s="1085"/>
      <c r="DS9" s="1085"/>
      <c r="DT9" s="1085"/>
      <c r="DU9" s="1086"/>
      <c r="DV9" s="1087"/>
      <c r="DW9" s="1088"/>
      <c r="DX9" s="1088"/>
      <c r="DY9" s="1088"/>
      <c r="DZ9" s="1089"/>
      <c r="EA9" s="256"/>
    </row>
    <row r="10" spans="1:131" s="257" customFormat="1" ht="26.25" customHeight="1" x14ac:dyDescent="0.15">
      <c r="A10" s="263">
        <v>4</v>
      </c>
      <c r="B10" s="1132" t="s">
        <v>390</v>
      </c>
      <c r="C10" s="1133"/>
      <c r="D10" s="1133"/>
      <c r="E10" s="1133"/>
      <c r="F10" s="1133"/>
      <c r="G10" s="1133"/>
      <c r="H10" s="1133"/>
      <c r="I10" s="1133"/>
      <c r="J10" s="1133"/>
      <c r="K10" s="1133"/>
      <c r="L10" s="1133"/>
      <c r="M10" s="1133"/>
      <c r="N10" s="1133"/>
      <c r="O10" s="1133"/>
      <c r="P10" s="1134"/>
      <c r="Q10" s="1138">
        <v>216</v>
      </c>
      <c r="R10" s="1139"/>
      <c r="S10" s="1139"/>
      <c r="T10" s="1139"/>
      <c r="U10" s="1139"/>
      <c r="V10" s="1139">
        <v>216</v>
      </c>
      <c r="W10" s="1139"/>
      <c r="X10" s="1139"/>
      <c r="Y10" s="1139"/>
      <c r="Z10" s="1139"/>
      <c r="AA10" s="1139" t="s">
        <v>511</v>
      </c>
      <c r="AB10" s="1139"/>
      <c r="AC10" s="1139"/>
      <c r="AD10" s="1139"/>
      <c r="AE10" s="1140"/>
      <c r="AF10" s="1114" t="s">
        <v>128</v>
      </c>
      <c r="AG10" s="1115"/>
      <c r="AH10" s="1115"/>
      <c r="AI10" s="1115"/>
      <c r="AJ10" s="1116"/>
      <c r="AK10" s="1181">
        <v>121</v>
      </c>
      <c r="AL10" s="1182"/>
      <c r="AM10" s="1182"/>
      <c r="AN10" s="1182"/>
      <c r="AO10" s="1182"/>
      <c r="AP10" s="1182" t="s">
        <v>511</v>
      </c>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596</v>
      </c>
      <c r="BT10" s="1110"/>
      <c r="BU10" s="1110"/>
      <c r="BV10" s="1110"/>
      <c r="BW10" s="1110"/>
      <c r="BX10" s="1110"/>
      <c r="BY10" s="1110"/>
      <c r="BZ10" s="1110"/>
      <c r="CA10" s="1110"/>
      <c r="CB10" s="1110"/>
      <c r="CC10" s="1110"/>
      <c r="CD10" s="1110"/>
      <c r="CE10" s="1110"/>
      <c r="CF10" s="1110"/>
      <c r="CG10" s="1111"/>
      <c r="CH10" s="1084">
        <v>1</v>
      </c>
      <c r="CI10" s="1085"/>
      <c r="CJ10" s="1085"/>
      <c r="CK10" s="1085"/>
      <c r="CL10" s="1086"/>
      <c r="CM10" s="1084">
        <v>51</v>
      </c>
      <c r="CN10" s="1085"/>
      <c r="CO10" s="1085"/>
      <c r="CP10" s="1085"/>
      <c r="CQ10" s="1086"/>
      <c r="CR10" s="1084">
        <v>10</v>
      </c>
      <c r="CS10" s="1085"/>
      <c r="CT10" s="1085"/>
      <c r="CU10" s="1085"/>
      <c r="CV10" s="1086"/>
      <c r="CW10" s="1084">
        <v>68</v>
      </c>
      <c r="CX10" s="1085"/>
      <c r="CY10" s="1085"/>
      <c r="CZ10" s="1085"/>
      <c r="DA10" s="1086"/>
      <c r="DB10" s="1084" t="s">
        <v>597</v>
      </c>
      <c r="DC10" s="1085"/>
      <c r="DD10" s="1085"/>
      <c r="DE10" s="1085"/>
      <c r="DF10" s="1086"/>
      <c r="DG10" s="1084" t="s">
        <v>597</v>
      </c>
      <c r="DH10" s="1085"/>
      <c r="DI10" s="1085"/>
      <c r="DJ10" s="1085"/>
      <c r="DK10" s="1086"/>
      <c r="DL10" s="1084" t="s">
        <v>597</v>
      </c>
      <c r="DM10" s="1085"/>
      <c r="DN10" s="1085"/>
      <c r="DO10" s="1085"/>
      <c r="DP10" s="1086"/>
      <c r="DQ10" s="1084" t="s">
        <v>597</v>
      </c>
      <c r="DR10" s="1085"/>
      <c r="DS10" s="1085"/>
      <c r="DT10" s="1085"/>
      <c r="DU10" s="1086"/>
      <c r="DV10" s="1087"/>
      <c r="DW10" s="1088"/>
      <c r="DX10" s="1088"/>
      <c r="DY10" s="1088"/>
      <c r="DZ10" s="1089"/>
      <c r="EA10" s="256"/>
    </row>
    <row r="11" spans="1:131" s="257" customFormat="1" ht="26.25" customHeight="1" x14ac:dyDescent="0.15">
      <c r="A11" s="263">
        <v>5</v>
      </c>
      <c r="B11" s="1132" t="s">
        <v>391</v>
      </c>
      <c r="C11" s="1133"/>
      <c r="D11" s="1133"/>
      <c r="E11" s="1133"/>
      <c r="F11" s="1133"/>
      <c r="G11" s="1133"/>
      <c r="H11" s="1133"/>
      <c r="I11" s="1133"/>
      <c r="J11" s="1133"/>
      <c r="K11" s="1133"/>
      <c r="L11" s="1133"/>
      <c r="M11" s="1133"/>
      <c r="N11" s="1133"/>
      <c r="O11" s="1133"/>
      <c r="P11" s="1134"/>
      <c r="Q11" s="1138">
        <v>27</v>
      </c>
      <c r="R11" s="1139"/>
      <c r="S11" s="1139"/>
      <c r="T11" s="1139"/>
      <c r="U11" s="1139"/>
      <c r="V11" s="1139">
        <v>21</v>
      </c>
      <c r="W11" s="1139"/>
      <c r="X11" s="1139"/>
      <c r="Y11" s="1139"/>
      <c r="Z11" s="1139"/>
      <c r="AA11" s="1139">
        <v>6</v>
      </c>
      <c r="AB11" s="1139"/>
      <c r="AC11" s="1139"/>
      <c r="AD11" s="1139"/>
      <c r="AE11" s="1140"/>
      <c r="AF11" s="1114">
        <v>6</v>
      </c>
      <c r="AG11" s="1115"/>
      <c r="AH11" s="1115"/>
      <c r="AI11" s="1115"/>
      <c r="AJ11" s="1116"/>
      <c r="AK11" s="1181" t="s">
        <v>589</v>
      </c>
      <c r="AL11" s="1182"/>
      <c r="AM11" s="1182"/>
      <c r="AN11" s="1182"/>
      <c r="AO11" s="1182"/>
      <c r="AP11" s="1182" t="s">
        <v>511</v>
      </c>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t="s">
        <v>586</v>
      </c>
      <c r="BT11" s="1110"/>
      <c r="BU11" s="1110"/>
      <c r="BV11" s="1110"/>
      <c r="BW11" s="1110"/>
      <c r="BX11" s="1110"/>
      <c r="BY11" s="1110"/>
      <c r="BZ11" s="1110"/>
      <c r="CA11" s="1110"/>
      <c r="CB11" s="1110"/>
      <c r="CC11" s="1110"/>
      <c r="CD11" s="1110"/>
      <c r="CE11" s="1110"/>
      <c r="CF11" s="1110"/>
      <c r="CG11" s="1111"/>
      <c r="CH11" s="1084" t="s">
        <v>597</v>
      </c>
      <c r="CI11" s="1085"/>
      <c r="CJ11" s="1085"/>
      <c r="CK11" s="1085"/>
      <c r="CL11" s="1086"/>
      <c r="CM11" s="1084">
        <v>10</v>
      </c>
      <c r="CN11" s="1085"/>
      <c r="CO11" s="1085"/>
      <c r="CP11" s="1085"/>
      <c r="CQ11" s="1086"/>
      <c r="CR11" s="1084">
        <v>10</v>
      </c>
      <c r="CS11" s="1085"/>
      <c r="CT11" s="1085"/>
      <c r="CU11" s="1085"/>
      <c r="CV11" s="1086"/>
      <c r="CW11" s="1084">
        <v>654</v>
      </c>
      <c r="CX11" s="1085"/>
      <c r="CY11" s="1085"/>
      <c r="CZ11" s="1085"/>
      <c r="DA11" s="1086"/>
      <c r="DB11" s="1084" t="s">
        <v>597</v>
      </c>
      <c r="DC11" s="1085"/>
      <c r="DD11" s="1085"/>
      <c r="DE11" s="1085"/>
      <c r="DF11" s="1086"/>
      <c r="DG11" s="1084" t="s">
        <v>597</v>
      </c>
      <c r="DH11" s="1085"/>
      <c r="DI11" s="1085"/>
      <c r="DJ11" s="1085"/>
      <c r="DK11" s="1086"/>
      <c r="DL11" s="1084" t="s">
        <v>597</v>
      </c>
      <c r="DM11" s="1085"/>
      <c r="DN11" s="1085"/>
      <c r="DO11" s="1085"/>
      <c r="DP11" s="1086"/>
      <c r="DQ11" s="1084" t="s">
        <v>597</v>
      </c>
      <c r="DR11" s="1085"/>
      <c r="DS11" s="1085"/>
      <c r="DT11" s="1085"/>
      <c r="DU11" s="1086"/>
      <c r="DV11" s="1087"/>
      <c r="DW11" s="1088"/>
      <c r="DX11" s="1088"/>
      <c r="DY11" s="1088"/>
      <c r="DZ11" s="1089"/>
      <c r="EA11" s="256"/>
    </row>
    <row r="12" spans="1:131" s="257" customFormat="1" ht="26.25" customHeight="1" x14ac:dyDescent="0.15">
      <c r="A12" s="263">
        <v>6</v>
      </c>
      <c r="B12" s="1132" t="s">
        <v>392</v>
      </c>
      <c r="C12" s="1133"/>
      <c r="D12" s="1133"/>
      <c r="E12" s="1133"/>
      <c r="F12" s="1133"/>
      <c r="G12" s="1133"/>
      <c r="H12" s="1133"/>
      <c r="I12" s="1133"/>
      <c r="J12" s="1133"/>
      <c r="K12" s="1133"/>
      <c r="L12" s="1133"/>
      <c r="M12" s="1133"/>
      <c r="N12" s="1133"/>
      <c r="O12" s="1133"/>
      <c r="P12" s="1134"/>
      <c r="Q12" s="1138">
        <v>72</v>
      </c>
      <c r="R12" s="1139"/>
      <c r="S12" s="1139"/>
      <c r="T12" s="1139"/>
      <c r="U12" s="1139"/>
      <c r="V12" s="1139">
        <v>39</v>
      </c>
      <c r="W12" s="1139"/>
      <c r="X12" s="1139"/>
      <c r="Y12" s="1139"/>
      <c r="Z12" s="1139"/>
      <c r="AA12" s="1139">
        <v>33</v>
      </c>
      <c r="AB12" s="1139"/>
      <c r="AC12" s="1139"/>
      <c r="AD12" s="1139"/>
      <c r="AE12" s="1140"/>
      <c r="AF12" s="1114" t="s">
        <v>128</v>
      </c>
      <c r="AG12" s="1115"/>
      <c r="AH12" s="1115"/>
      <c r="AI12" s="1115"/>
      <c r="AJ12" s="1116"/>
      <c r="AK12" s="1181">
        <v>3</v>
      </c>
      <c r="AL12" s="1182"/>
      <c r="AM12" s="1182"/>
      <c r="AN12" s="1182"/>
      <c r="AO12" s="1182"/>
      <c r="AP12" s="1182">
        <v>101</v>
      </c>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t="s">
        <v>587</v>
      </c>
      <c r="BT12" s="1110"/>
      <c r="BU12" s="1110"/>
      <c r="BV12" s="1110"/>
      <c r="BW12" s="1110"/>
      <c r="BX12" s="1110"/>
      <c r="BY12" s="1110"/>
      <c r="BZ12" s="1110"/>
      <c r="CA12" s="1110"/>
      <c r="CB12" s="1110"/>
      <c r="CC12" s="1110"/>
      <c r="CD12" s="1110"/>
      <c r="CE12" s="1110"/>
      <c r="CF12" s="1110"/>
      <c r="CG12" s="1111"/>
      <c r="CH12" s="1084">
        <v>0</v>
      </c>
      <c r="CI12" s="1085"/>
      <c r="CJ12" s="1085"/>
      <c r="CK12" s="1085"/>
      <c r="CL12" s="1086"/>
      <c r="CM12" s="1084">
        <v>10</v>
      </c>
      <c r="CN12" s="1085"/>
      <c r="CO12" s="1085"/>
      <c r="CP12" s="1085"/>
      <c r="CQ12" s="1086"/>
      <c r="CR12" s="1084">
        <v>51</v>
      </c>
      <c r="CS12" s="1085"/>
      <c r="CT12" s="1085"/>
      <c r="CU12" s="1085"/>
      <c r="CV12" s="1086"/>
      <c r="CW12" s="1084" t="s">
        <v>597</v>
      </c>
      <c r="CX12" s="1085"/>
      <c r="CY12" s="1085"/>
      <c r="CZ12" s="1085"/>
      <c r="DA12" s="1086"/>
      <c r="DB12" s="1084" t="s">
        <v>597</v>
      </c>
      <c r="DC12" s="1085"/>
      <c r="DD12" s="1085"/>
      <c r="DE12" s="1085"/>
      <c r="DF12" s="1086"/>
      <c r="DG12" s="1084" t="s">
        <v>597</v>
      </c>
      <c r="DH12" s="1085"/>
      <c r="DI12" s="1085"/>
      <c r="DJ12" s="1085"/>
      <c r="DK12" s="1086"/>
      <c r="DL12" s="1084" t="s">
        <v>597</v>
      </c>
      <c r="DM12" s="1085"/>
      <c r="DN12" s="1085"/>
      <c r="DO12" s="1085"/>
      <c r="DP12" s="1086"/>
      <c r="DQ12" s="1084" t="s">
        <v>599</v>
      </c>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393</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394</v>
      </c>
      <c r="B23" s="1039" t="s">
        <v>395</v>
      </c>
      <c r="C23" s="1040"/>
      <c r="D23" s="1040"/>
      <c r="E23" s="1040"/>
      <c r="F23" s="1040"/>
      <c r="G23" s="1040"/>
      <c r="H23" s="1040"/>
      <c r="I23" s="1040"/>
      <c r="J23" s="1040"/>
      <c r="K23" s="1040"/>
      <c r="L23" s="1040"/>
      <c r="M23" s="1040"/>
      <c r="N23" s="1040"/>
      <c r="O23" s="1040"/>
      <c r="P23" s="1041"/>
      <c r="Q23" s="1163">
        <v>178369</v>
      </c>
      <c r="R23" s="1164"/>
      <c r="S23" s="1164"/>
      <c r="T23" s="1164"/>
      <c r="U23" s="1164"/>
      <c r="V23" s="1164">
        <v>171145</v>
      </c>
      <c r="W23" s="1164"/>
      <c r="X23" s="1164"/>
      <c r="Y23" s="1164"/>
      <c r="Z23" s="1164"/>
      <c r="AA23" s="1164">
        <v>7224</v>
      </c>
      <c r="AB23" s="1164"/>
      <c r="AC23" s="1164"/>
      <c r="AD23" s="1164"/>
      <c r="AE23" s="1165"/>
      <c r="AF23" s="1166">
        <v>5339</v>
      </c>
      <c r="AG23" s="1164"/>
      <c r="AH23" s="1164"/>
      <c r="AI23" s="1164"/>
      <c r="AJ23" s="1167"/>
      <c r="AK23" s="1168"/>
      <c r="AL23" s="1169"/>
      <c r="AM23" s="1169"/>
      <c r="AN23" s="1169"/>
      <c r="AO23" s="1169"/>
      <c r="AP23" s="1164">
        <v>62362</v>
      </c>
      <c r="AQ23" s="1164"/>
      <c r="AR23" s="1164"/>
      <c r="AS23" s="1164"/>
      <c r="AT23" s="1164"/>
      <c r="AU23" s="1170"/>
      <c r="AV23" s="1170"/>
      <c r="AW23" s="1170"/>
      <c r="AX23" s="1170"/>
      <c r="AY23" s="1171"/>
      <c r="AZ23" s="1160" t="s">
        <v>128</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396</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397</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370</v>
      </c>
      <c r="B26" s="1091"/>
      <c r="C26" s="1091"/>
      <c r="D26" s="1091"/>
      <c r="E26" s="1091"/>
      <c r="F26" s="1091"/>
      <c r="G26" s="1091"/>
      <c r="H26" s="1091"/>
      <c r="I26" s="1091"/>
      <c r="J26" s="1091"/>
      <c r="K26" s="1091"/>
      <c r="L26" s="1091"/>
      <c r="M26" s="1091"/>
      <c r="N26" s="1091"/>
      <c r="O26" s="1091"/>
      <c r="P26" s="1092"/>
      <c r="Q26" s="1096" t="s">
        <v>398</v>
      </c>
      <c r="R26" s="1097"/>
      <c r="S26" s="1097"/>
      <c r="T26" s="1097"/>
      <c r="U26" s="1098"/>
      <c r="V26" s="1096" t="s">
        <v>399</v>
      </c>
      <c r="W26" s="1097"/>
      <c r="X26" s="1097"/>
      <c r="Y26" s="1097"/>
      <c r="Z26" s="1098"/>
      <c r="AA26" s="1096" t="s">
        <v>400</v>
      </c>
      <c r="AB26" s="1097"/>
      <c r="AC26" s="1097"/>
      <c r="AD26" s="1097"/>
      <c r="AE26" s="1097"/>
      <c r="AF26" s="1154" t="s">
        <v>401</v>
      </c>
      <c r="AG26" s="1103"/>
      <c r="AH26" s="1103"/>
      <c r="AI26" s="1103"/>
      <c r="AJ26" s="1155"/>
      <c r="AK26" s="1097" t="s">
        <v>402</v>
      </c>
      <c r="AL26" s="1097"/>
      <c r="AM26" s="1097"/>
      <c r="AN26" s="1097"/>
      <c r="AO26" s="1098"/>
      <c r="AP26" s="1096" t="s">
        <v>403</v>
      </c>
      <c r="AQ26" s="1097"/>
      <c r="AR26" s="1097"/>
      <c r="AS26" s="1097"/>
      <c r="AT26" s="1098"/>
      <c r="AU26" s="1096" t="s">
        <v>404</v>
      </c>
      <c r="AV26" s="1097"/>
      <c r="AW26" s="1097"/>
      <c r="AX26" s="1097"/>
      <c r="AY26" s="1098"/>
      <c r="AZ26" s="1096" t="s">
        <v>405</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406</v>
      </c>
      <c r="C28" s="1146"/>
      <c r="D28" s="1146"/>
      <c r="E28" s="1146"/>
      <c r="F28" s="1146"/>
      <c r="G28" s="1146"/>
      <c r="H28" s="1146"/>
      <c r="I28" s="1146"/>
      <c r="J28" s="1146"/>
      <c r="K28" s="1146"/>
      <c r="L28" s="1146"/>
      <c r="M28" s="1146"/>
      <c r="N28" s="1146"/>
      <c r="O28" s="1146"/>
      <c r="P28" s="1147"/>
      <c r="Q28" s="1148">
        <v>30912</v>
      </c>
      <c r="R28" s="1149"/>
      <c r="S28" s="1149"/>
      <c r="T28" s="1149"/>
      <c r="U28" s="1149"/>
      <c r="V28" s="1149">
        <v>30678</v>
      </c>
      <c r="W28" s="1149"/>
      <c r="X28" s="1149"/>
      <c r="Y28" s="1149"/>
      <c r="Z28" s="1149"/>
      <c r="AA28" s="1149">
        <v>234</v>
      </c>
      <c r="AB28" s="1149"/>
      <c r="AC28" s="1149"/>
      <c r="AD28" s="1149"/>
      <c r="AE28" s="1150"/>
      <c r="AF28" s="1151">
        <v>234</v>
      </c>
      <c r="AG28" s="1149"/>
      <c r="AH28" s="1149"/>
      <c r="AI28" s="1149"/>
      <c r="AJ28" s="1152"/>
      <c r="AK28" s="1153">
        <v>2556</v>
      </c>
      <c r="AL28" s="1141"/>
      <c r="AM28" s="1141"/>
      <c r="AN28" s="1141"/>
      <c r="AO28" s="1141"/>
      <c r="AP28" s="1141">
        <v>2</v>
      </c>
      <c r="AQ28" s="1141"/>
      <c r="AR28" s="1141"/>
      <c r="AS28" s="1141"/>
      <c r="AT28" s="1141"/>
      <c r="AU28" s="1141">
        <v>0</v>
      </c>
      <c r="AV28" s="1141"/>
      <c r="AW28" s="1141"/>
      <c r="AX28" s="1141"/>
      <c r="AY28" s="1141"/>
      <c r="AZ28" s="1142" t="s">
        <v>589</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407</v>
      </c>
      <c r="C29" s="1133"/>
      <c r="D29" s="1133"/>
      <c r="E29" s="1133"/>
      <c r="F29" s="1133"/>
      <c r="G29" s="1133"/>
      <c r="H29" s="1133"/>
      <c r="I29" s="1133"/>
      <c r="J29" s="1133"/>
      <c r="K29" s="1133"/>
      <c r="L29" s="1133"/>
      <c r="M29" s="1133"/>
      <c r="N29" s="1133"/>
      <c r="O29" s="1133"/>
      <c r="P29" s="1134"/>
      <c r="Q29" s="1138">
        <v>24369</v>
      </c>
      <c r="R29" s="1139"/>
      <c r="S29" s="1139"/>
      <c r="T29" s="1139"/>
      <c r="U29" s="1139"/>
      <c r="V29" s="1139">
        <v>23845</v>
      </c>
      <c r="W29" s="1139"/>
      <c r="X29" s="1139"/>
      <c r="Y29" s="1139"/>
      <c r="Z29" s="1139"/>
      <c r="AA29" s="1139">
        <v>524</v>
      </c>
      <c r="AB29" s="1139"/>
      <c r="AC29" s="1139"/>
      <c r="AD29" s="1139"/>
      <c r="AE29" s="1140"/>
      <c r="AF29" s="1114">
        <v>524</v>
      </c>
      <c r="AG29" s="1115"/>
      <c r="AH29" s="1115"/>
      <c r="AI29" s="1115"/>
      <c r="AJ29" s="1116"/>
      <c r="AK29" s="1075">
        <v>3893</v>
      </c>
      <c r="AL29" s="1066"/>
      <c r="AM29" s="1066"/>
      <c r="AN29" s="1066"/>
      <c r="AO29" s="1066"/>
      <c r="AP29" s="1066" t="s">
        <v>589</v>
      </c>
      <c r="AQ29" s="1066"/>
      <c r="AR29" s="1066"/>
      <c r="AS29" s="1066"/>
      <c r="AT29" s="1066"/>
      <c r="AU29" s="1066" t="s">
        <v>589</v>
      </c>
      <c r="AV29" s="1066"/>
      <c r="AW29" s="1066"/>
      <c r="AX29" s="1066"/>
      <c r="AY29" s="1066"/>
      <c r="AZ29" s="1137" t="s">
        <v>589</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408</v>
      </c>
      <c r="C30" s="1133"/>
      <c r="D30" s="1133"/>
      <c r="E30" s="1133"/>
      <c r="F30" s="1133"/>
      <c r="G30" s="1133"/>
      <c r="H30" s="1133"/>
      <c r="I30" s="1133"/>
      <c r="J30" s="1133"/>
      <c r="K30" s="1133"/>
      <c r="L30" s="1133"/>
      <c r="M30" s="1133"/>
      <c r="N30" s="1133"/>
      <c r="O30" s="1133"/>
      <c r="P30" s="1134"/>
      <c r="Q30" s="1138">
        <v>5539</v>
      </c>
      <c r="R30" s="1139"/>
      <c r="S30" s="1139"/>
      <c r="T30" s="1139"/>
      <c r="U30" s="1139"/>
      <c r="V30" s="1139">
        <v>5532</v>
      </c>
      <c r="W30" s="1139"/>
      <c r="X30" s="1139"/>
      <c r="Y30" s="1139"/>
      <c r="Z30" s="1139"/>
      <c r="AA30" s="1139">
        <v>7</v>
      </c>
      <c r="AB30" s="1139"/>
      <c r="AC30" s="1139"/>
      <c r="AD30" s="1139"/>
      <c r="AE30" s="1140"/>
      <c r="AF30" s="1114">
        <v>7</v>
      </c>
      <c r="AG30" s="1115"/>
      <c r="AH30" s="1115"/>
      <c r="AI30" s="1115"/>
      <c r="AJ30" s="1116"/>
      <c r="AK30" s="1075">
        <v>880</v>
      </c>
      <c r="AL30" s="1066"/>
      <c r="AM30" s="1066"/>
      <c r="AN30" s="1066"/>
      <c r="AO30" s="1066"/>
      <c r="AP30" s="1066" t="s">
        <v>589</v>
      </c>
      <c r="AQ30" s="1066"/>
      <c r="AR30" s="1066"/>
      <c r="AS30" s="1066"/>
      <c r="AT30" s="1066"/>
      <c r="AU30" s="1066" t="s">
        <v>589</v>
      </c>
      <c r="AV30" s="1066"/>
      <c r="AW30" s="1066"/>
      <c r="AX30" s="1066"/>
      <c r="AY30" s="1066"/>
      <c r="AZ30" s="1137" t="s">
        <v>589</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409</v>
      </c>
      <c r="C31" s="1133"/>
      <c r="D31" s="1133"/>
      <c r="E31" s="1133"/>
      <c r="F31" s="1133"/>
      <c r="G31" s="1133"/>
      <c r="H31" s="1133"/>
      <c r="I31" s="1133"/>
      <c r="J31" s="1133"/>
      <c r="K31" s="1133"/>
      <c r="L31" s="1133"/>
      <c r="M31" s="1133"/>
      <c r="N31" s="1133"/>
      <c r="O31" s="1133"/>
      <c r="P31" s="1134"/>
      <c r="Q31" s="1138">
        <v>23987</v>
      </c>
      <c r="R31" s="1139"/>
      <c r="S31" s="1139"/>
      <c r="T31" s="1139"/>
      <c r="U31" s="1139"/>
      <c r="V31" s="1139">
        <v>24835</v>
      </c>
      <c r="W31" s="1139"/>
      <c r="X31" s="1139"/>
      <c r="Y31" s="1139"/>
      <c r="Z31" s="1139"/>
      <c r="AA31" s="1139">
        <v>-848</v>
      </c>
      <c r="AB31" s="1139"/>
      <c r="AC31" s="1139"/>
      <c r="AD31" s="1139"/>
      <c r="AE31" s="1140"/>
      <c r="AF31" s="1114">
        <v>6031</v>
      </c>
      <c r="AG31" s="1115"/>
      <c r="AH31" s="1115"/>
      <c r="AI31" s="1115"/>
      <c r="AJ31" s="1116"/>
      <c r="AK31" s="1075">
        <v>2086</v>
      </c>
      <c r="AL31" s="1066"/>
      <c r="AM31" s="1066"/>
      <c r="AN31" s="1066"/>
      <c r="AO31" s="1066"/>
      <c r="AP31" s="1066">
        <v>14885</v>
      </c>
      <c r="AQ31" s="1066"/>
      <c r="AR31" s="1066"/>
      <c r="AS31" s="1066"/>
      <c r="AT31" s="1066"/>
      <c r="AU31" s="1066">
        <v>9690</v>
      </c>
      <c r="AV31" s="1066"/>
      <c r="AW31" s="1066"/>
      <c r="AX31" s="1066"/>
      <c r="AY31" s="1066"/>
      <c r="AZ31" s="1137" t="s">
        <v>589</v>
      </c>
      <c r="BA31" s="1137"/>
      <c r="BB31" s="1137"/>
      <c r="BC31" s="1137"/>
      <c r="BD31" s="1137"/>
      <c r="BE31" s="1127" t="s">
        <v>410</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411</v>
      </c>
      <c r="C32" s="1133"/>
      <c r="D32" s="1133"/>
      <c r="E32" s="1133"/>
      <c r="F32" s="1133"/>
      <c r="G32" s="1133"/>
      <c r="H32" s="1133"/>
      <c r="I32" s="1133"/>
      <c r="J32" s="1133"/>
      <c r="K32" s="1133"/>
      <c r="L32" s="1133"/>
      <c r="M32" s="1133"/>
      <c r="N32" s="1133"/>
      <c r="O32" s="1133"/>
      <c r="P32" s="1134"/>
      <c r="Q32" s="1138">
        <v>7115</v>
      </c>
      <c r="R32" s="1139"/>
      <c r="S32" s="1139"/>
      <c r="T32" s="1139"/>
      <c r="U32" s="1139"/>
      <c r="V32" s="1139">
        <v>6872</v>
      </c>
      <c r="W32" s="1139"/>
      <c r="X32" s="1139"/>
      <c r="Y32" s="1139"/>
      <c r="Z32" s="1139"/>
      <c r="AA32" s="1139">
        <v>243</v>
      </c>
      <c r="AB32" s="1139"/>
      <c r="AC32" s="1139"/>
      <c r="AD32" s="1139"/>
      <c r="AE32" s="1140"/>
      <c r="AF32" s="1114">
        <v>12278</v>
      </c>
      <c r="AG32" s="1115"/>
      <c r="AH32" s="1115"/>
      <c r="AI32" s="1115"/>
      <c r="AJ32" s="1116"/>
      <c r="AK32" s="1075">
        <v>1012</v>
      </c>
      <c r="AL32" s="1066"/>
      <c r="AM32" s="1066"/>
      <c r="AN32" s="1066"/>
      <c r="AO32" s="1066"/>
      <c r="AP32" s="1066">
        <v>16192</v>
      </c>
      <c r="AQ32" s="1066"/>
      <c r="AR32" s="1066"/>
      <c r="AS32" s="1066"/>
      <c r="AT32" s="1066"/>
      <c r="AU32" s="1066">
        <v>470</v>
      </c>
      <c r="AV32" s="1066"/>
      <c r="AW32" s="1066"/>
      <c r="AX32" s="1066"/>
      <c r="AY32" s="1066"/>
      <c r="AZ32" s="1137" t="s">
        <v>590</v>
      </c>
      <c r="BA32" s="1137"/>
      <c r="BB32" s="1137"/>
      <c r="BC32" s="1137"/>
      <c r="BD32" s="1137"/>
      <c r="BE32" s="1127" t="s">
        <v>410</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412</v>
      </c>
      <c r="C33" s="1133"/>
      <c r="D33" s="1133"/>
      <c r="E33" s="1133"/>
      <c r="F33" s="1133"/>
      <c r="G33" s="1133"/>
      <c r="H33" s="1133"/>
      <c r="I33" s="1133"/>
      <c r="J33" s="1133"/>
      <c r="K33" s="1133"/>
      <c r="L33" s="1133"/>
      <c r="M33" s="1133"/>
      <c r="N33" s="1133"/>
      <c r="O33" s="1133"/>
      <c r="P33" s="1134"/>
      <c r="Q33" s="1138">
        <v>8944</v>
      </c>
      <c r="R33" s="1139"/>
      <c r="S33" s="1139"/>
      <c r="T33" s="1139"/>
      <c r="U33" s="1139"/>
      <c r="V33" s="1139">
        <v>8293</v>
      </c>
      <c r="W33" s="1139"/>
      <c r="X33" s="1139"/>
      <c r="Y33" s="1139"/>
      <c r="Z33" s="1139"/>
      <c r="AA33" s="1139">
        <v>651</v>
      </c>
      <c r="AB33" s="1139"/>
      <c r="AC33" s="1139"/>
      <c r="AD33" s="1139"/>
      <c r="AE33" s="1140"/>
      <c r="AF33" s="1114">
        <v>3233</v>
      </c>
      <c r="AG33" s="1115"/>
      <c r="AH33" s="1115"/>
      <c r="AI33" s="1115"/>
      <c r="AJ33" s="1116"/>
      <c r="AK33" s="1075">
        <v>3703</v>
      </c>
      <c r="AL33" s="1066"/>
      <c r="AM33" s="1066"/>
      <c r="AN33" s="1066"/>
      <c r="AO33" s="1066"/>
      <c r="AP33" s="1066">
        <v>64430</v>
      </c>
      <c r="AQ33" s="1066"/>
      <c r="AR33" s="1066"/>
      <c r="AS33" s="1066"/>
      <c r="AT33" s="1066"/>
      <c r="AU33" s="1066">
        <v>37627</v>
      </c>
      <c r="AV33" s="1066"/>
      <c r="AW33" s="1066"/>
      <c r="AX33" s="1066"/>
      <c r="AY33" s="1066"/>
      <c r="AZ33" s="1137" t="s">
        <v>589</v>
      </c>
      <c r="BA33" s="1137"/>
      <c r="BB33" s="1137"/>
      <c r="BC33" s="1137"/>
      <c r="BD33" s="1137"/>
      <c r="BE33" s="1127" t="s">
        <v>410</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413</v>
      </c>
      <c r="C34" s="1133"/>
      <c r="D34" s="1133"/>
      <c r="E34" s="1133"/>
      <c r="F34" s="1133"/>
      <c r="G34" s="1133"/>
      <c r="H34" s="1133"/>
      <c r="I34" s="1133"/>
      <c r="J34" s="1133"/>
      <c r="K34" s="1133"/>
      <c r="L34" s="1133"/>
      <c r="M34" s="1133"/>
      <c r="N34" s="1133"/>
      <c r="O34" s="1133"/>
      <c r="P34" s="1134"/>
      <c r="Q34" s="1138">
        <v>495</v>
      </c>
      <c r="R34" s="1139"/>
      <c r="S34" s="1139"/>
      <c r="T34" s="1139"/>
      <c r="U34" s="1139"/>
      <c r="V34" s="1139">
        <v>495</v>
      </c>
      <c r="W34" s="1139"/>
      <c r="X34" s="1139"/>
      <c r="Y34" s="1139"/>
      <c r="Z34" s="1139"/>
      <c r="AA34" s="1139" t="s">
        <v>589</v>
      </c>
      <c r="AB34" s="1139"/>
      <c r="AC34" s="1139"/>
      <c r="AD34" s="1139"/>
      <c r="AE34" s="1140"/>
      <c r="AF34" s="1114" t="s">
        <v>128</v>
      </c>
      <c r="AG34" s="1115"/>
      <c r="AH34" s="1115"/>
      <c r="AI34" s="1115"/>
      <c r="AJ34" s="1116"/>
      <c r="AK34" s="1075">
        <v>222</v>
      </c>
      <c r="AL34" s="1066"/>
      <c r="AM34" s="1066"/>
      <c r="AN34" s="1066"/>
      <c r="AO34" s="1066"/>
      <c r="AP34" s="1066">
        <v>1484</v>
      </c>
      <c r="AQ34" s="1066"/>
      <c r="AR34" s="1066"/>
      <c r="AS34" s="1066"/>
      <c r="AT34" s="1066"/>
      <c r="AU34" s="1066">
        <v>1284</v>
      </c>
      <c r="AV34" s="1066"/>
      <c r="AW34" s="1066"/>
      <c r="AX34" s="1066"/>
      <c r="AY34" s="1066"/>
      <c r="AZ34" s="1137" t="s">
        <v>589</v>
      </c>
      <c r="BA34" s="1137"/>
      <c r="BB34" s="1137"/>
      <c r="BC34" s="1137"/>
      <c r="BD34" s="1137"/>
      <c r="BE34" s="1127" t="s">
        <v>414</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415</v>
      </c>
      <c r="C35" s="1133"/>
      <c r="D35" s="1133"/>
      <c r="E35" s="1133"/>
      <c r="F35" s="1133"/>
      <c r="G35" s="1133"/>
      <c r="H35" s="1133"/>
      <c r="I35" s="1133"/>
      <c r="J35" s="1133"/>
      <c r="K35" s="1133"/>
      <c r="L35" s="1133"/>
      <c r="M35" s="1133"/>
      <c r="N35" s="1133"/>
      <c r="O35" s="1133"/>
      <c r="P35" s="1134"/>
      <c r="Q35" s="1138">
        <v>521</v>
      </c>
      <c r="R35" s="1139"/>
      <c r="S35" s="1139"/>
      <c r="T35" s="1139"/>
      <c r="U35" s="1139"/>
      <c r="V35" s="1139">
        <v>421</v>
      </c>
      <c r="W35" s="1139"/>
      <c r="X35" s="1139"/>
      <c r="Y35" s="1139"/>
      <c r="Z35" s="1139"/>
      <c r="AA35" s="1139">
        <v>100</v>
      </c>
      <c r="AB35" s="1139"/>
      <c r="AC35" s="1139"/>
      <c r="AD35" s="1139"/>
      <c r="AE35" s="1140"/>
      <c r="AF35" s="1114" t="s">
        <v>128</v>
      </c>
      <c r="AG35" s="1115"/>
      <c r="AH35" s="1115"/>
      <c r="AI35" s="1115"/>
      <c r="AJ35" s="1116"/>
      <c r="AK35" s="1075">
        <v>244</v>
      </c>
      <c r="AL35" s="1066"/>
      <c r="AM35" s="1066"/>
      <c r="AN35" s="1066"/>
      <c r="AO35" s="1066"/>
      <c r="AP35" s="1066">
        <v>2554</v>
      </c>
      <c r="AQ35" s="1066"/>
      <c r="AR35" s="1066"/>
      <c r="AS35" s="1066"/>
      <c r="AT35" s="1066"/>
      <c r="AU35" s="1066" t="s">
        <v>589</v>
      </c>
      <c r="AV35" s="1066"/>
      <c r="AW35" s="1066"/>
      <c r="AX35" s="1066"/>
      <c r="AY35" s="1066"/>
      <c r="AZ35" s="1137" t="s">
        <v>589</v>
      </c>
      <c r="BA35" s="1137"/>
      <c r="BB35" s="1137"/>
      <c r="BC35" s="1137"/>
      <c r="BD35" s="1137"/>
      <c r="BE35" s="1127" t="s">
        <v>414</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416</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394</v>
      </c>
      <c r="B63" s="1039" t="s">
        <v>417</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22307</v>
      </c>
      <c r="AG63" s="1054"/>
      <c r="AH63" s="1054"/>
      <c r="AI63" s="1054"/>
      <c r="AJ63" s="1125"/>
      <c r="AK63" s="1126"/>
      <c r="AL63" s="1058"/>
      <c r="AM63" s="1058"/>
      <c r="AN63" s="1058"/>
      <c r="AO63" s="1058"/>
      <c r="AP63" s="1054">
        <v>99547</v>
      </c>
      <c r="AQ63" s="1054"/>
      <c r="AR63" s="1054"/>
      <c r="AS63" s="1054"/>
      <c r="AT63" s="1054"/>
      <c r="AU63" s="1054">
        <v>49071</v>
      </c>
      <c r="AV63" s="1054"/>
      <c r="AW63" s="1054"/>
      <c r="AX63" s="1054"/>
      <c r="AY63" s="1054"/>
      <c r="AZ63" s="1120"/>
      <c r="BA63" s="1120"/>
      <c r="BB63" s="1120"/>
      <c r="BC63" s="1120"/>
      <c r="BD63" s="1120"/>
      <c r="BE63" s="1055"/>
      <c r="BF63" s="1055"/>
      <c r="BG63" s="1055"/>
      <c r="BH63" s="1055"/>
      <c r="BI63" s="1056"/>
      <c r="BJ63" s="1121" t="s">
        <v>418</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420</v>
      </c>
      <c r="B66" s="1091"/>
      <c r="C66" s="1091"/>
      <c r="D66" s="1091"/>
      <c r="E66" s="1091"/>
      <c r="F66" s="1091"/>
      <c r="G66" s="1091"/>
      <c r="H66" s="1091"/>
      <c r="I66" s="1091"/>
      <c r="J66" s="1091"/>
      <c r="K66" s="1091"/>
      <c r="L66" s="1091"/>
      <c r="M66" s="1091"/>
      <c r="N66" s="1091"/>
      <c r="O66" s="1091"/>
      <c r="P66" s="1092"/>
      <c r="Q66" s="1096" t="s">
        <v>398</v>
      </c>
      <c r="R66" s="1097"/>
      <c r="S66" s="1097"/>
      <c r="T66" s="1097"/>
      <c r="U66" s="1098"/>
      <c r="V66" s="1096" t="s">
        <v>399</v>
      </c>
      <c r="W66" s="1097"/>
      <c r="X66" s="1097"/>
      <c r="Y66" s="1097"/>
      <c r="Z66" s="1098"/>
      <c r="AA66" s="1096" t="s">
        <v>400</v>
      </c>
      <c r="AB66" s="1097"/>
      <c r="AC66" s="1097"/>
      <c r="AD66" s="1097"/>
      <c r="AE66" s="1098"/>
      <c r="AF66" s="1102" t="s">
        <v>421</v>
      </c>
      <c r="AG66" s="1103"/>
      <c r="AH66" s="1103"/>
      <c r="AI66" s="1103"/>
      <c r="AJ66" s="1104"/>
      <c r="AK66" s="1096" t="s">
        <v>402</v>
      </c>
      <c r="AL66" s="1091"/>
      <c r="AM66" s="1091"/>
      <c r="AN66" s="1091"/>
      <c r="AO66" s="1092"/>
      <c r="AP66" s="1096" t="s">
        <v>422</v>
      </c>
      <c r="AQ66" s="1097"/>
      <c r="AR66" s="1097"/>
      <c r="AS66" s="1097"/>
      <c r="AT66" s="1098"/>
      <c r="AU66" s="1096" t="s">
        <v>423</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591</v>
      </c>
      <c r="C68" s="1081"/>
      <c r="D68" s="1081"/>
      <c r="E68" s="1081"/>
      <c r="F68" s="1081"/>
      <c r="G68" s="1081"/>
      <c r="H68" s="1081"/>
      <c r="I68" s="1081"/>
      <c r="J68" s="1081"/>
      <c r="K68" s="1081"/>
      <c r="L68" s="1081"/>
      <c r="M68" s="1081"/>
      <c r="N68" s="1081"/>
      <c r="O68" s="1081"/>
      <c r="P68" s="1082"/>
      <c r="Q68" s="1083">
        <v>11</v>
      </c>
      <c r="R68" s="1077"/>
      <c r="S68" s="1077"/>
      <c r="T68" s="1077"/>
      <c r="U68" s="1077"/>
      <c r="V68" s="1077">
        <v>10</v>
      </c>
      <c r="W68" s="1077"/>
      <c r="X68" s="1077"/>
      <c r="Y68" s="1077"/>
      <c r="Z68" s="1077"/>
      <c r="AA68" s="1077">
        <v>1</v>
      </c>
      <c r="AB68" s="1077"/>
      <c r="AC68" s="1077"/>
      <c r="AD68" s="1077"/>
      <c r="AE68" s="1077"/>
      <c r="AF68" s="1077">
        <v>1</v>
      </c>
      <c r="AG68" s="1077"/>
      <c r="AH68" s="1077"/>
      <c r="AI68" s="1077"/>
      <c r="AJ68" s="1077"/>
      <c r="AK68" s="1077" t="s">
        <v>589</v>
      </c>
      <c r="AL68" s="1077"/>
      <c r="AM68" s="1077"/>
      <c r="AN68" s="1077"/>
      <c r="AO68" s="1077"/>
      <c r="AP68" s="1077" t="s">
        <v>589</v>
      </c>
      <c r="AQ68" s="1077"/>
      <c r="AR68" s="1077"/>
      <c r="AS68" s="1077"/>
      <c r="AT68" s="1077"/>
      <c r="AU68" s="1077" t="s">
        <v>594</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592</v>
      </c>
      <c r="C69" s="1070"/>
      <c r="D69" s="1070"/>
      <c r="E69" s="1070"/>
      <c r="F69" s="1070"/>
      <c r="G69" s="1070"/>
      <c r="H69" s="1070"/>
      <c r="I69" s="1070"/>
      <c r="J69" s="1070"/>
      <c r="K69" s="1070"/>
      <c r="L69" s="1070"/>
      <c r="M69" s="1070"/>
      <c r="N69" s="1070"/>
      <c r="O69" s="1070"/>
      <c r="P69" s="1071"/>
      <c r="Q69" s="1072">
        <v>1598</v>
      </c>
      <c r="R69" s="1066"/>
      <c r="S69" s="1066"/>
      <c r="T69" s="1066"/>
      <c r="U69" s="1066"/>
      <c r="V69" s="1066">
        <v>1483</v>
      </c>
      <c r="W69" s="1066"/>
      <c r="X69" s="1066"/>
      <c r="Y69" s="1066"/>
      <c r="Z69" s="1066"/>
      <c r="AA69" s="1066">
        <v>115</v>
      </c>
      <c r="AB69" s="1066"/>
      <c r="AC69" s="1066"/>
      <c r="AD69" s="1066"/>
      <c r="AE69" s="1066"/>
      <c r="AF69" s="1066">
        <v>115</v>
      </c>
      <c r="AG69" s="1066"/>
      <c r="AH69" s="1066"/>
      <c r="AI69" s="1066"/>
      <c r="AJ69" s="1066"/>
      <c r="AK69" s="1066" t="s">
        <v>589</v>
      </c>
      <c r="AL69" s="1066"/>
      <c r="AM69" s="1066"/>
      <c r="AN69" s="1066"/>
      <c r="AO69" s="1066"/>
      <c r="AP69" s="1066" t="s">
        <v>589</v>
      </c>
      <c r="AQ69" s="1066"/>
      <c r="AR69" s="1066"/>
      <c r="AS69" s="1066"/>
      <c r="AT69" s="1066"/>
      <c r="AU69" s="1066" t="s">
        <v>589</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593</v>
      </c>
      <c r="C70" s="1070"/>
      <c r="D70" s="1070"/>
      <c r="E70" s="1070"/>
      <c r="F70" s="1070"/>
      <c r="G70" s="1070"/>
      <c r="H70" s="1070"/>
      <c r="I70" s="1070"/>
      <c r="J70" s="1070"/>
      <c r="K70" s="1070"/>
      <c r="L70" s="1070"/>
      <c r="M70" s="1070"/>
      <c r="N70" s="1070"/>
      <c r="O70" s="1070"/>
      <c r="P70" s="1071"/>
      <c r="Q70" s="1072">
        <v>896695</v>
      </c>
      <c r="R70" s="1066"/>
      <c r="S70" s="1066"/>
      <c r="T70" s="1066"/>
      <c r="U70" s="1066"/>
      <c r="V70" s="1066">
        <v>845698</v>
      </c>
      <c r="W70" s="1066"/>
      <c r="X70" s="1066"/>
      <c r="Y70" s="1066"/>
      <c r="Z70" s="1066"/>
      <c r="AA70" s="1066">
        <v>50997</v>
      </c>
      <c r="AB70" s="1066"/>
      <c r="AC70" s="1066"/>
      <c r="AD70" s="1066"/>
      <c r="AE70" s="1066"/>
      <c r="AF70" s="1066">
        <v>50997</v>
      </c>
      <c r="AG70" s="1066"/>
      <c r="AH70" s="1066"/>
      <c r="AI70" s="1066"/>
      <c r="AJ70" s="1066"/>
      <c r="AK70" s="1066">
        <v>1</v>
      </c>
      <c r="AL70" s="1066"/>
      <c r="AM70" s="1066"/>
      <c r="AN70" s="1066"/>
      <c r="AO70" s="1066"/>
      <c r="AP70" s="1066" t="s">
        <v>595</v>
      </c>
      <c r="AQ70" s="1066"/>
      <c r="AR70" s="1066"/>
      <c r="AS70" s="1066"/>
      <c r="AT70" s="1066"/>
      <c r="AU70" s="1066" t="s">
        <v>589</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c r="C71" s="1070"/>
      <c r="D71" s="1070"/>
      <c r="E71" s="1070"/>
      <c r="F71" s="1070"/>
      <c r="G71" s="1070"/>
      <c r="H71" s="1070"/>
      <c r="I71" s="1070"/>
      <c r="J71" s="1070"/>
      <c r="K71" s="1070"/>
      <c r="L71" s="1070"/>
      <c r="M71" s="1070"/>
      <c r="N71" s="1070"/>
      <c r="O71" s="1070"/>
      <c r="P71" s="1071"/>
      <c r="Q71" s="1072"/>
      <c r="R71" s="1066"/>
      <c r="S71" s="1066"/>
      <c r="T71" s="1066"/>
      <c r="U71" s="1066"/>
      <c r="V71" s="1066"/>
      <c r="W71" s="1066"/>
      <c r="X71" s="1066"/>
      <c r="Y71" s="1066"/>
      <c r="Z71" s="1066"/>
      <c r="AA71" s="1066"/>
      <c r="AB71" s="1066"/>
      <c r="AC71" s="1066"/>
      <c r="AD71" s="1066"/>
      <c r="AE71" s="1066"/>
      <c r="AF71" s="1066"/>
      <c r="AG71" s="1066"/>
      <c r="AH71" s="1066"/>
      <c r="AI71" s="1066"/>
      <c r="AJ71" s="1066"/>
      <c r="AK71" s="1066"/>
      <c r="AL71" s="1066"/>
      <c r="AM71" s="1066"/>
      <c r="AN71" s="1066"/>
      <c r="AO71" s="1066"/>
      <c r="AP71" s="1066"/>
      <c r="AQ71" s="1066"/>
      <c r="AR71" s="1066"/>
      <c r="AS71" s="1066"/>
      <c r="AT71" s="1066"/>
      <c r="AU71" s="1066"/>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394</v>
      </c>
      <c r="B88" s="1039" t="s">
        <v>424</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51113</v>
      </c>
      <c r="AG88" s="1054"/>
      <c r="AH88" s="1054"/>
      <c r="AI88" s="1054"/>
      <c r="AJ88" s="1054"/>
      <c r="AK88" s="1058"/>
      <c r="AL88" s="1058"/>
      <c r="AM88" s="1058"/>
      <c r="AN88" s="1058"/>
      <c r="AO88" s="1058"/>
      <c r="AP88" s="1054" t="s">
        <v>589</v>
      </c>
      <c r="AQ88" s="1054"/>
      <c r="AR88" s="1054"/>
      <c r="AS88" s="1054"/>
      <c r="AT88" s="1054"/>
      <c r="AU88" s="1054" t="s">
        <v>589</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1039" t="s">
        <v>425</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143</v>
      </c>
      <c r="CS102" s="1046"/>
      <c r="CT102" s="1046"/>
      <c r="CU102" s="1046"/>
      <c r="CV102" s="1047"/>
      <c r="CW102" s="1045">
        <v>751</v>
      </c>
      <c r="CX102" s="1046"/>
      <c r="CY102" s="1046"/>
      <c r="CZ102" s="1046"/>
      <c r="DA102" s="1047"/>
      <c r="DB102" s="1045">
        <v>500</v>
      </c>
      <c r="DC102" s="1046"/>
      <c r="DD102" s="1046"/>
      <c r="DE102" s="1046"/>
      <c r="DF102" s="1047"/>
      <c r="DG102" s="1045">
        <v>1032</v>
      </c>
      <c r="DH102" s="1046"/>
      <c r="DI102" s="1046"/>
      <c r="DJ102" s="1046"/>
      <c r="DK102" s="1047"/>
      <c r="DL102" s="1045" t="s">
        <v>597</v>
      </c>
      <c r="DM102" s="1046"/>
      <c r="DN102" s="1046"/>
      <c r="DO102" s="1046"/>
      <c r="DP102" s="1047"/>
      <c r="DQ102" s="1045" t="s">
        <v>597</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426</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427</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430</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431</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432</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433</v>
      </c>
      <c r="AB109" s="989"/>
      <c r="AC109" s="989"/>
      <c r="AD109" s="989"/>
      <c r="AE109" s="990"/>
      <c r="AF109" s="991" t="s">
        <v>434</v>
      </c>
      <c r="AG109" s="989"/>
      <c r="AH109" s="989"/>
      <c r="AI109" s="989"/>
      <c r="AJ109" s="990"/>
      <c r="AK109" s="991" t="s">
        <v>305</v>
      </c>
      <c r="AL109" s="989"/>
      <c r="AM109" s="989"/>
      <c r="AN109" s="989"/>
      <c r="AO109" s="990"/>
      <c r="AP109" s="991" t="s">
        <v>435</v>
      </c>
      <c r="AQ109" s="989"/>
      <c r="AR109" s="989"/>
      <c r="AS109" s="989"/>
      <c r="AT109" s="1020"/>
      <c r="AU109" s="988" t="s">
        <v>432</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433</v>
      </c>
      <c r="BR109" s="989"/>
      <c r="BS109" s="989"/>
      <c r="BT109" s="989"/>
      <c r="BU109" s="990"/>
      <c r="BV109" s="991" t="s">
        <v>434</v>
      </c>
      <c r="BW109" s="989"/>
      <c r="BX109" s="989"/>
      <c r="BY109" s="989"/>
      <c r="BZ109" s="990"/>
      <c r="CA109" s="991" t="s">
        <v>305</v>
      </c>
      <c r="CB109" s="989"/>
      <c r="CC109" s="989"/>
      <c r="CD109" s="989"/>
      <c r="CE109" s="990"/>
      <c r="CF109" s="1027" t="s">
        <v>435</v>
      </c>
      <c r="CG109" s="1027"/>
      <c r="CH109" s="1027"/>
      <c r="CI109" s="1027"/>
      <c r="CJ109" s="1027"/>
      <c r="CK109" s="991" t="s">
        <v>436</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433</v>
      </c>
      <c r="DH109" s="989"/>
      <c r="DI109" s="989"/>
      <c r="DJ109" s="989"/>
      <c r="DK109" s="990"/>
      <c r="DL109" s="991" t="s">
        <v>434</v>
      </c>
      <c r="DM109" s="989"/>
      <c r="DN109" s="989"/>
      <c r="DO109" s="989"/>
      <c r="DP109" s="990"/>
      <c r="DQ109" s="991" t="s">
        <v>305</v>
      </c>
      <c r="DR109" s="989"/>
      <c r="DS109" s="989"/>
      <c r="DT109" s="989"/>
      <c r="DU109" s="990"/>
      <c r="DV109" s="991" t="s">
        <v>435</v>
      </c>
      <c r="DW109" s="989"/>
      <c r="DX109" s="989"/>
      <c r="DY109" s="989"/>
      <c r="DZ109" s="1020"/>
    </row>
    <row r="110" spans="1:131" s="248" customFormat="1" ht="26.25" customHeight="1" x14ac:dyDescent="0.15">
      <c r="A110" s="891" t="s">
        <v>437</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6175546</v>
      </c>
      <c r="AB110" s="982"/>
      <c r="AC110" s="982"/>
      <c r="AD110" s="982"/>
      <c r="AE110" s="983"/>
      <c r="AF110" s="984">
        <v>6367714</v>
      </c>
      <c r="AG110" s="982"/>
      <c r="AH110" s="982"/>
      <c r="AI110" s="982"/>
      <c r="AJ110" s="983"/>
      <c r="AK110" s="984">
        <v>6460906</v>
      </c>
      <c r="AL110" s="982"/>
      <c r="AM110" s="982"/>
      <c r="AN110" s="982"/>
      <c r="AO110" s="983"/>
      <c r="AP110" s="985">
        <v>9.1</v>
      </c>
      <c r="AQ110" s="986"/>
      <c r="AR110" s="986"/>
      <c r="AS110" s="986"/>
      <c r="AT110" s="987"/>
      <c r="AU110" s="1021" t="s">
        <v>73</v>
      </c>
      <c r="AV110" s="1022"/>
      <c r="AW110" s="1022"/>
      <c r="AX110" s="1022"/>
      <c r="AY110" s="1022"/>
      <c r="AZ110" s="947" t="s">
        <v>438</v>
      </c>
      <c r="BA110" s="892"/>
      <c r="BB110" s="892"/>
      <c r="BC110" s="892"/>
      <c r="BD110" s="892"/>
      <c r="BE110" s="892"/>
      <c r="BF110" s="892"/>
      <c r="BG110" s="892"/>
      <c r="BH110" s="892"/>
      <c r="BI110" s="892"/>
      <c r="BJ110" s="892"/>
      <c r="BK110" s="892"/>
      <c r="BL110" s="892"/>
      <c r="BM110" s="892"/>
      <c r="BN110" s="892"/>
      <c r="BO110" s="892"/>
      <c r="BP110" s="893"/>
      <c r="BQ110" s="948">
        <v>60700492</v>
      </c>
      <c r="BR110" s="929"/>
      <c r="BS110" s="929"/>
      <c r="BT110" s="929"/>
      <c r="BU110" s="929"/>
      <c r="BV110" s="929">
        <v>62665743</v>
      </c>
      <c r="BW110" s="929"/>
      <c r="BX110" s="929"/>
      <c r="BY110" s="929"/>
      <c r="BZ110" s="929"/>
      <c r="CA110" s="929">
        <v>62362268</v>
      </c>
      <c r="CB110" s="929"/>
      <c r="CC110" s="929"/>
      <c r="CD110" s="929"/>
      <c r="CE110" s="929"/>
      <c r="CF110" s="953">
        <v>87.9</v>
      </c>
      <c r="CG110" s="954"/>
      <c r="CH110" s="954"/>
      <c r="CI110" s="954"/>
      <c r="CJ110" s="954"/>
      <c r="CK110" s="1017" t="s">
        <v>439</v>
      </c>
      <c r="CL110" s="903"/>
      <c r="CM110" s="978" t="s">
        <v>440</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v>2684933</v>
      </c>
      <c r="DH110" s="929"/>
      <c r="DI110" s="929"/>
      <c r="DJ110" s="929"/>
      <c r="DK110" s="929"/>
      <c r="DL110" s="929">
        <v>3452430</v>
      </c>
      <c r="DM110" s="929"/>
      <c r="DN110" s="929"/>
      <c r="DO110" s="929"/>
      <c r="DP110" s="929"/>
      <c r="DQ110" s="929">
        <v>4035841</v>
      </c>
      <c r="DR110" s="929"/>
      <c r="DS110" s="929"/>
      <c r="DT110" s="929"/>
      <c r="DU110" s="929"/>
      <c r="DV110" s="930">
        <v>5.7</v>
      </c>
      <c r="DW110" s="930"/>
      <c r="DX110" s="930"/>
      <c r="DY110" s="930"/>
      <c r="DZ110" s="931"/>
    </row>
    <row r="111" spans="1:131" s="248" customFormat="1" ht="26.25" customHeight="1" x14ac:dyDescent="0.15">
      <c r="A111" s="858" t="s">
        <v>441</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128</v>
      </c>
      <c r="AB111" s="1010"/>
      <c r="AC111" s="1010"/>
      <c r="AD111" s="1010"/>
      <c r="AE111" s="1011"/>
      <c r="AF111" s="1012" t="s">
        <v>418</v>
      </c>
      <c r="AG111" s="1010"/>
      <c r="AH111" s="1010"/>
      <c r="AI111" s="1010"/>
      <c r="AJ111" s="1011"/>
      <c r="AK111" s="1012" t="s">
        <v>128</v>
      </c>
      <c r="AL111" s="1010"/>
      <c r="AM111" s="1010"/>
      <c r="AN111" s="1010"/>
      <c r="AO111" s="1011"/>
      <c r="AP111" s="1013" t="s">
        <v>128</v>
      </c>
      <c r="AQ111" s="1014"/>
      <c r="AR111" s="1014"/>
      <c r="AS111" s="1014"/>
      <c r="AT111" s="1015"/>
      <c r="AU111" s="1023"/>
      <c r="AV111" s="1024"/>
      <c r="AW111" s="1024"/>
      <c r="AX111" s="1024"/>
      <c r="AY111" s="1024"/>
      <c r="AZ111" s="899" t="s">
        <v>442</v>
      </c>
      <c r="BA111" s="834"/>
      <c r="BB111" s="834"/>
      <c r="BC111" s="834"/>
      <c r="BD111" s="834"/>
      <c r="BE111" s="834"/>
      <c r="BF111" s="834"/>
      <c r="BG111" s="834"/>
      <c r="BH111" s="834"/>
      <c r="BI111" s="834"/>
      <c r="BJ111" s="834"/>
      <c r="BK111" s="834"/>
      <c r="BL111" s="834"/>
      <c r="BM111" s="834"/>
      <c r="BN111" s="834"/>
      <c r="BO111" s="834"/>
      <c r="BP111" s="835"/>
      <c r="BQ111" s="900">
        <v>4011123</v>
      </c>
      <c r="BR111" s="901"/>
      <c r="BS111" s="901"/>
      <c r="BT111" s="901"/>
      <c r="BU111" s="901"/>
      <c r="BV111" s="901">
        <v>4391207</v>
      </c>
      <c r="BW111" s="901"/>
      <c r="BX111" s="901"/>
      <c r="BY111" s="901"/>
      <c r="BZ111" s="901"/>
      <c r="CA111" s="901">
        <v>5254421</v>
      </c>
      <c r="CB111" s="901"/>
      <c r="CC111" s="901"/>
      <c r="CD111" s="901"/>
      <c r="CE111" s="901"/>
      <c r="CF111" s="962">
        <v>7.4</v>
      </c>
      <c r="CG111" s="963"/>
      <c r="CH111" s="963"/>
      <c r="CI111" s="963"/>
      <c r="CJ111" s="963"/>
      <c r="CK111" s="1018"/>
      <c r="CL111" s="905"/>
      <c r="CM111" s="908" t="s">
        <v>443</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128</v>
      </c>
      <c r="DH111" s="901"/>
      <c r="DI111" s="901"/>
      <c r="DJ111" s="901"/>
      <c r="DK111" s="901"/>
      <c r="DL111" s="901" t="s">
        <v>128</v>
      </c>
      <c r="DM111" s="901"/>
      <c r="DN111" s="901"/>
      <c r="DO111" s="901"/>
      <c r="DP111" s="901"/>
      <c r="DQ111" s="901" t="s">
        <v>128</v>
      </c>
      <c r="DR111" s="901"/>
      <c r="DS111" s="901"/>
      <c r="DT111" s="901"/>
      <c r="DU111" s="901"/>
      <c r="DV111" s="878" t="s">
        <v>128</v>
      </c>
      <c r="DW111" s="878"/>
      <c r="DX111" s="878"/>
      <c r="DY111" s="878"/>
      <c r="DZ111" s="879"/>
    </row>
    <row r="112" spans="1:131" s="248" customFormat="1" ht="26.25" customHeight="1" x14ac:dyDescent="0.15">
      <c r="A112" s="1003" t="s">
        <v>444</v>
      </c>
      <c r="B112" s="1004"/>
      <c r="C112" s="834" t="s">
        <v>445</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418</v>
      </c>
      <c r="AB112" s="864"/>
      <c r="AC112" s="864"/>
      <c r="AD112" s="864"/>
      <c r="AE112" s="865"/>
      <c r="AF112" s="866" t="s">
        <v>128</v>
      </c>
      <c r="AG112" s="864"/>
      <c r="AH112" s="864"/>
      <c r="AI112" s="864"/>
      <c r="AJ112" s="865"/>
      <c r="AK112" s="866" t="s">
        <v>128</v>
      </c>
      <c r="AL112" s="864"/>
      <c r="AM112" s="864"/>
      <c r="AN112" s="864"/>
      <c r="AO112" s="865"/>
      <c r="AP112" s="911" t="s">
        <v>128</v>
      </c>
      <c r="AQ112" s="912"/>
      <c r="AR112" s="912"/>
      <c r="AS112" s="912"/>
      <c r="AT112" s="913"/>
      <c r="AU112" s="1023"/>
      <c r="AV112" s="1024"/>
      <c r="AW112" s="1024"/>
      <c r="AX112" s="1024"/>
      <c r="AY112" s="1024"/>
      <c r="AZ112" s="899" t="s">
        <v>446</v>
      </c>
      <c r="BA112" s="834"/>
      <c r="BB112" s="834"/>
      <c r="BC112" s="834"/>
      <c r="BD112" s="834"/>
      <c r="BE112" s="834"/>
      <c r="BF112" s="834"/>
      <c r="BG112" s="834"/>
      <c r="BH112" s="834"/>
      <c r="BI112" s="834"/>
      <c r="BJ112" s="834"/>
      <c r="BK112" s="834"/>
      <c r="BL112" s="834"/>
      <c r="BM112" s="834"/>
      <c r="BN112" s="834"/>
      <c r="BO112" s="834"/>
      <c r="BP112" s="835"/>
      <c r="BQ112" s="900">
        <v>47918955</v>
      </c>
      <c r="BR112" s="901"/>
      <c r="BS112" s="901"/>
      <c r="BT112" s="901"/>
      <c r="BU112" s="901"/>
      <c r="BV112" s="901">
        <v>49941028</v>
      </c>
      <c r="BW112" s="901"/>
      <c r="BX112" s="901"/>
      <c r="BY112" s="901"/>
      <c r="BZ112" s="901"/>
      <c r="CA112" s="901">
        <v>49071268</v>
      </c>
      <c r="CB112" s="901"/>
      <c r="CC112" s="901"/>
      <c r="CD112" s="901"/>
      <c r="CE112" s="901"/>
      <c r="CF112" s="962">
        <v>69.099999999999994</v>
      </c>
      <c r="CG112" s="963"/>
      <c r="CH112" s="963"/>
      <c r="CI112" s="963"/>
      <c r="CJ112" s="963"/>
      <c r="CK112" s="1018"/>
      <c r="CL112" s="905"/>
      <c r="CM112" s="908" t="s">
        <v>447</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128</v>
      </c>
      <c r="DH112" s="901"/>
      <c r="DI112" s="901"/>
      <c r="DJ112" s="901"/>
      <c r="DK112" s="901"/>
      <c r="DL112" s="901" t="s">
        <v>128</v>
      </c>
      <c r="DM112" s="901"/>
      <c r="DN112" s="901"/>
      <c r="DO112" s="901"/>
      <c r="DP112" s="901"/>
      <c r="DQ112" s="901" t="s">
        <v>128</v>
      </c>
      <c r="DR112" s="901"/>
      <c r="DS112" s="901"/>
      <c r="DT112" s="901"/>
      <c r="DU112" s="901"/>
      <c r="DV112" s="878" t="s">
        <v>128</v>
      </c>
      <c r="DW112" s="878"/>
      <c r="DX112" s="878"/>
      <c r="DY112" s="878"/>
      <c r="DZ112" s="879"/>
    </row>
    <row r="113" spans="1:130" s="248" customFormat="1" ht="26.25" customHeight="1" x14ac:dyDescent="0.15">
      <c r="A113" s="1005"/>
      <c r="B113" s="1006"/>
      <c r="C113" s="834" t="s">
        <v>448</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3680895</v>
      </c>
      <c r="AB113" s="1010"/>
      <c r="AC113" s="1010"/>
      <c r="AD113" s="1010"/>
      <c r="AE113" s="1011"/>
      <c r="AF113" s="1012">
        <v>3710139</v>
      </c>
      <c r="AG113" s="1010"/>
      <c r="AH113" s="1010"/>
      <c r="AI113" s="1010"/>
      <c r="AJ113" s="1011"/>
      <c r="AK113" s="1012">
        <v>3600240</v>
      </c>
      <c r="AL113" s="1010"/>
      <c r="AM113" s="1010"/>
      <c r="AN113" s="1010"/>
      <c r="AO113" s="1011"/>
      <c r="AP113" s="1013">
        <v>5.0999999999999996</v>
      </c>
      <c r="AQ113" s="1014"/>
      <c r="AR113" s="1014"/>
      <c r="AS113" s="1014"/>
      <c r="AT113" s="1015"/>
      <c r="AU113" s="1023"/>
      <c r="AV113" s="1024"/>
      <c r="AW113" s="1024"/>
      <c r="AX113" s="1024"/>
      <c r="AY113" s="1024"/>
      <c r="AZ113" s="899" t="s">
        <v>449</v>
      </c>
      <c r="BA113" s="834"/>
      <c r="BB113" s="834"/>
      <c r="BC113" s="834"/>
      <c r="BD113" s="834"/>
      <c r="BE113" s="834"/>
      <c r="BF113" s="834"/>
      <c r="BG113" s="834"/>
      <c r="BH113" s="834"/>
      <c r="BI113" s="834"/>
      <c r="BJ113" s="834"/>
      <c r="BK113" s="834"/>
      <c r="BL113" s="834"/>
      <c r="BM113" s="834"/>
      <c r="BN113" s="834"/>
      <c r="BO113" s="834"/>
      <c r="BP113" s="835"/>
      <c r="BQ113" s="900" t="s">
        <v>128</v>
      </c>
      <c r="BR113" s="901"/>
      <c r="BS113" s="901"/>
      <c r="BT113" s="901"/>
      <c r="BU113" s="901"/>
      <c r="BV113" s="901" t="s">
        <v>128</v>
      </c>
      <c r="BW113" s="901"/>
      <c r="BX113" s="901"/>
      <c r="BY113" s="901"/>
      <c r="BZ113" s="901"/>
      <c r="CA113" s="901" t="s">
        <v>128</v>
      </c>
      <c r="CB113" s="901"/>
      <c r="CC113" s="901"/>
      <c r="CD113" s="901"/>
      <c r="CE113" s="901"/>
      <c r="CF113" s="962" t="s">
        <v>128</v>
      </c>
      <c r="CG113" s="963"/>
      <c r="CH113" s="963"/>
      <c r="CI113" s="963"/>
      <c r="CJ113" s="963"/>
      <c r="CK113" s="1018"/>
      <c r="CL113" s="905"/>
      <c r="CM113" s="908" t="s">
        <v>450</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418</v>
      </c>
      <c r="DH113" s="864"/>
      <c r="DI113" s="864"/>
      <c r="DJ113" s="864"/>
      <c r="DK113" s="865"/>
      <c r="DL113" s="866" t="s">
        <v>418</v>
      </c>
      <c r="DM113" s="864"/>
      <c r="DN113" s="864"/>
      <c r="DO113" s="864"/>
      <c r="DP113" s="865"/>
      <c r="DQ113" s="866" t="s">
        <v>128</v>
      </c>
      <c r="DR113" s="864"/>
      <c r="DS113" s="864"/>
      <c r="DT113" s="864"/>
      <c r="DU113" s="865"/>
      <c r="DV113" s="911" t="s">
        <v>128</v>
      </c>
      <c r="DW113" s="912"/>
      <c r="DX113" s="912"/>
      <c r="DY113" s="912"/>
      <c r="DZ113" s="913"/>
    </row>
    <row r="114" spans="1:130" s="248" customFormat="1" ht="26.25" customHeight="1" x14ac:dyDescent="0.15">
      <c r="A114" s="1005"/>
      <c r="B114" s="1006"/>
      <c r="C114" s="834" t="s">
        <v>451</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128</v>
      </c>
      <c r="AB114" s="864"/>
      <c r="AC114" s="864"/>
      <c r="AD114" s="864"/>
      <c r="AE114" s="865"/>
      <c r="AF114" s="866" t="s">
        <v>128</v>
      </c>
      <c r="AG114" s="864"/>
      <c r="AH114" s="864"/>
      <c r="AI114" s="864"/>
      <c r="AJ114" s="865"/>
      <c r="AK114" s="866" t="s">
        <v>128</v>
      </c>
      <c r="AL114" s="864"/>
      <c r="AM114" s="864"/>
      <c r="AN114" s="864"/>
      <c r="AO114" s="865"/>
      <c r="AP114" s="911" t="s">
        <v>128</v>
      </c>
      <c r="AQ114" s="912"/>
      <c r="AR114" s="912"/>
      <c r="AS114" s="912"/>
      <c r="AT114" s="913"/>
      <c r="AU114" s="1023"/>
      <c r="AV114" s="1024"/>
      <c r="AW114" s="1024"/>
      <c r="AX114" s="1024"/>
      <c r="AY114" s="1024"/>
      <c r="AZ114" s="899" t="s">
        <v>452</v>
      </c>
      <c r="BA114" s="834"/>
      <c r="BB114" s="834"/>
      <c r="BC114" s="834"/>
      <c r="BD114" s="834"/>
      <c r="BE114" s="834"/>
      <c r="BF114" s="834"/>
      <c r="BG114" s="834"/>
      <c r="BH114" s="834"/>
      <c r="BI114" s="834"/>
      <c r="BJ114" s="834"/>
      <c r="BK114" s="834"/>
      <c r="BL114" s="834"/>
      <c r="BM114" s="834"/>
      <c r="BN114" s="834"/>
      <c r="BO114" s="834"/>
      <c r="BP114" s="835"/>
      <c r="BQ114" s="900">
        <v>14230296</v>
      </c>
      <c r="BR114" s="901"/>
      <c r="BS114" s="901"/>
      <c r="BT114" s="901"/>
      <c r="BU114" s="901"/>
      <c r="BV114" s="901">
        <v>14143469</v>
      </c>
      <c r="BW114" s="901"/>
      <c r="BX114" s="901"/>
      <c r="BY114" s="901"/>
      <c r="BZ114" s="901"/>
      <c r="CA114" s="901">
        <v>13983703</v>
      </c>
      <c r="CB114" s="901"/>
      <c r="CC114" s="901"/>
      <c r="CD114" s="901"/>
      <c r="CE114" s="901"/>
      <c r="CF114" s="962">
        <v>19.7</v>
      </c>
      <c r="CG114" s="963"/>
      <c r="CH114" s="963"/>
      <c r="CI114" s="963"/>
      <c r="CJ114" s="963"/>
      <c r="CK114" s="1018"/>
      <c r="CL114" s="905"/>
      <c r="CM114" s="908" t="s">
        <v>453</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128</v>
      </c>
      <c r="DH114" s="864"/>
      <c r="DI114" s="864"/>
      <c r="DJ114" s="864"/>
      <c r="DK114" s="865"/>
      <c r="DL114" s="866" t="s">
        <v>418</v>
      </c>
      <c r="DM114" s="864"/>
      <c r="DN114" s="864"/>
      <c r="DO114" s="864"/>
      <c r="DP114" s="865"/>
      <c r="DQ114" s="866" t="s">
        <v>128</v>
      </c>
      <c r="DR114" s="864"/>
      <c r="DS114" s="864"/>
      <c r="DT114" s="864"/>
      <c r="DU114" s="865"/>
      <c r="DV114" s="911" t="s">
        <v>128</v>
      </c>
      <c r="DW114" s="912"/>
      <c r="DX114" s="912"/>
      <c r="DY114" s="912"/>
      <c r="DZ114" s="913"/>
    </row>
    <row r="115" spans="1:130" s="248" customFormat="1" ht="26.25" customHeight="1" x14ac:dyDescent="0.15">
      <c r="A115" s="1005"/>
      <c r="B115" s="1006"/>
      <c r="C115" s="834" t="s">
        <v>454</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216734</v>
      </c>
      <c r="AB115" s="1010"/>
      <c r="AC115" s="1010"/>
      <c r="AD115" s="1010"/>
      <c r="AE115" s="1011"/>
      <c r="AF115" s="1012">
        <v>222544</v>
      </c>
      <c r="AG115" s="1010"/>
      <c r="AH115" s="1010"/>
      <c r="AI115" s="1010"/>
      <c r="AJ115" s="1011"/>
      <c r="AK115" s="1012">
        <v>369879</v>
      </c>
      <c r="AL115" s="1010"/>
      <c r="AM115" s="1010"/>
      <c r="AN115" s="1010"/>
      <c r="AO115" s="1011"/>
      <c r="AP115" s="1013">
        <v>0.5</v>
      </c>
      <c r="AQ115" s="1014"/>
      <c r="AR115" s="1014"/>
      <c r="AS115" s="1014"/>
      <c r="AT115" s="1015"/>
      <c r="AU115" s="1023"/>
      <c r="AV115" s="1024"/>
      <c r="AW115" s="1024"/>
      <c r="AX115" s="1024"/>
      <c r="AY115" s="1024"/>
      <c r="AZ115" s="899" t="s">
        <v>455</v>
      </c>
      <c r="BA115" s="834"/>
      <c r="BB115" s="834"/>
      <c r="BC115" s="834"/>
      <c r="BD115" s="834"/>
      <c r="BE115" s="834"/>
      <c r="BF115" s="834"/>
      <c r="BG115" s="834"/>
      <c r="BH115" s="834"/>
      <c r="BI115" s="834"/>
      <c r="BJ115" s="834"/>
      <c r="BK115" s="834"/>
      <c r="BL115" s="834"/>
      <c r="BM115" s="834"/>
      <c r="BN115" s="834"/>
      <c r="BO115" s="834"/>
      <c r="BP115" s="835"/>
      <c r="BQ115" s="900">
        <v>1254</v>
      </c>
      <c r="BR115" s="901"/>
      <c r="BS115" s="901"/>
      <c r="BT115" s="901"/>
      <c r="BU115" s="901"/>
      <c r="BV115" s="901">
        <v>1094</v>
      </c>
      <c r="BW115" s="901"/>
      <c r="BX115" s="901"/>
      <c r="BY115" s="901"/>
      <c r="BZ115" s="901"/>
      <c r="CA115" s="901">
        <v>1992</v>
      </c>
      <c r="CB115" s="901"/>
      <c r="CC115" s="901"/>
      <c r="CD115" s="901"/>
      <c r="CE115" s="901"/>
      <c r="CF115" s="962">
        <v>0</v>
      </c>
      <c r="CG115" s="963"/>
      <c r="CH115" s="963"/>
      <c r="CI115" s="963"/>
      <c r="CJ115" s="963"/>
      <c r="CK115" s="1018"/>
      <c r="CL115" s="905"/>
      <c r="CM115" s="899" t="s">
        <v>456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1326190</v>
      </c>
      <c r="DH115" s="864"/>
      <c r="DI115" s="864"/>
      <c r="DJ115" s="864"/>
      <c r="DK115" s="865"/>
      <c r="DL115" s="866">
        <v>938777</v>
      </c>
      <c r="DM115" s="864"/>
      <c r="DN115" s="864"/>
      <c r="DO115" s="864"/>
      <c r="DP115" s="865"/>
      <c r="DQ115" s="866">
        <v>1218580</v>
      </c>
      <c r="DR115" s="864"/>
      <c r="DS115" s="864"/>
      <c r="DT115" s="864"/>
      <c r="DU115" s="865"/>
      <c r="DV115" s="911">
        <v>1.7</v>
      </c>
      <c r="DW115" s="912"/>
      <c r="DX115" s="912"/>
      <c r="DY115" s="912"/>
      <c r="DZ115" s="913"/>
    </row>
    <row r="116" spans="1:130" s="248" customFormat="1" ht="26.25" customHeight="1" x14ac:dyDescent="0.15">
      <c r="A116" s="1007"/>
      <c r="B116" s="1008"/>
      <c r="C116" s="967" t="s">
        <v>457</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128</v>
      </c>
      <c r="AB116" s="864"/>
      <c r="AC116" s="864"/>
      <c r="AD116" s="864"/>
      <c r="AE116" s="865"/>
      <c r="AF116" s="866" t="s">
        <v>128</v>
      </c>
      <c r="AG116" s="864"/>
      <c r="AH116" s="864"/>
      <c r="AI116" s="864"/>
      <c r="AJ116" s="865"/>
      <c r="AK116" s="866" t="s">
        <v>128</v>
      </c>
      <c r="AL116" s="864"/>
      <c r="AM116" s="864"/>
      <c r="AN116" s="864"/>
      <c r="AO116" s="865"/>
      <c r="AP116" s="911" t="s">
        <v>128</v>
      </c>
      <c r="AQ116" s="912"/>
      <c r="AR116" s="912"/>
      <c r="AS116" s="912"/>
      <c r="AT116" s="913"/>
      <c r="AU116" s="1023"/>
      <c r="AV116" s="1024"/>
      <c r="AW116" s="1024"/>
      <c r="AX116" s="1024"/>
      <c r="AY116" s="1024"/>
      <c r="AZ116" s="950" t="s">
        <v>458</v>
      </c>
      <c r="BA116" s="951"/>
      <c r="BB116" s="951"/>
      <c r="BC116" s="951"/>
      <c r="BD116" s="951"/>
      <c r="BE116" s="951"/>
      <c r="BF116" s="951"/>
      <c r="BG116" s="951"/>
      <c r="BH116" s="951"/>
      <c r="BI116" s="951"/>
      <c r="BJ116" s="951"/>
      <c r="BK116" s="951"/>
      <c r="BL116" s="951"/>
      <c r="BM116" s="951"/>
      <c r="BN116" s="951"/>
      <c r="BO116" s="951"/>
      <c r="BP116" s="952"/>
      <c r="BQ116" s="900" t="s">
        <v>418</v>
      </c>
      <c r="BR116" s="901"/>
      <c r="BS116" s="901"/>
      <c r="BT116" s="901"/>
      <c r="BU116" s="901"/>
      <c r="BV116" s="901" t="s">
        <v>128</v>
      </c>
      <c r="BW116" s="901"/>
      <c r="BX116" s="901"/>
      <c r="BY116" s="901"/>
      <c r="BZ116" s="901"/>
      <c r="CA116" s="901" t="s">
        <v>128</v>
      </c>
      <c r="CB116" s="901"/>
      <c r="CC116" s="901"/>
      <c r="CD116" s="901"/>
      <c r="CE116" s="901"/>
      <c r="CF116" s="962" t="s">
        <v>128</v>
      </c>
      <c r="CG116" s="963"/>
      <c r="CH116" s="963"/>
      <c r="CI116" s="963"/>
      <c r="CJ116" s="963"/>
      <c r="CK116" s="1018"/>
      <c r="CL116" s="905"/>
      <c r="CM116" s="908" t="s">
        <v>459</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128</v>
      </c>
      <c r="DH116" s="864"/>
      <c r="DI116" s="864"/>
      <c r="DJ116" s="864"/>
      <c r="DK116" s="865"/>
      <c r="DL116" s="866" t="s">
        <v>128</v>
      </c>
      <c r="DM116" s="864"/>
      <c r="DN116" s="864"/>
      <c r="DO116" s="864"/>
      <c r="DP116" s="865"/>
      <c r="DQ116" s="866" t="s">
        <v>128</v>
      </c>
      <c r="DR116" s="864"/>
      <c r="DS116" s="864"/>
      <c r="DT116" s="864"/>
      <c r="DU116" s="865"/>
      <c r="DV116" s="911" t="s">
        <v>128</v>
      </c>
      <c r="DW116" s="912"/>
      <c r="DX116" s="912"/>
      <c r="DY116" s="912"/>
      <c r="DZ116" s="913"/>
    </row>
    <row r="117" spans="1:130" s="248" customFormat="1" ht="26.25" customHeight="1" x14ac:dyDescent="0.15">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460</v>
      </c>
      <c r="Z117" s="990"/>
      <c r="AA117" s="995">
        <v>10073175</v>
      </c>
      <c r="AB117" s="996"/>
      <c r="AC117" s="996"/>
      <c r="AD117" s="996"/>
      <c r="AE117" s="997"/>
      <c r="AF117" s="998">
        <v>10300397</v>
      </c>
      <c r="AG117" s="996"/>
      <c r="AH117" s="996"/>
      <c r="AI117" s="996"/>
      <c r="AJ117" s="997"/>
      <c r="AK117" s="998">
        <v>10431025</v>
      </c>
      <c r="AL117" s="996"/>
      <c r="AM117" s="996"/>
      <c r="AN117" s="996"/>
      <c r="AO117" s="997"/>
      <c r="AP117" s="999"/>
      <c r="AQ117" s="1000"/>
      <c r="AR117" s="1000"/>
      <c r="AS117" s="1000"/>
      <c r="AT117" s="1001"/>
      <c r="AU117" s="1023"/>
      <c r="AV117" s="1024"/>
      <c r="AW117" s="1024"/>
      <c r="AX117" s="1024"/>
      <c r="AY117" s="1024"/>
      <c r="AZ117" s="950" t="s">
        <v>461</v>
      </c>
      <c r="BA117" s="951"/>
      <c r="BB117" s="951"/>
      <c r="BC117" s="951"/>
      <c r="BD117" s="951"/>
      <c r="BE117" s="951"/>
      <c r="BF117" s="951"/>
      <c r="BG117" s="951"/>
      <c r="BH117" s="951"/>
      <c r="BI117" s="951"/>
      <c r="BJ117" s="951"/>
      <c r="BK117" s="951"/>
      <c r="BL117" s="951"/>
      <c r="BM117" s="951"/>
      <c r="BN117" s="951"/>
      <c r="BO117" s="951"/>
      <c r="BP117" s="952"/>
      <c r="BQ117" s="900" t="s">
        <v>128</v>
      </c>
      <c r="BR117" s="901"/>
      <c r="BS117" s="901"/>
      <c r="BT117" s="901"/>
      <c r="BU117" s="901"/>
      <c r="BV117" s="901" t="s">
        <v>128</v>
      </c>
      <c r="BW117" s="901"/>
      <c r="BX117" s="901"/>
      <c r="BY117" s="901"/>
      <c r="BZ117" s="901"/>
      <c r="CA117" s="901" t="s">
        <v>128</v>
      </c>
      <c r="CB117" s="901"/>
      <c r="CC117" s="901"/>
      <c r="CD117" s="901"/>
      <c r="CE117" s="901"/>
      <c r="CF117" s="962" t="s">
        <v>418</v>
      </c>
      <c r="CG117" s="963"/>
      <c r="CH117" s="963"/>
      <c r="CI117" s="963"/>
      <c r="CJ117" s="963"/>
      <c r="CK117" s="1018"/>
      <c r="CL117" s="905"/>
      <c r="CM117" s="908" t="s">
        <v>462</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128</v>
      </c>
      <c r="DH117" s="864"/>
      <c r="DI117" s="864"/>
      <c r="DJ117" s="864"/>
      <c r="DK117" s="865"/>
      <c r="DL117" s="866" t="s">
        <v>128</v>
      </c>
      <c r="DM117" s="864"/>
      <c r="DN117" s="864"/>
      <c r="DO117" s="864"/>
      <c r="DP117" s="865"/>
      <c r="DQ117" s="866" t="s">
        <v>128</v>
      </c>
      <c r="DR117" s="864"/>
      <c r="DS117" s="864"/>
      <c r="DT117" s="864"/>
      <c r="DU117" s="865"/>
      <c r="DV117" s="911" t="s">
        <v>128</v>
      </c>
      <c r="DW117" s="912"/>
      <c r="DX117" s="912"/>
      <c r="DY117" s="912"/>
      <c r="DZ117" s="913"/>
    </row>
    <row r="118" spans="1:130" s="248" customFormat="1" ht="26.25" customHeight="1" x14ac:dyDescent="0.15">
      <c r="A118" s="988" t="s">
        <v>436</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433</v>
      </c>
      <c r="AB118" s="989"/>
      <c r="AC118" s="989"/>
      <c r="AD118" s="989"/>
      <c r="AE118" s="990"/>
      <c r="AF118" s="991" t="s">
        <v>434</v>
      </c>
      <c r="AG118" s="989"/>
      <c r="AH118" s="989"/>
      <c r="AI118" s="989"/>
      <c r="AJ118" s="990"/>
      <c r="AK118" s="991" t="s">
        <v>305</v>
      </c>
      <c r="AL118" s="989"/>
      <c r="AM118" s="989"/>
      <c r="AN118" s="989"/>
      <c r="AO118" s="990"/>
      <c r="AP118" s="992" t="s">
        <v>435</v>
      </c>
      <c r="AQ118" s="993"/>
      <c r="AR118" s="993"/>
      <c r="AS118" s="993"/>
      <c r="AT118" s="994"/>
      <c r="AU118" s="1023"/>
      <c r="AV118" s="1024"/>
      <c r="AW118" s="1024"/>
      <c r="AX118" s="1024"/>
      <c r="AY118" s="1024"/>
      <c r="AZ118" s="966" t="s">
        <v>463</v>
      </c>
      <c r="BA118" s="967"/>
      <c r="BB118" s="967"/>
      <c r="BC118" s="967"/>
      <c r="BD118" s="967"/>
      <c r="BE118" s="967"/>
      <c r="BF118" s="967"/>
      <c r="BG118" s="967"/>
      <c r="BH118" s="967"/>
      <c r="BI118" s="967"/>
      <c r="BJ118" s="967"/>
      <c r="BK118" s="967"/>
      <c r="BL118" s="967"/>
      <c r="BM118" s="967"/>
      <c r="BN118" s="967"/>
      <c r="BO118" s="967"/>
      <c r="BP118" s="968"/>
      <c r="BQ118" s="969" t="s">
        <v>128</v>
      </c>
      <c r="BR118" s="932"/>
      <c r="BS118" s="932"/>
      <c r="BT118" s="932"/>
      <c r="BU118" s="932"/>
      <c r="BV118" s="932" t="s">
        <v>128</v>
      </c>
      <c r="BW118" s="932"/>
      <c r="BX118" s="932"/>
      <c r="BY118" s="932"/>
      <c r="BZ118" s="932"/>
      <c r="CA118" s="932" t="s">
        <v>128</v>
      </c>
      <c r="CB118" s="932"/>
      <c r="CC118" s="932"/>
      <c r="CD118" s="932"/>
      <c r="CE118" s="932"/>
      <c r="CF118" s="962" t="s">
        <v>128</v>
      </c>
      <c r="CG118" s="963"/>
      <c r="CH118" s="963"/>
      <c r="CI118" s="963"/>
      <c r="CJ118" s="963"/>
      <c r="CK118" s="1018"/>
      <c r="CL118" s="905"/>
      <c r="CM118" s="908" t="s">
        <v>464</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128</v>
      </c>
      <c r="DH118" s="864"/>
      <c r="DI118" s="864"/>
      <c r="DJ118" s="864"/>
      <c r="DK118" s="865"/>
      <c r="DL118" s="866" t="s">
        <v>128</v>
      </c>
      <c r="DM118" s="864"/>
      <c r="DN118" s="864"/>
      <c r="DO118" s="864"/>
      <c r="DP118" s="865"/>
      <c r="DQ118" s="866" t="s">
        <v>128</v>
      </c>
      <c r="DR118" s="864"/>
      <c r="DS118" s="864"/>
      <c r="DT118" s="864"/>
      <c r="DU118" s="865"/>
      <c r="DV118" s="911" t="s">
        <v>128</v>
      </c>
      <c r="DW118" s="912"/>
      <c r="DX118" s="912"/>
      <c r="DY118" s="912"/>
      <c r="DZ118" s="913"/>
    </row>
    <row r="119" spans="1:130" s="248" customFormat="1" ht="26.25" customHeight="1" x14ac:dyDescent="0.15">
      <c r="A119" s="902" t="s">
        <v>439</v>
      </c>
      <c r="B119" s="903"/>
      <c r="C119" s="978" t="s">
        <v>440</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v>216734</v>
      </c>
      <c r="AB119" s="982"/>
      <c r="AC119" s="982"/>
      <c r="AD119" s="982"/>
      <c r="AE119" s="983"/>
      <c r="AF119" s="984">
        <v>222544</v>
      </c>
      <c r="AG119" s="982"/>
      <c r="AH119" s="982"/>
      <c r="AI119" s="982"/>
      <c r="AJ119" s="983"/>
      <c r="AK119" s="984">
        <v>369879</v>
      </c>
      <c r="AL119" s="982"/>
      <c r="AM119" s="982"/>
      <c r="AN119" s="982"/>
      <c r="AO119" s="983"/>
      <c r="AP119" s="985">
        <v>0.5</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465</v>
      </c>
      <c r="BP119" s="965"/>
      <c r="BQ119" s="969">
        <v>126862120</v>
      </c>
      <c r="BR119" s="932"/>
      <c r="BS119" s="932"/>
      <c r="BT119" s="932"/>
      <c r="BU119" s="932"/>
      <c r="BV119" s="932">
        <v>131142541</v>
      </c>
      <c r="BW119" s="932"/>
      <c r="BX119" s="932"/>
      <c r="BY119" s="932"/>
      <c r="BZ119" s="932"/>
      <c r="CA119" s="932">
        <v>130673652</v>
      </c>
      <c r="CB119" s="932"/>
      <c r="CC119" s="932"/>
      <c r="CD119" s="932"/>
      <c r="CE119" s="932"/>
      <c r="CF119" s="830"/>
      <c r="CG119" s="831"/>
      <c r="CH119" s="831"/>
      <c r="CI119" s="831"/>
      <c r="CJ119" s="921"/>
      <c r="CK119" s="1019"/>
      <c r="CL119" s="907"/>
      <c r="CM119" s="925" t="s">
        <v>466</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128</v>
      </c>
      <c r="DH119" s="847"/>
      <c r="DI119" s="847"/>
      <c r="DJ119" s="847"/>
      <c r="DK119" s="848"/>
      <c r="DL119" s="849" t="s">
        <v>128</v>
      </c>
      <c r="DM119" s="847"/>
      <c r="DN119" s="847"/>
      <c r="DO119" s="847"/>
      <c r="DP119" s="848"/>
      <c r="DQ119" s="849" t="s">
        <v>128</v>
      </c>
      <c r="DR119" s="847"/>
      <c r="DS119" s="847"/>
      <c r="DT119" s="847"/>
      <c r="DU119" s="848"/>
      <c r="DV119" s="935" t="s">
        <v>128</v>
      </c>
      <c r="DW119" s="936"/>
      <c r="DX119" s="936"/>
      <c r="DY119" s="936"/>
      <c r="DZ119" s="937"/>
    </row>
    <row r="120" spans="1:130" s="248" customFormat="1" ht="26.25" customHeight="1" x14ac:dyDescent="0.15">
      <c r="A120" s="904"/>
      <c r="B120" s="905"/>
      <c r="C120" s="908" t="s">
        <v>443</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128</v>
      </c>
      <c r="AB120" s="864"/>
      <c r="AC120" s="864"/>
      <c r="AD120" s="864"/>
      <c r="AE120" s="865"/>
      <c r="AF120" s="866" t="s">
        <v>128</v>
      </c>
      <c r="AG120" s="864"/>
      <c r="AH120" s="864"/>
      <c r="AI120" s="864"/>
      <c r="AJ120" s="865"/>
      <c r="AK120" s="866" t="s">
        <v>128</v>
      </c>
      <c r="AL120" s="864"/>
      <c r="AM120" s="864"/>
      <c r="AN120" s="864"/>
      <c r="AO120" s="865"/>
      <c r="AP120" s="911" t="s">
        <v>128</v>
      </c>
      <c r="AQ120" s="912"/>
      <c r="AR120" s="912"/>
      <c r="AS120" s="912"/>
      <c r="AT120" s="913"/>
      <c r="AU120" s="970" t="s">
        <v>467</v>
      </c>
      <c r="AV120" s="971"/>
      <c r="AW120" s="971"/>
      <c r="AX120" s="971"/>
      <c r="AY120" s="972"/>
      <c r="AZ120" s="947" t="s">
        <v>468</v>
      </c>
      <c r="BA120" s="892"/>
      <c r="BB120" s="892"/>
      <c r="BC120" s="892"/>
      <c r="BD120" s="892"/>
      <c r="BE120" s="892"/>
      <c r="BF120" s="892"/>
      <c r="BG120" s="892"/>
      <c r="BH120" s="892"/>
      <c r="BI120" s="892"/>
      <c r="BJ120" s="892"/>
      <c r="BK120" s="892"/>
      <c r="BL120" s="892"/>
      <c r="BM120" s="892"/>
      <c r="BN120" s="892"/>
      <c r="BO120" s="892"/>
      <c r="BP120" s="893"/>
      <c r="BQ120" s="948">
        <v>31645825</v>
      </c>
      <c r="BR120" s="929"/>
      <c r="BS120" s="929"/>
      <c r="BT120" s="929"/>
      <c r="BU120" s="929"/>
      <c r="BV120" s="929">
        <v>26862868</v>
      </c>
      <c r="BW120" s="929"/>
      <c r="BX120" s="929"/>
      <c r="BY120" s="929"/>
      <c r="BZ120" s="929"/>
      <c r="CA120" s="929">
        <v>26382612</v>
      </c>
      <c r="CB120" s="929"/>
      <c r="CC120" s="929"/>
      <c r="CD120" s="929"/>
      <c r="CE120" s="929"/>
      <c r="CF120" s="953">
        <v>37.200000000000003</v>
      </c>
      <c r="CG120" s="954"/>
      <c r="CH120" s="954"/>
      <c r="CI120" s="954"/>
      <c r="CJ120" s="954"/>
      <c r="CK120" s="955" t="s">
        <v>469</v>
      </c>
      <c r="CL120" s="939"/>
      <c r="CM120" s="939"/>
      <c r="CN120" s="939"/>
      <c r="CO120" s="940"/>
      <c r="CP120" s="959" t="s">
        <v>412</v>
      </c>
      <c r="CQ120" s="960"/>
      <c r="CR120" s="960"/>
      <c r="CS120" s="960"/>
      <c r="CT120" s="960"/>
      <c r="CU120" s="960"/>
      <c r="CV120" s="960"/>
      <c r="CW120" s="960"/>
      <c r="CX120" s="960"/>
      <c r="CY120" s="960"/>
      <c r="CZ120" s="960"/>
      <c r="DA120" s="960"/>
      <c r="DB120" s="960"/>
      <c r="DC120" s="960"/>
      <c r="DD120" s="960"/>
      <c r="DE120" s="960"/>
      <c r="DF120" s="961"/>
      <c r="DG120" s="948">
        <v>35614865</v>
      </c>
      <c r="DH120" s="929"/>
      <c r="DI120" s="929"/>
      <c r="DJ120" s="929"/>
      <c r="DK120" s="929"/>
      <c r="DL120" s="929">
        <v>36674333</v>
      </c>
      <c r="DM120" s="929"/>
      <c r="DN120" s="929"/>
      <c r="DO120" s="929"/>
      <c r="DP120" s="929"/>
      <c r="DQ120" s="929">
        <v>37627249</v>
      </c>
      <c r="DR120" s="929"/>
      <c r="DS120" s="929"/>
      <c r="DT120" s="929"/>
      <c r="DU120" s="929"/>
      <c r="DV120" s="930">
        <v>53</v>
      </c>
      <c r="DW120" s="930"/>
      <c r="DX120" s="930"/>
      <c r="DY120" s="930"/>
      <c r="DZ120" s="931"/>
    </row>
    <row r="121" spans="1:130" s="248" customFormat="1" ht="26.25" customHeight="1" x14ac:dyDescent="0.15">
      <c r="A121" s="904"/>
      <c r="B121" s="905"/>
      <c r="C121" s="950" t="s">
        <v>470</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418</v>
      </c>
      <c r="AB121" s="864"/>
      <c r="AC121" s="864"/>
      <c r="AD121" s="864"/>
      <c r="AE121" s="865"/>
      <c r="AF121" s="866" t="s">
        <v>128</v>
      </c>
      <c r="AG121" s="864"/>
      <c r="AH121" s="864"/>
      <c r="AI121" s="864"/>
      <c r="AJ121" s="865"/>
      <c r="AK121" s="866" t="s">
        <v>128</v>
      </c>
      <c r="AL121" s="864"/>
      <c r="AM121" s="864"/>
      <c r="AN121" s="864"/>
      <c r="AO121" s="865"/>
      <c r="AP121" s="911" t="s">
        <v>418</v>
      </c>
      <c r="AQ121" s="912"/>
      <c r="AR121" s="912"/>
      <c r="AS121" s="912"/>
      <c r="AT121" s="913"/>
      <c r="AU121" s="973"/>
      <c r="AV121" s="974"/>
      <c r="AW121" s="974"/>
      <c r="AX121" s="974"/>
      <c r="AY121" s="975"/>
      <c r="AZ121" s="899" t="s">
        <v>471</v>
      </c>
      <c r="BA121" s="834"/>
      <c r="BB121" s="834"/>
      <c r="BC121" s="834"/>
      <c r="BD121" s="834"/>
      <c r="BE121" s="834"/>
      <c r="BF121" s="834"/>
      <c r="BG121" s="834"/>
      <c r="BH121" s="834"/>
      <c r="BI121" s="834"/>
      <c r="BJ121" s="834"/>
      <c r="BK121" s="834"/>
      <c r="BL121" s="834"/>
      <c r="BM121" s="834"/>
      <c r="BN121" s="834"/>
      <c r="BO121" s="834"/>
      <c r="BP121" s="835"/>
      <c r="BQ121" s="900">
        <v>41634254</v>
      </c>
      <c r="BR121" s="901"/>
      <c r="BS121" s="901"/>
      <c r="BT121" s="901"/>
      <c r="BU121" s="901"/>
      <c r="BV121" s="901">
        <v>46390875</v>
      </c>
      <c r="BW121" s="901"/>
      <c r="BX121" s="901"/>
      <c r="BY121" s="901"/>
      <c r="BZ121" s="901"/>
      <c r="CA121" s="901">
        <v>50762148</v>
      </c>
      <c r="CB121" s="901"/>
      <c r="CC121" s="901"/>
      <c r="CD121" s="901"/>
      <c r="CE121" s="901"/>
      <c r="CF121" s="962">
        <v>71.5</v>
      </c>
      <c r="CG121" s="963"/>
      <c r="CH121" s="963"/>
      <c r="CI121" s="963"/>
      <c r="CJ121" s="963"/>
      <c r="CK121" s="956"/>
      <c r="CL121" s="942"/>
      <c r="CM121" s="942"/>
      <c r="CN121" s="942"/>
      <c r="CO121" s="943"/>
      <c r="CP121" s="922" t="s">
        <v>409</v>
      </c>
      <c r="CQ121" s="923"/>
      <c r="CR121" s="923"/>
      <c r="CS121" s="923"/>
      <c r="CT121" s="923"/>
      <c r="CU121" s="923"/>
      <c r="CV121" s="923"/>
      <c r="CW121" s="923"/>
      <c r="CX121" s="923"/>
      <c r="CY121" s="923"/>
      <c r="CZ121" s="923"/>
      <c r="DA121" s="923"/>
      <c r="DB121" s="923"/>
      <c r="DC121" s="923"/>
      <c r="DD121" s="923"/>
      <c r="DE121" s="923"/>
      <c r="DF121" s="924"/>
      <c r="DG121" s="900">
        <v>9183840</v>
      </c>
      <c r="DH121" s="901"/>
      <c r="DI121" s="901"/>
      <c r="DJ121" s="901"/>
      <c r="DK121" s="901"/>
      <c r="DL121" s="901">
        <v>10238753</v>
      </c>
      <c r="DM121" s="901"/>
      <c r="DN121" s="901"/>
      <c r="DO121" s="901"/>
      <c r="DP121" s="901"/>
      <c r="DQ121" s="901">
        <v>9690203</v>
      </c>
      <c r="DR121" s="901"/>
      <c r="DS121" s="901"/>
      <c r="DT121" s="901"/>
      <c r="DU121" s="901"/>
      <c r="DV121" s="878">
        <v>13.7</v>
      </c>
      <c r="DW121" s="878"/>
      <c r="DX121" s="878"/>
      <c r="DY121" s="878"/>
      <c r="DZ121" s="879"/>
    </row>
    <row r="122" spans="1:130" s="248" customFormat="1" ht="26.25" customHeight="1" x14ac:dyDescent="0.15">
      <c r="A122" s="904"/>
      <c r="B122" s="905"/>
      <c r="C122" s="908" t="s">
        <v>453</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418</v>
      </c>
      <c r="AB122" s="864"/>
      <c r="AC122" s="864"/>
      <c r="AD122" s="864"/>
      <c r="AE122" s="865"/>
      <c r="AF122" s="866" t="s">
        <v>128</v>
      </c>
      <c r="AG122" s="864"/>
      <c r="AH122" s="864"/>
      <c r="AI122" s="864"/>
      <c r="AJ122" s="865"/>
      <c r="AK122" s="866" t="s">
        <v>128</v>
      </c>
      <c r="AL122" s="864"/>
      <c r="AM122" s="864"/>
      <c r="AN122" s="864"/>
      <c r="AO122" s="865"/>
      <c r="AP122" s="911" t="s">
        <v>128</v>
      </c>
      <c r="AQ122" s="912"/>
      <c r="AR122" s="912"/>
      <c r="AS122" s="912"/>
      <c r="AT122" s="913"/>
      <c r="AU122" s="973"/>
      <c r="AV122" s="974"/>
      <c r="AW122" s="974"/>
      <c r="AX122" s="974"/>
      <c r="AY122" s="975"/>
      <c r="AZ122" s="966" t="s">
        <v>472</v>
      </c>
      <c r="BA122" s="967"/>
      <c r="BB122" s="967"/>
      <c r="BC122" s="967"/>
      <c r="BD122" s="967"/>
      <c r="BE122" s="967"/>
      <c r="BF122" s="967"/>
      <c r="BG122" s="967"/>
      <c r="BH122" s="967"/>
      <c r="BI122" s="967"/>
      <c r="BJ122" s="967"/>
      <c r="BK122" s="967"/>
      <c r="BL122" s="967"/>
      <c r="BM122" s="967"/>
      <c r="BN122" s="967"/>
      <c r="BO122" s="967"/>
      <c r="BP122" s="968"/>
      <c r="BQ122" s="969">
        <v>76310975</v>
      </c>
      <c r="BR122" s="932"/>
      <c r="BS122" s="932"/>
      <c r="BT122" s="932"/>
      <c r="BU122" s="932"/>
      <c r="BV122" s="932">
        <v>73257687</v>
      </c>
      <c r="BW122" s="932"/>
      <c r="BX122" s="932"/>
      <c r="BY122" s="932"/>
      <c r="BZ122" s="932"/>
      <c r="CA122" s="932">
        <v>70406363</v>
      </c>
      <c r="CB122" s="932"/>
      <c r="CC122" s="932"/>
      <c r="CD122" s="932"/>
      <c r="CE122" s="932"/>
      <c r="CF122" s="933">
        <v>99.2</v>
      </c>
      <c r="CG122" s="934"/>
      <c r="CH122" s="934"/>
      <c r="CI122" s="934"/>
      <c r="CJ122" s="934"/>
      <c r="CK122" s="956"/>
      <c r="CL122" s="942"/>
      <c r="CM122" s="942"/>
      <c r="CN122" s="942"/>
      <c r="CO122" s="943"/>
      <c r="CP122" s="922" t="s">
        <v>413</v>
      </c>
      <c r="CQ122" s="923"/>
      <c r="CR122" s="923"/>
      <c r="CS122" s="923"/>
      <c r="CT122" s="923"/>
      <c r="CU122" s="923"/>
      <c r="CV122" s="923"/>
      <c r="CW122" s="923"/>
      <c r="CX122" s="923"/>
      <c r="CY122" s="923"/>
      <c r="CZ122" s="923"/>
      <c r="DA122" s="923"/>
      <c r="DB122" s="923"/>
      <c r="DC122" s="923"/>
      <c r="DD122" s="923"/>
      <c r="DE122" s="923"/>
      <c r="DF122" s="924"/>
      <c r="DG122" s="900">
        <v>1462938</v>
      </c>
      <c r="DH122" s="901"/>
      <c r="DI122" s="901"/>
      <c r="DJ122" s="901"/>
      <c r="DK122" s="901"/>
      <c r="DL122" s="901">
        <v>1353661</v>
      </c>
      <c r="DM122" s="901"/>
      <c r="DN122" s="901"/>
      <c r="DO122" s="901"/>
      <c r="DP122" s="901"/>
      <c r="DQ122" s="901">
        <v>1283963</v>
      </c>
      <c r="DR122" s="901"/>
      <c r="DS122" s="901"/>
      <c r="DT122" s="901"/>
      <c r="DU122" s="901"/>
      <c r="DV122" s="878">
        <v>1.8</v>
      </c>
      <c r="DW122" s="878"/>
      <c r="DX122" s="878"/>
      <c r="DY122" s="878"/>
      <c r="DZ122" s="879"/>
    </row>
    <row r="123" spans="1:130" s="248" customFormat="1" ht="26.25" customHeight="1" x14ac:dyDescent="0.15">
      <c r="A123" s="904"/>
      <c r="B123" s="905"/>
      <c r="C123" s="908" t="s">
        <v>459</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128</v>
      </c>
      <c r="AB123" s="864"/>
      <c r="AC123" s="864"/>
      <c r="AD123" s="864"/>
      <c r="AE123" s="865"/>
      <c r="AF123" s="866" t="s">
        <v>128</v>
      </c>
      <c r="AG123" s="864"/>
      <c r="AH123" s="864"/>
      <c r="AI123" s="864"/>
      <c r="AJ123" s="865"/>
      <c r="AK123" s="866" t="s">
        <v>128</v>
      </c>
      <c r="AL123" s="864"/>
      <c r="AM123" s="864"/>
      <c r="AN123" s="864"/>
      <c r="AO123" s="865"/>
      <c r="AP123" s="911" t="s">
        <v>128</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473</v>
      </c>
      <c r="BP123" s="965"/>
      <c r="BQ123" s="919">
        <v>149591054</v>
      </c>
      <c r="BR123" s="920"/>
      <c r="BS123" s="920"/>
      <c r="BT123" s="920"/>
      <c r="BU123" s="920"/>
      <c r="BV123" s="920">
        <v>146511430</v>
      </c>
      <c r="BW123" s="920"/>
      <c r="BX123" s="920"/>
      <c r="BY123" s="920"/>
      <c r="BZ123" s="920"/>
      <c r="CA123" s="920">
        <v>147551123</v>
      </c>
      <c r="CB123" s="920"/>
      <c r="CC123" s="920"/>
      <c r="CD123" s="920"/>
      <c r="CE123" s="920"/>
      <c r="CF123" s="830"/>
      <c r="CG123" s="831"/>
      <c r="CH123" s="831"/>
      <c r="CI123" s="831"/>
      <c r="CJ123" s="921"/>
      <c r="CK123" s="956"/>
      <c r="CL123" s="942"/>
      <c r="CM123" s="942"/>
      <c r="CN123" s="942"/>
      <c r="CO123" s="943"/>
      <c r="CP123" s="922" t="s">
        <v>411</v>
      </c>
      <c r="CQ123" s="923"/>
      <c r="CR123" s="923"/>
      <c r="CS123" s="923"/>
      <c r="CT123" s="923"/>
      <c r="CU123" s="923"/>
      <c r="CV123" s="923"/>
      <c r="CW123" s="923"/>
      <c r="CX123" s="923"/>
      <c r="CY123" s="923"/>
      <c r="CZ123" s="923"/>
      <c r="DA123" s="923"/>
      <c r="DB123" s="923"/>
      <c r="DC123" s="923"/>
      <c r="DD123" s="923"/>
      <c r="DE123" s="923"/>
      <c r="DF123" s="924"/>
      <c r="DG123" s="863">
        <v>124406</v>
      </c>
      <c r="DH123" s="864"/>
      <c r="DI123" s="864"/>
      <c r="DJ123" s="864"/>
      <c r="DK123" s="865"/>
      <c r="DL123" s="866">
        <v>105042</v>
      </c>
      <c r="DM123" s="864"/>
      <c r="DN123" s="864"/>
      <c r="DO123" s="864"/>
      <c r="DP123" s="865"/>
      <c r="DQ123" s="866">
        <v>469576</v>
      </c>
      <c r="DR123" s="864"/>
      <c r="DS123" s="864"/>
      <c r="DT123" s="864"/>
      <c r="DU123" s="865"/>
      <c r="DV123" s="911">
        <v>0.7</v>
      </c>
      <c r="DW123" s="912"/>
      <c r="DX123" s="912"/>
      <c r="DY123" s="912"/>
      <c r="DZ123" s="913"/>
    </row>
    <row r="124" spans="1:130" s="248" customFormat="1" ht="26.25" customHeight="1" thickBot="1" x14ac:dyDescent="0.2">
      <c r="A124" s="904"/>
      <c r="B124" s="905"/>
      <c r="C124" s="908" t="s">
        <v>462</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128</v>
      </c>
      <c r="AB124" s="864"/>
      <c r="AC124" s="864"/>
      <c r="AD124" s="864"/>
      <c r="AE124" s="865"/>
      <c r="AF124" s="866" t="s">
        <v>128</v>
      </c>
      <c r="AG124" s="864"/>
      <c r="AH124" s="864"/>
      <c r="AI124" s="864"/>
      <c r="AJ124" s="865"/>
      <c r="AK124" s="866" t="s">
        <v>128</v>
      </c>
      <c r="AL124" s="864"/>
      <c r="AM124" s="864"/>
      <c r="AN124" s="864"/>
      <c r="AO124" s="865"/>
      <c r="AP124" s="911" t="s">
        <v>128</v>
      </c>
      <c r="AQ124" s="912"/>
      <c r="AR124" s="912"/>
      <c r="AS124" s="912"/>
      <c r="AT124" s="913"/>
      <c r="AU124" s="914" t="s">
        <v>474</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128</v>
      </c>
      <c r="BR124" s="918"/>
      <c r="BS124" s="918"/>
      <c r="BT124" s="918"/>
      <c r="BU124" s="918"/>
      <c r="BV124" s="918" t="s">
        <v>418</v>
      </c>
      <c r="BW124" s="918"/>
      <c r="BX124" s="918"/>
      <c r="BY124" s="918"/>
      <c r="BZ124" s="918"/>
      <c r="CA124" s="918" t="s">
        <v>128</v>
      </c>
      <c r="CB124" s="918"/>
      <c r="CC124" s="918"/>
      <c r="CD124" s="918"/>
      <c r="CE124" s="918"/>
      <c r="CF124" s="808"/>
      <c r="CG124" s="809"/>
      <c r="CH124" s="809"/>
      <c r="CI124" s="809"/>
      <c r="CJ124" s="949"/>
      <c r="CK124" s="957"/>
      <c r="CL124" s="957"/>
      <c r="CM124" s="957"/>
      <c r="CN124" s="957"/>
      <c r="CO124" s="958"/>
      <c r="CP124" s="922" t="s">
        <v>475</v>
      </c>
      <c r="CQ124" s="923"/>
      <c r="CR124" s="923"/>
      <c r="CS124" s="923"/>
      <c r="CT124" s="923"/>
      <c r="CU124" s="923"/>
      <c r="CV124" s="923"/>
      <c r="CW124" s="923"/>
      <c r="CX124" s="923"/>
      <c r="CY124" s="923"/>
      <c r="CZ124" s="923"/>
      <c r="DA124" s="923"/>
      <c r="DB124" s="923"/>
      <c r="DC124" s="923"/>
      <c r="DD124" s="923"/>
      <c r="DE124" s="923"/>
      <c r="DF124" s="924"/>
      <c r="DG124" s="846">
        <v>1532906</v>
      </c>
      <c r="DH124" s="847"/>
      <c r="DI124" s="847"/>
      <c r="DJ124" s="847"/>
      <c r="DK124" s="848"/>
      <c r="DL124" s="849">
        <v>1569239</v>
      </c>
      <c r="DM124" s="847"/>
      <c r="DN124" s="847"/>
      <c r="DO124" s="847"/>
      <c r="DP124" s="848"/>
      <c r="DQ124" s="849">
        <v>277</v>
      </c>
      <c r="DR124" s="847"/>
      <c r="DS124" s="847"/>
      <c r="DT124" s="847"/>
      <c r="DU124" s="848"/>
      <c r="DV124" s="935">
        <v>0</v>
      </c>
      <c r="DW124" s="936"/>
      <c r="DX124" s="936"/>
      <c r="DY124" s="936"/>
      <c r="DZ124" s="937"/>
    </row>
    <row r="125" spans="1:130" s="248" customFormat="1" ht="26.25" customHeight="1" x14ac:dyDescent="0.15">
      <c r="A125" s="904"/>
      <c r="B125" s="905"/>
      <c r="C125" s="908" t="s">
        <v>464</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128</v>
      </c>
      <c r="AB125" s="864"/>
      <c r="AC125" s="864"/>
      <c r="AD125" s="864"/>
      <c r="AE125" s="865"/>
      <c r="AF125" s="866" t="s">
        <v>418</v>
      </c>
      <c r="AG125" s="864"/>
      <c r="AH125" s="864"/>
      <c r="AI125" s="864"/>
      <c r="AJ125" s="865"/>
      <c r="AK125" s="866" t="s">
        <v>128</v>
      </c>
      <c r="AL125" s="864"/>
      <c r="AM125" s="864"/>
      <c r="AN125" s="864"/>
      <c r="AO125" s="865"/>
      <c r="AP125" s="911" t="s">
        <v>418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476</v>
      </c>
      <c r="CL125" s="939"/>
      <c r="CM125" s="939"/>
      <c r="CN125" s="939"/>
      <c r="CO125" s="940"/>
      <c r="CP125" s="947" t="s">
        <v>477</v>
      </c>
      <c r="CQ125" s="892"/>
      <c r="CR125" s="892"/>
      <c r="CS125" s="892"/>
      <c r="CT125" s="892"/>
      <c r="CU125" s="892"/>
      <c r="CV125" s="892"/>
      <c r="CW125" s="892"/>
      <c r="CX125" s="892"/>
      <c r="CY125" s="892"/>
      <c r="CZ125" s="892"/>
      <c r="DA125" s="892"/>
      <c r="DB125" s="892"/>
      <c r="DC125" s="892"/>
      <c r="DD125" s="892"/>
      <c r="DE125" s="892"/>
      <c r="DF125" s="893"/>
      <c r="DG125" s="948" t="s">
        <v>418</v>
      </c>
      <c r="DH125" s="929"/>
      <c r="DI125" s="929"/>
      <c r="DJ125" s="929"/>
      <c r="DK125" s="929"/>
      <c r="DL125" s="929" t="s">
        <v>128</v>
      </c>
      <c r="DM125" s="929"/>
      <c r="DN125" s="929"/>
      <c r="DO125" s="929"/>
      <c r="DP125" s="929"/>
      <c r="DQ125" s="929" t="s">
        <v>418</v>
      </c>
      <c r="DR125" s="929"/>
      <c r="DS125" s="929"/>
      <c r="DT125" s="929"/>
      <c r="DU125" s="929"/>
      <c r="DV125" s="930" t="s">
        <v>418</v>
      </c>
      <c r="DW125" s="930"/>
      <c r="DX125" s="930"/>
      <c r="DY125" s="930"/>
      <c r="DZ125" s="931"/>
    </row>
    <row r="126" spans="1:130" s="248" customFormat="1" ht="26.25" customHeight="1" thickBot="1" x14ac:dyDescent="0.2">
      <c r="A126" s="904"/>
      <c r="B126" s="905"/>
      <c r="C126" s="908" t="s">
        <v>466</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418</v>
      </c>
      <c r="AB126" s="864"/>
      <c r="AC126" s="864"/>
      <c r="AD126" s="864"/>
      <c r="AE126" s="865"/>
      <c r="AF126" s="866" t="s">
        <v>418</v>
      </c>
      <c r="AG126" s="864"/>
      <c r="AH126" s="864"/>
      <c r="AI126" s="864"/>
      <c r="AJ126" s="865"/>
      <c r="AK126" s="866" t="s">
        <v>418</v>
      </c>
      <c r="AL126" s="864"/>
      <c r="AM126" s="864"/>
      <c r="AN126" s="864"/>
      <c r="AO126" s="865"/>
      <c r="AP126" s="911" t="s">
        <v>418</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478</v>
      </c>
      <c r="CQ126" s="834"/>
      <c r="CR126" s="834"/>
      <c r="CS126" s="834"/>
      <c r="CT126" s="834"/>
      <c r="CU126" s="834"/>
      <c r="CV126" s="834"/>
      <c r="CW126" s="834"/>
      <c r="CX126" s="834"/>
      <c r="CY126" s="834"/>
      <c r="CZ126" s="834"/>
      <c r="DA126" s="834"/>
      <c r="DB126" s="834"/>
      <c r="DC126" s="834"/>
      <c r="DD126" s="834"/>
      <c r="DE126" s="834"/>
      <c r="DF126" s="835"/>
      <c r="DG126" s="900" t="s">
        <v>418</v>
      </c>
      <c r="DH126" s="901"/>
      <c r="DI126" s="901"/>
      <c r="DJ126" s="901"/>
      <c r="DK126" s="901"/>
      <c r="DL126" s="901" t="s">
        <v>128</v>
      </c>
      <c r="DM126" s="901"/>
      <c r="DN126" s="901"/>
      <c r="DO126" s="901"/>
      <c r="DP126" s="901"/>
      <c r="DQ126" s="901" t="s">
        <v>418</v>
      </c>
      <c r="DR126" s="901"/>
      <c r="DS126" s="901"/>
      <c r="DT126" s="901"/>
      <c r="DU126" s="901"/>
      <c r="DV126" s="878" t="s">
        <v>128</v>
      </c>
      <c r="DW126" s="878"/>
      <c r="DX126" s="878"/>
      <c r="DY126" s="878"/>
      <c r="DZ126" s="879"/>
    </row>
    <row r="127" spans="1:130" s="248" customFormat="1" ht="26.25" customHeight="1" x14ac:dyDescent="0.15">
      <c r="A127" s="906"/>
      <c r="B127" s="907"/>
      <c r="C127" s="925" t="s">
        <v>479</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418</v>
      </c>
      <c r="AB127" s="864"/>
      <c r="AC127" s="864"/>
      <c r="AD127" s="864"/>
      <c r="AE127" s="865"/>
      <c r="AF127" s="866" t="s">
        <v>418</v>
      </c>
      <c r="AG127" s="864"/>
      <c r="AH127" s="864"/>
      <c r="AI127" s="864"/>
      <c r="AJ127" s="865"/>
      <c r="AK127" s="866" t="s">
        <v>128</v>
      </c>
      <c r="AL127" s="864"/>
      <c r="AM127" s="864"/>
      <c r="AN127" s="864"/>
      <c r="AO127" s="865"/>
      <c r="AP127" s="911" t="s">
        <v>128</v>
      </c>
      <c r="AQ127" s="912"/>
      <c r="AR127" s="912"/>
      <c r="AS127" s="912"/>
      <c r="AT127" s="913"/>
      <c r="AU127" s="284"/>
      <c r="AV127" s="284"/>
      <c r="AW127" s="284"/>
      <c r="AX127" s="928" t="s">
        <v>480</v>
      </c>
      <c r="AY127" s="896"/>
      <c r="AZ127" s="896"/>
      <c r="BA127" s="896"/>
      <c r="BB127" s="896"/>
      <c r="BC127" s="896"/>
      <c r="BD127" s="896"/>
      <c r="BE127" s="897"/>
      <c r="BF127" s="895" t="s">
        <v>481</v>
      </c>
      <c r="BG127" s="896"/>
      <c r="BH127" s="896"/>
      <c r="BI127" s="896"/>
      <c r="BJ127" s="896"/>
      <c r="BK127" s="896"/>
      <c r="BL127" s="897"/>
      <c r="BM127" s="895" t="s">
        <v>482</v>
      </c>
      <c r="BN127" s="896"/>
      <c r="BO127" s="896"/>
      <c r="BP127" s="896"/>
      <c r="BQ127" s="896"/>
      <c r="BR127" s="896"/>
      <c r="BS127" s="897"/>
      <c r="BT127" s="895" t="s">
        <v>483</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484</v>
      </c>
      <c r="CQ127" s="834"/>
      <c r="CR127" s="834"/>
      <c r="CS127" s="834"/>
      <c r="CT127" s="834"/>
      <c r="CU127" s="834"/>
      <c r="CV127" s="834"/>
      <c r="CW127" s="834"/>
      <c r="CX127" s="834"/>
      <c r="CY127" s="834"/>
      <c r="CZ127" s="834"/>
      <c r="DA127" s="834"/>
      <c r="DB127" s="834"/>
      <c r="DC127" s="834"/>
      <c r="DD127" s="834"/>
      <c r="DE127" s="834"/>
      <c r="DF127" s="835"/>
      <c r="DG127" s="900" t="s">
        <v>128</v>
      </c>
      <c r="DH127" s="901"/>
      <c r="DI127" s="901"/>
      <c r="DJ127" s="901"/>
      <c r="DK127" s="901"/>
      <c r="DL127" s="901" t="s">
        <v>128</v>
      </c>
      <c r="DM127" s="901"/>
      <c r="DN127" s="901"/>
      <c r="DO127" s="901"/>
      <c r="DP127" s="901"/>
      <c r="DQ127" s="901" t="s">
        <v>128</v>
      </c>
      <c r="DR127" s="901"/>
      <c r="DS127" s="901"/>
      <c r="DT127" s="901"/>
      <c r="DU127" s="901"/>
      <c r="DV127" s="878" t="s">
        <v>128</v>
      </c>
      <c r="DW127" s="878"/>
      <c r="DX127" s="878"/>
      <c r="DY127" s="878"/>
      <c r="DZ127" s="879"/>
    </row>
    <row r="128" spans="1:130" s="248" customFormat="1" ht="26.25" customHeight="1" thickBot="1" x14ac:dyDescent="0.2">
      <c r="A128" s="880" t="s">
        <v>485</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486</v>
      </c>
      <c r="X128" s="882"/>
      <c r="Y128" s="882"/>
      <c r="Z128" s="883"/>
      <c r="AA128" s="884">
        <v>3675262</v>
      </c>
      <c r="AB128" s="885"/>
      <c r="AC128" s="885"/>
      <c r="AD128" s="885"/>
      <c r="AE128" s="886"/>
      <c r="AF128" s="887">
        <v>3720714</v>
      </c>
      <c r="AG128" s="885"/>
      <c r="AH128" s="885"/>
      <c r="AI128" s="885"/>
      <c r="AJ128" s="886"/>
      <c r="AK128" s="887">
        <v>3725008</v>
      </c>
      <c r="AL128" s="885"/>
      <c r="AM128" s="885"/>
      <c r="AN128" s="885"/>
      <c r="AO128" s="886"/>
      <c r="AP128" s="888"/>
      <c r="AQ128" s="889"/>
      <c r="AR128" s="889"/>
      <c r="AS128" s="889"/>
      <c r="AT128" s="890"/>
      <c r="AU128" s="284"/>
      <c r="AV128" s="284"/>
      <c r="AW128" s="284"/>
      <c r="AX128" s="891" t="s">
        <v>487</v>
      </c>
      <c r="AY128" s="892"/>
      <c r="AZ128" s="892"/>
      <c r="BA128" s="892"/>
      <c r="BB128" s="892"/>
      <c r="BC128" s="892"/>
      <c r="BD128" s="892"/>
      <c r="BE128" s="893"/>
      <c r="BF128" s="870" t="s">
        <v>418</v>
      </c>
      <c r="BG128" s="871"/>
      <c r="BH128" s="871"/>
      <c r="BI128" s="871"/>
      <c r="BJ128" s="871"/>
      <c r="BK128" s="871"/>
      <c r="BL128" s="894"/>
      <c r="BM128" s="870">
        <v>11.25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488</v>
      </c>
      <c r="CQ128" s="812"/>
      <c r="CR128" s="812"/>
      <c r="CS128" s="812"/>
      <c r="CT128" s="812"/>
      <c r="CU128" s="812"/>
      <c r="CV128" s="812"/>
      <c r="CW128" s="812"/>
      <c r="CX128" s="812"/>
      <c r="CY128" s="812"/>
      <c r="CZ128" s="812"/>
      <c r="DA128" s="812"/>
      <c r="DB128" s="812"/>
      <c r="DC128" s="812"/>
      <c r="DD128" s="812"/>
      <c r="DE128" s="812"/>
      <c r="DF128" s="813"/>
      <c r="DG128" s="874">
        <v>1254</v>
      </c>
      <c r="DH128" s="875"/>
      <c r="DI128" s="875"/>
      <c r="DJ128" s="875"/>
      <c r="DK128" s="875"/>
      <c r="DL128" s="875">
        <v>1094</v>
      </c>
      <c r="DM128" s="875"/>
      <c r="DN128" s="875"/>
      <c r="DO128" s="875"/>
      <c r="DP128" s="875"/>
      <c r="DQ128" s="875">
        <v>1992</v>
      </c>
      <c r="DR128" s="875"/>
      <c r="DS128" s="875"/>
      <c r="DT128" s="875"/>
      <c r="DU128" s="875"/>
      <c r="DV128" s="876">
        <v>0</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489</v>
      </c>
      <c r="X129" s="861"/>
      <c r="Y129" s="861"/>
      <c r="Z129" s="862"/>
      <c r="AA129" s="863">
        <v>75061749</v>
      </c>
      <c r="AB129" s="864"/>
      <c r="AC129" s="864"/>
      <c r="AD129" s="864"/>
      <c r="AE129" s="865"/>
      <c r="AF129" s="866">
        <v>76355730</v>
      </c>
      <c r="AG129" s="864"/>
      <c r="AH129" s="864"/>
      <c r="AI129" s="864"/>
      <c r="AJ129" s="865"/>
      <c r="AK129" s="866">
        <v>77737003</v>
      </c>
      <c r="AL129" s="864"/>
      <c r="AM129" s="864"/>
      <c r="AN129" s="864"/>
      <c r="AO129" s="865"/>
      <c r="AP129" s="867"/>
      <c r="AQ129" s="868"/>
      <c r="AR129" s="868"/>
      <c r="AS129" s="868"/>
      <c r="AT129" s="869"/>
      <c r="AU129" s="286"/>
      <c r="AV129" s="286"/>
      <c r="AW129" s="286"/>
      <c r="AX129" s="833" t="s">
        <v>490</v>
      </c>
      <c r="AY129" s="834"/>
      <c r="AZ129" s="834"/>
      <c r="BA129" s="834"/>
      <c r="BB129" s="834"/>
      <c r="BC129" s="834"/>
      <c r="BD129" s="834"/>
      <c r="BE129" s="835"/>
      <c r="BF129" s="853" t="s">
        <v>128</v>
      </c>
      <c r="BG129" s="854"/>
      <c r="BH129" s="854"/>
      <c r="BI129" s="854"/>
      <c r="BJ129" s="854"/>
      <c r="BK129" s="854"/>
      <c r="BL129" s="855"/>
      <c r="BM129" s="853">
        <v>16.25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491</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492</v>
      </c>
      <c r="X130" s="861"/>
      <c r="Y130" s="861"/>
      <c r="Z130" s="862"/>
      <c r="AA130" s="863">
        <v>7264960</v>
      </c>
      <c r="AB130" s="864"/>
      <c r="AC130" s="864"/>
      <c r="AD130" s="864"/>
      <c r="AE130" s="865"/>
      <c r="AF130" s="866">
        <v>6943331</v>
      </c>
      <c r="AG130" s="864"/>
      <c r="AH130" s="864"/>
      <c r="AI130" s="864"/>
      <c r="AJ130" s="865"/>
      <c r="AK130" s="866">
        <v>6764107</v>
      </c>
      <c r="AL130" s="864"/>
      <c r="AM130" s="864"/>
      <c r="AN130" s="864"/>
      <c r="AO130" s="865"/>
      <c r="AP130" s="867"/>
      <c r="AQ130" s="868"/>
      <c r="AR130" s="868"/>
      <c r="AS130" s="868"/>
      <c r="AT130" s="869"/>
      <c r="AU130" s="286"/>
      <c r="AV130" s="286"/>
      <c r="AW130" s="286"/>
      <c r="AX130" s="833" t="s">
        <v>493</v>
      </c>
      <c r="AY130" s="834"/>
      <c r="AZ130" s="834"/>
      <c r="BA130" s="834"/>
      <c r="BB130" s="834"/>
      <c r="BC130" s="834"/>
      <c r="BD130" s="834"/>
      <c r="BE130" s="835"/>
      <c r="BF130" s="836">
        <v>-0.6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494</v>
      </c>
      <c r="X131" s="844"/>
      <c r="Y131" s="844"/>
      <c r="Z131" s="845"/>
      <c r="AA131" s="846">
        <v>67796789</v>
      </c>
      <c r="AB131" s="847"/>
      <c r="AC131" s="847"/>
      <c r="AD131" s="847"/>
      <c r="AE131" s="848"/>
      <c r="AF131" s="849">
        <v>69412399</v>
      </c>
      <c r="AG131" s="847"/>
      <c r="AH131" s="847"/>
      <c r="AI131" s="847"/>
      <c r="AJ131" s="848"/>
      <c r="AK131" s="849">
        <v>70972896</v>
      </c>
      <c r="AL131" s="847"/>
      <c r="AM131" s="847"/>
      <c r="AN131" s="847"/>
      <c r="AO131" s="848"/>
      <c r="AP131" s="850"/>
      <c r="AQ131" s="851"/>
      <c r="AR131" s="851"/>
      <c r="AS131" s="851"/>
      <c r="AT131" s="852"/>
      <c r="AU131" s="286"/>
      <c r="AV131" s="286"/>
      <c r="AW131" s="286"/>
      <c r="AX131" s="811" t="s">
        <v>495</v>
      </c>
      <c r="AY131" s="812"/>
      <c r="AZ131" s="812"/>
      <c r="BA131" s="812"/>
      <c r="BB131" s="812"/>
      <c r="BC131" s="812"/>
      <c r="BD131" s="812"/>
      <c r="BE131" s="813"/>
      <c r="BF131" s="814" t="s">
        <v>128</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496</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497</v>
      </c>
      <c r="W132" s="824"/>
      <c r="X132" s="824"/>
      <c r="Y132" s="824"/>
      <c r="Z132" s="825"/>
      <c r="AA132" s="826">
        <v>-1.278890952</v>
      </c>
      <c r="AB132" s="827"/>
      <c r="AC132" s="827"/>
      <c r="AD132" s="827"/>
      <c r="AE132" s="828"/>
      <c r="AF132" s="829">
        <v>-0.52389487400000001</v>
      </c>
      <c r="AG132" s="827"/>
      <c r="AH132" s="827"/>
      <c r="AI132" s="827"/>
      <c r="AJ132" s="828"/>
      <c r="AK132" s="829">
        <v>-8.1848146999999996E-2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498</v>
      </c>
      <c r="W133" s="803"/>
      <c r="X133" s="803"/>
      <c r="Y133" s="803"/>
      <c r="Z133" s="804"/>
      <c r="AA133" s="805">
        <v>-1.2</v>
      </c>
      <c r="AB133" s="806"/>
      <c r="AC133" s="806"/>
      <c r="AD133" s="806"/>
      <c r="AE133" s="807"/>
      <c r="AF133" s="805">
        <v>-1</v>
      </c>
      <c r="AG133" s="806"/>
      <c r="AH133" s="806"/>
      <c r="AI133" s="806"/>
      <c r="AJ133" s="807"/>
      <c r="AK133" s="805">
        <v>-0.6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qDZIB5fDqyealegz6XmNVvcu+6DacHnpPDcU95peNvA3qeYHeJXRUkF6x6CfvNjH9gtRYyBiSVUffhAait164Q==" saltValue="8G+8UT0sQWJED5HAUYn51A==" spinCount="100000" sheet="1" objects="1" scenarios="1"/>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Z1" zoomScale="85" zoomScaleNormal="85" zoomScaleSheetLayoutView="85" workbookViewId="0">
      <selection activeCell="CR30" sqref="CR30"/>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P0WZ3YhNaIvouGDj3pHEeTZOdyDLNgWFbnSAjSgw+/icjIZi0d1ZZq2eSstz+HLyN5xUATxQFc7NrRKXjPZZjg==" saltValue="WgMO04n4ZgOQ7ASSHcQG8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N13" zoomScale="80" zoomScaleNormal="80" zoomScaleSheetLayoutView="55" workbookViewId="0">
      <selection sqref="A1:XFD1048576"/>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fos50kSwiqhh5oTcX7FjJ9S5NbiIbljAQZ2wJS+8zNJUFBqrGpow3GAwCh+8c5+cE9CoRrg97+OaBgT+SEOCA==" saltValue="RxWTfefI/Ira7ZvJBCciN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election activeCell="AK46" sqref="AK46"/>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502</v>
      </c>
      <c r="AP7" s="305"/>
      <c r="AQ7" s="306" t="s">
        <v>503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504</v>
      </c>
      <c r="AQ8" s="312" t="s">
        <v>505</v>
      </c>
      <c r="AR8" s="313" t="s">
        <v>506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507</v>
      </c>
      <c r="AL9" s="1228"/>
      <c r="AM9" s="1228"/>
      <c r="AN9" s="1229"/>
      <c r="AO9" s="314">
        <v>22784036</v>
      </c>
      <c r="AP9" s="314">
        <v>58987</v>
      </c>
      <c r="AQ9" s="315">
        <v>62265</v>
      </c>
      <c r="AR9" s="316">
        <v>-5.3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508</v>
      </c>
      <c r="AL10" s="1228"/>
      <c r="AM10" s="1228"/>
      <c r="AN10" s="1229"/>
      <c r="AO10" s="317">
        <v>926</v>
      </c>
      <c r="AP10" s="317">
        <v>2</v>
      </c>
      <c r="AQ10" s="318">
        <v>1645</v>
      </c>
      <c r="AR10" s="319">
        <v>-99.9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509</v>
      </c>
      <c r="AL11" s="1228"/>
      <c r="AM11" s="1228"/>
      <c r="AN11" s="1229"/>
      <c r="AO11" s="317">
        <v>373207</v>
      </c>
      <c r="AP11" s="317">
        <v>966</v>
      </c>
      <c r="AQ11" s="318">
        <v>688</v>
      </c>
      <c r="AR11" s="319">
        <v>40.4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510</v>
      </c>
      <c r="AL12" s="1228"/>
      <c r="AM12" s="1228"/>
      <c r="AN12" s="1229"/>
      <c r="AO12" s="317" t="s">
        <v>511</v>
      </c>
      <c r="AP12" s="317" t="s">
        <v>511</v>
      </c>
      <c r="AQ12" s="318">
        <v>24</v>
      </c>
      <c r="AR12" s="319" t="s">
        <v>511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512</v>
      </c>
      <c r="AL13" s="1228"/>
      <c r="AM13" s="1228"/>
      <c r="AN13" s="1229"/>
      <c r="AO13" s="317">
        <v>545666</v>
      </c>
      <c r="AP13" s="317">
        <v>1413</v>
      </c>
      <c r="AQ13" s="318">
        <v>2006</v>
      </c>
      <c r="AR13" s="319">
        <v>-29.6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513</v>
      </c>
      <c r="AL14" s="1228"/>
      <c r="AM14" s="1228"/>
      <c r="AN14" s="1229"/>
      <c r="AO14" s="317">
        <v>457138</v>
      </c>
      <c r="AP14" s="317">
        <v>1184</v>
      </c>
      <c r="AQ14" s="318">
        <v>1357</v>
      </c>
      <c r="AR14" s="319">
        <v>-12.7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514</v>
      </c>
      <c r="AL15" s="1231"/>
      <c r="AM15" s="1231"/>
      <c r="AN15" s="1232"/>
      <c r="AO15" s="317">
        <v>-1404561</v>
      </c>
      <c r="AP15" s="317">
        <v>-3636</v>
      </c>
      <c r="AQ15" s="318">
        <v>-3875</v>
      </c>
      <c r="AR15" s="319">
        <v>-6.2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187</v>
      </c>
      <c r="AL16" s="1231"/>
      <c r="AM16" s="1231"/>
      <c r="AN16" s="1232"/>
      <c r="AO16" s="317">
        <v>22756412</v>
      </c>
      <c r="AP16" s="317">
        <v>58916</v>
      </c>
      <c r="AQ16" s="318">
        <v>64110</v>
      </c>
      <c r="AR16" s="319">
        <v>-8.1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516</v>
      </c>
      <c r="AP20" s="326" t="s">
        <v>517</v>
      </c>
      <c r="AQ20" s="327" t="s">
        <v>518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519</v>
      </c>
      <c r="AL21" s="1234"/>
      <c r="AM21" s="1234"/>
      <c r="AN21" s="1235"/>
      <c r="AO21" s="330">
        <v>6.65</v>
      </c>
      <c r="AP21" s="331">
        <v>6.37</v>
      </c>
      <c r="AQ21" s="332">
        <v>0.28000000000000003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520</v>
      </c>
      <c r="AL22" s="1234"/>
      <c r="AM22" s="1234"/>
      <c r="AN22" s="1235"/>
      <c r="AO22" s="335">
        <v>100.4</v>
      </c>
      <c r="AP22" s="336">
        <v>99.7</v>
      </c>
      <c r="AQ22" s="337">
        <v>0.7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502</v>
      </c>
      <c r="AP30" s="305"/>
      <c r="AQ30" s="306" t="s">
        <v>503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504</v>
      </c>
      <c r="AQ31" s="312" t="s">
        <v>505</v>
      </c>
      <c r="AR31" s="313" t="s">
        <v>506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524</v>
      </c>
      <c r="AL32" s="1217"/>
      <c r="AM32" s="1217"/>
      <c r="AN32" s="1218"/>
      <c r="AO32" s="345">
        <v>6460906</v>
      </c>
      <c r="AP32" s="345">
        <v>16727</v>
      </c>
      <c r="AQ32" s="346">
        <v>36503</v>
      </c>
      <c r="AR32" s="347">
        <v>-54.2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525</v>
      </c>
      <c r="AL33" s="1217"/>
      <c r="AM33" s="1217"/>
      <c r="AN33" s="1218"/>
      <c r="AO33" s="345" t="s">
        <v>511</v>
      </c>
      <c r="AP33" s="345" t="s">
        <v>511</v>
      </c>
      <c r="AQ33" s="346">
        <v>3</v>
      </c>
      <c r="AR33" s="347" t="s">
        <v>511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526</v>
      </c>
      <c r="AL34" s="1217"/>
      <c r="AM34" s="1217"/>
      <c r="AN34" s="1218"/>
      <c r="AO34" s="345" t="s">
        <v>511</v>
      </c>
      <c r="AP34" s="345" t="s">
        <v>511</v>
      </c>
      <c r="AQ34" s="346">
        <v>76</v>
      </c>
      <c r="AR34" s="347" t="s">
        <v>511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527</v>
      </c>
      <c r="AL35" s="1217"/>
      <c r="AM35" s="1217"/>
      <c r="AN35" s="1218"/>
      <c r="AO35" s="345">
        <v>3600240</v>
      </c>
      <c r="AP35" s="345">
        <v>9321</v>
      </c>
      <c r="AQ35" s="346">
        <v>8582</v>
      </c>
      <c r="AR35" s="347">
        <v>8.6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528</v>
      </c>
      <c r="AL36" s="1217"/>
      <c r="AM36" s="1217"/>
      <c r="AN36" s="1218"/>
      <c r="AO36" s="345" t="s">
        <v>511</v>
      </c>
      <c r="AP36" s="345" t="s">
        <v>511</v>
      </c>
      <c r="AQ36" s="346">
        <v>400</v>
      </c>
      <c r="AR36" s="347" t="s">
        <v>511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529</v>
      </c>
      <c r="AL37" s="1217"/>
      <c r="AM37" s="1217"/>
      <c r="AN37" s="1218"/>
      <c r="AO37" s="345">
        <v>369879</v>
      </c>
      <c r="AP37" s="345">
        <v>958</v>
      </c>
      <c r="AQ37" s="346">
        <v>747</v>
      </c>
      <c r="AR37" s="347">
        <v>28.2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530</v>
      </c>
      <c r="AL38" s="1214"/>
      <c r="AM38" s="1214"/>
      <c r="AN38" s="1215"/>
      <c r="AO38" s="348" t="s">
        <v>511</v>
      </c>
      <c r="AP38" s="348" t="s">
        <v>511</v>
      </c>
      <c r="AQ38" s="349">
        <v>2</v>
      </c>
      <c r="AR38" s="337" t="s">
        <v>511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531</v>
      </c>
      <c r="AL39" s="1214"/>
      <c r="AM39" s="1214"/>
      <c r="AN39" s="1215"/>
      <c r="AO39" s="345">
        <v>-3725008</v>
      </c>
      <c r="AP39" s="345">
        <v>-9644</v>
      </c>
      <c r="AQ39" s="346">
        <v>-7844</v>
      </c>
      <c r="AR39" s="347">
        <v>22.9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532</v>
      </c>
      <c r="AL40" s="1217"/>
      <c r="AM40" s="1217"/>
      <c r="AN40" s="1218"/>
      <c r="AO40" s="345">
        <v>-6764107</v>
      </c>
      <c r="AP40" s="345">
        <v>-17512</v>
      </c>
      <c r="AQ40" s="346">
        <v>-28367</v>
      </c>
      <c r="AR40" s="347">
        <v>-38.299999999999997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298</v>
      </c>
      <c r="AL41" s="1220"/>
      <c r="AM41" s="1220"/>
      <c r="AN41" s="1221"/>
      <c r="AO41" s="345">
        <v>-58090</v>
      </c>
      <c r="AP41" s="345">
        <v>-150</v>
      </c>
      <c r="AQ41" s="346">
        <v>10099</v>
      </c>
      <c r="AR41" s="347">
        <v>-101.5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502</v>
      </c>
      <c r="AN49" s="1224" t="s">
        <v>536</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537</v>
      </c>
      <c r="AO50" s="362" t="s">
        <v>538</v>
      </c>
      <c r="AP50" s="363" t="s">
        <v>539</v>
      </c>
      <c r="AQ50" s="364" t="s">
        <v>540</v>
      </c>
      <c r="AR50" s="365" t="s">
        <v>541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542</v>
      </c>
      <c r="AL51" s="358"/>
      <c r="AM51" s="366">
        <v>18371657</v>
      </c>
      <c r="AN51" s="367">
        <v>47761</v>
      </c>
      <c r="AO51" s="368">
        <v>0.1</v>
      </c>
      <c r="AP51" s="369">
        <v>46395</v>
      </c>
      <c r="AQ51" s="370">
        <v>-8.8000000000000007</v>
      </c>
      <c r="AR51" s="371">
        <v>8.9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543</v>
      </c>
      <c r="AM52" s="374">
        <v>14711003</v>
      </c>
      <c r="AN52" s="375">
        <v>38244</v>
      </c>
      <c r="AO52" s="376">
        <v>5.8</v>
      </c>
      <c r="AP52" s="377">
        <v>26304</v>
      </c>
      <c r="AQ52" s="378">
        <v>-5.4</v>
      </c>
      <c r="AR52" s="379">
        <v>11.2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544</v>
      </c>
      <c r="AL53" s="358"/>
      <c r="AM53" s="366">
        <v>19666260</v>
      </c>
      <c r="AN53" s="367">
        <v>50848</v>
      </c>
      <c r="AO53" s="368">
        <v>6.5</v>
      </c>
      <c r="AP53" s="369">
        <v>48088</v>
      </c>
      <c r="AQ53" s="370">
        <v>3.6</v>
      </c>
      <c r="AR53" s="371">
        <v>2.9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543</v>
      </c>
      <c r="AM54" s="374">
        <v>15172105</v>
      </c>
      <c r="AN54" s="375">
        <v>39228</v>
      </c>
      <c r="AO54" s="376">
        <v>2.6</v>
      </c>
      <c r="AP54" s="377">
        <v>25183</v>
      </c>
      <c r="AQ54" s="378">
        <v>-4.3</v>
      </c>
      <c r="AR54" s="379">
        <v>6.9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545</v>
      </c>
      <c r="AL55" s="358"/>
      <c r="AM55" s="366">
        <v>19784927</v>
      </c>
      <c r="AN55" s="367">
        <v>51013</v>
      </c>
      <c r="AO55" s="368">
        <v>0.3</v>
      </c>
      <c r="AP55" s="369">
        <v>46457</v>
      </c>
      <c r="AQ55" s="370">
        <v>-3.4</v>
      </c>
      <c r="AR55" s="371">
        <v>3.7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543</v>
      </c>
      <c r="AM56" s="374">
        <v>13936928</v>
      </c>
      <c r="AN56" s="375">
        <v>35935</v>
      </c>
      <c r="AO56" s="376">
        <v>-8.4</v>
      </c>
      <c r="AP56" s="377">
        <v>24020</v>
      </c>
      <c r="AQ56" s="378">
        <v>-4.5999999999999996</v>
      </c>
      <c r="AR56" s="379">
        <v>-3.8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546</v>
      </c>
      <c r="AL57" s="358"/>
      <c r="AM57" s="366">
        <v>28493281</v>
      </c>
      <c r="AN57" s="367">
        <v>73476</v>
      </c>
      <c r="AO57" s="368">
        <v>44</v>
      </c>
      <c r="AP57" s="369">
        <v>51849</v>
      </c>
      <c r="AQ57" s="370">
        <v>11.6</v>
      </c>
      <c r="AR57" s="371">
        <v>32.4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543</v>
      </c>
      <c r="AM58" s="374">
        <v>18827270</v>
      </c>
      <c r="AN58" s="375">
        <v>48550</v>
      </c>
      <c r="AO58" s="376">
        <v>35.1</v>
      </c>
      <c r="AP58" s="377">
        <v>26326</v>
      </c>
      <c r="AQ58" s="378">
        <v>9.6</v>
      </c>
      <c r="AR58" s="379">
        <v>25.5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547</v>
      </c>
      <c r="AL59" s="358"/>
      <c r="AM59" s="366">
        <v>18631936</v>
      </c>
      <c r="AN59" s="367">
        <v>48238</v>
      </c>
      <c r="AO59" s="368">
        <v>-34.299999999999997</v>
      </c>
      <c r="AP59" s="369">
        <v>52191</v>
      </c>
      <c r="AQ59" s="370">
        <v>0.7</v>
      </c>
      <c r="AR59" s="371">
        <v>-35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543</v>
      </c>
      <c r="AM60" s="374">
        <v>13080557</v>
      </c>
      <c r="AN60" s="375">
        <v>33865</v>
      </c>
      <c r="AO60" s="376">
        <v>-30.2</v>
      </c>
      <c r="AP60" s="377">
        <v>26807</v>
      </c>
      <c r="AQ60" s="378">
        <v>1.8</v>
      </c>
      <c r="AR60" s="379">
        <v>-32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548</v>
      </c>
      <c r="AL61" s="380"/>
      <c r="AM61" s="381">
        <v>20989612</v>
      </c>
      <c r="AN61" s="382">
        <v>54267</v>
      </c>
      <c r="AO61" s="383">
        <v>3.3</v>
      </c>
      <c r="AP61" s="384">
        <v>48996</v>
      </c>
      <c r="AQ61" s="385">
        <v>0.7</v>
      </c>
      <c r="AR61" s="371">
        <v>2.6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543</v>
      </c>
      <c r="AM62" s="374">
        <v>15145573</v>
      </c>
      <c r="AN62" s="375">
        <v>39164</v>
      </c>
      <c r="AO62" s="376">
        <v>1</v>
      </c>
      <c r="AP62" s="377">
        <v>25728</v>
      </c>
      <c r="AQ62" s="378">
        <v>-0.6</v>
      </c>
      <c r="AR62" s="379">
        <v>1.6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8mdHUzPceTVw85AnR3XROT0nyG3sRGc4rPK5D3gko0/pS5O4vRxXMw2qMTQvauSNb/4gHQvF1GHxirtecszh2w==" saltValue="E9pptidh4yiPPMeMXoPJc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5" zoomScale="85" zoomScaleNormal="85" zoomScaleSheetLayoutView="55" workbookViewId="0">
      <selection activeCell="AD30" sqref="AD30"/>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row r="120" spans="125:125" ht="13.5" hidden="1" customHeight="1" x14ac:dyDescent="0.15"/>
    <row r="121" spans="125:125" ht="13.5" hidden="1" customHeight="1" x14ac:dyDescent="0.15">
      <c r="DU121" s="292"/>
    </row>
  </sheetData>
  <sheetProtection algorithmName="SHA-512" hashValue="gHw6lSScJiTAitRflshMtERG0tspJ6kdJ/K/RAN66WB56aA3kywIs5W3D3x5P9SVOfN/3SV8rPcgUT+MU312gg==" saltValue="eOF1bgEFFxc6B2PR/nJH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election activeCell="AE101" sqref="AE101"/>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551</v>
      </c>
    </row>
  </sheetData>
  <sheetProtection algorithmName="SHA-512" hashValue="IbugDVbXrk3tpLN8Kz4zMReiPQY/k+OsNmGjDjSQHy1tYH148PCqoLcL9YrqQ4++52SGdrBj9lFZgzT5SLU72Q==" saltValue="QIjk1Aa3L3WuKou1pgj6B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activeCell="J49" sqref="J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8" t="s">
        <v>3</v>
      </c>
      <c r="D47" s="1238"/>
      <c r="E47" s="1239"/>
      <c r="F47" s="11">
        <v>17.3</v>
      </c>
      <c r="G47" s="12">
        <v>16.48</v>
      </c>
      <c r="H47" s="12">
        <v>16.2</v>
      </c>
      <c r="I47" s="12">
        <v>15.7</v>
      </c>
      <c r="J47" s="13">
        <v>15.51</v>
      </c>
    </row>
    <row r="48" spans="2:10" ht="57.75" customHeight="1" x14ac:dyDescent="0.15">
      <c r="B48" s="14"/>
      <c r="C48" s="1240" t="s">
        <v>4</v>
      </c>
      <c r="D48" s="1240"/>
      <c r="E48" s="1241"/>
      <c r="F48" s="15">
        <v>5.28</v>
      </c>
      <c r="G48" s="16">
        <v>6.38</v>
      </c>
      <c r="H48" s="16">
        <v>6.01</v>
      </c>
      <c r="I48" s="16">
        <v>5.57</v>
      </c>
      <c r="J48" s="17">
        <v>6.87</v>
      </c>
    </row>
    <row r="49" spans="2:10" ht="57.75" customHeight="1" thickBot="1" x14ac:dyDescent="0.2">
      <c r="B49" s="18"/>
      <c r="C49" s="1242" t="s">
        <v>5</v>
      </c>
      <c r="D49" s="1242"/>
      <c r="E49" s="1243"/>
      <c r="F49" s="19" t="s">
        <v>557</v>
      </c>
      <c r="G49" s="20" t="s">
        <v>558</v>
      </c>
      <c r="H49" s="20" t="s">
        <v>559</v>
      </c>
      <c r="I49" s="20" t="s">
        <v>560</v>
      </c>
      <c r="J49" s="21" t="s">
        <v>561</v>
      </c>
    </row>
    <row r="50" spans="2:10" ht="13.5" customHeight="1" x14ac:dyDescent="0.15"/>
  </sheetData>
  <sheetProtection algorithmName="SHA-512" hashValue="1veexRHotffi3io1rXn0rndY/CLz8WA1hwPJQb6TOn76uBzTPAu9Y/qTpTxcSUR6QJ70VqFKrYgqWtDk5hkdpg==" saltValue="hsPNhT4QBPi3sFsk2Qfti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2022-03-16T06:02:30Z</cp:lastPrinted>
  <dcterms:created xsi:type="dcterms:W3CDTF">2022-02-02T05:27:12Z</dcterms:created>
  <dcterms:modified xsi:type="dcterms:W3CDTF">2022-09-14T12:06:42Z</dcterms:modified>
  <cp:category/>
</cp:coreProperties>
</file>