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t-files\kikaku_otogawafront\H30ーＨ31\13 公募関係資料\14_0116公表資料（提案審査様式集、要求水準チェックリスト）\"/>
    </mc:Choice>
  </mc:AlternateContent>
  <bookViews>
    <workbookView xWindow="-105" yWindow="-105" windowWidth="23250" windowHeight="12720" tabRatio="744"/>
  </bookViews>
  <sheets>
    <sheet name="様式2-3" sheetId="51" r:id="rId1"/>
    <sheet name="様式2-4" sheetId="29" r:id="rId2"/>
    <sheet name="様式2-５" sheetId="55" r:id="rId3"/>
    <sheet name="様式2-6" sheetId="56" r:id="rId4"/>
    <sheet name="様式4-20" sheetId="11" r:id="rId5"/>
    <sheet name="様式4-22" sheetId="22" r:id="rId6"/>
    <sheet name="様式4-23" sheetId="58" r:id="rId7"/>
    <sheet name="様式5-10" sheetId="59" r:id="rId8"/>
    <sheet name="様式5-12" sheetId="60" r:id="rId9"/>
    <sheet name="様式6-6" sheetId="57" r:id="rId10"/>
  </sheets>
  <externalReferences>
    <externalReference r:id="rId11"/>
    <externalReference r:id="rId12"/>
    <externalReference r:id="rId13"/>
  </externalReferences>
  <definedNames>
    <definedName name="_N900110" localSheetId="7">#REF!</definedName>
    <definedName name="_N900110" localSheetId="8">#REF!</definedName>
    <definedName name="_N900110">#REF!</definedName>
    <definedName name="Ｆ_４" localSheetId="7">#REF!</definedName>
    <definedName name="Ｆ_４" localSheetId="8">#REF!</definedName>
    <definedName name="Ｆ_４">#REF!</definedName>
    <definedName name="ｊｊ" localSheetId="0">[1]外部開口部!#REF!</definedName>
    <definedName name="ｊｊ" localSheetId="7">[1]外部開口部!#REF!</definedName>
    <definedName name="ｊｊ" localSheetId="8">[1]外部開口部!#REF!</definedName>
    <definedName name="ｊｊ">[1]外部開口部!#REF!</definedName>
    <definedName name="ｋｋ" localSheetId="0">[2]外部開口部!#REF!</definedName>
    <definedName name="ｋｋ" localSheetId="7">[2]外部開口部!#REF!</definedName>
    <definedName name="ｋｋ" localSheetId="8">[2]外部開口部!#REF!</definedName>
    <definedName name="ｋｋ">[2]外部開口部!#REF!</definedName>
    <definedName name="ｋｓｋｓｋｋｓ" localSheetId="0">[2]外部開口部!#REF!</definedName>
    <definedName name="ｋｓｋｓｋｋｓ" localSheetId="7">[2]外部開口部!#REF!</definedName>
    <definedName name="ｋｓｋｓｋｋｓ" localSheetId="8">[2]外部開口部!#REF!</definedName>
    <definedName name="ｋｓｋｓｋｋｓ">[2]外部開口部!#REF!</definedName>
    <definedName name="LFT_大項目比較表" localSheetId="0">#REF!</definedName>
    <definedName name="LFT_大項目比較表" localSheetId="7">#REF!</definedName>
    <definedName name="LFT_大項目比較表" localSheetId="8">#REF!</definedName>
    <definedName name="LFT_大項目比較表">#REF!</definedName>
    <definedName name="ｌｌｌ" localSheetId="0">[1]外部開口部!#REF!</definedName>
    <definedName name="ｌｌｌ" localSheetId="7">[1]外部開口部!#REF!</definedName>
    <definedName name="ｌｌｌ" localSheetId="8">[1]外部開口部!#REF!</definedName>
    <definedName name="ｌｌｌ">[1]外部開口部!#REF!</definedName>
    <definedName name="ＮＰ_６．８" localSheetId="7">#REF!</definedName>
    <definedName name="ＮＰ_６．８" localSheetId="8">#REF!</definedName>
    <definedName name="ＮＰ_６．８">#REF!</definedName>
    <definedName name="Ｐ_５" localSheetId="7">#REF!</definedName>
    <definedName name="Ｐ_５" localSheetId="8">#REF!</definedName>
    <definedName name="Ｐ_５">#REF!</definedName>
    <definedName name="Ｐ_８" localSheetId="7">#REF!</definedName>
    <definedName name="Ｐ_８" localSheetId="8">#REF!</definedName>
    <definedName name="Ｐ_８">#REF!</definedName>
    <definedName name="_xlnm.Print_Area" localSheetId="0">'様式2-3'!$A$1:$L$62</definedName>
    <definedName name="_xlnm.Print_Area" localSheetId="1">'様式2-4'!$A$1:$W$93</definedName>
    <definedName name="_xlnm.Print_Area" localSheetId="2">'様式2-５'!$A$1:$Y$152</definedName>
    <definedName name="_xlnm.Print_Area" localSheetId="3">'様式2-6'!$A$1:$H$21</definedName>
    <definedName name="_xlnm.Print_Area" localSheetId="4">'様式4-20'!$B$1:$H$51</definedName>
    <definedName name="_xlnm.Print_Area" localSheetId="5">'様式4-22'!$B$1:$Y$120</definedName>
    <definedName name="_xlnm.Print_Area" localSheetId="6">'様式4-23'!$A$1:$M$73</definedName>
    <definedName name="_xlnm.Print_Area" localSheetId="7">'様式5-10'!$B$1:$H$49</definedName>
    <definedName name="_xlnm.Print_Area" localSheetId="8">'様式5-12'!$B$1:$X$98</definedName>
    <definedName name="_xlnm.Print_Area" localSheetId="9">'様式6-6'!$A$1:$I$48</definedName>
    <definedName name="print_title" localSheetId="7">#REF!</definedName>
    <definedName name="print_title" localSheetId="8">#REF!</definedName>
    <definedName name="print_title">#REF!</definedName>
    <definedName name="sss" localSheetId="7">#REF!</definedName>
    <definedName name="sss" localSheetId="8">#REF!</definedName>
    <definedName name="sss">#REF!</definedName>
    <definedName name="ｔ？１５" localSheetId="0">[2]外部開口部!#REF!</definedName>
    <definedName name="ｔ？１５" localSheetId="7">[2]外部開口部!#REF!</definedName>
    <definedName name="ｔ？１５" localSheetId="8">[2]外部開口部!#REF!</definedName>
    <definedName name="ｔ？１５">[2]外部開口部!#REF!</definedName>
    <definedName name="Ｔ_１０" localSheetId="7">#REF!</definedName>
    <definedName name="Ｔ_１０" localSheetId="8">#REF!</definedName>
    <definedName name="Ｔ_１０">#REF!</definedName>
    <definedName name="t_15" localSheetId="0">[2]外部開口部!#REF!</definedName>
    <definedName name="t_15" localSheetId="7">[2]外部開口部!#REF!</definedName>
    <definedName name="t_15" localSheetId="8">[2]外部開口部!#REF!</definedName>
    <definedName name="t_15">[2]外部開口部!#REF!</definedName>
    <definedName name="Z_084AE120_92E3_11D5_B1AB_00A0C9E26D76_.wvu.PrintArea" localSheetId="5" hidden="1">'様式4-22'!$B$1:$Y$108</definedName>
    <definedName name="Z_084AE120_92E3_11D5_B1AB_00A0C9E26D76_.wvu.PrintArea" localSheetId="8" hidden="1">'様式5-12'!$B$1:$X$91</definedName>
    <definedName name="Z_084AE120_92E3_11D5_B1AB_00A0C9E26D76_.wvu.Rows" localSheetId="5" hidden="1">'様式4-22'!#REF!</definedName>
    <definedName name="Z_084AE120_92E3_11D5_B1AB_00A0C9E26D76_.wvu.Rows" localSheetId="8" hidden="1">'様式5-12'!#REF!</definedName>
    <definedName name="Z_742D71E0_95CC_11D5_947E_004026A90764_.wvu.PrintArea" localSheetId="5" hidden="1">'様式4-22'!$B$1:$Y$108</definedName>
    <definedName name="Z_742D71E0_95CC_11D5_947E_004026A90764_.wvu.PrintArea" localSheetId="8" hidden="1">'様式5-12'!$B$1:$X$91</definedName>
    <definedName name="Z_742D71E0_95CC_11D5_947E_004026A90764_.wvu.Rows" localSheetId="5" hidden="1">'様式4-22'!#REF!</definedName>
    <definedName name="Z_742D71E0_95CC_11D5_947E_004026A90764_.wvu.Rows" localSheetId="8" hidden="1">'様式5-12'!#REF!</definedName>
    <definedName name="Z_DB0B5780_957A_11D5_B6B0_0000F4971045_.wvu.PrintArea" localSheetId="5" hidden="1">'様式4-22'!$B$1:$Y$108</definedName>
    <definedName name="Z_DB0B5780_957A_11D5_B6B0_0000F4971045_.wvu.PrintArea" localSheetId="8" hidden="1">'様式5-12'!$B$1:$X$91</definedName>
    <definedName name="Z_DB0B5780_957A_11D5_B6B0_0000F4971045_.wvu.Rows" localSheetId="5" hidden="1">'様式4-22'!#REF!</definedName>
    <definedName name="Z_DB0B5780_957A_11D5_B6B0_0000F4971045_.wvu.Rows" localSheetId="8" hidden="1">'様式5-12'!#REF!</definedName>
    <definedName name="あ" localSheetId="0">[1]外部開口部!#REF!</definedName>
    <definedName name="あ" localSheetId="7">[1]外部開口部!#REF!</definedName>
    <definedName name="あ" localSheetId="8">[1]外部開口部!#REF!</definedName>
    <definedName name="あ">[1]外部開口部!#REF!</definedName>
    <definedName name="あああ" localSheetId="0">[1]外部開口部!#REF!</definedName>
    <definedName name="あああ" localSheetId="7">[1]外部開口部!#REF!</definedName>
    <definedName name="あああ" localSheetId="8">[1]外部開口部!#REF!</definedName>
    <definedName name="あああ">[1]外部開口部!#REF!</definedName>
    <definedName name="ああああ" localSheetId="0">#REF!</definedName>
    <definedName name="ああああ" localSheetId="7">#REF!</definedName>
    <definedName name="ああああ" localSheetId="8">#REF!</definedName>
    <definedName name="ああああ">#REF!</definedName>
    <definedName name="さああ" localSheetId="0">[2]外部開口部!#REF!</definedName>
    <definedName name="さああ" localSheetId="7">[2]外部開口部!#REF!</definedName>
    <definedName name="さああ" localSheetId="8">[2]外部開口部!#REF!</definedName>
    <definedName name="さああ">[2]外部開口部!#REF!</definedName>
    <definedName name="その他" localSheetId="7">#REF!</definedName>
    <definedName name="その他" localSheetId="8">#REF!</definedName>
    <definedName name="その他">#REF!</definedName>
    <definedName name="その他１" localSheetId="7">#REF!</definedName>
    <definedName name="その他１" localSheetId="8">#REF!</definedName>
    <definedName name="その他１">#REF!</definedName>
    <definedName name="モルタル" localSheetId="7">#REF!</definedName>
    <definedName name="モルタル" localSheetId="8">#REF!</definedName>
    <definedName name="モルタル">#REF!</definedName>
    <definedName name="レポート出力物件抽出_L" localSheetId="7">#REF!</definedName>
    <definedName name="レポート出力物件抽出_L" localSheetId="8">#REF!</definedName>
    <definedName name="レポート出力物件抽出_L">#REF!</definedName>
    <definedName name="営業所" localSheetId="0">#REF!</definedName>
    <definedName name="営業所" localSheetId="7">#REF!</definedName>
    <definedName name="営業所" localSheetId="8">#REF!</definedName>
    <definedName name="営業所">#REF!</definedName>
    <definedName name="営業所新" localSheetId="7">#REF!</definedName>
    <definedName name="営業所新" localSheetId="8">#REF!</definedName>
    <definedName name="営業所新">#REF!</definedName>
    <definedName name="営業所要件" localSheetId="7">#REF!</definedName>
    <definedName name="営業所要件" localSheetId="8">#REF!</definedName>
    <definedName name="営業所要件">#REF!</definedName>
    <definedName name="栄証書２" localSheetId="0">#REF!</definedName>
    <definedName name="栄証書２" localSheetId="7">#REF!</definedName>
    <definedName name="栄証書２" localSheetId="8">#REF!</definedName>
    <definedName name="栄証書２">#REF!</definedName>
    <definedName name="詠唱" localSheetId="0">#REF!</definedName>
    <definedName name="詠唱" localSheetId="7">#REF!</definedName>
    <definedName name="詠唱" localSheetId="8">#REF!</definedName>
    <definedName name="詠唱">#REF!</definedName>
    <definedName name="外部ＯＰ" localSheetId="7">#REF!</definedName>
    <definedName name="外部ＯＰ" localSheetId="8">#REF!</definedName>
    <definedName name="外部ＯＰ">#REF!</definedName>
    <definedName name="外部ﾓﾙﾀﾙ" localSheetId="7">#REF!</definedName>
    <definedName name="外部ﾓﾙﾀﾙ" localSheetId="8">#REF!</definedName>
    <definedName name="外部ﾓﾙﾀﾙ">#REF!</definedName>
    <definedName name="局名" localSheetId="7">#REF!</definedName>
    <definedName name="局名" localSheetId="8">#REF!</definedName>
    <definedName name="局名">#REF!</definedName>
    <definedName name="建築工事費比較表出力_L" localSheetId="7">#REF!</definedName>
    <definedName name="建築工事費比較表出力_L" localSheetId="8">#REF!</definedName>
    <definedName name="建築工事費比較表出力_L">#REF!</definedName>
    <definedName name="工事費比較表出力_建築__L" localSheetId="7">#REF!</definedName>
    <definedName name="工事費比較表出力_建築__L" localSheetId="8">#REF!</definedName>
    <definedName name="工事費比較表出力_建築__L">#REF!</definedName>
    <definedName name="材料ｺｰﾄﾞ" localSheetId="7">#REF!</definedName>
    <definedName name="材料ｺｰﾄﾞ" localSheetId="8">#REF!</definedName>
    <definedName name="材料ｺｰﾄﾞ">#REF!</definedName>
    <definedName name="材料単価表" localSheetId="7">#REF!</definedName>
    <definedName name="材料単価表" localSheetId="8">#REF!</definedName>
    <definedName name="材料単価表">#REF!</definedName>
    <definedName name="材料並べ替え" localSheetId="7">#REF!</definedName>
    <definedName name="材料並べ替え" localSheetId="8">#REF!</definedName>
    <definedName name="材料並べ替え">#REF!</definedName>
    <definedName name="添付書類⑤" localSheetId="0">#REF!</definedName>
    <definedName name="添付書類⑤" localSheetId="7">#REF!</definedName>
    <definedName name="添付書類⑤" localSheetId="8">#REF!</definedName>
    <definedName name="添付書類⑤">#REF!</definedName>
    <definedName name="内部ＯＰ" localSheetId="7">#REF!</definedName>
    <definedName name="内部ＯＰ" localSheetId="8">#REF!</definedName>
    <definedName name="内部ＯＰ">#REF!</definedName>
    <definedName name="内部ﾓﾙﾀﾙ" localSheetId="7">#REF!</definedName>
    <definedName name="内部ﾓﾙﾀﾙ" localSheetId="8">#REF!</definedName>
    <definedName name="内部ﾓﾙﾀﾙ">#REF!</definedName>
    <definedName name="入札場所" localSheetId="0">#REF!</definedName>
    <definedName name="入札場所" localSheetId="7">#REF!</definedName>
    <definedName name="入札場所" localSheetId="8">#REF!</definedName>
    <definedName name="入札場所">#REF!</definedName>
    <definedName name="変更kk" localSheetId="0">[3]外部開口部!#REF!</definedName>
    <definedName name="変更kk" localSheetId="7">[3]外部開口部!#REF!</definedName>
    <definedName name="変更kk" localSheetId="8">[3]外部開口部!#REF!</definedName>
    <definedName name="変更kk">[3]外部開口部!#REF!</definedName>
    <definedName name="曜日" localSheetId="0">#REF!</definedName>
    <definedName name="曜日" localSheetId="7">#REF!</definedName>
    <definedName name="曜日" localSheetId="8">#REF!</definedName>
    <definedName name="曜日">#REF!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57" l="1"/>
  <c r="G19" i="57"/>
  <c r="H19" i="57"/>
  <c r="I19" i="57"/>
  <c r="E19" i="57"/>
  <c r="D20" i="56"/>
  <c r="D17" i="56"/>
  <c r="E20" i="57"/>
  <c r="G62" i="60" l="1"/>
  <c r="H62" i="60"/>
  <c r="I62" i="60"/>
  <c r="J62" i="60"/>
  <c r="K62" i="60"/>
  <c r="L62" i="60"/>
  <c r="M62" i="60"/>
  <c r="N62" i="60"/>
  <c r="O62" i="60"/>
  <c r="P62" i="60"/>
  <c r="Q62" i="60"/>
  <c r="R62" i="60"/>
  <c r="S62" i="60"/>
  <c r="T62" i="60"/>
  <c r="U62" i="60"/>
  <c r="V62" i="60"/>
  <c r="W62" i="60"/>
  <c r="I23" i="60"/>
  <c r="J23" i="60"/>
  <c r="K23" i="60"/>
  <c r="L23" i="60"/>
  <c r="M23" i="60"/>
  <c r="N23" i="60"/>
  <c r="O23" i="60"/>
  <c r="P23" i="60"/>
  <c r="Q23" i="60"/>
  <c r="R23" i="60"/>
  <c r="S23" i="60"/>
  <c r="T23" i="60"/>
  <c r="U23" i="60"/>
  <c r="V23" i="60"/>
  <c r="W23" i="60"/>
  <c r="H23" i="60"/>
  <c r="G23" i="60"/>
  <c r="G9" i="60"/>
  <c r="H90" i="60"/>
  <c r="I90" i="60" s="1"/>
  <c r="G89" i="60"/>
  <c r="W84" i="60"/>
  <c r="V84" i="60"/>
  <c r="U84" i="60"/>
  <c r="T84" i="60"/>
  <c r="S84" i="60"/>
  <c r="R84" i="60"/>
  <c r="Q84" i="60"/>
  <c r="P84" i="60"/>
  <c r="O84" i="60"/>
  <c r="N84" i="60"/>
  <c r="M84" i="60"/>
  <c r="L84" i="60"/>
  <c r="K84" i="60"/>
  <c r="J84" i="60"/>
  <c r="I84" i="60"/>
  <c r="H84" i="60"/>
  <c r="G84" i="60"/>
  <c r="W83" i="60"/>
  <c r="V83" i="60"/>
  <c r="U83" i="60"/>
  <c r="T83" i="60"/>
  <c r="S83" i="60"/>
  <c r="R83" i="60"/>
  <c r="Q83" i="60"/>
  <c r="P83" i="60"/>
  <c r="O83" i="60"/>
  <c r="N83" i="60"/>
  <c r="M83" i="60"/>
  <c r="L83" i="60"/>
  <c r="K83" i="60"/>
  <c r="J83" i="60"/>
  <c r="I83" i="60"/>
  <c r="H83" i="60"/>
  <c r="G83" i="60"/>
  <c r="X74" i="60"/>
  <c r="W69" i="60"/>
  <c r="V69" i="60"/>
  <c r="U69" i="60"/>
  <c r="T69" i="60"/>
  <c r="S69" i="60"/>
  <c r="R69" i="60"/>
  <c r="Q69" i="60"/>
  <c r="P69" i="60"/>
  <c r="O69" i="60"/>
  <c r="N69" i="60"/>
  <c r="M69" i="60"/>
  <c r="L69" i="60"/>
  <c r="K69" i="60"/>
  <c r="J69" i="60"/>
  <c r="I69" i="60"/>
  <c r="H69" i="60"/>
  <c r="G69" i="60"/>
  <c r="W53" i="60"/>
  <c r="V53" i="60"/>
  <c r="U53" i="60"/>
  <c r="T53" i="60"/>
  <c r="S53" i="60"/>
  <c r="R53" i="60"/>
  <c r="Q53" i="60"/>
  <c r="P53" i="60"/>
  <c r="O53" i="60"/>
  <c r="N53" i="60"/>
  <c r="M53" i="60"/>
  <c r="L53" i="60"/>
  <c r="K53" i="60"/>
  <c r="J53" i="60"/>
  <c r="I53" i="60"/>
  <c r="H53" i="60"/>
  <c r="G53" i="60"/>
  <c r="X51" i="60"/>
  <c r="W46" i="60"/>
  <c r="V46" i="60"/>
  <c r="U46" i="60"/>
  <c r="T46" i="60"/>
  <c r="S46" i="60"/>
  <c r="R46" i="60"/>
  <c r="Q46" i="60"/>
  <c r="P46" i="60"/>
  <c r="O46" i="60"/>
  <c r="N46" i="60"/>
  <c r="M46" i="60"/>
  <c r="L46" i="60"/>
  <c r="K46" i="60"/>
  <c r="J46" i="60"/>
  <c r="I46" i="60"/>
  <c r="H46" i="60"/>
  <c r="G46" i="60"/>
  <c r="W43" i="60"/>
  <c r="V43" i="60"/>
  <c r="U43" i="60"/>
  <c r="T43" i="60"/>
  <c r="S43" i="60"/>
  <c r="R43" i="60"/>
  <c r="Q43" i="60"/>
  <c r="P43" i="60"/>
  <c r="O43" i="60"/>
  <c r="N43" i="60"/>
  <c r="M43" i="60"/>
  <c r="L43" i="60"/>
  <c r="K43" i="60"/>
  <c r="J43" i="60"/>
  <c r="I43" i="60"/>
  <c r="H43" i="60"/>
  <c r="G43" i="60"/>
  <c r="W36" i="60"/>
  <c r="V36" i="60"/>
  <c r="U36" i="60"/>
  <c r="T36" i="60"/>
  <c r="S36" i="60"/>
  <c r="R36" i="60"/>
  <c r="Q36" i="60"/>
  <c r="P36" i="60"/>
  <c r="O36" i="60"/>
  <c r="N36" i="60"/>
  <c r="M36" i="60"/>
  <c r="L36" i="60"/>
  <c r="K36" i="60"/>
  <c r="J36" i="60"/>
  <c r="I36" i="60"/>
  <c r="H36" i="60"/>
  <c r="G36" i="60"/>
  <c r="X24" i="60"/>
  <c r="W17" i="60"/>
  <c r="V17" i="60"/>
  <c r="U17" i="60"/>
  <c r="T17" i="60"/>
  <c r="S17" i="60"/>
  <c r="R17" i="60"/>
  <c r="Q17" i="60"/>
  <c r="P17" i="60"/>
  <c r="O17" i="60"/>
  <c r="N17" i="60"/>
  <c r="M17" i="60"/>
  <c r="L17" i="60"/>
  <c r="K17" i="60"/>
  <c r="J17" i="60"/>
  <c r="I17" i="60"/>
  <c r="H17" i="60"/>
  <c r="G17" i="60"/>
  <c r="G8" i="60" s="1"/>
  <c r="W9" i="60"/>
  <c r="V9" i="60"/>
  <c r="U9" i="60"/>
  <c r="T9" i="60"/>
  <c r="S9" i="60"/>
  <c r="R9" i="60"/>
  <c r="Q9" i="60"/>
  <c r="P9" i="60"/>
  <c r="O9" i="60"/>
  <c r="N9" i="60"/>
  <c r="M9" i="60"/>
  <c r="L9" i="60"/>
  <c r="K9" i="60"/>
  <c r="J9" i="60"/>
  <c r="I9" i="60"/>
  <c r="H9" i="60"/>
  <c r="F13" i="59"/>
  <c r="F39" i="59" s="1"/>
  <c r="E8" i="57"/>
  <c r="F8" i="57"/>
  <c r="G8" i="57"/>
  <c r="H8" i="57"/>
  <c r="I8" i="57"/>
  <c r="E21" i="57"/>
  <c r="E46" i="57" s="1"/>
  <c r="F21" i="57"/>
  <c r="F20" i="57" s="1"/>
  <c r="F46" i="57" s="1"/>
  <c r="G21" i="57"/>
  <c r="G20" i="57" s="1"/>
  <c r="G46" i="57" s="1"/>
  <c r="H21" i="57"/>
  <c r="H20" i="57" s="1"/>
  <c r="H46" i="57" s="1"/>
  <c r="I21" i="57"/>
  <c r="I20" i="57" s="1"/>
  <c r="I46" i="57" s="1"/>
  <c r="E25" i="57"/>
  <c r="F25" i="57"/>
  <c r="G25" i="57"/>
  <c r="H25" i="57"/>
  <c r="I25" i="57"/>
  <c r="E44" i="57"/>
  <c r="F44" i="57"/>
  <c r="G44" i="57"/>
  <c r="H44" i="57"/>
  <c r="I44" i="57"/>
  <c r="X138" i="55"/>
  <c r="G109" i="55"/>
  <c r="H109" i="55"/>
  <c r="G104" i="55"/>
  <c r="H104" i="55"/>
  <c r="G99" i="55"/>
  <c r="H99" i="55"/>
  <c r="G94" i="55"/>
  <c r="H94" i="55"/>
  <c r="G85" i="55"/>
  <c r="H85" i="55"/>
  <c r="G76" i="55"/>
  <c r="H76" i="55"/>
  <c r="G63" i="55"/>
  <c r="G29" i="55" s="1"/>
  <c r="G135" i="55" s="1"/>
  <c r="H63" i="55"/>
  <c r="X143" i="55"/>
  <c r="X142" i="55"/>
  <c r="X144" i="55"/>
  <c r="I121" i="55"/>
  <c r="V75" i="55"/>
  <c r="W75" i="55"/>
  <c r="V71" i="55"/>
  <c r="V67" i="55"/>
  <c r="W67" i="55"/>
  <c r="V84" i="55"/>
  <c r="W84" i="55"/>
  <c r="W76" i="55" s="1"/>
  <c r="V80" i="55"/>
  <c r="W80" i="55"/>
  <c r="V85" i="55"/>
  <c r="W85" i="55"/>
  <c r="H134" i="55"/>
  <c r="G134" i="55"/>
  <c r="X134" i="55" s="1"/>
  <c r="H130" i="55"/>
  <c r="G130" i="55"/>
  <c r="H126" i="55"/>
  <c r="H122" i="55" s="1"/>
  <c r="G126" i="55"/>
  <c r="U121" i="55"/>
  <c r="T121" i="55"/>
  <c r="S121" i="55"/>
  <c r="R121" i="55"/>
  <c r="Q121" i="55"/>
  <c r="P121" i="55"/>
  <c r="O121" i="55"/>
  <c r="N121" i="55"/>
  <c r="M121" i="55"/>
  <c r="L121" i="55"/>
  <c r="K121" i="55"/>
  <c r="J121" i="55"/>
  <c r="U108" i="55"/>
  <c r="T108" i="55"/>
  <c r="S108" i="55"/>
  <c r="R108" i="55"/>
  <c r="Q108" i="55"/>
  <c r="P108" i="55"/>
  <c r="O108" i="55"/>
  <c r="N108" i="55"/>
  <c r="M108" i="55"/>
  <c r="L108" i="55"/>
  <c r="K108" i="55"/>
  <c r="J108" i="55"/>
  <c r="I108" i="55"/>
  <c r="M14" i="55"/>
  <c r="V14" i="55"/>
  <c r="W14" i="55"/>
  <c r="V21" i="55"/>
  <c r="W21" i="55"/>
  <c r="W5" i="55" s="1"/>
  <c r="V28" i="55"/>
  <c r="W28" i="55"/>
  <c r="W63" i="55"/>
  <c r="U117" i="55"/>
  <c r="T117" i="55"/>
  <c r="S117" i="55"/>
  <c r="R117" i="55"/>
  <c r="Q117" i="55"/>
  <c r="P117" i="55"/>
  <c r="O117" i="55"/>
  <c r="N117" i="55"/>
  <c r="M117" i="55"/>
  <c r="L117" i="55"/>
  <c r="K117" i="55"/>
  <c r="J117" i="55"/>
  <c r="I117" i="55"/>
  <c r="U93" i="55"/>
  <c r="T93" i="55"/>
  <c r="S93" i="55"/>
  <c r="R93" i="55"/>
  <c r="Q93" i="55"/>
  <c r="P93" i="55"/>
  <c r="O93" i="55"/>
  <c r="N93" i="55"/>
  <c r="M93" i="55"/>
  <c r="L93" i="55"/>
  <c r="K93" i="55"/>
  <c r="J93" i="55"/>
  <c r="I93" i="55"/>
  <c r="U98" i="55"/>
  <c r="T98" i="55"/>
  <c r="S98" i="55"/>
  <c r="R98" i="55"/>
  <c r="Q98" i="55"/>
  <c r="P98" i="55"/>
  <c r="O98" i="55"/>
  <c r="N98" i="55"/>
  <c r="M98" i="55"/>
  <c r="L98" i="55"/>
  <c r="K98" i="55"/>
  <c r="J98" i="55"/>
  <c r="I98" i="55"/>
  <c r="U103" i="55"/>
  <c r="T103" i="55"/>
  <c r="S103" i="55"/>
  <c r="R103" i="55"/>
  <c r="Q103" i="55"/>
  <c r="P103" i="55"/>
  <c r="O103" i="55"/>
  <c r="N103" i="55"/>
  <c r="M103" i="55"/>
  <c r="L103" i="55"/>
  <c r="K103" i="55"/>
  <c r="J103" i="55"/>
  <c r="I103" i="55"/>
  <c r="I99" i="55" s="1"/>
  <c r="U113" i="55"/>
  <c r="T113" i="55"/>
  <c r="S113" i="55"/>
  <c r="R113" i="55"/>
  <c r="Q113" i="55"/>
  <c r="P113" i="55"/>
  <c r="O113" i="55"/>
  <c r="N113" i="55"/>
  <c r="M113" i="55"/>
  <c r="L113" i="55"/>
  <c r="K113" i="55"/>
  <c r="J113" i="55"/>
  <c r="I113" i="55"/>
  <c r="I109" i="55" s="1"/>
  <c r="V62" i="55"/>
  <c r="W62" i="55"/>
  <c r="W58" i="55"/>
  <c r="V58" i="55"/>
  <c r="U58" i="55"/>
  <c r="W54" i="55"/>
  <c r="V54" i="55"/>
  <c r="U54" i="55"/>
  <c r="W50" i="55"/>
  <c r="V50" i="55"/>
  <c r="U50" i="55"/>
  <c r="W46" i="55"/>
  <c r="V46" i="55"/>
  <c r="U46" i="55"/>
  <c r="W42" i="55"/>
  <c r="V42" i="55"/>
  <c r="U42" i="55"/>
  <c r="V38" i="55"/>
  <c r="W38" i="55"/>
  <c r="V34" i="55"/>
  <c r="V30" i="55" s="1"/>
  <c r="W34" i="55"/>
  <c r="U89" i="55"/>
  <c r="U85" i="55" s="1"/>
  <c r="T89" i="55"/>
  <c r="T85" i="55" s="1"/>
  <c r="S89" i="55"/>
  <c r="R89" i="55"/>
  <c r="Q89" i="55"/>
  <c r="Q85" i="55" s="1"/>
  <c r="P89" i="55"/>
  <c r="P85" i="55" s="1"/>
  <c r="O89" i="55"/>
  <c r="N89" i="55"/>
  <c r="M89" i="55"/>
  <c r="M85" i="55" s="1"/>
  <c r="L89" i="55"/>
  <c r="L85" i="55" s="1"/>
  <c r="K89" i="55"/>
  <c r="J89" i="55"/>
  <c r="I89" i="55"/>
  <c r="I85" i="55" s="1"/>
  <c r="U67" i="55"/>
  <c r="T67" i="55"/>
  <c r="S67" i="55"/>
  <c r="R67" i="55"/>
  <c r="Q67" i="55"/>
  <c r="P67" i="55"/>
  <c r="O67" i="55"/>
  <c r="N67" i="55"/>
  <c r="M67" i="55"/>
  <c r="L67" i="55"/>
  <c r="K67" i="55"/>
  <c r="J67" i="55"/>
  <c r="I67" i="55"/>
  <c r="U71" i="55"/>
  <c r="T71" i="55"/>
  <c r="S71" i="55"/>
  <c r="R71" i="55"/>
  <c r="Q71" i="55"/>
  <c r="P71" i="55"/>
  <c r="O71" i="55"/>
  <c r="N71" i="55"/>
  <c r="M71" i="55"/>
  <c r="L71" i="55"/>
  <c r="K71" i="55"/>
  <c r="J71" i="55"/>
  <c r="I71" i="55"/>
  <c r="U75" i="55"/>
  <c r="T75" i="55"/>
  <c r="S75" i="55"/>
  <c r="R75" i="55"/>
  <c r="Q75" i="55"/>
  <c r="P75" i="55"/>
  <c r="O75" i="55"/>
  <c r="N75" i="55"/>
  <c r="M75" i="55"/>
  <c r="L75" i="55"/>
  <c r="K75" i="55"/>
  <c r="J75" i="55"/>
  <c r="I75" i="55"/>
  <c r="U80" i="55"/>
  <c r="T80" i="55"/>
  <c r="S80" i="55"/>
  <c r="R80" i="55"/>
  <c r="Q80" i="55"/>
  <c r="P80" i="55"/>
  <c r="O80" i="55"/>
  <c r="N80" i="55"/>
  <c r="M80" i="55"/>
  <c r="L80" i="55"/>
  <c r="K80" i="55"/>
  <c r="J80" i="55"/>
  <c r="I80" i="55"/>
  <c r="U84" i="55"/>
  <c r="T84" i="55"/>
  <c r="S84" i="55"/>
  <c r="R84" i="55"/>
  <c r="Q84" i="55"/>
  <c r="P84" i="55"/>
  <c r="O84" i="55"/>
  <c r="N84" i="55"/>
  <c r="M84" i="55"/>
  <c r="L84" i="55"/>
  <c r="K84" i="55"/>
  <c r="J84" i="55"/>
  <c r="I84" i="55"/>
  <c r="T54" i="55"/>
  <c r="S54" i="55"/>
  <c r="R54" i="55"/>
  <c r="Q54" i="55"/>
  <c r="P54" i="55"/>
  <c r="O54" i="55"/>
  <c r="N54" i="55"/>
  <c r="M54" i="55"/>
  <c r="L54" i="55"/>
  <c r="K54" i="55"/>
  <c r="J54" i="55"/>
  <c r="I54" i="55"/>
  <c r="T58" i="55"/>
  <c r="S58" i="55"/>
  <c r="R58" i="55"/>
  <c r="Q58" i="55"/>
  <c r="P58" i="55"/>
  <c r="O58" i="55"/>
  <c r="N58" i="55"/>
  <c r="M58" i="55"/>
  <c r="L58" i="55"/>
  <c r="K58" i="55"/>
  <c r="J58" i="55"/>
  <c r="I58" i="55"/>
  <c r="U62" i="55"/>
  <c r="T62" i="55"/>
  <c r="S62" i="55"/>
  <c r="R62" i="55"/>
  <c r="Q62" i="55"/>
  <c r="P62" i="55"/>
  <c r="O62" i="55"/>
  <c r="N62" i="55"/>
  <c r="M62" i="55"/>
  <c r="L62" i="55"/>
  <c r="K62" i="55"/>
  <c r="J62" i="55"/>
  <c r="I62" i="55"/>
  <c r="T50" i="55"/>
  <c r="S50" i="55"/>
  <c r="R50" i="55"/>
  <c r="Q50" i="55"/>
  <c r="P50" i="55"/>
  <c r="O50" i="55"/>
  <c r="N50" i="55"/>
  <c r="M50" i="55"/>
  <c r="L50" i="55"/>
  <c r="K50" i="55"/>
  <c r="J50" i="55"/>
  <c r="I50" i="55"/>
  <c r="V5" i="55"/>
  <c r="G122" i="55" l="1"/>
  <c r="L76" i="55"/>
  <c r="P76" i="55"/>
  <c r="T76" i="55"/>
  <c r="I63" i="55"/>
  <c r="M63" i="55"/>
  <c r="Q63" i="55"/>
  <c r="U63" i="55"/>
  <c r="K85" i="55"/>
  <c r="O85" i="55"/>
  <c r="S85" i="55"/>
  <c r="X126" i="55"/>
  <c r="X122" i="55"/>
  <c r="L63" i="55"/>
  <c r="P63" i="55"/>
  <c r="T63" i="55"/>
  <c r="J85" i="55"/>
  <c r="X85" i="55" s="1"/>
  <c r="N85" i="55"/>
  <c r="R85" i="55"/>
  <c r="W30" i="55"/>
  <c r="X108" i="55"/>
  <c r="H29" i="55"/>
  <c r="H135" i="55" s="1"/>
  <c r="G49" i="60"/>
  <c r="K49" i="60"/>
  <c r="O49" i="60"/>
  <c r="S49" i="60"/>
  <c r="W49" i="60"/>
  <c r="J73" i="60"/>
  <c r="J75" i="60" s="1"/>
  <c r="N73" i="60"/>
  <c r="N75" i="60" s="1"/>
  <c r="R73" i="60"/>
  <c r="R75" i="60" s="1"/>
  <c r="V73" i="60"/>
  <c r="V75" i="60" s="1"/>
  <c r="O8" i="60"/>
  <c r="W8" i="60"/>
  <c r="H8" i="60"/>
  <c r="L8" i="60"/>
  <c r="P8" i="60"/>
  <c r="T8" i="60"/>
  <c r="T42" i="60" s="1"/>
  <c r="J8" i="60"/>
  <c r="J42" i="60" s="1"/>
  <c r="N8" i="60"/>
  <c r="N42" i="60" s="1"/>
  <c r="R8" i="60"/>
  <c r="V8" i="60"/>
  <c r="I8" i="60"/>
  <c r="I42" i="60" s="1"/>
  <c r="M8" i="60"/>
  <c r="Q8" i="60"/>
  <c r="U8" i="60"/>
  <c r="X17" i="60"/>
  <c r="K8" i="60"/>
  <c r="S8" i="60"/>
  <c r="J49" i="60"/>
  <c r="N49" i="60"/>
  <c r="R49" i="60"/>
  <c r="V49" i="60"/>
  <c r="G73" i="60"/>
  <c r="G75" i="60" s="1"/>
  <c r="K73" i="60"/>
  <c r="K75" i="60" s="1"/>
  <c r="O73" i="60"/>
  <c r="O75" i="60" s="1"/>
  <c r="S73" i="60"/>
  <c r="S75" i="60" s="1"/>
  <c r="W73" i="60"/>
  <c r="W75" i="60" s="1"/>
  <c r="H42" i="60"/>
  <c r="H49" i="60"/>
  <c r="L49" i="60"/>
  <c r="P49" i="60"/>
  <c r="T49" i="60"/>
  <c r="H73" i="60"/>
  <c r="H75" i="60" s="1"/>
  <c r="L73" i="60"/>
  <c r="L75" i="60" s="1"/>
  <c r="P73" i="60"/>
  <c r="P75" i="60" s="1"/>
  <c r="T73" i="60"/>
  <c r="T75" i="60" s="1"/>
  <c r="K42" i="60"/>
  <c r="K50" i="60" s="1"/>
  <c r="K52" i="60" s="1"/>
  <c r="K56" i="60" s="1"/>
  <c r="O42" i="60"/>
  <c r="W42" i="60"/>
  <c r="W50" i="60" s="1"/>
  <c r="W52" i="60" s="1"/>
  <c r="W56" i="60" s="1"/>
  <c r="X43" i="60"/>
  <c r="M49" i="60"/>
  <c r="Q49" i="60"/>
  <c r="U49" i="60"/>
  <c r="X46" i="60"/>
  <c r="X53" i="60"/>
  <c r="I73" i="60"/>
  <c r="I75" i="60" s="1"/>
  <c r="M73" i="60"/>
  <c r="M75" i="60" s="1"/>
  <c r="Q73" i="60"/>
  <c r="Q75" i="60" s="1"/>
  <c r="U73" i="60"/>
  <c r="U75" i="60" s="1"/>
  <c r="X69" i="60"/>
  <c r="Q42" i="60"/>
  <c r="J90" i="60"/>
  <c r="I89" i="60"/>
  <c r="X62" i="60"/>
  <c r="H89" i="60"/>
  <c r="X9" i="60"/>
  <c r="I49" i="60"/>
  <c r="X36" i="60"/>
  <c r="I76" i="55"/>
  <c r="M76" i="55"/>
  <c r="Q76" i="55"/>
  <c r="U76" i="55"/>
  <c r="J63" i="55"/>
  <c r="N63" i="55"/>
  <c r="R63" i="55"/>
  <c r="X98" i="55"/>
  <c r="I94" i="55"/>
  <c r="J76" i="55"/>
  <c r="N76" i="55"/>
  <c r="R76" i="55"/>
  <c r="K63" i="55"/>
  <c r="O63" i="55"/>
  <c r="S63" i="55"/>
  <c r="V63" i="55"/>
  <c r="X121" i="55"/>
  <c r="K76" i="55"/>
  <c r="O76" i="55"/>
  <c r="S76" i="55"/>
  <c r="I104" i="55"/>
  <c r="V76" i="55"/>
  <c r="W29" i="55"/>
  <c r="W135" i="55" s="1"/>
  <c r="V29" i="55"/>
  <c r="V135" i="55" s="1"/>
  <c r="X130" i="55"/>
  <c r="X93" i="55"/>
  <c r="X75" i="55"/>
  <c r="X117" i="55"/>
  <c r="X103" i="55"/>
  <c r="X62" i="55"/>
  <c r="X80" i="55"/>
  <c r="X89" i="55"/>
  <c r="X113" i="55"/>
  <c r="X84" i="55"/>
  <c r="X71" i="55"/>
  <c r="X50" i="55"/>
  <c r="X58" i="55"/>
  <c r="X54" i="55"/>
  <c r="X67" i="55"/>
  <c r="U28" i="55"/>
  <c r="T28" i="55"/>
  <c r="S28" i="55"/>
  <c r="R28" i="55"/>
  <c r="Q28" i="55"/>
  <c r="P28" i="55"/>
  <c r="O28" i="55"/>
  <c r="N28" i="55"/>
  <c r="M28" i="55"/>
  <c r="L28" i="55"/>
  <c r="K28" i="55"/>
  <c r="J28" i="55"/>
  <c r="I28" i="55"/>
  <c r="V54" i="29"/>
  <c r="V50" i="29"/>
  <c r="V46" i="29"/>
  <c r="V42" i="29"/>
  <c r="V38" i="29"/>
  <c r="V34" i="29"/>
  <c r="V30" i="29"/>
  <c r="V26" i="29"/>
  <c r="V21" i="29"/>
  <c r="V17" i="29"/>
  <c r="I27" i="29"/>
  <c r="J27" i="29"/>
  <c r="K27" i="29"/>
  <c r="L27" i="29"/>
  <c r="M27" i="29"/>
  <c r="N27" i="29"/>
  <c r="O27" i="29"/>
  <c r="P27" i="29"/>
  <c r="Q27" i="29"/>
  <c r="R27" i="29"/>
  <c r="S27" i="29"/>
  <c r="T27" i="29"/>
  <c r="U27" i="29"/>
  <c r="H27" i="29"/>
  <c r="G27" i="29"/>
  <c r="H18" i="29"/>
  <c r="H9" i="29"/>
  <c r="G18" i="29"/>
  <c r="V58" i="29"/>
  <c r="V57" i="29"/>
  <c r="V56" i="29"/>
  <c r="U55" i="29"/>
  <c r="T55" i="29"/>
  <c r="S55" i="29"/>
  <c r="R55" i="29"/>
  <c r="Q55" i="29"/>
  <c r="P55" i="29"/>
  <c r="O55" i="29"/>
  <c r="N55" i="29"/>
  <c r="M55" i="29"/>
  <c r="L55" i="29"/>
  <c r="K55" i="29"/>
  <c r="J55" i="29"/>
  <c r="I55" i="29"/>
  <c r="H55" i="29"/>
  <c r="G55" i="29"/>
  <c r="V53" i="29"/>
  <c r="V52" i="29"/>
  <c r="U51" i="29"/>
  <c r="T51" i="29"/>
  <c r="S51" i="29"/>
  <c r="R51" i="29"/>
  <c r="Q51" i="29"/>
  <c r="P51" i="29"/>
  <c r="O51" i="29"/>
  <c r="N51" i="29"/>
  <c r="M51" i="29"/>
  <c r="L51" i="29"/>
  <c r="K51" i="29"/>
  <c r="J51" i="29"/>
  <c r="I51" i="29"/>
  <c r="H51" i="29"/>
  <c r="G51" i="29"/>
  <c r="V49" i="29"/>
  <c r="V48" i="29"/>
  <c r="U47" i="29"/>
  <c r="T47" i="29"/>
  <c r="S47" i="29"/>
  <c r="R47" i="29"/>
  <c r="Q47" i="29"/>
  <c r="P47" i="29"/>
  <c r="O47" i="29"/>
  <c r="N47" i="29"/>
  <c r="M47" i="29"/>
  <c r="L47" i="29"/>
  <c r="K47" i="29"/>
  <c r="J47" i="29"/>
  <c r="I47" i="29"/>
  <c r="H47" i="29"/>
  <c r="G47" i="29"/>
  <c r="V45" i="29"/>
  <c r="V44" i="29"/>
  <c r="U43" i="29"/>
  <c r="T43" i="29"/>
  <c r="S43" i="29"/>
  <c r="R43" i="29"/>
  <c r="Q43" i="29"/>
  <c r="P43" i="29"/>
  <c r="O43" i="29"/>
  <c r="N43" i="29"/>
  <c r="M43" i="29"/>
  <c r="L43" i="29"/>
  <c r="K43" i="29"/>
  <c r="J43" i="29"/>
  <c r="I43" i="29"/>
  <c r="H43" i="29"/>
  <c r="G43" i="29"/>
  <c r="V41" i="29"/>
  <c r="V40" i="29"/>
  <c r="U39" i="29"/>
  <c r="T39" i="29"/>
  <c r="S39" i="29"/>
  <c r="R39" i="29"/>
  <c r="Q39" i="29"/>
  <c r="P39" i="29"/>
  <c r="O39" i="29"/>
  <c r="N39" i="29"/>
  <c r="M39" i="29"/>
  <c r="L39" i="29"/>
  <c r="K39" i="29"/>
  <c r="J39" i="29"/>
  <c r="I39" i="29"/>
  <c r="H39" i="29"/>
  <c r="G39" i="29"/>
  <c r="V37" i="29"/>
  <c r="V36" i="29"/>
  <c r="U35" i="29"/>
  <c r="T35" i="29"/>
  <c r="S35" i="29"/>
  <c r="R35" i="29"/>
  <c r="Q35" i="29"/>
  <c r="P35" i="29"/>
  <c r="O35" i="29"/>
  <c r="N35" i="29"/>
  <c r="M35" i="29"/>
  <c r="L35" i="29"/>
  <c r="K35" i="29"/>
  <c r="J35" i="29"/>
  <c r="I35" i="29"/>
  <c r="H35" i="29"/>
  <c r="G35" i="29"/>
  <c r="V33" i="29"/>
  <c r="V32" i="29"/>
  <c r="U31" i="29"/>
  <c r="T31" i="29"/>
  <c r="S31" i="29"/>
  <c r="R31" i="29"/>
  <c r="Q31" i="29"/>
  <c r="P31" i="29"/>
  <c r="O31" i="29"/>
  <c r="N31" i="29"/>
  <c r="M31" i="29"/>
  <c r="L31" i="29"/>
  <c r="K31" i="29"/>
  <c r="J31" i="29"/>
  <c r="I31" i="29"/>
  <c r="H31" i="29"/>
  <c r="G31" i="29"/>
  <c r="V29" i="29"/>
  <c r="V28" i="29"/>
  <c r="V25" i="29"/>
  <c r="V24" i="29"/>
  <c r="U22" i="29"/>
  <c r="T22" i="29"/>
  <c r="S22" i="29"/>
  <c r="R22" i="29"/>
  <c r="Q22" i="29"/>
  <c r="P22" i="29"/>
  <c r="O22" i="29"/>
  <c r="N22" i="29"/>
  <c r="M22" i="29"/>
  <c r="L22" i="29"/>
  <c r="K22" i="29"/>
  <c r="J22" i="29"/>
  <c r="I22" i="29"/>
  <c r="H22" i="29"/>
  <c r="H23" i="29" s="1"/>
  <c r="G22" i="29"/>
  <c r="V20" i="29"/>
  <c r="V19" i="29"/>
  <c r="V16" i="29"/>
  <c r="V15" i="29"/>
  <c r="U13" i="29"/>
  <c r="U18" i="29" s="1"/>
  <c r="T13" i="29"/>
  <c r="T18" i="29" s="1"/>
  <c r="T23" i="29" s="1"/>
  <c r="S13" i="29"/>
  <c r="S18" i="29" s="1"/>
  <c r="S23" i="29" s="1"/>
  <c r="R13" i="29"/>
  <c r="R18" i="29" s="1"/>
  <c r="R23" i="29" s="1"/>
  <c r="Q13" i="29"/>
  <c r="Q18" i="29" s="1"/>
  <c r="P13" i="29"/>
  <c r="P18" i="29" s="1"/>
  <c r="P23" i="29" s="1"/>
  <c r="O13" i="29"/>
  <c r="O18" i="29" s="1"/>
  <c r="O23" i="29" s="1"/>
  <c r="N13" i="29"/>
  <c r="N18" i="29" s="1"/>
  <c r="N23" i="29" s="1"/>
  <c r="M13" i="29"/>
  <c r="M18" i="29" s="1"/>
  <c r="L13" i="29"/>
  <c r="L18" i="29" s="1"/>
  <c r="L23" i="29" s="1"/>
  <c r="K13" i="29"/>
  <c r="K18" i="29" s="1"/>
  <c r="K23" i="29" s="1"/>
  <c r="J13" i="29"/>
  <c r="J18" i="29" s="1"/>
  <c r="J23" i="29" s="1"/>
  <c r="I13" i="29"/>
  <c r="H13" i="29"/>
  <c r="G13" i="29"/>
  <c r="V12" i="29"/>
  <c r="V11" i="29"/>
  <c r="V10" i="29"/>
  <c r="V7" i="29"/>
  <c r="V8" i="29"/>
  <c r="V6" i="29"/>
  <c r="I9" i="29"/>
  <c r="I14" i="29" s="1"/>
  <c r="J9" i="29"/>
  <c r="J14" i="29" s="1"/>
  <c r="K9" i="29"/>
  <c r="K14" i="29" s="1"/>
  <c r="L9" i="29"/>
  <c r="L14" i="29" s="1"/>
  <c r="M9" i="29"/>
  <c r="M14" i="29" s="1"/>
  <c r="N9" i="29"/>
  <c r="N14" i="29" s="1"/>
  <c r="O9" i="29"/>
  <c r="O14" i="29" s="1"/>
  <c r="P9" i="29"/>
  <c r="P14" i="29" s="1"/>
  <c r="Q9" i="29"/>
  <c r="Q14" i="29" s="1"/>
  <c r="R9" i="29"/>
  <c r="R14" i="29" s="1"/>
  <c r="S9" i="29"/>
  <c r="S14" i="29" s="1"/>
  <c r="T9" i="29"/>
  <c r="T14" i="29" s="1"/>
  <c r="U9" i="29"/>
  <c r="U14" i="29" s="1"/>
  <c r="G9" i="29"/>
  <c r="G14" i="29" s="1"/>
  <c r="G62" i="29"/>
  <c r="V27" i="29" l="1"/>
  <c r="V9" i="29"/>
  <c r="V13" i="29"/>
  <c r="V31" i="29"/>
  <c r="V47" i="29"/>
  <c r="H14" i="29"/>
  <c r="V14" i="29" s="1"/>
  <c r="X63" i="55"/>
  <c r="I18" i="29"/>
  <c r="I23" i="29" s="1"/>
  <c r="G23" i="29"/>
  <c r="J50" i="60"/>
  <c r="J52" i="60" s="1"/>
  <c r="J56" i="60" s="1"/>
  <c r="O50" i="60"/>
  <c r="O52" i="60" s="1"/>
  <c r="O56" i="60" s="1"/>
  <c r="T50" i="60"/>
  <c r="T52" i="60" s="1"/>
  <c r="T56" i="60" s="1"/>
  <c r="L42" i="60"/>
  <c r="R42" i="60"/>
  <c r="M42" i="60"/>
  <c r="M50" i="60" s="1"/>
  <c r="M52" i="60" s="1"/>
  <c r="M56" i="60" s="1"/>
  <c r="P42" i="60"/>
  <c r="P50" i="60" s="1"/>
  <c r="P52" i="60" s="1"/>
  <c r="P56" i="60" s="1"/>
  <c r="X8" i="60"/>
  <c r="V42" i="60"/>
  <c r="V50" i="60" s="1"/>
  <c r="V52" i="60" s="1"/>
  <c r="V56" i="60" s="1"/>
  <c r="Q50" i="60"/>
  <c r="Q52" i="60" s="1"/>
  <c r="Q56" i="60" s="1"/>
  <c r="U42" i="60"/>
  <c r="S42" i="60"/>
  <c r="S50" i="60" s="1"/>
  <c r="S52" i="60" s="1"/>
  <c r="S56" i="60" s="1"/>
  <c r="N50" i="60"/>
  <c r="N52" i="60" s="1"/>
  <c r="N56" i="60" s="1"/>
  <c r="R50" i="60"/>
  <c r="R52" i="60" s="1"/>
  <c r="R56" i="60" s="1"/>
  <c r="X49" i="60"/>
  <c r="L50" i="60"/>
  <c r="L52" i="60" s="1"/>
  <c r="L56" i="60" s="1"/>
  <c r="X75" i="60"/>
  <c r="H50" i="60"/>
  <c r="H52" i="60" s="1"/>
  <c r="H56" i="60" s="1"/>
  <c r="U50" i="60"/>
  <c r="U52" i="60" s="1"/>
  <c r="U56" i="60" s="1"/>
  <c r="I50" i="60"/>
  <c r="I52" i="60" s="1"/>
  <c r="I56" i="60" s="1"/>
  <c r="X73" i="60"/>
  <c r="K90" i="60"/>
  <c r="J89" i="60"/>
  <c r="G42" i="60"/>
  <c r="G50" i="60" s="1"/>
  <c r="X23" i="60"/>
  <c r="X76" i="55"/>
  <c r="X109" i="55"/>
  <c r="X28" i="55"/>
  <c r="V55" i="29"/>
  <c r="V51" i="29"/>
  <c r="V43" i="29"/>
  <c r="V39" i="29"/>
  <c r="V35" i="29"/>
  <c r="V22" i="29"/>
  <c r="M23" i="29"/>
  <c r="Q23" i="29"/>
  <c r="U23" i="29"/>
  <c r="V23" i="29" l="1"/>
  <c r="V18" i="29"/>
  <c r="X50" i="60"/>
  <c r="G52" i="60"/>
  <c r="G56" i="60" s="1"/>
  <c r="X56" i="60" s="1"/>
  <c r="X42" i="60"/>
  <c r="L90" i="60"/>
  <c r="K89" i="60"/>
  <c r="X52" i="60"/>
  <c r="G82" i="29"/>
  <c r="H82" i="29"/>
  <c r="G113" i="22"/>
  <c r="H72" i="29"/>
  <c r="I72" i="29"/>
  <c r="J72" i="29"/>
  <c r="K72" i="29"/>
  <c r="L72" i="29"/>
  <c r="M72" i="29"/>
  <c r="N72" i="29"/>
  <c r="O72" i="29"/>
  <c r="P72" i="29"/>
  <c r="Q72" i="29"/>
  <c r="R72" i="29"/>
  <c r="S72" i="29"/>
  <c r="T72" i="29"/>
  <c r="U72" i="29"/>
  <c r="G72" i="29"/>
  <c r="H62" i="29"/>
  <c r="I62" i="29"/>
  <c r="J62" i="29"/>
  <c r="K62" i="29"/>
  <c r="L62" i="29"/>
  <c r="M62" i="29"/>
  <c r="N62" i="29"/>
  <c r="O62" i="29"/>
  <c r="P62" i="29"/>
  <c r="Q62" i="29"/>
  <c r="R62" i="29"/>
  <c r="S62" i="29"/>
  <c r="T62" i="29"/>
  <c r="U62" i="29"/>
  <c r="V66" i="29"/>
  <c r="H68" i="29"/>
  <c r="H66" i="29" s="1"/>
  <c r="H78" i="29" s="1"/>
  <c r="H83" i="29" s="1"/>
  <c r="I68" i="29"/>
  <c r="I66" i="29"/>
  <c r="I78" i="29" s="1"/>
  <c r="I83" i="29" s="1"/>
  <c r="J68" i="29"/>
  <c r="J66" i="29"/>
  <c r="K68" i="29"/>
  <c r="K66" i="29"/>
  <c r="K78" i="29" s="1"/>
  <c r="K83" i="29" s="1"/>
  <c r="L68" i="29"/>
  <c r="L66" i="29"/>
  <c r="M68" i="29"/>
  <c r="M66" i="29"/>
  <c r="M78" i="29" s="1"/>
  <c r="M83" i="29" s="1"/>
  <c r="N68" i="29"/>
  <c r="N66" i="29" s="1"/>
  <c r="O68" i="29"/>
  <c r="O66" i="29"/>
  <c r="P68" i="29"/>
  <c r="P66" i="29"/>
  <c r="Q68" i="29"/>
  <c r="Q66" i="29"/>
  <c r="Q78" i="29" s="1"/>
  <c r="Q83" i="29" s="1"/>
  <c r="R68" i="29"/>
  <c r="R66" i="29" s="1"/>
  <c r="S68" i="29"/>
  <c r="S66" i="29"/>
  <c r="T68" i="29"/>
  <c r="T66" i="29"/>
  <c r="T78" i="29" s="1"/>
  <c r="T83" i="29" s="1"/>
  <c r="U68" i="29"/>
  <c r="U66" i="29"/>
  <c r="G68" i="29"/>
  <c r="G66" i="29"/>
  <c r="G78" i="29" s="1"/>
  <c r="V77" i="29"/>
  <c r="V76" i="29"/>
  <c r="H87" i="22"/>
  <c r="I87" i="22"/>
  <c r="J87" i="22"/>
  <c r="K87" i="22"/>
  <c r="L87" i="22"/>
  <c r="M87" i="22"/>
  <c r="N87" i="22"/>
  <c r="O87" i="22"/>
  <c r="P87" i="22"/>
  <c r="P91" i="22" s="1"/>
  <c r="P93" i="22" s="1"/>
  <c r="Q87" i="22"/>
  <c r="R87" i="22"/>
  <c r="S87" i="22"/>
  <c r="T87" i="22"/>
  <c r="U87" i="22"/>
  <c r="V87" i="22"/>
  <c r="W87" i="22"/>
  <c r="X87" i="22"/>
  <c r="G87" i="22"/>
  <c r="H80" i="22"/>
  <c r="I80" i="22"/>
  <c r="J80" i="22"/>
  <c r="K80" i="22"/>
  <c r="K91" i="22" s="1"/>
  <c r="K93" i="22" s="1"/>
  <c r="L80" i="22"/>
  <c r="M80" i="22"/>
  <c r="N80" i="22"/>
  <c r="O80" i="22"/>
  <c r="O91" i="22"/>
  <c r="O93" i="22" s="1"/>
  <c r="P80" i="22"/>
  <c r="Q80" i="22"/>
  <c r="Q91" i="22" s="1"/>
  <c r="Q93" i="22" s="1"/>
  <c r="R80" i="22"/>
  <c r="S80" i="22"/>
  <c r="S91" i="22" s="1"/>
  <c r="S93" i="22" s="1"/>
  <c r="T80" i="22"/>
  <c r="U80" i="22"/>
  <c r="V80" i="22"/>
  <c r="W80" i="22"/>
  <c r="W91" i="22" s="1"/>
  <c r="W93" i="22" s="1"/>
  <c r="X80" i="22"/>
  <c r="G80" i="22"/>
  <c r="G91" i="22" s="1"/>
  <c r="G93" i="22" s="1"/>
  <c r="H72" i="22"/>
  <c r="I72" i="22"/>
  <c r="J72" i="22"/>
  <c r="K72" i="22"/>
  <c r="L72" i="22"/>
  <c r="M72" i="22"/>
  <c r="N72" i="22"/>
  <c r="O72" i="22"/>
  <c r="P72" i="22"/>
  <c r="Q72" i="22"/>
  <c r="R72" i="22"/>
  <c r="S72" i="22"/>
  <c r="T72" i="22"/>
  <c r="U72" i="22"/>
  <c r="V72" i="22"/>
  <c r="W72" i="22"/>
  <c r="X72" i="22"/>
  <c r="G72" i="22"/>
  <c r="H65" i="22"/>
  <c r="I65" i="22"/>
  <c r="J65" i="22"/>
  <c r="K65" i="22"/>
  <c r="L65" i="22"/>
  <c r="M65" i="22"/>
  <c r="M68" i="22" s="1"/>
  <c r="N65" i="22"/>
  <c r="O65" i="22"/>
  <c r="P65" i="22"/>
  <c r="Q65" i="22"/>
  <c r="Q68" i="22" s="1"/>
  <c r="R65" i="22"/>
  <c r="S65" i="22"/>
  <c r="T65" i="22"/>
  <c r="U65" i="22"/>
  <c r="V65" i="22"/>
  <c r="W65" i="22"/>
  <c r="W68" i="22" s="1"/>
  <c r="X65" i="22"/>
  <c r="G65" i="22"/>
  <c r="S62" i="22"/>
  <c r="T62" i="22"/>
  <c r="T68" i="22" s="1"/>
  <c r="U62" i="22"/>
  <c r="V62" i="22"/>
  <c r="W62" i="22"/>
  <c r="X62" i="22"/>
  <c r="X68" i="22" s="1"/>
  <c r="Q62" i="22"/>
  <c r="R62" i="22"/>
  <c r="N62" i="22"/>
  <c r="N68" i="22" s="1"/>
  <c r="O62" i="22"/>
  <c r="P62" i="22"/>
  <c r="H62" i="22"/>
  <c r="H68" i="22" s="1"/>
  <c r="I62" i="22"/>
  <c r="J62" i="22"/>
  <c r="J68" i="22" s="1"/>
  <c r="K62" i="22"/>
  <c r="L62" i="22"/>
  <c r="L68" i="22" s="1"/>
  <c r="M62" i="22"/>
  <c r="G62" i="22"/>
  <c r="H54" i="22"/>
  <c r="I54" i="22"/>
  <c r="J54" i="22"/>
  <c r="K54" i="22"/>
  <c r="L54" i="22"/>
  <c r="M54" i="22"/>
  <c r="N54" i="22"/>
  <c r="O54" i="22"/>
  <c r="P54" i="22"/>
  <c r="Q54" i="22"/>
  <c r="R54" i="22"/>
  <c r="S54" i="22"/>
  <c r="T54" i="22"/>
  <c r="U54" i="22"/>
  <c r="V54" i="22"/>
  <c r="W54" i="22"/>
  <c r="X54" i="22"/>
  <c r="G54" i="22"/>
  <c r="H42" i="22"/>
  <c r="I42" i="22"/>
  <c r="J42" i="22"/>
  <c r="K42" i="22"/>
  <c r="L42" i="22"/>
  <c r="M42" i="22"/>
  <c r="N42" i="22"/>
  <c r="O42" i="22"/>
  <c r="P42" i="22"/>
  <c r="Q42" i="22"/>
  <c r="R42" i="22"/>
  <c r="S42" i="22"/>
  <c r="T42" i="22"/>
  <c r="U42" i="22"/>
  <c r="V42" i="22"/>
  <c r="W42" i="22"/>
  <c r="X42" i="22"/>
  <c r="G42" i="22"/>
  <c r="H36" i="22"/>
  <c r="I36" i="22"/>
  <c r="I23" i="22" s="1"/>
  <c r="J36" i="22"/>
  <c r="K36" i="22"/>
  <c r="L36" i="22"/>
  <c r="M36" i="22"/>
  <c r="N36" i="22"/>
  <c r="O36" i="22"/>
  <c r="P36" i="22"/>
  <c r="Q36" i="22"/>
  <c r="R36" i="22"/>
  <c r="S36" i="22"/>
  <c r="T36" i="22"/>
  <c r="U36" i="22"/>
  <c r="V36" i="22"/>
  <c r="W36" i="22"/>
  <c r="X36" i="22"/>
  <c r="G36" i="22"/>
  <c r="R25" i="22"/>
  <c r="P25" i="22"/>
  <c r="P23" i="22" s="1"/>
  <c r="Q25" i="22"/>
  <c r="H25" i="22"/>
  <c r="I25" i="22"/>
  <c r="J25" i="22"/>
  <c r="K25" i="22"/>
  <c r="L25" i="22"/>
  <c r="M25" i="22"/>
  <c r="N25" i="22"/>
  <c r="O25" i="22"/>
  <c r="G25" i="22"/>
  <c r="S25" i="22"/>
  <c r="T25" i="22"/>
  <c r="U25" i="22"/>
  <c r="V25" i="22"/>
  <c r="W25" i="22"/>
  <c r="X25" i="22"/>
  <c r="P17" i="22"/>
  <c r="Q17" i="22"/>
  <c r="R17" i="22"/>
  <c r="S17" i="22"/>
  <c r="T17" i="22"/>
  <c r="U17" i="22"/>
  <c r="V17" i="22"/>
  <c r="W17" i="22"/>
  <c r="X17" i="22"/>
  <c r="H17" i="22"/>
  <c r="I17" i="22"/>
  <c r="J17" i="22"/>
  <c r="K17" i="22"/>
  <c r="L17" i="22"/>
  <c r="M17" i="22"/>
  <c r="N17" i="22"/>
  <c r="O17" i="22"/>
  <c r="G17" i="22"/>
  <c r="I9" i="22"/>
  <c r="I8" i="22" s="1"/>
  <c r="J9" i="22"/>
  <c r="J8" i="22" s="1"/>
  <c r="K9" i="22"/>
  <c r="K8" i="22" s="1"/>
  <c r="L9" i="22"/>
  <c r="L8" i="22" s="1"/>
  <c r="M9" i="22"/>
  <c r="M8" i="22" s="1"/>
  <c r="N9" i="22"/>
  <c r="N8" i="22" s="1"/>
  <c r="O9" i="22"/>
  <c r="O8" i="22" s="1"/>
  <c r="P9" i="22"/>
  <c r="Q9" i="22"/>
  <c r="Q8" i="22" s="1"/>
  <c r="R9" i="22"/>
  <c r="S9" i="22"/>
  <c r="S8" i="22" s="1"/>
  <c r="T9" i="22"/>
  <c r="U9" i="22"/>
  <c r="V9" i="22"/>
  <c r="W9" i="22"/>
  <c r="W8" i="22" s="1"/>
  <c r="X9" i="22"/>
  <c r="H9" i="22"/>
  <c r="H8" i="22" s="1"/>
  <c r="G9" i="22"/>
  <c r="S21" i="55"/>
  <c r="T21" i="55"/>
  <c r="U21" i="55"/>
  <c r="K21" i="55"/>
  <c r="L21" i="55"/>
  <c r="M21" i="55"/>
  <c r="N21" i="55"/>
  <c r="O21" i="55"/>
  <c r="P21" i="55"/>
  <c r="Q21" i="55"/>
  <c r="R21" i="55"/>
  <c r="I21" i="55"/>
  <c r="J21" i="55"/>
  <c r="I14" i="55"/>
  <c r="I5" i="55" s="1"/>
  <c r="J14" i="55"/>
  <c r="K14" i="55"/>
  <c r="K5" i="55" s="1"/>
  <c r="L14" i="55"/>
  <c r="L5" i="55" s="1"/>
  <c r="M5" i="55"/>
  <c r="N14" i="55"/>
  <c r="N5" i="55" s="1"/>
  <c r="O14" i="55"/>
  <c r="O5" i="55" s="1"/>
  <c r="P14" i="55"/>
  <c r="P5" i="55" s="1"/>
  <c r="Q14" i="55"/>
  <c r="Q5" i="55" s="1"/>
  <c r="R14" i="55"/>
  <c r="R5" i="55" s="1"/>
  <c r="S14" i="55"/>
  <c r="T14" i="55"/>
  <c r="T5" i="55" s="1"/>
  <c r="U14" i="55"/>
  <c r="Y60" i="22"/>
  <c r="P34" i="55"/>
  <c r="Q34" i="55"/>
  <c r="R34" i="55"/>
  <c r="S34" i="55"/>
  <c r="T34" i="55"/>
  <c r="U34" i="55"/>
  <c r="P38" i="55"/>
  <c r="Q38" i="55"/>
  <c r="R38" i="55"/>
  <c r="S38" i="55"/>
  <c r="T38" i="55"/>
  <c r="U38" i="55"/>
  <c r="P42" i="55"/>
  <c r="Q42" i="55"/>
  <c r="R42" i="55"/>
  <c r="S42" i="55"/>
  <c r="T42" i="55"/>
  <c r="P46" i="55"/>
  <c r="Q46" i="55"/>
  <c r="R46" i="55"/>
  <c r="S46" i="55"/>
  <c r="T46" i="55"/>
  <c r="L34" i="55"/>
  <c r="M34" i="55"/>
  <c r="N34" i="55"/>
  <c r="O34" i="55"/>
  <c r="L38" i="55"/>
  <c r="M38" i="55"/>
  <c r="N38" i="55"/>
  <c r="O38" i="55"/>
  <c r="L42" i="55"/>
  <c r="M42" i="55"/>
  <c r="N42" i="55"/>
  <c r="O42" i="55"/>
  <c r="L46" i="55"/>
  <c r="M46" i="55"/>
  <c r="N46" i="55"/>
  <c r="O46" i="55"/>
  <c r="I34" i="55"/>
  <c r="J34" i="55"/>
  <c r="K34" i="55"/>
  <c r="I38" i="55"/>
  <c r="J38" i="55"/>
  <c r="K38" i="55"/>
  <c r="I42" i="55"/>
  <c r="J42" i="55"/>
  <c r="K42" i="55"/>
  <c r="I46" i="55"/>
  <c r="J46" i="55"/>
  <c r="K46" i="55"/>
  <c r="Y18" i="22"/>
  <c r="Y24" i="22"/>
  <c r="Y70" i="22"/>
  <c r="Y92" i="22"/>
  <c r="G100" i="22"/>
  <c r="H100" i="22"/>
  <c r="I100" i="22"/>
  <c r="J100" i="22"/>
  <c r="K100" i="22"/>
  <c r="L100" i="22"/>
  <c r="M100" i="22"/>
  <c r="N100" i="22"/>
  <c r="O100" i="22"/>
  <c r="P100" i="22"/>
  <c r="Q100" i="22"/>
  <c r="R100" i="22"/>
  <c r="S100" i="22"/>
  <c r="T100" i="22"/>
  <c r="U100" i="22"/>
  <c r="V100" i="22"/>
  <c r="W100" i="22"/>
  <c r="X100" i="22"/>
  <c r="G101" i="22"/>
  <c r="H101" i="22"/>
  <c r="I101" i="22"/>
  <c r="J101" i="22"/>
  <c r="K101" i="22"/>
  <c r="L101" i="22"/>
  <c r="M101" i="22"/>
  <c r="N101" i="22"/>
  <c r="O101" i="22"/>
  <c r="P101" i="22"/>
  <c r="Q101" i="22"/>
  <c r="R101" i="22"/>
  <c r="S101" i="22"/>
  <c r="T101" i="22"/>
  <c r="U101" i="22"/>
  <c r="V101" i="22"/>
  <c r="W101" i="22"/>
  <c r="X101" i="22"/>
  <c r="G106" i="22"/>
  <c r="H107" i="22"/>
  <c r="H106" i="22" s="1"/>
  <c r="Y112" i="22"/>
  <c r="H113" i="22"/>
  <c r="I113" i="22"/>
  <c r="J113" i="22"/>
  <c r="K113" i="22"/>
  <c r="L113" i="22"/>
  <c r="M113" i="22"/>
  <c r="N113" i="22"/>
  <c r="O113" i="22"/>
  <c r="P113" i="22"/>
  <c r="Q113" i="22"/>
  <c r="R113" i="22"/>
  <c r="S113" i="22"/>
  <c r="T113" i="22"/>
  <c r="U113" i="22"/>
  <c r="V113" i="22"/>
  <c r="W113" i="22"/>
  <c r="X113" i="22"/>
  <c r="F13" i="11"/>
  <c r="H11" i="11" s="1"/>
  <c r="H10" i="11"/>
  <c r="H12" i="11"/>
  <c r="F39" i="11"/>
  <c r="H9" i="11"/>
  <c r="H8" i="11"/>
  <c r="H13" i="11"/>
  <c r="O82" i="29"/>
  <c r="K82" i="29"/>
  <c r="N82" i="29"/>
  <c r="L78" i="29"/>
  <c r="L83" i="29" s="1"/>
  <c r="Q82" i="29"/>
  <c r="P82" i="29"/>
  <c r="R82" i="29"/>
  <c r="J82" i="29"/>
  <c r="M82" i="29"/>
  <c r="I82" i="29"/>
  <c r="J78" i="29"/>
  <c r="J83" i="29" s="1"/>
  <c r="P78" i="29"/>
  <c r="P83" i="29" s="1"/>
  <c r="L82" i="29"/>
  <c r="U78" i="29"/>
  <c r="U83" i="29" s="1"/>
  <c r="S78" i="29"/>
  <c r="S83" i="29"/>
  <c r="S82" i="29"/>
  <c r="O78" i="29"/>
  <c r="O83" i="29" s="1"/>
  <c r="V72" i="29"/>
  <c r="U82" i="29"/>
  <c r="P8" i="22"/>
  <c r="T82" i="29"/>
  <c r="V82" i="29" l="1"/>
  <c r="R78" i="29"/>
  <c r="R83" i="29" s="1"/>
  <c r="N78" i="29"/>
  <c r="N83" i="29" s="1"/>
  <c r="V62" i="29"/>
  <c r="G83" i="29"/>
  <c r="S5" i="55"/>
  <c r="J30" i="55"/>
  <c r="J29" i="55" s="1"/>
  <c r="J135" i="55" s="1"/>
  <c r="J5" i="55"/>
  <c r="I61" i="22"/>
  <c r="W23" i="22"/>
  <c r="S23" i="22"/>
  <c r="S61" i="22" s="1"/>
  <c r="M23" i="22"/>
  <c r="O23" i="22"/>
  <c r="K23" i="22"/>
  <c r="G23" i="22"/>
  <c r="Q23" i="22"/>
  <c r="G68" i="22"/>
  <c r="L91" i="22"/>
  <c r="L93" i="22" s="1"/>
  <c r="H91" i="22"/>
  <c r="H93" i="22" s="1"/>
  <c r="I68" i="22"/>
  <c r="V68" i="22"/>
  <c r="M90" i="60"/>
  <c r="L89" i="60"/>
  <c r="U68" i="22"/>
  <c r="X91" i="22"/>
  <c r="X93" i="22" s="1"/>
  <c r="T91" i="22"/>
  <c r="T93" i="22" s="1"/>
  <c r="U91" i="22"/>
  <c r="U93" i="22" s="1"/>
  <c r="M91" i="22"/>
  <c r="M93" i="22" s="1"/>
  <c r="I91" i="22"/>
  <c r="I93" i="22" s="1"/>
  <c r="I107" i="22"/>
  <c r="I106" i="22" s="1"/>
  <c r="I69" i="22"/>
  <c r="I71" i="22" s="1"/>
  <c r="I75" i="22" s="1"/>
  <c r="Y17" i="22"/>
  <c r="Y72" i="22"/>
  <c r="W61" i="22"/>
  <c r="W69" i="22" s="1"/>
  <c r="W71" i="22" s="1"/>
  <c r="W75" i="22" s="1"/>
  <c r="O61" i="22"/>
  <c r="R68" i="22"/>
  <c r="O68" i="22"/>
  <c r="G8" i="22"/>
  <c r="V8" i="22"/>
  <c r="R8" i="22"/>
  <c r="X23" i="22"/>
  <c r="L23" i="22"/>
  <c r="L61" i="22" s="1"/>
  <c r="L69" i="22" s="1"/>
  <c r="L71" i="22" s="1"/>
  <c r="L75" i="22" s="1"/>
  <c r="Y36" i="22"/>
  <c r="K68" i="22"/>
  <c r="U8" i="22"/>
  <c r="Q61" i="22"/>
  <c r="Q69" i="22" s="1"/>
  <c r="Q71" i="22" s="1"/>
  <c r="Q75" i="22" s="1"/>
  <c r="K61" i="22"/>
  <c r="H23" i="22"/>
  <c r="Y87" i="22"/>
  <c r="Y25" i="22"/>
  <c r="V23" i="22"/>
  <c r="V61" i="22" s="1"/>
  <c r="V69" i="22" s="1"/>
  <c r="V71" i="22" s="1"/>
  <c r="V75" i="22" s="1"/>
  <c r="S68" i="22"/>
  <c r="R91" i="22"/>
  <c r="R93" i="22" s="1"/>
  <c r="N23" i="22"/>
  <c r="N61" i="22" s="1"/>
  <c r="N69" i="22" s="1"/>
  <c r="N71" i="22" s="1"/>
  <c r="N75" i="22" s="1"/>
  <c r="T23" i="22"/>
  <c r="N91" i="22"/>
  <c r="N93" i="22" s="1"/>
  <c r="J91" i="22"/>
  <c r="J93" i="22" s="1"/>
  <c r="Y113" i="22"/>
  <c r="R23" i="22"/>
  <c r="R61" i="22" s="1"/>
  <c r="R69" i="22" s="1"/>
  <c r="R71" i="22" s="1"/>
  <c r="R75" i="22" s="1"/>
  <c r="Y42" i="22"/>
  <c r="V91" i="22"/>
  <c r="V93" i="22" s="1"/>
  <c r="X8" i="22"/>
  <c r="T8" i="22"/>
  <c r="J23" i="22"/>
  <c r="J61" i="22" s="1"/>
  <c r="J69" i="22" s="1"/>
  <c r="J71" i="22" s="1"/>
  <c r="J75" i="22" s="1"/>
  <c r="U23" i="22"/>
  <c r="Y54" i="22"/>
  <c r="P68" i="22"/>
  <c r="Y65" i="22"/>
  <c r="P61" i="22"/>
  <c r="M61" i="22"/>
  <c r="M69" i="22" s="1"/>
  <c r="M71" i="22" s="1"/>
  <c r="M75" i="22" s="1"/>
  <c r="Y9" i="22"/>
  <c r="H61" i="22"/>
  <c r="H69" i="22" s="1"/>
  <c r="H71" i="22" s="1"/>
  <c r="H75" i="22" s="1"/>
  <c r="Y80" i="22"/>
  <c r="Y62" i="22"/>
  <c r="X34" i="55"/>
  <c r="I30" i="55"/>
  <c r="L30" i="55"/>
  <c r="L29" i="55" s="1"/>
  <c r="L135" i="55" s="1"/>
  <c r="R30" i="55"/>
  <c r="R29" i="55" s="1"/>
  <c r="R135" i="55" s="1"/>
  <c r="M30" i="55"/>
  <c r="M29" i="55" s="1"/>
  <c r="M135" i="55" s="1"/>
  <c r="O30" i="55"/>
  <c r="O29" i="55" s="1"/>
  <c r="O135" i="55" s="1"/>
  <c r="U30" i="55"/>
  <c r="U29" i="55" s="1"/>
  <c r="Q30" i="55"/>
  <c r="Q29" i="55" s="1"/>
  <c r="Q135" i="55" s="1"/>
  <c r="S30" i="55"/>
  <c r="S29" i="55" s="1"/>
  <c r="S135" i="55" s="1"/>
  <c r="K30" i="55"/>
  <c r="K29" i="55" s="1"/>
  <c r="K135" i="55" s="1"/>
  <c r="N30" i="55"/>
  <c r="N29" i="55" s="1"/>
  <c r="N135" i="55" s="1"/>
  <c r="T30" i="55"/>
  <c r="T29" i="55" s="1"/>
  <c r="T135" i="55" s="1"/>
  <c r="P30" i="55"/>
  <c r="P29" i="55" s="1"/>
  <c r="P135" i="55" s="1"/>
  <c r="X21" i="55"/>
  <c r="X14" i="55"/>
  <c r="X38" i="55"/>
  <c r="X42" i="55"/>
  <c r="U5" i="55"/>
  <c r="X5" i="55"/>
  <c r="X46" i="55"/>
  <c r="U135" i="55" l="1"/>
  <c r="V78" i="29"/>
  <c r="V83" i="29"/>
  <c r="G61" i="22"/>
  <c r="G69" i="22" s="1"/>
  <c r="G71" i="22" s="1"/>
  <c r="M89" i="60"/>
  <c r="N90" i="60"/>
  <c r="T61" i="22"/>
  <c r="T69" i="22" s="1"/>
  <c r="T71" i="22" s="1"/>
  <c r="T75" i="22" s="1"/>
  <c r="O69" i="22"/>
  <c r="O71" i="22" s="1"/>
  <c r="O75" i="22" s="1"/>
  <c r="P69" i="22"/>
  <c r="P71" i="22" s="1"/>
  <c r="P75" i="22" s="1"/>
  <c r="J107" i="22"/>
  <c r="K107" i="22" s="1"/>
  <c r="K69" i="22"/>
  <c r="K71" i="22" s="1"/>
  <c r="K75" i="22" s="1"/>
  <c r="Y23" i="22"/>
  <c r="Y68" i="22"/>
  <c r="S69" i="22"/>
  <c r="S71" i="22" s="1"/>
  <c r="S75" i="22" s="1"/>
  <c r="Y93" i="22"/>
  <c r="U61" i="22"/>
  <c r="U69" i="22" s="1"/>
  <c r="U71" i="22" s="1"/>
  <c r="U75" i="22" s="1"/>
  <c r="X61" i="22"/>
  <c r="X69" i="22" s="1"/>
  <c r="X71" i="22" s="1"/>
  <c r="X75" i="22" s="1"/>
  <c r="Y91" i="22"/>
  <c r="Y8" i="22"/>
  <c r="X30" i="55"/>
  <c r="I29" i="55"/>
  <c r="O90" i="60" l="1"/>
  <c r="N89" i="60"/>
  <c r="J106" i="22"/>
  <c r="Y69" i="22"/>
  <c r="Y61" i="22"/>
  <c r="L107" i="22"/>
  <c r="K106" i="22"/>
  <c r="G75" i="22"/>
  <c r="Y75" i="22" s="1"/>
  <c r="Y71" i="22"/>
  <c r="X29" i="55"/>
  <c r="I135" i="55"/>
  <c r="X135" i="55" s="1"/>
  <c r="O89" i="60" l="1"/>
  <c r="P90" i="60"/>
  <c r="M107" i="22"/>
  <c r="L106" i="22"/>
  <c r="Q90" i="60" l="1"/>
  <c r="P89" i="60"/>
  <c r="M106" i="22"/>
  <c r="N107" i="22"/>
  <c r="Q89" i="60" l="1"/>
  <c r="R90" i="60"/>
  <c r="N106" i="22"/>
  <c r="O107" i="22"/>
  <c r="S90" i="60" l="1"/>
  <c r="R89" i="60"/>
  <c r="O106" i="22"/>
  <c r="P107" i="22"/>
  <c r="T90" i="60" l="1"/>
  <c r="S89" i="60"/>
  <c r="P106" i="22"/>
  <c r="Q107" i="22"/>
  <c r="U90" i="60" l="1"/>
  <c r="T89" i="60"/>
  <c r="R107" i="22"/>
  <c r="Q106" i="22"/>
  <c r="V90" i="60" l="1"/>
  <c r="W90" i="60"/>
  <c r="W89" i="60" s="1"/>
  <c r="U89" i="60"/>
  <c r="S107" i="22"/>
  <c r="R106" i="22"/>
  <c r="V89" i="60" l="1"/>
  <c r="T107" i="22"/>
  <c r="S106" i="22"/>
  <c r="U107" i="22" l="1"/>
  <c r="T106" i="22"/>
  <c r="U106" i="22" l="1"/>
  <c r="V107" i="22"/>
  <c r="W107" i="22"/>
  <c r="W106" i="22" s="1"/>
  <c r="X107" i="22" l="1"/>
  <c r="X106" i="22" s="1"/>
  <c r="V106" i="22"/>
</calcChain>
</file>

<file path=xl/sharedStrings.xml><?xml version="1.0" encoding="utf-8"?>
<sst xmlns="http://schemas.openxmlformats.org/spreadsheetml/2006/main" count="1607" uniqueCount="508">
  <si>
    <t>１）直接工事費</t>
    <rPh sb="2" eb="4">
      <t>チョクセツ</t>
    </rPh>
    <rPh sb="4" eb="6">
      <t>コウジ</t>
    </rPh>
    <rPh sb="6" eb="7">
      <t>ヒ</t>
    </rPh>
    <phoneticPr fontId="3"/>
  </si>
  <si>
    <t>合　計</t>
    <phoneticPr fontId="26"/>
  </si>
  <si>
    <t>借入金利</t>
    <rPh sb="0" eb="1">
      <t>カ</t>
    </rPh>
    <rPh sb="1" eb="2">
      <t>イ</t>
    </rPh>
    <rPh sb="2" eb="4">
      <t>キンリ</t>
    </rPh>
    <phoneticPr fontId="3"/>
  </si>
  <si>
    <t>返済期間</t>
    <rPh sb="0" eb="2">
      <t>ヘンサイ</t>
    </rPh>
    <rPh sb="2" eb="4">
      <t>キカン</t>
    </rPh>
    <phoneticPr fontId="3"/>
  </si>
  <si>
    <t>返済方法</t>
    <rPh sb="0" eb="2">
      <t>ヘンサイ</t>
    </rPh>
    <rPh sb="2" eb="4">
      <t>ホウホウ</t>
    </rPh>
    <phoneticPr fontId="3"/>
  </si>
  <si>
    <t>劣後融資等</t>
    <rPh sb="0" eb="2">
      <t>レツゴ</t>
    </rPh>
    <rPh sb="2" eb="4">
      <t>ユウシ</t>
    </rPh>
    <rPh sb="4" eb="5">
      <t>トウ</t>
    </rPh>
    <phoneticPr fontId="3"/>
  </si>
  <si>
    <t>資金調達金額　　合計</t>
    <rPh sb="0" eb="2">
      <t>シキン</t>
    </rPh>
    <rPh sb="2" eb="4">
      <t>チョウタツ</t>
    </rPh>
    <rPh sb="4" eb="6">
      <t>キンガク</t>
    </rPh>
    <rPh sb="8" eb="10">
      <t>ゴウケイ</t>
    </rPh>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</si>
  <si>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</si>
  <si>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t>
    <phoneticPr fontId="3"/>
  </si>
  <si>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</si>
  <si>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3"/>
  </si>
  <si>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3"/>
  </si>
  <si>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
  </si>
  <si>
    <t>消費税及び地方消費税は含めないこと。また、物価変動等についても考慮せず記入すること。</t>
    <phoneticPr fontId="3"/>
  </si>
  <si>
    <t>他の様式と関連のある項目の数値は、整合を取ること。</t>
    <phoneticPr fontId="3"/>
  </si>
  <si>
    <t>－</t>
    <phoneticPr fontId="3"/>
  </si>
  <si>
    <t>※</t>
    <phoneticPr fontId="3"/>
  </si>
  <si>
    <t>■　費目内訳表</t>
    <phoneticPr fontId="26"/>
  </si>
  <si>
    <t>※</t>
    <phoneticPr fontId="3"/>
  </si>
  <si>
    <t>※</t>
    <phoneticPr fontId="3"/>
  </si>
  <si>
    <t>※</t>
    <phoneticPr fontId="3"/>
  </si>
  <si>
    <t>※</t>
    <phoneticPr fontId="3"/>
  </si>
  <si>
    <t>平成30年度</t>
    <rPh sb="0" eb="2">
      <t>ヘイセイ</t>
    </rPh>
    <rPh sb="4" eb="5">
      <t>ネン</t>
    </rPh>
    <rPh sb="5" eb="6">
      <t>ド</t>
    </rPh>
    <phoneticPr fontId="3"/>
  </si>
  <si>
    <t>平成31年度</t>
    <rPh sb="0" eb="2">
      <t>ヘイセイ</t>
    </rPh>
    <rPh sb="4" eb="5">
      <t>ネン</t>
    </rPh>
    <rPh sb="5" eb="6">
      <t>ド</t>
    </rPh>
    <phoneticPr fontId="3"/>
  </si>
  <si>
    <t>平成32年度</t>
    <rPh sb="0" eb="2">
      <t>ヘイセイ</t>
    </rPh>
    <rPh sb="4" eb="5">
      <t>ネン</t>
    </rPh>
    <rPh sb="5" eb="6">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</si>
  <si>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</si>
  <si>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</si>
  <si>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</si>
  <si>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</si>
  <si>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</si>
  <si>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</si>
  <si>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</si>
  <si>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</si>
  <si>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</si>
  <si>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</si>
  <si>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点検
保守費</t>
    <rPh sb="0" eb="2">
      <t>テンケン</t>
    </rPh>
    <rPh sb="3" eb="5">
      <t>ホシュ</t>
    </rPh>
    <rPh sb="5" eb="6">
      <t>ヒ</t>
    </rPh>
    <phoneticPr fontId="3"/>
  </si>
  <si>
    <t>事　　業　　年　　度</t>
    <rPh sb="0" eb="1">
      <t>コト</t>
    </rPh>
    <rPh sb="3" eb="4">
      <t>ギョウ</t>
    </rPh>
    <rPh sb="6" eb="7">
      <t>トシ</t>
    </rPh>
    <rPh sb="9" eb="10">
      <t>ド</t>
    </rPh>
    <phoneticPr fontId="3"/>
  </si>
  <si>
    <t>計</t>
    <rPh sb="0" eb="1">
      <t>ケイ</t>
    </rPh>
    <phoneticPr fontId="3"/>
  </si>
  <si>
    <t>小計</t>
    <rPh sb="0" eb="2">
      <t>コバカリ</t>
    </rPh>
    <phoneticPr fontId="3"/>
  </si>
  <si>
    <t>金額は円単位とすること。</t>
    <phoneticPr fontId="3"/>
  </si>
  <si>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3"/>
  </si>
  <si>
    <t>①</t>
    <phoneticPr fontId="3"/>
  </si>
  <si>
    <t>②</t>
    <phoneticPr fontId="3"/>
  </si>
  <si>
    <t>―</t>
    <phoneticPr fontId="3"/>
  </si>
  <si>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3"/>
  </si>
  <si>
    <t>対象範囲</t>
    <rPh sb="0" eb="2">
      <t>タイショウ</t>
    </rPh>
    <rPh sb="2" eb="4">
      <t>ハンイ</t>
    </rPh>
    <phoneticPr fontId="26"/>
  </si>
  <si>
    <t>修繕費</t>
    <rPh sb="0" eb="2">
      <t>シュウゼン</t>
    </rPh>
    <rPh sb="2" eb="3">
      <t>ヒ</t>
    </rPh>
    <phoneticPr fontId="3"/>
  </si>
  <si>
    <t>事業年度</t>
    <phoneticPr fontId="3"/>
  </si>
  <si>
    <t>項目</t>
    <rPh sb="0" eb="2">
      <t>コウモク</t>
    </rPh>
    <phoneticPr fontId="3"/>
  </si>
  <si>
    <t>市からの収入</t>
    <rPh sb="0" eb="1">
      <t>シ</t>
    </rPh>
    <rPh sb="4" eb="6">
      <t>シュウニュウ</t>
    </rPh>
    <phoneticPr fontId="3"/>
  </si>
  <si>
    <t>警備業務</t>
    <rPh sb="0" eb="2">
      <t>ケイビ</t>
    </rPh>
    <rPh sb="2" eb="4">
      <t>ギョウム</t>
    </rPh>
    <phoneticPr fontId="3"/>
  </si>
  <si>
    <t>清掃業務</t>
    <rPh sb="0" eb="2">
      <t>セイソウ</t>
    </rPh>
    <rPh sb="2" eb="4">
      <t>ギョウム</t>
    </rPh>
    <phoneticPr fontId="3"/>
  </si>
  <si>
    <t>光熱水費</t>
    <rPh sb="0" eb="4">
      <t>コウネツスイヒ</t>
    </rPh>
    <phoneticPr fontId="3"/>
  </si>
  <si>
    <t>公租公課</t>
    <rPh sb="0" eb="2">
      <t>コウソ</t>
    </rPh>
    <rPh sb="2" eb="4">
      <t>コウカ</t>
    </rPh>
    <phoneticPr fontId="3"/>
  </si>
  <si>
    <t>保険料</t>
    <rPh sb="0" eb="3">
      <t>ホケンリョウ</t>
    </rPh>
    <phoneticPr fontId="3"/>
  </si>
  <si>
    <t>監査費用</t>
    <rPh sb="0" eb="2">
      <t>カンサ</t>
    </rPh>
    <rPh sb="2" eb="4">
      <t>ヒヨウ</t>
    </rPh>
    <phoneticPr fontId="3"/>
  </si>
  <si>
    <t>ＳＰＣ運営費</t>
    <rPh sb="3" eb="5">
      <t>ウンエイ</t>
    </rPh>
    <rPh sb="5" eb="6">
      <t>ヒ</t>
    </rPh>
    <phoneticPr fontId="3"/>
  </si>
  <si>
    <t>その他費用</t>
    <rPh sb="2" eb="3">
      <t>タ</t>
    </rPh>
    <rPh sb="3" eb="5">
      <t>ヒヨウ</t>
    </rPh>
    <phoneticPr fontId="3"/>
  </si>
  <si>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
  </si>
  <si>
    <t>ＳＰＣの損益計算書</t>
    <rPh sb="4" eb="6">
      <t>ソンエキ</t>
    </rPh>
    <rPh sb="6" eb="8">
      <t>ケイサン</t>
    </rPh>
    <rPh sb="8" eb="9">
      <t>ショ</t>
    </rPh>
    <phoneticPr fontId="3"/>
  </si>
  <si>
    <t>設計・建設期間</t>
    <rPh sb="0" eb="2">
      <t>セッケイ</t>
    </rPh>
    <rPh sb="3" eb="5">
      <t>ケンセツ</t>
    </rPh>
    <rPh sb="5" eb="7">
      <t>キカン</t>
    </rPh>
    <phoneticPr fontId="3"/>
  </si>
  <si>
    <t>営業収入</t>
    <rPh sb="0" eb="2">
      <t>エイギョウ</t>
    </rPh>
    <rPh sb="2" eb="4">
      <t>シュウニュウ</t>
    </rPh>
    <phoneticPr fontId="3"/>
  </si>
  <si>
    <t>営業支出</t>
    <rPh sb="2" eb="4">
      <t>シシュツ</t>
    </rPh>
    <phoneticPr fontId="3"/>
  </si>
  <si>
    <t>営業外支出</t>
    <rPh sb="3" eb="5">
      <t>シシュツ</t>
    </rPh>
    <phoneticPr fontId="3"/>
  </si>
  <si>
    <t>経常損益</t>
    <rPh sb="0" eb="2">
      <t>ケイジョウ</t>
    </rPh>
    <rPh sb="2" eb="4">
      <t>ソンエキ</t>
    </rPh>
    <phoneticPr fontId="3"/>
  </si>
  <si>
    <t>特別損益</t>
    <rPh sb="0" eb="2">
      <t>トクベツ</t>
    </rPh>
    <rPh sb="2" eb="4">
      <t>ソンエキ</t>
    </rPh>
    <phoneticPr fontId="3"/>
  </si>
  <si>
    <t>税引前当期損益</t>
    <rPh sb="0" eb="2">
      <t>ゼイビ</t>
    </rPh>
    <rPh sb="2" eb="3">
      <t>マエ</t>
    </rPh>
    <rPh sb="3" eb="5">
      <t>トウキ</t>
    </rPh>
    <rPh sb="5" eb="7">
      <t>ソンエキ</t>
    </rPh>
    <phoneticPr fontId="3"/>
  </si>
  <si>
    <t>法人税等</t>
    <rPh sb="3" eb="4">
      <t>ナド</t>
    </rPh>
    <phoneticPr fontId="3"/>
  </si>
  <si>
    <t>税引後当期損益</t>
    <rPh sb="0" eb="2">
      <t>ゼイビ</t>
    </rPh>
    <rPh sb="2" eb="3">
      <t>ゴ</t>
    </rPh>
    <rPh sb="5" eb="7">
      <t>ソンエキ</t>
    </rPh>
    <phoneticPr fontId="3"/>
  </si>
  <si>
    <t>ＳＰＣのキャッシュフロー表</t>
    <rPh sb="12" eb="13">
      <t>ヒョウ</t>
    </rPh>
    <phoneticPr fontId="3"/>
  </si>
  <si>
    <t>税引後当期利益</t>
    <rPh sb="0" eb="2">
      <t>ゼイビキ</t>
    </rPh>
    <rPh sb="2" eb="3">
      <t>ゴ</t>
    </rPh>
    <rPh sb="3" eb="5">
      <t>トウキ</t>
    </rPh>
    <rPh sb="5" eb="7">
      <t>リエキ</t>
    </rPh>
    <phoneticPr fontId="3"/>
  </si>
  <si>
    <t>資本金</t>
    <rPh sb="0" eb="3">
      <t>シホンキン</t>
    </rPh>
    <phoneticPr fontId="3"/>
  </si>
  <si>
    <t>配当前キャッシュフロー</t>
    <rPh sb="0" eb="2">
      <t>ハイトウ</t>
    </rPh>
    <rPh sb="2" eb="3">
      <t>マエ</t>
    </rPh>
    <phoneticPr fontId="3"/>
  </si>
  <si>
    <t>配当後キャッシュフロー（各年度）</t>
    <rPh sb="0" eb="2">
      <t>ハイトウ</t>
    </rPh>
    <rPh sb="2" eb="3">
      <t>ゴ</t>
    </rPh>
    <rPh sb="12" eb="15">
      <t>カクネンド</t>
    </rPh>
    <phoneticPr fontId="3"/>
  </si>
  <si>
    <t>配当後キャッシュフロー（累計）</t>
    <rPh sb="0" eb="2">
      <t>ハイトウ</t>
    </rPh>
    <rPh sb="2" eb="3">
      <t>ゴ</t>
    </rPh>
    <rPh sb="12" eb="14">
      <t>ルイケイ</t>
    </rPh>
    <phoneticPr fontId="3"/>
  </si>
  <si>
    <t>評価指標</t>
    <rPh sb="0" eb="2">
      <t>ヒョウカ</t>
    </rPh>
    <rPh sb="2" eb="4">
      <t>シヒョウ</t>
    </rPh>
    <phoneticPr fontId="3"/>
  </si>
  <si>
    <t>元利返済金</t>
    <rPh sb="0" eb="2">
      <t>ガンリ</t>
    </rPh>
    <rPh sb="2" eb="5">
      <t>ヘンサイキン</t>
    </rPh>
    <phoneticPr fontId="3"/>
  </si>
  <si>
    <t>元利返済前キャッシュフロー</t>
    <rPh sb="0" eb="2">
      <t>ガンリ</t>
    </rPh>
    <rPh sb="2" eb="4">
      <t>ヘンサイ</t>
    </rPh>
    <rPh sb="4" eb="5">
      <t>マエ</t>
    </rPh>
    <phoneticPr fontId="3"/>
  </si>
  <si>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3"/>
  </si>
  <si>
    <t>割引率</t>
    <rPh sb="0" eb="2">
      <t>ワリビキ</t>
    </rPh>
    <rPh sb="2" eb="3">
      <t>リツ</t>
    </rPh>
    <phoneticPr fontId="3"/>
  </si>
  <si>
    <t>本市のライフサイクルコスト</t>
    <rPh sb="0" eb="2">
      <t>ホンシ</t>
    </rPh>
    <phoneticPr fontId="3"/>
  </si>
  <si>
    <t>出資比率</t>
    <rPh sb="0" eb="2">
      <t>シュッシ</t>
    </rPh>
    <rPh sb="2" eb="4">
      <t>ヒリツ</t>
    </rPh>
    <phoneticPr fontId="5"/>
  </si>
  <si>
    <t>（単位：％）</t>
    <rPh sb="1" eb="3">
      <t>タンイ</t>
    </rPh>
    <phoneticPr fontId="5"/>
  </si>
  <si>
    <t>返済方法等</t>
    <rPh sb="0" eb="2">
      <t>ヘンサイ</t>
    </rPh>
    <rPh sb="2" eb="4">
      <t>ホウホウ</t>
    </rPh>
    <rPh sb="4" eb="5">
      <t>トウ</t>
    </rPh>
    <phoneticPr fontId="5"/>
  </si>
  <si>
    <t>借入金額</t>
    <rPh sb="0" eb="2">
      <t>カリイレ</t>
    </rPh>
    <rPh sb="2" eb="4">
      <t>キンガク</t>
    </rPh>
    <phoneticPr fontId="5"/>
  </si>
  <si>
    <t>算定根拠</t>
    <rPh sb="0" eb="2">
      <t>サンテイ</t>
    </rPh>
    <rPh sb="2" eb="4">
      <t>コンキョ</t>
    </rPh>
    <phoneticPr fontId="26"/>
  </si>
  <si>
    <t>人件費</t>
    <rPh sb="0" eb="3">
      <t>ジンケンヒ</t>
    </rPh>
    <phoneticPr fontId="3"/>
  </si>
  <si>
    <t>－</t>
    <phoneticPr fontId="3"/>
  </si>
  <si>
    <t>■　サービス購入料</t>
    <rPh sb="6" eb="8">
      <t>コウニュウ</t>
    </rPh>
    <rPh sb="8" eb="9">
      <t>リョウ</t>
    </rPh>
    <phoneticPr fontId="26"/>
  </si>
  <si>
    <t>人件費以外</t>
    <rPh sb="0" eb="3">
      <t>ジンケンヒ</t>
    </rPh>
    <rPh sb="3" eb="5">
      <t>イガイ</t>
    </rPh>
    <phoneticPr fontId="3"/>
  </si>
  <si>
    <t>区分</t>
    <rPh sb="0" eb="2">
      <t>クブン</t>
    </rPh>
    <phoneticPr fontId="26"/>
  </si>
  <si>
    <t>平成43年度</t>
    <rPh sb="0" eb="2">
      <t>ヘイセイ</t>
    </rPh>
    <rPh sb="4" eb="5">
      <t>ネン</t>
    </rPh>
    <rPh sb="5" eb="6">
      <t>ド</t>
    </rPh>
    <phoneticPr fontId="3"/>
  </si>
  <si>
    <t>算定根拠</t>
    <rPh sb="0" eb="2">
      <t>サンテイ</t>
    </rPh>
    <rPh sb="2" eb="4">
      <t>コンキョ</t>
    </rPh>
    <phoneticPr fontId="3"/>
  </si>
  <si>
    <t>※</t>
    <phoneticPr fontId="3"/>
  </si>
  <si>
    <t>※</t>
    <phoneticPr fontId="3"/>
  </si>
  <si>
    <t>※</t>
    <phoneticPr fontId="3"/>
  </si>
  <si>
    <t>・・・</t>
    <phoneticPr fontId="26"/>
  </si>
  <si>
    <t>※</t>
    <phoneticPr fontId="3"/>
  </si>
  <si>
    <t>※</t>
    <phoneticPr fontId="3"/>
  </si>
  <si>
    <t>●</t>
    <phoneticPr fontId="3"/>
  </si>
  <si>
    <t>■</t>
    <phoneticPr fontId="3"/>
  </si>
  <si>
    <t>No.</t>
    <phoneticPr fontId="3"/>
  </si>
  <si>
    <t>■</t>
    <phoneticPr fontId="3"/>
  </si>
  <si>
    <t>No.</t>
    <phoneticPr fontId="3"/>
  </si>
  <si>
    <t>■</t>
    <phoneticPr fontId="3"/>
  </si>
  <si>
    <t>No.</t>
    <phoneticPr fontId="3"/>
  </si>
  <si>
    <t>事　　業　　年　　度</t>
    <phoneticPr fontId="3"/>
  </si>
  <si>
    <t>営業損益</t>
    <phoneticPr fontId="3"/>
  </si>
  <si>
    <t>営業外損益</t>
    <phoneticPr fontId="3"/>
  </si>
  <si>
    <t>■</t>
    <phoneticPr fontId="3"/>
  </si>
  <si>
    <t>Cash-In</t>
    <phoneticPr fontId="3"/>
  </si>
  <si>
    <t>Cash-Out</t>
    <phoneticPr fontId="3"/>
  </si>
  <si>
    <t>ＥＩＲＲ</t>
    <phoneticPr fontId="3"/>
  </si>
  <si>
    <t>ＤＳＣＲ</t>
    <phoneticPr fontId="3"/>
  </si>
  <si>
    <t>ＬＬＣＲ</t>
    <phoneticPr fontId="3"/>
  </si>
  <si>
    <t>■</t>
    <phoneticPr fontId="3"/>
  </si>
  <si>
    <t>※</t>
    <phoneticPr fontId="3"/>
  </si>
  <si>
    <t>※</t>
    <phoneticPr fontId="3"/>
  </si>
  <si>
    <t>■</t>
    <phoneticPr fontId="3"/>
  </si>
  <si>
    <t>ＬＬＣＲの算出に用いる割引率は優先ローン借入利率とすること。</t>
    <phoneticPr fontId="3"/>
  </si>
  <si>
    <t>営業外収入</t>
    <phoneticPr fontId="3"/>
  </si>
  <si>
    <t>（単位：円）</t>
    <rPh sb="1" eb="3">
      <t>タンイ</t>
    </rPh>
    <rPh sb="4" eb="5">
      <t>エン</t>
    </rPh>
    <phoneticPr fontId="26"/>
  </si>
  <si>
    <t>金額は円単位とすること。</t>
    <phoneticPr fontId="26"/>
  </si>
  <si>
    <t>サービス購入料の算出方法については、支払方法説明書を参照すること。</t>
    <rPh sb="4" eb="6">
      <t>コウニュウ</t>
    </rPh>
    <rPh sb="6" eb="7">
      <t>リョウ</t>
    </rPh>
    <rPh sb="8" eb="10">
      <t>サンシュツ</t>
    </rPh>
    <rPh sb="10" eb="12">
      <t>ホウホウ</t>
    </rPh>
    <rPh sb="18" eb="20">
      <t>シハライ</t>
    </rPh>
    <rPh sb="20" eb="22">
      <t>ホウホウ</t>
    </rPh>
    <rPh sb="22" eb="25">
      <t>セツメイショ</t>
    </rPh>
    <rPh sb="26" eb="28">
      <t>サンショウ</t>
    </rPh>
    <phoneticPr fontId="26"/>
  </si>
  <si>
    <t>（単位：円）</t>
    <rPh sb="1" eb="3">
      <t>タンイ</t>
    </rPh>
    <rPh sb="4" eb="5">
      <t>エン</t>
    </rPh>
    <phoneticPr fontId="3"/>
  </si>
  <si>
    <t>円</t>
    <rPh sb="0" eb="1">
      <t>エン</t>
    </rPh>
    <phoneticPr fontId="3"/>
  </si>
  <si>
    <t>金額は円単位とすること。</t>
    <phoneticPr fontId="3"/>
  </si>
  <si>
    <t>応募者の構成員は必ず出資者とすること。</t>
    <rPh sb="0" eb="2">
      <t>オウボ</t>
    </rPh>
    <rPh sb="2" eb="3">
      <t>シャ</t>
    </rPh>
    <phoneticPr fontId="3"/>
  </si>
  <si>
    <t>※</t>
    <phoneticPr fontId="3"/>
  </si>
  <si>
    <t>光熱水費は除いて積算し、記入すること。</t>
    <rPh sb="0" eb="2">
      <t>コウネツ</t>
    </rPh>
    <rPh sb="2" eb="3">
      <t>スイ</t>
    </rPh>
    <rPh sb="3" eb="4">
      <t>ヒ</t>
    </rPh>
    <rPh sb="5" eb="6">
      <t>ノゾ</t>
    </rPh>
    <rPh sb="8" eb="10">
      <t>セキサン</t>
    </rPh>
    <rPh sb="12" eb="14">
      <t>キニュウ</t>
    </rPh>
    <phoneticPr fontId="3"/>
  </si>
  <si>
    <t>（単位：円）</t>
    <phoneticPr fontId="3"/>
  </si>
  <si>
    <t>Ａ４判縦型、横書きで作成すること。</t>
    <rPh sb="2" eb="3">
      <t>ハン</t>
    </rPh>
    <rPh sb="4" eb="5">
      <t>ガタ</t>
    </rPh>
    <rPh sb="6" eb="8">
      <t>ヨコガ</t>
    </rPh>
    <phoneticPr fontId="3"/>
  </si>
  <si>
    <t>Ａ４判縦型、横書きで作成すること。</t>
    <rPh sb="2" eb="3">
      <t>ハン</t>
    </rPh>
    <rPh sb="3" eb="4">
      <t>タテ</t>
    </rPh>
    <rPh sb="4" eb="5">
      <t>カタ</t>
    </rPh>
    <rPh sb="6" eb="8">
      <t>ヨコガ</t>
    </rPh>
    <rPh sb="10" eb="12">
      <t>サクセイ</t>
    </rPh>
    <phoneticPr fontId="3"/>
  </si>
  <si>
    <t>Ａ３判横型（Ａ４判に折込み）、横書きで作成すること。</t>
    <rPh sb="2" eb="3">
      <t>ハン</t>
    </rPh>
    <rPh sb="3" eb="5">
      <t>ヨコガタ</t>
    </rPh>
    <rPh sb="8" eb="9">
      <t>ハン</t>
    </rPh>
    <rPh sb="10" eb="12">
      <t>オリコミ</t>
    </rPh>
    <rPh sb="15" eb="17">
      <t>ヨコガ</t>
    </rPh>
    <phoneticPr fontId="3"/>
  </si>
  <si>
    <t>Ａ３判横型（Ａ４判に折込み）、横書きで作成すること。</t>
    <rPh sb="2" eb="3">
      <t>ハン</t>
    </rPh>
    <rPh sb="3" eb="4">
      <t>ヨコ</t>
    </rPh>
    <rPh sb="4" eb="5">
      <t>ガタ</t>
    </rPh>
    <rPh sb="8" eb="9">
      <t>ハン</t>
    </rPh>
    <rPh sb="10" eb="12">
      <t>オリコミ</t>
    </rPh>
    <rPh sb="15" eb="17">
      <t>ヨコガ</t>
    </rPh>
    <phoneticPr fontId="3"/>
  </si>
  <si>
    <t>Ａ３判横型（Ａ４判に折込み）、横書きで作成すること。</t>
    <rPh sb="2" eb="3">
      <t>ハン</t>
    </rPh>
    <rPh sb="4" eb="5">
      <t>ガタ</t>
    </rPh>
    <rPh sb="8" eb="9">
      <t>ハン</t>
    </rPh>
    <rPh sb="15" eb="17">
      <t>ヨコガ</t>
    </rPh>
    <phoneticPr fontId="3"/>
  </si>
  <si>
    <t>登録番号</t>
    <rPh sb="0" eb="2">
      <t>トウロク</t>
    </rPh>
    <rPh sb="2" eb="4">
      <t>バンゴウ</t>
    </rPh>
    <phoneticPr fontId="3"/>
  </si>
  <si>
    <t>維持管理・運営期間</t>
  </si>
  <si>
    <t>サービス購入料Ａ－１（一時金払い）</t>
    <rPh sb="4" eb="6">
      <t>コウニュウ</t>
    </rPh>
    <rPh sb="6" eb="7">
      <t>リョウ</t>
    </rPh>
    <rPh sb="11" eb="14">
      <t>イチジキン</t>
    </rPh>
    <rPh sb="14" eb="15">
      <t>バラ</t>
    </rPh>
    <phoneticPr fontId="26"/>
  </si>
  <si>
    <t>費目</t>
  </si>
  <si>
    <t>・・・</t>
  </si>
  <si>
    <t>合　計</t>
    <rPh sb="0" eb="1">
      <t>ゴウ</t>
    </rPh>
    <rPh sb="2" eb="3">
      <t>ケイ</t>
    </rPh>
    <phoneticPr fontId="3"/>
  </si>
  <si>
    <t>合計</t>
    <rPh sb="0" eb="2">
      <t>ゴウケイ</t>
    </rPh>
    <phoneticPr fontId="3"/>
  </si>
  <si>
    <t>配当</t>
    <rPh sb="0" eb="2">
      <t>ハイトウ</t>
    </rPh>
    <phoneticPr fontId="3"/>
  </si>
  <si>
    <t>ＳＰＣの出資構成</t>
    <rPh sb="4" eb="6">
      <t>シュッシ</t>
    </rPh>
    <rPh sb="6" eb="8">
      <t>コウセイ</t>
    </rPh>
    <phoneticPr fontId="3"/>
  </si>
  <si>
    <t>出資者</t>
    <rPh sb="0" eb="2">
      <t>シュッシ</t>
    </rPh>
    <rPh sb="2" eb="3">
      <t>シャ</t>
    </rPh>
    <phoneticPr fontId="3"/>
  </si>
  <si>
    <t>資本金額</t>
    <rPh sb="0" eb="2">
      <t>シホン</t>
    </rPh>
    <rPh sb="2" eb="4">
      <t>キンガク</t>
    </rPh>
    <phoneticPr fontId="3"/>
  </si>
  <si>
    <t>出資者名</t>
    <rPh sb="0" eb="2">
      <t>シュッシ</t>
    </rPh>
    <rPh sb="2" eb="3">
      <t>シャ</t>
    </rPh>
    <rPh sb="3" eb="4">
      <t>メイ</t>
    </rPh>
    <phoneticPr fontId="3"/>
  </si>
  <si>
    <t>役割</t>
    <rPh sb="0" eb="2">
      <t>ヤクワリ</t>
    </rPh>
    <phoneticPr fontId="3"/>
  </si>
  <si>
    <t>代表企業</t>
    <rPh sb="0" eb="2">
      <t>ダイヒョウ</t>
    </rPh>
    <rPh sb="2" eb="4">
      <t>キギョウ</t>
    </rPh>
    <phoneticPr fontId="3"/>
  </si>
  <si>
    <t>［　　　　　　　］企業</t>
    <rPh sb="9" eb="11">
      <t>キギョウ</t>
    </rPh>
    <phoneticPr fontId="3"/>
  </si>
  <si>
    <t>合計</t>
    <rPh sb="0" eb="1">
      <t>ゴウ</t>
    </rPh>
    <rPh sb="1" eb="2">
      <t>ケイ</t>
    </rPh>
    <phoneticPr fontId="3"/>
  </si>
  <si>
    <t>長期借入金</t>
    <rPh sb="0" eb="2">
      <t>チョウキ</t>
    </rPh>
    <rPh sb="2" eb="3">
      <t>カ</t>
    </rPh>
    <rPh sb="3" eb="4">
      <t>イ</t>
    </rPh>
    <rPh sb="4" eb="5">
      <t>カネ</t>
    </rPh>
    <phoneticPr fontId="3"/>
  </si>
  <si>
    <t>資金調達先</t>
    <rPh sb="0" eb="2">
      <t>シキン</t>
    </rPh>
    <rPh sb="2" eb="4">
      <t>チョウタツ</t>
    </rPh>
    <rPh sb="4" eb="5">
      <t>サキ</t>
    </rPh>
    <phoneticPr fontId="3"/>
  </si>
  <si>
    <t>登録番号　</t>
    <phoneticPr fontId="26"/>
  </si>
  <si>
    <r>
      <t>本市の支払うサービス購入料</t>
    </r>
    <r>
      <rPr>
        <sz val="12"/>
        <rFont val="ＭＳ 明朝"/>
        <family val="1"/>
        <charset val="128"/>
      </rPr>
      <t>　合計</t>
    </r>
    <rPh sb="0" eb="2">
      <t>ホンシ</t>
    </rPh>
    <rPh sb="3" eb="5">
      <t>シハラ</t>
    </rPh>
    <rPh sb="10" eb="12">
      <t>コウニュウ</t>
    </rPh>
    <rPh sb="12" eb="13">
      <t>リョウ</t>
    </rPh>
    <rPh sb="14" eb="15">
      <t>ゴウ</t>
    </rPh>
    <rPh sb="15" eb="16">
      <t>ケイ</t>
    </rPh>
    <phoneticPr fontId="3"/>
  </si>
  <si>
    <t>植栽・外構保守管理業務</t>
    <rPh sb="5" eb="7">
      <t>ホシュ</t>
    </rPh>
    <phoneticPr fontId="26"/>
  </si>
  <si>
    <t>平成44年度</t>
    <rPh sb="0" eb="2">
      <t>ヘイセイ</t>
    </rPh>
    <rPh sb="4" eb="5">
      <t>ネン</t>
    </rPh>
    <rPh sb="5" eb="6">
      <t>ド</t>
    </rPh>
    <phoneticPr fontId="3"/>
  </si>
  <si>
    <t>構成企業</t>
    <rPh sb="0" eb="2">
      <t>コウセイ</t>
    </rPh>
    <rPh sb="2" eb="4">
      <t>キギョウ</t>
    </rPh>
    <phoneticPr fontId="3"/>
  </si>
  <si>
    <t>サービス購入料</t>
    <rPh sb="4" eb="6">
      <t>コウニュウ</t>
    </rPh>
    <rPh sb="6" eb="7">
      <t>リョウ</t>
    </rPh>
    <phoneticPr fontId="3"/>
  </si>
  <si>
    <t>飲料販売等による収入</t>
    <rPh sb="0" eb="2">
      <t>インリョウ</t>
    </rPh>
    <rPh sb="2" eb="4">
      <t>ハンバイ</t>
    </rPh>
    <rPh sb="4" eb="5">
      <t>トウ</t>
    </rPh>
    <rPh sb="8" eb="10">
      <t>シュウニュウ</t>
    </rPh>
    <phoneticPr fontId="3"/>
  </si>
  <si>
    <t>施設整備費（建築・土木）</t>
    <rPh sb="0" eb="2">
      <t>シセツ</t>
    </rPh>
    <rPh sb="2" eb="4">
      <t>セイビ</t>
    </rPh>
    <rPh sb="4" eb="5">
      <t>ヒ</t>
    </rPh>
    <rPh sb="6" eb="8">
      <t>ケンチク</t>
    </rPh>
    <rPh sb="9" eb="11">
      <t>ドボク</t>
    </rPh>
    <phoneticPr fontId="3"/>
  </si>
  <si>
    <t>維持管理費</t>
    <rPh sb="0" eb="2">
      <t>イジ</t>
    </rPh>
    <rPh sb="2" eb="5">
      <t>カンリヒ</t>
    </rPh>
    <phoneticPr fontId="3"/>
  </si>
  <si>
    <t>運営費</t>
    <rPh sb="0" eb="2">
      <t>ウンエイ</t>
    </rPh>
    <rPh sb="2" eb="3">
      <t>ヒ</t>
    </rPh>
    <phoneticPr fontId="3"/>
  </si>
  <si>
    <t>一般管理費</t>
    <rPh sb="0" eb="2">
      <t>イッパン</t>
    </rPh>
    <rPh sb="2" eb="5">
      <t>カンリヒ</t>
    </rPh>
    <phoneticPr fontId="3"/>
  </si>
  <si>
    <t>平30年度</t>
    <rPh sb="0" eb="1">
      <t>ヒラ</t>
    </rPh>
    <rPh sb="3" eb="4">
      <t>ネン</t>
    </rPh>
    <rPh sb="4" eb="5">
      <t>ド</t>
    </rPh>
    <phoneticPr fontId="3"/>
  </si>
  <si>
    <t>平31年度</t>
    <rPh sb="0" eb="1">
      <t>ヒラ</t>
    </rPh>
    <rPh sb="3" eb="4">
      <t>ネン</t>
    </rPh>
    <rPh sb="4" eb="5">
      <t>ド</t>
    </rPh>
    <phoneticPr fontId="3"/>
  </si>
  <si>
    <t>平32年度</t>
    <rPh sb="0" eb="1">
      <t>ヒラ</t>
    </rPh>
    <rPh sb="3" eb="4">
      <t>ネン</t>
    </rPh>
    <rPh sb="4" eb="5">
      <t>ド</t>
    </rPh>
    <phoneticPr fontId="3"/>
  </si>
  <si>
    <t>平33年度</t>
    <rPh sb="0" eb="1">
      <t>ヒラ</t>
    </rPh>
    <rPh sb="3" eb="4">
      <t>ネン</t>
    </rPh>
    <rPh sb="4" eb="5">
      <t>ド</t>
    </rPh>
    <phoneticPr fontId="3"/>
  </si>
  <si>
    <t>平34年度</t>
    <rPh sb="0" eb="1">
      <t>ヒラ</t>
    </rPh>
    <rPh sb="3" eb="4">
      <t>ネン</t>
    </rPh>
    <rPh sb="4" eb="5">
      <t>ド</t>
    </rPh>
    <phoneticPr fontId="3"/>
  </si>
  <si>
    <t>平35年度</t>
    <rPh sb="0" eb="1">
      <t>ヒラ</t>
    </rPh>
    <rPh sb="3" eb="4">
      <t>ネン</t>
    </rPh>
    <rPh sb="4" eb="5">
      <t>ド</t>
    </rPh>
    <phoneticPr fontId="3"/>
  </si>
  <si>
    <t>平36年度</t>
    <rPh sb="0" eb="1">
      <t>ヒラ</t>
    </rPh>
    <rPh sb="3" eb="4">
      <t>ネン</t>
    </rPh>
    <rPh sb="4" eb="5">
      <t>ド</t>
    </rPh>
    <phoneticPr fontId="3"/>
  </si>
  <si>
    <t>平37年度</t>
    <rPh sb="0" eb="1">
      <t>ヒラ</t>
    </rPh>
    <rPh sb="3" eb="4">
      <t>ネン</t>
    </rPh>
    <rPh sb="4" eb="5">
      <t>ド</t>
    </rPh>
    <phoneticPr fontId="3"/>
  </si>
  <si>
    <t>平38年度</t>
    <rPh sb="0" eb="1">
      <t>ヒラ</t>
    </rPh>
    <rPh sb="3" eb="4">
      <t>ネン</t>
    </rPh>
    <rPh sb="4" eb="5">
      <t>ド</t>
    </rPh>
    <phoneticPr fontId="3"/>
  </si>
  <si>
    <t>平39年度</t>
    <rPh sb="0" eb="1">
      <t>ヒラ</t>
    </rPh>
    <rPh sb="3" eb="4">
      <t>ネン</t>
    </rPh>
    <rPh sb="4" eb="5">
      <t>ド</t>
    </rPh>
    <phoneticPr fontId="3"/>
  </si>
  <si>
    <t>平40年度</t>
    <rPh sb="0" eb="1">
      <t>ヒラ</t>
    </rPh>
    <rPh sb="3" eb="4">
      <t>ネン</t>
    </rPh>
    <rPh sb="4" eb="5">
      <t>ド</t>
    </rPh>
    <phoneticPr fontId="3"/>
  </si>
  <si>
    <t>平41年度</t>
    <rPh sb="0" eb="1">
      <t>ヒラ</t>
    </rPh>
    <rPh sb="3" eb="4">
      <t>ネン</t>
    </rPh>
    <rPh sb="4" eb="5">
      <t>ド</t>
    </rPh>
    <phoneticPr fontId="3"/>
  </si>
  <si>
    <t>平42年度</t>
    <rPh sb="0" eb="1">
      <t>ヒラ</t>
    </rPh>
    <rPh sb="3" eb="4">
      <t>ネン</t>
    </rPh>
    <rPh sb="4" eb="5">
      <t>ド</t>
    </rPh>
    <phoneticPr fontId="3"/>
  </si>
  <si>
    <t>平43年度</t>
    <rPh sb="0" eb="1">
      <t>ヒラ</t>
    </rPh>
    <rPh sb="3" eb="4">
      <t>ネン</t>
    </rPh>
    <rPh sb="4" eb="5">
      <t>ド</t>
    </rPh>
    <phoneticPr fontId="3"/>
  </si>
  <si>
    <t>平44年度</t>
    <rPh sb="0" eb="1">
      <t>ヒラ</t>
    </rPh>
    <rPh sb="3" eb="4">
      <t>ネン</t>
    </rPh>
    <rPh sb="4" eb="5">
      <t>ド</t>
    </rPh>
    <phoneticPr fontId="3"/>
  </si>
  <si>
    <t>平45年度</t>
    <rPh sb="0" eb="1">
      <t>ヒラ</t>
    </rPh>
    <rPh sb="3" eb="4">
      <t>ネン</t>
    </rPh>
    <rPh sb="4" eb="5">
      <t>ド</t>
    </rPh>
    <phoneticPr fontId="3"/>
  </si>
  <si>
    <t>平46年度</t>
    <rPh sb="0" eb="1">
      <t>ヒラ</t>
    </rPh>
    <rPh sb="3" eb="4">
      <t>ネン</t>
    </rPh>
    <rPh sb="4" eb="5">
      <t>ド</t>
    </rPh>
    <phoneticPr fontId="3"/>
  </si>
  <si>
    <t>平47年度</t>
    <rPh sb="0" eb="1">
      <t>ヒラ</t>
    </rPh>
    <rPh sb="3" eb="4">
      <t>ネン</t>
    </rPh>
    <rPh sb="4" eb="5">
      <t>ド</t>
    </rPh>
    <phoneticPr fontId="3"/>
  </si>
  <si>
    <t>備考</t>
    <rPh sb="0" eb="2">
      <t>ビコウ</t>
    </rPh>
    <phoneticPr fontId="3"/>
  </si>
  <si>
    <t>区分</t>
    <rPh sb="0" eb="2">
      <t>クブン</t>
    </rPh>
    <phoneticPr fontId="3"/>
  </si>
  <si>
    <t>会議室２</t>
    <rPh sb="0" eb="3">
      <t>カイギシツ</t>
    </rPh>
    <phoneticPr fontId="3"/>
  </si>
  <si>
    <t>単位</t>
    <rPh sb="0" eb="2">
      <t>タンイ</t>
    </rPh>
    <phoneticPr fontId="3"/>
  </si>
  <si>
    <t>料金</t>
    <rPh sb="0" eb="2">
      <t>リョウキン</t>
    </rPh>
    <phoneticPr fontId="3"/>
  </si>
  <si>
    <t>水道料金</t>
    <rPh sb="0" eb="2">
      <t>スイドウ</t>
    </rPh>
    <rPh sb="2" eb="4">
      <t>リョウキン</t>
    </rPh>
    <phoneticPr fontId="3"/>
  </si>
  <si>
    <t>電気料金</t>
    <rPh sb="0" eb="2">
      <t>デンキ</t>
    </rPh>
    <rPh sb="2" eb="4">
      <t>リョウキン</t>
    </rPh>
    <phoneticPr fontId="3"/>
  </si>
  <si>
    <t>ガス料金</t>
    <rPh sb="2" eb="4">
      <t>リョウキン</t>
    </rPh>
    <phoneticPr fontId="3"/>
  </si>
  <si>
    <t>インターネット利用料金</t>
    <rPh sb="7" eb="9">
      <t>リヨウ</t>
    </rPh>
    <rPh sb="9" eb="11">
      <t>リョウキン</t>
    </rPh>
    <phoneticPr fontId="3"/>
  </si>
  <si>
    <t>電話料金</t>
    <rPh sb="0" eb="2">
      <t>デンワ</t>
    </rPh>
    <rPh sb="2" eb="4">
      <t>リョウキン</t>
    </rPh>
    <phoneticPr fontId="3"/>
  </si>
  <si>
    <t>サービス購入料Ａ－１（一括払い分）</t>
    <rPh sb="4" eb="6">
      <t>コウニュウ</t>
    </rPh>
    <rPh sb="6" eb="7">
      <t>リョウ</t>
    </rPh>
    <rPh sb="11" eb="14">
      <t>イッカツバラ</t>
    </rPh>
    <rPh sb="15" eb="16">
      <t>ブン</t>
    </rPh>
    <phoneticPr fontId="3"/>
  </si>
  <si>
    <t>サービス購入料Ａ－２（割賦料分）</t>
    <rPh sb="4" eb="6">
      <t>コウニュウ</t>
    </rPh>
    <rPh sb="6" eb="7">
      <t>リョウ</t>
    </rPh>
    <rPh sb="11" eb="13">
      <t>カップ</t>
    </rPh>
    <rPh sb="13" eb="14">
      <t>リョウ</t>
    </rPh>
    <rPh sb="14" eb="15">
      <t>ブン</t>
    </rPh>
    <phoneticPr fontId="3"/>
  </si>
  <si>
    <t>サービス購入料Ｂ－１（維持管理業務）</t>
    <rPh sb="4" eb="6">
      <t>コウニュウ</t>
    </rPh>
    <rPh sb="6" eb="7">
      <t>リョウ</t>
    </rPh>
    <rPh sb="11" eb="13">
      <t>イジ</t>
    </rPh>
    <rPh sb="13" eb="15">
      <t>カンリ</t>
    </rPh>
    <rPh sb="15" eb="17">
      <t>ギョウム</t>
    </rPh>
    <phoneticPr fontId="3"/>
  </si>
  <si>
    <t>サービス購入料Ｂ－２（光熱水費）</t>
    <rPh sb="4" eb="6">
      <t>コウニュウ</t>
    </rPh>
    <rPh sb="6" eb="7">
      <t>リョウ</t>
    </rPh>
    <rPh sb="11" eb="15">
      <t>コウネツスイヒ</t>
    </rPh>
    <phoneticPr fontId="3"/>
  </si>
  <si>
    <t>サービス購入料Ｂ－１（維持管理業務の対価）</t>
    <rPh sb="4" eb="6">
      <t>コウニュウ</t>
    </rPh>
    <rPh sb="6" eb="7">
      <t>リョウ</t>
    </rPh>
    <rPh sb="11" eb="13">
      <t>イジ</t>
    </rPh>
    <rPh sb="13" eb="15">
      <t>カンリ</t>
    </rPh>
    <rPh sb="15" eb="17">
      <t>ギョウム</t>
    </rPh>
    <rPh sb="18" eb="20">
      <t>タイカ</t>
    </rPh>
    <phoneticPr fontId="26"/>
  </si>
  <si>
    <t>サービス購入料Ｂ－２（光熱水費）</t>
    <rPh sb="4" eb="6">
      <t>コウニュウ</t>
    </rPh>
    <rPh sb="6" eb="7">
      <t>リョウ</t>
    </rPh>
    <rPh sb="11" eb="15">
      <t>コウネツスイヒ</t>
    </rPh>
    <phoneticPr fontId="26"/>
  </si>
  <si>
    <t>その他維持管理上必要な業務</t>
    <rPh sb="2" eb="3">
      <t>タ</t>
    </rPh>
    <rPh sb="3" eb="5">
      <t>イジ</t>
    </rPh>
    <rPh sb="5" eb="7">
      <t>カンリ</t>
    </rPh>
    <rPh sb="7" eb="8">
      <t>ジョウ</t>
    </rPh>
    <rPh sb="8" eb="10">
      <t>ヒツヨウ</t>
    </rPh>
    <rPh sb="11" eb="13">
      <t>ギョウム</t>
    </rPh>
    <phoneticPr fontId="3"/>
  </si>
  <si>
    <t>（円）</t>
    <rPh sb="1" eb="2">
      <t>エン</t>
    </rPh>
    <phoneticPr fontId="3"/>
  </si>
  <si>
    <t>(1) 使用量</t>
    <rPh sb="4" eb="6">
      <t>シヨウ</t>
    </rPh>
    <rPh sb="6" eb="7">
      <t>リョウ</t>
    </rPh>
    <phoneticPr fontId="3"/>
  </si>
  <si>
    <t>（㎥）</t>
    <phoneticPr fontId="3"/>
  </si>
  <si>
    <t>(2) 基本料金</t>
    <rPh sb="4" eb="6">
      <t>キホン</t>
    </rPh>
    <rPh sb="6" eb="8">
      <t>リョウキン</t>
    </rPh>
    <phoneticPr fontId="3"/>
  </si>
  <si>
    <t>(3) 従量料金</t>
    <rPh sb="4" eb="6">
      <t>ジュウリョウ</t>
    </rPh>
    <rPh sb="6" eb="8">
      <t>リョウキン</t>
    </rPh>
    <phoneticPr fontId="3"/>
  </si>
  <si>
    <t>(1) 基本料金</t>
    <rPh sb="4" eb="6">
      <t>キホン</t>
    </rPh>
    <rPh sb="6" eb="8">
      <t>リョウキン</t>
    </rPh>
    <phoneticPr fontId="3"/>
  </si>
  <si>
    <t>(2) 電力量料金</t>
    <rPh sb="4" eb="6">
      <t>デンリョク</t>
    </rPh>
    <rPh sb="6" eb="7">
      <t>リョウ</t>
    </rPh>
    <rPh sb="7" eb="9">
      <t>リョウキン</t>
    </rPh>
    <phoneticPr fontId="3"/>
  </si>
  <si>
    <t>　①使用電力量</t>
    <rPh sb="2" eb="4">
      <t>シヨウ</t>
    </rPh>
    <rPh sb="4" eb="6">
      <t>デンリョク</t>
    </rPh>
    <rPh sb="6" eb="7">
      <t>リョウ</t>
    </rPh>
    <phoneticPr fontId="3"/>
  </si>
  <si>
    <t>（kWh）</t>
    <phoneticPr fontId="3"/>
  </si>
  <si>
    <t>小計</t>
    <rPh sb="0" eb="2">
      <t>ショウケイ</t>
    </rPh>
    <phoneticPr fontId="3"/>
  </si>
  <si>
    <t>　②電力料金単価</t>
    <rPh sb="2" eb="4">
      <t>デンリョク</t>
    </rPh>
    <rPh sb="4" eb="6">
      <t>リョウキン</t>
    </rPh>
    <rPh sb="6" eb="8">
      <t>タンカ</t>
    </rPh>
    <phoneticPr fontId="3"/>
  </si>
  <si>
    <t>（円/kWh)</t>
    <rPh sb="1" eb="2">
      <t>エン</t>
    </rPh>
    <phoneticPr fontId="3"/>
  </si>
  <si>
    <t>　③燃料費調整額</t>
    <rPh sb="2" eb="5">
      <t>ネンリョウヒ</t>
    </rPh>
    <rPh sb="5" eb="7">
      <t>チョウセイ</t>
    </rPh>
    <rPh sb="7" eb="8">
      <t>ガク</t>
    </rPh>
    <phoneticPr fontId="3"/>
  </si>
  <si>
    <t>（円/㎥）</t>
    <rPh sb="1" eb="2">
      <t>エン</t>
    </rPh>
    <phoneticPr fontId="3"/>
  </si>
  <si>
    <t>　合計（1+2+3+4+5)　･･･Ｂ－２</t>
    <rPh sb="1" eb="3">
      <t>ゴウケイ</t>
    </rPh>
    <phoneticPr fontId="3"/>
  </si>
  <si>
    <t>合計　（Ｂ－１）</t>
    <phoneticPr fontId="3"/>
  </si>
  <si>
    <t>電子データは、Microsoft Excelで、必ず計算式等を残したファイル（本様式以外のシートに計算式がリンクする場合には、当該シートも含む。）とするよう留意すること。</t>
    <rPh sb="0" eb="2">
      <t>デンシ</t>
    </rPh>
    <phoneticPr fontId="3"/>
  </si>
  <si>
    <t>（１）事前調査業務費</t>
    <rPh sb="3" eb="5">
      <t>ジゼン</t>
    </rPh>
    <rPh sb="5" eb="7">
      <t>チョウサ</t>
    </rPh>
    <rPh sb="7" eb="9">
      <t>ギョウム</t>
    </rPh>
    <phoneticPr fontId="3"/>
  </si>
  <si>
    <t>（２）設計業務費（建築・土木）</t>
    <rPh sb="3" eb="5">
      <t>セッケイ</t>
    </rPh>
    <rPh sb="5" eb="7">
      <t>ギョウム</t>
    </rPh>
    <rPh sb="9" eb="11">
      <t>ケンチク</t>
    </rPh>
    <rPh sb="12" eb="14">
      <t>ドボク</t>
    </rPh>
    <phoneticPr fontId="3"/>
  </si>
  <si>
    <t>２）共通費</t>
    <phoneticPr fontId="3"/>
  </si>
  <si>
    <t>①共通仮設費</t>
    <phoneticPr fontId="26"/>
  </si>
  <si>
    <t>②諸経費</t>
    <phoneticPr fontId="26"/>
  </si>
  <si>
    <t>３）建設期間中金利</t>
    <rPh sb="2" eb="4">
      <t>ケンセツ</t>
    </rPh>
    <rPh sb="4" eb="7">
      <t>キカンチュウ</t>
    </rPh>
    <rPh sb="7" eb="9">
      <t>キンリ</t>
    </rPh>
    <phoneticPr fontId="3"/>
  </si>
  <si>
    <t>・・・</t>
    <phoneticPr fontId="26"/>
  </si>
  <si>
    <t>サービス購入料Ａ－２（うち割賦元本のみ）</t>
    <rPh sb="4" eb="6">
      <t>コウニュウ</t>
    </rPh>
    <rPh sb="6" eb="7">
      <t>リョウ</t>
    </rPh>
    <rPh sb="13" eb="15">
      <t>カップ</t>
    </rPh>
    <rPh sb="15" eb="17">
      <t>ガンポン</t>
    </rPh>
    <phoneticPr fontId="26"/>
  </si>
  <si>
    <t>※</t>
    <phoneticPr fontId="3"/>
  </si>
  <si>
    <t>※</t>
    <phoneticPr fontId="3"/>
  </si>
  <si>
    <t>※</t>
    <phoneticPr fontId="3"/>
  </si>
  <si>
    <t>※</t>
    <phoneticPr fontId="3"/>
  </si>
  <si>
    <t xml:space="preserve">①＝(上記1の費用）× 75% </t>
    <rPh sb="3" eb="5">
      <t>ジョウキ</t>
    </rPh>
    <rPh sb="7" eb="9">
      <t>ヒヨウ</t>
    </rPh>
    <phoneticPr fontId="3"/>
  </si>
  <si>
    <t xml:space="preserve">②＝(上記1の費用）× 25%
＋上記2の費用 </t>
    <rPh sb="3" eb="5">
      <t>ジョウキ</t>
    </rPh>
    <rPh sb="7" eb="9">
      <t>ヒヨウ</t>
    </rPh>
    <rPh sb="17" eb="19">
      <t>ジョウキ</t>
    </rPh>
    <rPh sb="21" eb="23">
      <t>ヒヨウ</t>
    </rPh>
    <phoneticPr fontId="3"/>
  </si>
  <si>
    <t>①及び②の消費税</t>
    <rPh sb="1" eb="2">
      <t>オヨ</t>
    </rPh>
    <rPh sb="5" eb="8">
      <t>ショウヒゼイ</t>
    </rPh>
    <phoneticPr fontId="3"/>
  </si>
  <si>
    <t>費目内訳表には、消費税及び地方消費税は含めないこと。また、物価変動等についても考慮せず記入すること。</t>
    <phoneticPr fontId="26"/>
  </si>
  <si>
    <t>①</t>
    <phoneticPr fontId="3"/>
  </si>
  <si>
    <t>②</t>
    <phoneticPr fontId="3"/>
  </si>
  <si>
    <t>②</t>
    <phoneticPr fontId="3"/>
  </si>
  <si>
    <t>※</t>
    <phoneticPr fontId="3"/>
  </si>
  <si>
    <t>金額は円単位とすること。</t>
    <phoneticPr fontId="3"/>
  </si>
  <si>
    <t>※</t>
    <phoneticPr fontId="3"/>
  </si>
  <si>
    <t>消費税及び地方消費税は含めないこと。また、物価変動等についても考慮せず記入すること。</t>
    <phoneticPr fontId="3"/>
  </si>
  <si>
    <t>※</t>
    <phoneticPr fontId="3"/>
  </si>
  <si>
    <t>利用料金および提案事業等による収入</t>
    <rPh sb="0" eb="2">
      <t>リヨウ</t>
    </rPh>
    <rPh sb="2" eb="4">
      <t>リョウキン</t>
    </rPh>
    <rPh sb="7" eb="9">
      <t>テイアン</t>
    </rPh>
    <rPh sb="9" eb="11">
      <t>ジギョウ</t>
    </rPh>
    <rPh sb="11" eb="12">
      <t>トウ</t>
    </rPh>
    <rPh sb="15" eb="17">
      <t>シュウニュウ</t>
    </rPh>
    <phoneticPr fontId="3"/>
  </si>
  <si>
    <t>(2) 使用量</t>
    <rPh sb="4" eb="6">
      <t>シヨウ</t>
    </rPh>
    <rPh sb="6" eb="7">
      <t>リョウ</t>
    </rPh>
    <phoneticPr fontId="3"/>
  </si>
  <si>
    <t>(3) 料金単価</t>
    <rPh sb="4" eb="6">
      <t>リョウキン</t>
    </rPh>
    <rPh sb="6" eb="8">
      <t>タンカ</t>
    </rPh>
    <phoneticPr fontId="3"/>
  </si>
  <si>
    <t>必要に応じて、項目を追加,削除又は細分化すること。</t>
    <rPh sb="0" eb="2">
      <t>ヒツヨウ</t>
    </rPh>
    <rPh sb="3" eb="4">
      <t>オウ</t>
    </rPh>
    <rPh sb="7" eb="9">
      <t>コウモク</t>
    </rPh>
    <rPh sb="10" eb="12">
      <t>ツイカ</t>
    </rPh>
    <rPh sb="13" eb="15">
      <t>サクジョ</t>
    </rPh>
    <rPh sb="15" eb="16">
      <t>マタ</t>
    </rPh>
    <rPh sb="17" eb="20">
      <t>サイブンカ</t>
    </rPh>
    <phoneticPr fontId="3"/>
  </si>
  <si>
    <t>支払金利</t>
    <rPh sb="0" eb="2">
      <t>シハライ</t>
    </rPh>
    <rPh sb="2" eb="4">
      <t>キンリ</t>
    </rPh>
    <phoneticPr fontId="3"/>
  </si>
  <si>
    <t>減価償却</t>
    <rPh sb="0" eb="2">
      <t>ゲンカ</t>
    </rPh>
    <rPh sb="2" eb="4">
      <t>ショウキャク</t>
    </rPh>
    <phoneticPr fontId="3"/>
  </si>
  <si>
    <t>借入金</t>
    <rPh sb="0" eb="1">
      <t>シャク</t>
    </rPh>
    <rPh sb="1" eb="3">
      <t>ニュウキン</t>
    </rPh>
    <phoneticPr fontId="3"/>
  </si>
  <si>
    <t>一時払い金</t>
    <rPh sb="0" eb="3">
      <t>イチジバラ</t>
    </rPh>
    <rPh sb="4" eb="5">
      <t>キン</t>
    </rPh>
    <phoneticPr fontId="3"/>
  </si>
  <si>
    <t>設備投資</t>
    <rPh sb="0" eb="2">
      <t>セツビ</t>
    </rPh>
    <rPh sb="2" eb="4">
      <t>トウシ</t>
    </rPh>
    <phoneticPr fontId="3"/>
  </si>
  <si>
    <t>借入金返済</t>
    <rPh sb="0" eb="1">
      <t>シャク</t>
    </rPh>
    <rPh sb="1" eb="3">
      <t>ニュウキン</t>
    </rPh>
    <rPh sb="3" eb="5">
      <t>ヘンサイ</t>
    </rPh>
    <phoneticPr fontId="3"/>
  </si>
  <si>
    <t>繰越欠損金は最長１０年間繰り越しができるものとする。</t>
    <rPh sb="0" eb="2">
      <t>クリコシ</t>
    </rPh>
    <rPh sb="2" eb="5">
      <t>ケッソンキン</t>
    </rPh>
    <rPh sb="6" eb="8">
      <t>サイチョウ</t>
    </rPh>
    <rPh sb="10" eb="12">
      <t>ネンカン</t>
    </rPh>
    <rPh sb="12" eb="13">
      <t>ク</t>
    </rPh>
    <rPh sb="14" eb="15">
      <t>コ</t>
    </rPh>
    <phoneticPr fontId="3"/>
  </si>
  <si>
    <t>１設計・建設業務に要する費用</t>
    <phoneticPr fontId="3"/>
  </si>
  <si>
    <t>令和2年度</t>
    <rPh sb="0" eb="2">
      <t>レイワ</t>
    </rPh>
    <rPh sb="3" eb="5">
      <t>ネンド</t>
    </rPh>
    <phoneticPr fontId="3"/>
  </si>
  <si>
    <t>令和3年度</t>
    <rPh sb="0" eb="2">
      <t>レイワ</t>
    </rPh>
    <rPh sb="3" eb="5">
      <t>ネンド</t>
    </rPh>
    <phoneticPr fontId="3"/>
  </si>
  <si>
    <t>①地質調査</t>
    <rPh sb="1" eb="3">
      <t>チシツ</t>
    </rPh>
    <rPh sb="3" eb="5">
      <t>チョウサ</t>
    </rPh>
    <phoneticPr fontId="26"/>
  </si>
  <si>
    <t>②電波障害対策調査</t>
    <rPh sb="1" eb="3">
      <t>デンパ</t>
    </rPh>
    <rPh sb="3" eb="5">
      <t>ショウガイ</t>
    </rPh>
    <rPh sb="5" eb="7">
      <t>タイサク</t>
    </rPh>
    <rPh sb="7" eb="9">
      <t>チョウサ</t>
    </rPh>
    <phoneticPr fontId="3"/>
  </si>
  <si>
    <t>④測量調査</t>
    <rPh sb="1" eb="3">
      <t>ソクリョウ</t>
    </rPh>
    <rPh sb="3" eb="5">
      <t>チョウサ</t>
    </rPh>
    <phoneticPr fontId="3"/>
  </si>
  <si>
    <t>①建築設計費</t>
    <rPh sb="1" eb="3">
      <t>ケンチク</t>
    </rPh>
    <rPh sb="3" eb="6">
      <t>セッケイヒ</t>
    </rPh>
    <phoneticPr fontId="3"/>
  </si>
  <si>
    <t>②土木設計費</t>
    <rPh sb="1" eb="3">
      <t>ドボク</t>
    </rPh>
    <rPh sb="3" eb="6">
      <t>セッケイヒ</t>
    </rPh>
    <phoneticPr fontId="3"/>
  </si>
  <si>
    <t>③工事監理費</t>
    <rPh sb="1" eb="3">
      <t>コウジ</t>
    </rPh>
    <rPh sb="3" eb="5">
      <t>カンリ</t>
    </rPh>
    <rPh sb="5" eb="6">
      <t>ヒ</t>
    </rPh>
    <phoneticPr fontId="3"/>
  </si>
  <si>
    <t>④工事管理費</t>
    <rPh sb="1" eb="3">
      <t>コウジ</t>
    </rPh>
    <rPh sb="3" eb="5">
      <t>カンリ</t>
    </rPh>
    <rPh sb="5" eb="6">
      <t>ヒ</t>
    </rPh>
    <phoneticPr fontId="3"/>
  </si>
  <si>
    <t>（３）建設業務費（建築・土木）</t>
    <rPh sb="3" eb="5">
      <t>ケンセツ</t>
    </rPh>
    <rPh sb="5" eb="7">
      <t>ギョウム</t>
    </rPh>
    <rPh sb="9" eb="11">
      <t>ケンチク</t>
    </rPh>
    <rPh sb="12" eb="14">
      <t>ドボク</t>
    </rPh>
    <phoneticPr fontId="26"/>
  </si>
  <si>
    <t>①既存施設解体工事費</t>
    <rPh sb="1" eb="3">
      <t>キゾン</t>
    </rPh>
    <rPh sb="3" eb="5">
      <t>シセツ</t>
    </rPh>
    <rPh sb="5" eb="7">
      <t>カイタイ</t>
    </rPh>
    <rPh sb="7" eb="9">
      <t>コウジ</t>
    </rPh>
    <rPh sb="9" eb="10">
      <t>ヒ</t>
    </rPh>
    <phoneticPr fontId="26"/>
  </si>
  <si>
    <t>（４）備品等設置業務費</t>
    <rPh sb="3" eb="5">
      <t>ビヒン</t>
    </rPh>
    <rPh sb="5" eb="6">
      <t>ナド</t>
    </rPh>
    <rPh sb="6" eb="8">
      <t>セッチ</t>
    </rPh>
    <rPh sb="8" eb="10">
      <t>ギョウム</t>
    </rPh>
    <rPh sb="10" eb="11">
      <t>ヒ</t>
    </rPh>
    <phoneticPr fontId="26"/>
  </si>
  <si>
    <t>③周辺家屋調査・対策業務</t>
    <rPh sb="1" eb="3">
      <t>シュウヘン</t>
    </rPh>
    <rPh sb="3" eb="5">
      <t>カオク</t>
    </rPh>
    <rPh sb="5" eb="7">
      <t>チョウサ</t>
    </rPh>
    <rPh sb="8" eb="10">
      <t>タイサク</t>
    </rPh>
    <rPh sb="10" eb="12">
      <t>ギョウム</t>
    </rPh>
    <phoneticPr fontId="3"/>
  </si>
  <si>
    <t>（５）所有権移転業務</t>
    <rPh sb="3" eb="6">
      <t>ショユウケン</t>
    </rPh>
    <rPh sb="6" eb="8">
      <t>イテン</t>
    </rPh>
    <rPh sb="8" eb="10">
      <t>ギョウム</t>
    </rPh>
    <phoneticPr fontId="3"/>
  </si>
  <si>
    <t>・・・</t>
    <phoneticPr fontId="3"/>
  </si>
  <si>
    <t>令和4年度</t>
    <rPh sb="0" eb="2">
      <t>レイワ</t>
    </rPh>
    <rPh sb="3" eb="5">
      <t>ネンド</t>
    </rPh>
    <phoneticPr fontId="3"/>
  </si>
  <si>
    <t>１年度目</t>
    <rPh sb="1" eb="3">
      <t>ネンド</t>
    </rPh>
    <rPh sb="3" eb="4">
      <t>メ</t>
    </rPh>
    <phoneticPr fontId="3"/>
  </si>
  <si>
    <t>２年度目</t>
    <rPh sb="1" eb="3">
      <t>ネンド</t>
    </rPh>
    <rPh sb="3" eb="4">
      <t>メ</t>
    </rPh>
    <phoneticPr fontId="3"/>
  </si>
  <si>
    <t>３年度目</t>
    <rPh sb="1" eb="3">
      <t>ネンド</t>
    </rPh>
    <rPh sb="3" eb="4">
      <t>メ</t>
    </rPh>
    <phoneticPr fontId="3"/>
  </si>
  <si>
    <t>４年度目</t>
    <rPh sb="1" eb="3">
      <t>ネンド</t>
    </rPh>
    <rPh sb="3" eb="4">
      <t>メ</t>
    </rPh>
    <phoneticPr fontId="3"/>
  </si>
  <si>
    <t>５年度目</t>
    <rPh sb="1" eb="3">
      <t>ネンド</t>
    </rPh>
    <rPh sb="3" eb="4">
      <t>メ</t>
    </rPh>
    <phoneticPr fontId="3"/>
  </si>
  <si>
    <t>６年度目</t>
    <rPh sb="1" eb="3">
      <t>ネンド</t>
    </rPh>
    <rPh sb="3" eb="4">
      <t>メ</t>
    </rPh>
    <phoneticPr fontId="3"/>
  </si>
  <si>
    <t>７年度目</t>
    <rPh sb="1" eb="3">
      <t>ネンド</t>
    </rPh>
    <rPh sb="3" eb="4">
      <t>メ</t>
    </rPh>
    <phoneticPr fontId="3"/>
  </si>
  <si>
    <t>８年度目</t>
    <rPh sb="1" eb="3">
      <t>ネンド</t>
    </rPh>
    <rPh sb="3" eb="4">
      <t>メ</t>
    </rPh>
    <phoneticPr fontId="3"/>
  </si>
  <si>
    <t>９年度目</t>
    <rPh sb="1" eb="3">
      <t>ネンド</t>
    </rPh>
    <rPh sb="3" eb="4">
      <t>メ</t>
    </rPh>
    <phoneticPr fontId="3"/>
  </si>
  <si>
    <t>１０年度目</t>
    <rPh sb="2" eb="4">
      <t>ネンド</t>
    </rPh>
    <rPh sb="4" eb="5">
      <t>メ</t>
    </rPh>
    <phoneticPr fontId="3"/>
  </si>
  <si>
    <t>１１年度目</t>
    <rPh sb="2" eb="4">
      <t>ネンド</t>
    </rPh>
    <rPh sb="4" eb="5">
      <t>メ</t>
    </rPh>
    <phoneticPr fontId="3"/>
  </si>
  <si>
    <t>１２年度目</t>
    <rPh sb="2" eb="4">
      <t>ネンド</t>
    </rPh>
    <rPh sb="4" eb="5">
      <t>メ</t>
    </rPh>
    <phoneticPr fontId="3"/>
  </si>
  <si>
    <t>１３年度目</t>
    <rPh sb="2" eb="4">
      <t>ネンド</t>
    </rPh>
    <rPh sb="4" eb="5">
      <t>メ</t>
    </rPh>
    <phoneticPr fontId="3"/>
  </si>
  <si>
    <t>１４年度目</t>
    <rPh sb="2" eb="4">
      <t>ネンド</t>
    </rPh>
    <rPh sb="4" eb="5">
      <t>メ</t>
    </rPh>
    <phoneticPr fontId="3"/>
  </si>
  <si>
    <t>１５年度目</t>
    <rPh sb="2" eb="4">
      <t>ネンド</t>
    </rPh>
    <rPh sb="4" eb="5">
      <t>メ</t>
    </rPh>
    <phoneticPr fontId="3"/>
  </si>
  <si>
    <t>建築物保守管理
業務</t>
    <phoneticPr fontId="3"/>
  </si>
  <si>
    <t>建築設備保守管理業務</t>
    <phoneticPr fontId="3"/>
  </si>
  <si>
    <t>・・・・・</t>
    <phoneticPr fontId="3"/>
  </si>
  <si>
    <t>バンケットホール</t>
    <phoneticPr fontId="3"/>
  </si>
  <si>
    <t>催事ホール</t>
    <rPh sb="0" eb="2">
      <t>サイジ</t>
    </rPh>
    <phoneticPr fontId="3"/>
  </si>
  <si>
    <t>会議室１</t>
    <rPh sb="0" eb="2">
      <t>カイギ</t>
    </rPh>
    <rPh sb="2" eb="3">
      <t>シツ</t>
    </rPh>
    <phoneticPr fontId="3"/>
  </si>
  <si>
    <t>・・・・</t>
    <phoneticPr fontId="3"/>
  </si>
  <si>
    <t>②コンベンション施設工事費（建築）</t>
    <rPh sb="8" eb="10">
      <t>シセツ</t>
    </rPh>
    <rPh sb="10" eb="12">
      <t>コウジ</t>
    </rPh>
    <rPh sb="12" eb="13">
      <t>ヒ</t>
    </rPh>
    <rPh sb="14" eb="16">
      <t>ケンチク</t>
    </rPh>
    <phoneticPr fontId="3"/>
  </si>
  <si>
    <t>備品貸出料収入</t>
    <rPh sb="0" eb="2">
      <t>ビヒン</t>
    </rPh>
    <rPh sb="2" eb="4">
      <t>カシダシ</t>
    </rPh>
    <rPh sb="4" eb="5">
      <t>リョウ</t>
    </rPh>
    <rPh sb="5" eb="7">
      <t>シュウニュウ</t>
    </rPh>
    <phoneticPr fontId="3"/>
  </si>
  <si>
    <t>プロフィットシェアリング対象事業による収入</t>
    <rPh sb="12" eb="14">
      <t>タイショウ</t>
    </rPh>
    <rPh sb="14" eb="16">
      <t>ジギョウ</t>
    </rPh>
    <rPh sb="19" eb="21">
      <t>シュウニュウ</t>
    </rPh>
    <phoneticPr fontId="3"/>
  </si>
  <si>
    <t>施設利用料金</t>
    <rPh sb="0" eb="2">
      <t>シセツ</t>
    </rPh>
    <rPh sb="2" eb="4">
      <t>リヨウ</t>
    </rPh>
    <rPh sb="4" eb="6">
      <t>リョウキン</t>
    </rPh>
    <phoneticPr fontId="3"/>
  </si>
  <si>
    <t>提案事業収入</t>
    <rPh sb="0" eb="2">
      <t>テイアン</t>
    </rPh>
    <rPh sb="2" eb="4">
      <t>ジギョウ</t>
    </rPh>
    <rPh sb="4" eb="6">
      <t>シュウニュウ</t>
    </rPh>
    <phoneticPr fontId="3"/>
  </si>
  <si>
    <t>③事業用地外周等の市道工事費</t>
    <rPh sb="1" eb="3">
      <t>ジギョウ</t>
    </rPh>
    <rPh sb="3" eb="5">
      <t>ヨウチ</t>
    </rPh>
    <rPh sb="5" eb="7">
      <t>ガイシュウ</t>
    </rPh>
    <rPh sb="7" eb="8">
      <t>トウ</t>
    </rPh>
    <rPh sb="9" eb="11">
      <t>シドウ</t>
    </rPh>
    <rPh sb="11" eb="14">
      <t>コウジヒ</t>
    </rPh>
    <phoneticPr fontId="3"/>
  </si>
  <si>
    <t>④人工地盤工事費</t>
    <rPh sb="1" eb="3">
      <t>ジンコウ</t>
    </rPh>
    <rPh sb="3" eb="5">
      <t>ジバン</t>
    </rPh>
    <rPh sb="5" eb="8">
      <t>コウジヒ</t>
    </rPh>
    <phoneticPr fontId="3"/>
  </si>
  <si>
    <t>⑤外構工事費</t>
    <rPh sb="1" eb="3">
      <t>ガイコウ</t>
    </rPh>
    <rPh sb="3" eb="6">
      <t>コウジヒ</t>
    </rPh>
    <phoneticPr fontId="3"/>
  </si>
  <si>
    <t>⑥秋葉神社常夜燈移設現状復旧工事</t>
    <rPh sb="1" eb="3">
      <t>アキバ</t>
    </rPh>
    <rPh sb="3" eb="5">
      <t>ジンジャ</t>
    </rPh>
    <rPh sb="5" eb="8">
      <t>ジョウヤトウ</t>
    </rPh>
    <rPh sb="8" eb="10">
      <t>イセツ</t>
    </rPh>
    <rPh sb="10" eb="12">
      <t>ゲンジョウ</t>
    </rPh>
    <rPh sb="12" eb="14">
      <t>フッキュウ</t>
    </rPh>
    <rPh sb="14" eb="16">
      <t>コウジ</t>
    </rPh>
    <phoneticPr fontId="3"/>
  </si>
  <si>
    <t>⑤室内環境調査</t>
    <rPh sb="1" eb="3">
      <t>シツナイ</t>
    </rPh>
    <rPh sb="3" eb="5">
      <t>カンキョウ</t>
    </rPh>
    <rPh sb="5" eb="7">
      <t>チョウサ</t>
    </rPh>
    <phoneticPr fontId="3"/>
  </si>
  <si>
    <t>備品等保守管理業務</t>
    <rPh sb="0" eb="2">
      <t>ビヒン</t>
    </rPh>
    <rPh sb="2" eb="3">
      <t>トウ</t>
    </rPh>
    <rPh sb="3" eb="5">
      <t>ホシュ</t>
    </rPh>
    <rPh sb="5" eb="7">
      <t>カンリ</t>
    </rPh>
    <rPh sb="7" eb="9">
      <t>ギョウム</t>
    </rPh>
    <phoneticPr fontId="3"/>
  </si>
  <si>
    <t>廃棄物処理業務</t>
    <phoneticPr fontId="3"/>
  </si>
  <si>
    <t>長期修繕計画策定業務</t>
    <phoneticPr fontId="3"/>
  </si>
  <si>
    <t>－</t>
    <phoneticPr fontId="3"/>
  </si>
  <si>
    <t>(ｱ)コンベンション施設運営業務</t>
    <phoneticPr fontId="3"/>
  </si>
  <si>
    <t>運営準備業務</t>
    <phoneticPr fontId="3"/>
  </si>
  <si>
    <t>施設貸出、予約受付業務</t>
    <phoneticPr fontId="3"/>
  </si>
  <si>
    <t>利用者支援業務</t>
    <phoneticPr fontId="3"/>
  </si>
  <si>
    <t>大規模会議等運営支援業務</t>
    <phoneticPr fontId="3"/>
  </si>
  <si>
    <t>総合案内業務</t>
    <phoneticPr fontId="3"/>
  </si>
  <si>
    <t>什器備品の貸出業務</t>
    <phoneticPr fontId="3"/>
  </si>
  <si>
    <t>安全管理、防災、緊急時対応業務</t>
    <phoneticPr fontId="3"/>
  </si>
  <si>
    <t>駐車場の確保業務</t>
    <phoneticPr fontId="3"/>
  </si>
  <si>
    <t>(ｲ)施設整備に関する基本方針（ア～ウ）に係る業務</t>
    <phoneticPr fontId="3"/>
  </si>
  <si>
    <t>観光産業都市の創造に資する業務</t>
    <phoneticPr fontId="3"/>
  </si>
  <si>
    <t>持続可能な社会の創造に資する業務</t>
    <phoneticPr fontId="3"/>
  </si>
  <si>
    <t>生きがいづくりや健康づくりの支援に資する業務</t>
    <phoneticPr fontId="3"/>
  </si>
  <si>
    <t>(ｳ)  アクティビティ等支援業務</t>
    <phoneticPr fontId="3"/>
  </si>
  <si>
    <t>シャワー室、ロッカー室の運営業務</t>
    <phoneticPr fontId="3"/>
  </si>
  <si>
    <t>提案事業（独立採算事業）</t>
    <phoneticPr fontId="3"/>
  </si>
  <si>
    <t>(ｴ)飲食物提供業務</t>
    <phoneticPr fontId="3"/>
  </si>
  <si>
    <t>１利用料金および提案事業等による収入…計　　❶</t>
    <rPh sb="1" eb="3">
      <t>リヨウ</t>
    </rPh>
    <rPh sb="3" eb="5">
      <t>リョウキン</t>
    </rPh>
    <rPh sb="8" eb="10">
      <t>テイアン</t>
    </rPh>
    <rPh sb="10" eb="12">
      <t>ジギョウ</t>
    </rPh>
    <rPh sb="12" eb="13">
      <t>トウ</t>
    </rPh>
    <rPh sb="16" eb="18">
      <t>シュウニュウ</t>
    </rPh>
    <phoneticPr fontId="3"/>
  </si>
  <si>
    <t>２運営費（支出）…計　❷</t>
    <rPh sb="1" eb="3">
      <t>ウンエイ</t>
    </rPh>
    <rPh sb="3" eb="4">
      <t>ヒ</t>
    </rPh>
    <rPh sb="5" eb="7">
      <t>シシュツ</t>
    </rPh>
    <rPh sb="9" eb="10">
      <t>ケイ</t>
    </rPh>
    <phoneticPr fontId="3"/>
  </si>
  <si>
    <t>バンケット用飲食物提供業務</t>
    <phoneticPr fontId="3"/>
  </si>
  <si>
    <t>カフェレストラン運営業務</t>
    <phoneticPr fontId="3"/>
  </si>
  <si>
    <t>(ｵ)集客促進業務</t>
    <phoneticPr fontId="3"/>
  </si>
  <si>
    <t>(ｶ)事業期間終了後の引継ぎ業務</t>
    <phoneticPr fontId="3"/>
  </si>
  <si>
    <t>(ｷ)その他運営上必要な業務</t>
    <phoneticPr fontId="3"/>
  </si>
  <si>
    <t>オ　本プロジェクト統括管理業務</t>
    <phoneticPr fontId="3"/>
  </si>
  <si>
    <t>統括マネジメント業務</t>
    <phoneticPr fontId="3"/>
  </si>
  <si>
    <t>総務・経理業務</t>
    <phoneticPr fontId="3"/>
  </si>
  <si>
    <t>事業評価業務</t>
    <phoneticPr fontId="3"/>
  </si>
  <si>
    <t>令和５年度</t>
    <rPh sb="0" eb="2">
      <t>レイワ</t>
    </rPh>
    <rPh sb="3" eb="4">
      <t>ネン</t>
    </rPh>
    <rPh sb="4" eb="5">
      <t>ド</t>
    </rPh>
    <phoneticPr fontId="3"/>
  </si>
  <si>
    <t>令和６年度</t>
    <rPh sb="0" eb="2">
      <t>レイワ</t>
    </rPh>
    <rPh sb="3" eb="4">
      <t>ネン</t>
    </rPh>
    <rPh sb="4" eb="5">
      <t>ド</t>
    </rPh>
    <phoneticPr fontId="3"/>
  </si>
  <si>
    <t>令和７年度</t>
    <rPh sb="0" eb="2">
      <t>レイワ</t>
    </rPh>
    <rPh sb="3" eb="4">
      <t>ネン</t>
    </rPh>
    <rPh sb="4" eb="5">
      <t>ド</t>
    </rPh>
    <phoneticPr fontId="3"/>
  </si>
  <si>
    <t>令和８年度</t>
    <rPh sb="0" eb="2">
      <t>レイワ</t>
    </rPh>
    <rPh sb="3" eb="4">
      <t>ネン</t>
    </rPh>
    <rPh sb="4" eb="5">
      <t>ド</t>
    </rPh>
    <phoneticPr fontId="3"/>
  </si>
  <si>
    <t>令和９年度</t>
    <rPh sb="0" eb="2">
      <t>レイワ</t>
    </rPh>
    <rPh sb="3" eb="4">
      <t>ネン</t>
    </rPh>
    <rPh sb="4" eb="5">
      <t>ド</t>
    </rPh>
    <phoneticPr fontId="3"/>
  </si>
  <si>
    <t>令和１０年度</t>
    <rPh sb="0" eb="2">
      <t>レイワ</t>
    </rPh>
    <rPh sb="4" eb="5">
      <t>ネン</t>
    </rPh>
    <rPh sb="5" eb="6">
      <t>ド</t>
    </rPh>
    <phoneticPr fontId="3"/>
  </si>
  <si>
    <t>令和１１年度</t>
    <rPh sb="0" eb="2">
      <t>レイワ</t>
    </rPh>
    <rPh sb="4" eb="5">
      <t>ネン</t>
    </rPh>
    <rPh sb="5" eb="6">
      <t>ド</t>
    </rPh>
    <phoneticPr fontId="3"/>
  </si>
  <si>
    <t>令和１２年度</t>
    <rPh sb="0" eb="2">
      <t>レイワ</t>
    </rPh>
    <rPh sb="4" eb="5">
      <t>ネン</t>
    </rPh>
    <rPh sb="5" eb="6">
      <t>ド</t>
    </rPh>
    <phoneticPr fontId="3"/>
  </si>
  <si>
    <t>令和１３年度</t>
    <rPh sb="0" eb="2">
      <t>レイワ</t>
    </rPh>
    <rPh sb="4" eb="5">
      <t>ネン</t>
    </rPh>
    <rPh sb="5" eb="6">
      <t>ド</t>
    </rPh>
    <phoneticPr fontId="3"/>
  </si>
  <si>
    <t>令和１４年度</t>
    <rPh sb="0" eb="2">
      <t>レイワ</t>
    </rPh>
    <rPh sb="4" eb="5">
      <t>ネン</t>
    </rPh>
    <rPh sb="5" eb="6">
      <t>ド</t>
    </rPh>
    <phoneticPr fontId="3"/>
  </si>
  <si>
    <t>令和１５年度</t>
    <rPh sb="0" eb="2">
      <t>レイワ</t>
    </rPh>
    <rPh sb="4" eb="5">
      <t>ネン</t>
    </rPh>
    <rPh sb="5" eb="6">
      <t>ド</t>
    </rPh>
    <phoneticPr fontId="3"/>
  </si>
  <si>
    <t>令和１６年度</t>
    <rPh sb="0" eb="2">
      <t>レイワ</t>
    </rPh>
    <rPh sb="4" eb="5">
      <t>ネン</t>
    </rPh>
    <rPh sb="5" eb="6">
      <t>ド</t>
    </rPh>
    <phoneticPr fontId="3"/>
  </si>
  <si>
    <t>令和１７年度</t>
    <rPh sb="0" eb="2">
      <t>レイワ</t>
    </rPh>
    <rPh sb="4" eb="5">
      <t>ネン</t>
    </rPh>
    <rPh sb="5" eb="6">
      <t>ド</t>
    </rPh>
    <phoneticPr fontId="3"/>
  </si>
  <si>
    <t>令和１８年度</t>
    <rPh sb="0" eb="2">
      <t>レイワ</t>
    </rPh>
    <rPh sb="4" eb="5">
      <t>ネン</t>
    </rPh>
    <rPh sb="5" eb="6">
      <t>ド</t>
    </rPh>
    <phoneticPr fontId="3"/>
  </si>
  <si>
    <t>令和１９年度</t>
    <rPh sb="0" eb="2">
      <t>レイワ</t>
    </rPh>
    <rPh sb="4" eb="5">
      <t>ネン</t>
    </rPh>
    <rPh sb="5" eb="6">
      <t>ド</t>
    </rPh>
    <phoneticPr fontId="3"/>
  </si>
  <si>
    <t>令和３年度</t>
    <rPh sb="0" eb="2">
      <t>レイワ</t>
    </rPh>
    <rPh sb="3" eb="4">
      <t>ネン</t>
    </rPh>
    <rPh sb="4" eb="5">
      <t>ド</t>
    </rPh>
    <phoneticPr fontId="3"/>
  </si>
  <si>
    <t>令和４年度</t>
    <rPh sb="0" eb="2">
      <t>レイワ</t>
    </rPh>
    <rPh sb="3" eb="4">
      <t>ネン</t>
    </rPh>
    <rPh sb="4" eb="5">
      <t>ド</t>
    </rPh>
    <phoneticPr fontId="3"/>
  </si>
  <si>
    <t>コンベンション施設共用開始前</t>
    <rPh sb="7" eb="9">
      <t>シセツ</t>
    </rPh>
    <rPh sb="9" eb="11">
      <t>キョウヨウ</t>
    </rPh>
    <rPh sb="11" eb="14">
      <t>カイシマエ</t>
    </rPh>
    <phoneticPr fontId="3"/>
  </si>
  <si>
    <t>イ開業事前業務</t>
    <rPh sb="1" eb="3">
      <t>カイギョウ</t>
    </rPh>
    <rPh sb="3" eb="5">
      <t>ジゼン</t>
    </rPh>
    <rPh sb="5" eb="7">
      <t>ギョウム</t>
    </rPh>
    <phoneticPr fontId="3"/>
  </si>
  <si>
    <t>開業準備業務</t>
    <phoneticPr fontId="3"/>
  </si>
  <si>
    <t>事前集客促進業務</t>
    <phoneticPr fontId="3"/>
  </si>
  <si>
    <t>完成式典支援業務</t>
    <phoneticPr fontId="3"/>
  </si>
  <si>
    <t>■　サービス購入料(平準化した金額を記入）</t>
    <rPh sb="6" eb="8">
      <t>コウニュウ</t>
    </rPh>
    <rPh sb="8" eb="9">
      <t>リョウ</t>
    </rPh>
    <rPh sb="10" eb="13">
      <t>ヘイジュンカ</t>
    </rPh>
    <rPh sb="15" eb="17">
      <t>キンガク</t>
    </rPh>
    <rPh sb="18" eb="20">
      <t>キニュウ</t>
    </rPh>
    <phoneticPr fontId="26"/>
  </si>
  <si>
    <t>サービス購入料Ｄ</t>
    <rPh sb="4" eb="6">
      <t>コウニュウ</t>
    </rPh>
    <rPh sb="6" eb="7">
      <t>リョウ</t>
    </rPh>
    <phoneticPr fontId="26"/>
  </si>
  <si>
    <t>サービス購入料Ｃ－２（運営費（開業事前業務の費用））</t>
    <rPh sb="4" eb="6">
      <t>コウニュウ</t>
    </rPh>
    <rPh sb="6" eb="7">
      <t>リョウ</t>
    </rPh>
    <rPh sb="11" eb="14">
      <t>ウンエイヒ</t>
    </rPh>
    <rPh sb="15" eb="17">
      <t>カイギョウ</t>
    </rPh>
    <rPh sb="17" eb="19">
      <t>ジゼン</t>
    </rPh>
    <rPh sb="19" eb="21">
      <t>ギョウム</t>
    </rPh>
    <rPh sb="22" eb="24">
      <t>ヒヨウ</t>
    </rPh>
    <phoneticPr fontId="26"/>
  </si>
  <si>
    <t>❷-❶</t>
    <phoneticPr fontId="3"/>
  </si>
  <si>
    <t>※修繕費及び光熱費は毎年度精算します。</t>
    <rPh sb="1" eb="4">
      <t>シュウゼンヒ</t>
    </rPh>
    <rPh sb="4" eb="5">
      <t>オヨ</t>
    </rPh>
    <rPh sb="6" eb="8">
      <t>コウネツ</t>
    </rPh>
    <rPh sb="8" eb="9">
      <t>ヒ</t>
    </rPh>
    <rPh sb="10" eb="13">
      <t>マイネンド</t>
    </rPh>
    <rPh sb="13" eb="15">
      <t>セイサン</t>
    </rPh>
    <phoneticPr fontId="53"/>
  </si>
  <si>
    <t>その他諸経費</t>
    <rPh sb="2" eb="3">
      <t>タ</t>
    </rPh>
    <rPh sb="3" eb="6">
      <t>ショケイヒ</t>
    </rPh>
    <phoneticPr fontId="3"/>
  </si>
  <si>
    <t>（直接管理運営費のうち光熱費）</t>
    <phoneticPr fontId="3"/>
  </si>
  <si>
    <t>（直接管理運営費のうち修繕費）</t>
    <rPh sb="11" eb="13">
      <t>シュウゼン</t>
    </rPh>
    <rPh sb="13" eb="14">
      <t>ヒ</t>
    </rPh>
    <phoneticPr fontId="3"/>
  </si>
  <si>
    <t>直接管理運営費</t>
    <rPh sb="0" eb="2">
      <t>チョクセツ</t>
    </rPh>
    <rPh sb="2" eb="4">
      <t>カンリ</t>
    </rPh>
    <rPh sb="4" eb="7">
      <t>ウンエイヒ</t>
    </rPh>
    <phoneticPr fontId="3"/>
  </si>
  <si>
    <t>支出合計（Ｂ）</t>
    <rPh sb="0" eb="2">
      <t>シシュツ</t>
    </rPh>
    <rPh sb="2" eb="4">
      <t>ゴウケイ</t>
    </rPh>
    <phoneticPr fontId="3"/>
  </si>
  <si>
    <t>利用料金収入</t>
    <rPh sb="0" eb="2">
      <t>リヨウ</t>
    </rPh>
    <rPh sb="2" eb="4">
      <t>リョウキン</t>
    </rPh>
    <rPh sb="4" eb="6">
      <t>シュウニュウ</t>
    </rPh>
    <phoneticPr fontId="3"/>
  </si>
  <si>
    <t>収入合計（Ａ）</t>
    <rPh sb="0" eb="2">
      <t>シュウニュウ</t>
    </rPh>
    <rPh sb="2" eb="4">
      <t>ゴウケイ</t>
    </rPh>
    <phoneticPr fontId="3"/>
  </si>
  <si>
    <t>令和７年度</t>
    <rPh sb="0" eb="2">
      <t>レイワ</t>
    </rPh>
    <rPh sb="3" eb="5">
      <t>ネンド</t>
    </rPh>
    <phoneticPr fontId="3"/>
  </si>
  <si>
    <t>令和６年度</t>
    <rPh sb="0" eb="2">
      <t>レイワ</t>
    </rPh>
    <rPh sb="3" eb="5">
      <t>ネンド</t>
    </rPh>
    <phoneticPr fontId="3"/>
  </si>
  <si>
    <t>令和５年度</t>
    <rPh sb="0" eb="2">
      <t>レイワ</t>
    </rPh>
    <rPh sb="3" eb="5">
      <t>ネンド</t>
    </rPh>
    <phoneticPr fontId="3"/>
  </si>
  <si>
    <t>令和４年度</t>
    <rPh sb="0" eb="2">
      <t>レイワ</t>
    </rPh>
    <rPh sb="3" eb="5">
      <t>ネンド</t>
    </rPh>
    <phoneticPr fontId="3"/>
  </si>
  <si>
    <t>令和３年度</t>
    <rPh sb="0" eb="2">
      <t>レイワ</t>
    </rPh>
    <rPh sb="3" eb="5">
      <t>ネンド</t>
    </rPh>
    <phoneticPr fontId="3"/>
  </si>
  <si>
    <t>（単位：千円）</t>
    <rPh sb="1" eb="3">
      <t>タンイ</t>
    </rPh>
    <rPh sb="4" eb="5">
      <t>セン</t>
    </rPh>
    <rPh sb="5" eb="6">
      <t>エン</t>
    </rPh>
    <phoneticPr fontId="3"/>
  </si>
  <si>
    <t>乙川河川緑地（殿橋下流左岸）</t>
    <rPh sb="0" eb="6">
      <t>オトガワカセンリョクチ</t>
    </rPh>
    <rPh sb="7" eb="8">
      <t>トノ</t>
    </rPh>
    <rPh sb="8" eb="9">
      <t>バシ</t>
    </rPh>
    <rPh sb="9" eb="11">
      <t>カリュウ</t>
    </rPh>
    <rPh sb="11" eb="13">
      <t>サガン</t>
    </rPh>
    <phoneticPr fontId="3"/>
  </si>
  <si>
    <t>施設名</t>
    <rPh sb="0" eb="2">
      <t>シセツ</t>
    </rPh>
    <rPh sb="2" eb="3">
      <t>メイ</t>
    </rPh>
    <phoneticPr fontId="3"/>
  </si>
  <si>
    <t>諸経費</t>
    <rPh sb="0" eb="3">
      <t>ショケイヒ</t>
    </rPh>
    <phoneticPr fontId="3"/>
  </si>
  <si>
    <t>内訳</t>
    <rPh sb="0" eb="2">
      <t>ウチワケ</t>
    </rPh>
    <phoneticPr fontId="3"/>
  </si>
  <si>
    <t>その他諸経費　小計</t>
    <rPh sb="2" eb="3">
      <t>タ</t>
    </rPh>
    <rPh sb="3" eb="6">
      <t>ショケイヒ</t>
    </rPh>
    <rPh sb="7" eb="9">
      <t>ショウケイ</t>
    </rPh>
    <phoneticPr fontId="3"/>
  </si>
  <si>
    <t>光熱費</t>
    <rPh sb="0" eb="2">
      <t>コウネツ</t>
    </rPh>
    <rPh sb="2" eb="3">
      <t>ヒ</t>
    </rPh>
    <phoneticPr fontId="26"/>
  </si>
  <si>
    <t>修繕費</t>
    <rPh sb="0" eb="3">
      <t>シュウゼンヒ</t>
    </rPh>
    <phoneticPr fontId="3"/>
  </si>
  <si>
    <t>保守業務委託費</t>
    <rPh sb="0" eb="2">
      <t>ホシュ</t>
    </rPh>
    <rPh sb="2" eb="4">
      <t>ギョウム</t>
    </rPh>
    <rPh sb="4" eb="6">
      <t>イタク</t>
    </rPh>
    <rPh sb="6" eb="7">
      <t>ヒ</t>
    </rPh>
    <phoneticPr fontId="3"/>
  </si>
  <si>
    <t>その他</t>
    <rPh sb="2" eb="3">
      <t>ホカ</t>
    </rPh>
    <phoneticPr fontId="3"/>
  </si>
  <si>
    <t>暗渠排水管位置出し業務</t>
    <rPh sb="0" eb="2">
      <t>アンキョ</t>
    </rPh>
    <rPh sb="2" eb="4">
      <t>ハイスイ</t>
    </rPh>
    <rPh sb="4" eb="5">
      <t>カン</t>
    </rPh>
    <rPh sb="5" eb="7">
      <t>イチ</t>
    </rPh>
    <rPh sb="7" eb="8">
      <t>ダ</t>
    </rPh>
    <rPh sb="9" eb="11">
      <t>ギョウム</t>
    </rPh>
    <phoneticPr fontId="3"/>
  </si>
  <si>
    <t>フットライト等撤去復旧業務</t>
    <rPh sb="6" eb="7">
      <t>トウ</t>
    </rPh>
    <rPh sb="7" eb="9">
      <t>テッキョ</t>
    </rPh>
    <rPh sb="9" eb="11">
      <t>フッキュウ</t>
    </rPh>
    <rPh sb="11" eb="13">
      <t>ギョウム</t>
    </rPh>
    <phoneticPr fontId="3"/>
  </si>
  <si>
    <t>潜水橋高欄操作業務</t>
    <rPh sb="0" eb="2">
      <t>センスイ</t>
    </rPh>
    <rPh sb="2" eb="3">
      <t>キョウ</t>
    </rPh>
    <rPh sb="3" eb="5">
      <t>コウラン</t>
    </rPh>
    <rPh sb="5" eb="7">
      <t>ソウサ</t>
    </rPh>
    <rPh sb="7" eb="9">
      <t>ギョウム</t>
    </rPh>
    <phoneticPr fontId="3"/>
  </si>
  <si>
    <t>植栽維持管理業務</t>
    <rPh sb="0" eb="2">
      <t>ショクサイ</t>
    </rPh>
    <rPh sb="2" eb="4">
      <t>イジ</t>
    </rPh>
    <rPh sb="4" eb="6">
      <t>カンリ</t>
    </rPh>
    <rPh sb="6" eb="8">
      <t>ギョウム</t>
    </rPh>
    <phoneticPr fontId="3"/>
  </si>
  <si>
    <t>維持管理委託費</t>
    <rPh sb="0" eb="2">
      <t>イジ</t>
    </rPh>
    <rPh sb="2" eb="4">
      <t>カンリ</t>
    </rPh>
    <rPh sb="4" eb="6">
      <t>イタク</t>
    </rPh>
    <rPh sb="6" eb="7">
      <t>ヒ</t>
    </rPh>
    <phoneticPr fontId="3"/>
  </si>
  <si>
    <t>運営委託費</t>
    <rPh sb="0" eb="2">
      <t>ウンエイ</t>
    </rPh>
    <rPh sb="2" eb="4">
      <t>イタク</t>
    </rPh>
    <rPh sb="4" eb="5">
      <t>ヒ</t>
    </rPh>
    <phoneticPr fontId="3"/>
  </si>
  <si>
    <t>備品・消耗品費</t>
    <rPh sb="0" eb="2">
      <t>ビヒン</t>
    </rPh>
    <rPh sb="3" eb="5">
      <t>ショウモウ</t>
    </rPh>
    <rPh sb="5" eb="6">
      <t>ヒン</t>
    </rPh>
    <rPh sb="6" eb="7">
      <t>ヒ</t>
    </rPh>
    <phoneticPr fontId="3"/>
  </si>
  <si>
    <t>通信費</t>
    <rPh sb="0" eb="3">
      <t>ツウシンヒ</t>
    </rPh>
    <phoneticPr fontId="3"/>
  </si>
  <si>
    <t>使用料</t>
    <rPh sb="0" eb="3">
      <t>シヨウリョウ</t>
    </rPh>
    <phoneticPr fontId="3"/>
  </si>
  <si>
    <t>賃借料</t>
    <rPh sb="0" eb="3">
      <t>チンシャクリョウ</t>
    </rPh>
    <phoneticPr fontId="26"/>
  </si>
  <si>
    <t>衛生費</t>
    <rPh sb="0" eb="2">
      <t>エイセイ</t>
    </rPh>
    <rPh sb="2" eb="3">
      <t>ヒ</t>
    </rPh>
    <phoneticPr fontId="3"/>
  </si>
  <si>
    <t>手数料</t>
    <rPh sb="0" eb="3">
      <t>テスウリョウ</t>
    </rPh>
    <phoneticPr fontId="3"/>
  </si>
  <si>
    <t>広告宣伝費</t>
    <rPh sb="0" eb="2">
      <t>コウコク</t>
    </rPh>
    <rPh sb="2" eb="5">
      <t>センデンヒ</t>
    </rPh>
    <phoneticPr fontId="3"/>
  </si>
  <si>
    <t>旅費</t>
    <rPh sb="0" eb="2">
      <t>リョヒ</t>
    </rPh>
    <phoneticPr fontId="3"/>
  </si>
  <si>
    <t>直接管理運営費　小計</t>
    <rPh sb="0" eb="2">
      <t>チョクセツ</t>
    </rPh>
    <rPh sb="2" eb="4">
      <t>カンリ</t>
    </rPh>
    <rPh sb="4" eb="6">
      <t>ウンエイ</t>
    </rPh>
    <rPh sb="6" eb="7">
      <t>ヒ</t>
    </rPh>
    <rPh sb="8" eb="10">
      <t>ショウケイ</t>
    </rPh>
    <phoneticPr fontId="3"/>
  </si>
  <si>
    <t>その他</t>
    <rPh sb="2" eb="3">
      <t>タ</t>
    </rPh>
    <phoneticPr fontId="3"/>
  </si>
  <si>
    <t>正規職員</t>
    <rPh sb="0" eb="2">
      <t>セイキ</t>
    </rPh>
    <rPh sb="2" eb="4">
      <t>ショクイン</t>
    </rPh>
    <phoneticPr fontId="3"/>
  </si>
  <si>
    <t>管理責任者</t>
    <rPh sb="0" eb="2">
      <t>カンリ</t>
    </rPh>
    <rPh sb="2" eb="4">
      <t>セキニン</t>
    </rPh>
    <rPh sb="4" eb="5">
      <t>シャ</t>
    </rPh>
    <phoneticPr fontId="3"/>
  </si>
  <si>
    <t>人件費　小計</t>
    <rPh sb="0" eb="3">
      <t>ジンケンヒ</t>
    </rPh>
    <rPh sb="4" eb="5">
      <t>ショウ</t>
    </rPh>
    <rPh sb="5" eb="6">
      <t>ケイ</t>
    </rPh>
    <phoneticPr fontId="3"/>
  </si>
  <si>
    <t>支　　　出　　　内　　　訳</t>
    <rPh sb="0" eb="1">
      <t>ササ</t>
    </rPh>
    <rPh sb="4" eb="5">
      <t>デ</t>
    </rPh>
    <rPh sb="8" eb="9">
      <t>ナイ</t>
    </rPh>
    <rPh sb="12" eb="13">
      <t>ヤク</t>
    </rPh>
    <phoneticPr fontId="3"/>
  </si>
  <si>
    <t>乙川河川緑地（殿橋下流左岸）</t>
    <rPh sb="0" eb="6">
      <t>オトガワカセンリョクチ</t>
    </rPh>
    <rPh sb="7" eb="13">
      <t>トノバシカリュウサガン</t>
    </rPh>
    <phoneticPr fontId="3"/>
  </si>
  <si>
    <t>様式4-20</t>
    <rPh sb="0" eb="2">
      <t>ヨウシキ</t>
    </rPh>
    <phoneticPr fontId="3"/>
  </si>
  <si>
    <t>令和２年度</t>
    <rPh sb="0" eb="2">
      <t>レイワ</t>
    </rPh>
    <rPh sb="3" eb="4">
      <t>ネン</t>
    </rPh>
    <rPh sb="4" eb="5">
      <t>ド</t>
    </rPh>
    <phoneticPr fontId="3"/>
  </si>
  <si>
    <t>サービス購入料Ｃ－1（運営業務）</t>
    <rPh sb="4" eb="6">
      <t>コウニュウ</t>
    </rPh>
    <rPh sb="6" eb="7">
      <t>リョウ</t>
    </rPh>
    <rPh sb="11" eb="13">
      <t>ウンエイ</t>
    </rPh>
    <rPh sb="13" eb="15">
      <t>ギョウム</t>
    </rPh>
    <phoneticPr fontId="3"/>
  </si>
  <si>
    <t>３　コンベンション用駐車場借受料（駐車場の確保業務の対価）サービス購入料D</t>
    <rPh sb="33" eb="36">
      <t>コウニュウリョウ</t>
    </rPh>
    <phoneticPr fontId="3"/>
  </si>
  <si>
    <t>サービス購入料Ｃ－２（運営費（開業事前業務の費用））</t>
    <phoneticPr fontId="3"/>
  </si>
  <si>
    <t>サービス購入料Ｄ（コンベンション用駐車場借受料（駐車場の確保業務の対価）</t>
    <phoneticPr fontId="3"/>
  </si>
  <si>
    <t>提プロフィットシェアリング対象事業による収入案事業による収入</t>
    <rPh sb="0" eb="1">
      <t>テイ</t>
    </rPh>
    <rPh sb="13" eb="15">
      <t>タイショウ</t>
    </rPh>
    <rPh sb="15" eb="17">
      <t>ジギョウ</t>
    </rPh>
    <rPh sb="20" eb="22">
      <t>シュウニュウ</t>
    </rPh>
    <rPh sb="22" eb="23">
      <t>アン</t>
    </rPh>
    <rPh sb="23" eb="25">
      <t>ジギョウ</t>
    </rPh>
    <rPh sb="28" eb="30">
      <t>シュウニュウ</t>
    </rPh>
    <phoneticPr fontId="3"/>
  </si>
  <si>
    <t>提案事業収入</t>
    <phoneticPr fontId="3"/>
  </si>
  <si>
    <t>建築物保守管理業務</t>
    <phoneticPr fontId="3"/>
  </si>
  <si>
    <t>建築設備保守管理業務</t>
    <phoneticPr fontId="3"/>
  </si>
  <si>
    <t>植栽・外構保守管理業務</t>
    <phoneticPr fontId="3"/>
  </si>
  <si>
    <t>備品等保守管理業務</t>
    <phoneticPr fontId="3"/>
  </si>
  <si>
    <t>警備業務</t>
    <phoneticPr fontId="3"/>
  </si>
  <si>
    <t>清掃業務</t>
    <phoneticPr fontId="3"/>
  </si>
  <si>
    <t>廃棄物処理業務</t>
    <phoneticPr fontId="3"/>
  </si>
  <si>
    <t>長期修繕計画策定業務</t>
    <phoneticPr fontId="3"/>
  </si>
  <si>
    <t>(ｲ)施設整備に関する基本方針（ア～ウ）に係る業</t>
    <phoneticPr fontId="3"/>
  </si>
  <si>
    <t>イ開業事前業務</t>
    <phoneticPr fontId="3"/>
  </si>
  <si>
    <t>プロフィットシェア納付額</t>
    <rPh sb="9" eb="11">
      <t>ノウフ</t>
    </rPh>
    <rPh sb="11" eb="12">
      <t>ガク</t>
    </rPh>
    <phoneticPr fontId="3"/>
  </si>
  <si>
    <t>法人税等 ＝ 課税所得 × 実効税率（33.8%） とすること。</t>
    <rPh sb="0" eb="3">
      <t>ホウジンゼイ</t>
    </rPh>
    <rPh sb="3" eb="4">
      <t>トウ</t>
    </rPh>
    <rPh sb="7" eb="9">
      <t>カゼイ</t>
    </rPh>
    <rPh sb="9" eb="11">
      <t>ショトク</t>
    </rPh>
    <rPh sb="14" eb="16">
      <t>ジッコウ</t>
    </rPh>
    <rPh sb="16" eb="18">
      <t>ゼイリツ</t>
    </rPh>
    <phoneticPr fontId="3"/>
  </si>
  <si>
    <t>区分</t>
    <rPh sb="0" eb="2">
      <t>クブン</t>
    </rPh>
    <phoneticPr fontId="68"/>
  </si>
  <si>
    <t>午前</t>
    <rPh sb="0" eb="2">
      <t>ゴゼン</t>
    </rPh>
    <phoneticPr fontId="68"/>
  </si>
  <si>
    <t>午後</t>
    <rPh sb="0" eb="2">
      <t>ゴゴ</t>
    </rPh>
    <phoneticPr fontId="68"/>
  </si>
  <si>
    <t>夜間</t>
    <rPh sb="0" eb="2">
      <t>ヤカン</t>
    </rPh>
    <phoneticPr fontId="68"/>
  </si>
  <si>
    <t>全日</t>
    <rPh sb="0" eb="1">
      <t>ゼン</t>
    </rPh>
    <rPh sb="1" eb="2">
      <t>ニチ</t>
    </rPh>
    <phoneticPr fontId="68"/>
  </si>
  <si>
    <t>延長</t>
    <rPh sb="0" eb="2">
      <t>エンチョウ</t>
    </rPh>
    <phoneticPr fontId="68"/>
  </si>
  <si>
    <t>備考</t>
    <rPh sb="0" eb="2">
      <t>ビコウ</t>
    </rPh>
    <phoneticPr fontId="68"/>
  </si>
  <si>
    <t>9時
～
12時</t>
    <rPh sb="1" eb="2">
      <t>ジ</t>
    </rPh>
    <rPh sb="7" eb="8">
      <t>ジ</t>
    </rPh>
    <phoneticPr fontId="68"/>
  </si>
  <si>
    <t>13時
～
17時</t>
    <rPh sb="2" eb="3">
      <t>ジ</t>
    </rPh>
    <rPh sb="8" eb="9">
      <t>ジ</t>
    </rPh>
    <phoneticPr fontId="68"/>
  </si>
  <si>
    <t>18時
～
21時30分</t>
    <rPh sb="2" eb="3">
      <t>ジ</t>
    </rPh>
    <rPh sb="8" eb="9">
      <t>ジ</t>
    </rPh>
    <rPh sb="11" eb="12">
      <t>フン</t>
    </rPh>
    <phoneticPr fontId="68"/>
  </si>
  <si>
    <t>9時
～
21時30分</t>
    <rPh sb="1" eb="2">
      <t>ジ</t>
    </rPh>
    <rPh sb="7" eb="8">
      <t>ジ</t>
    </rPh>
    <rPh sb="10" eb="11">
      <t>フン</t>
    </rPh>
    <phoneticPr fontId="68"/>
  </si>
  <si>
    <t>8時30分
～
9時</t>
    <rPh sb="1" eb="2">
      <t>ジ</t>
    </rPh>
    <rPh sb="4" eb="5">
      <t>フン</t>
    </rPh>
    <rPh sb="9" eb="10">
      <t>ジ</t>
    </rPh>
    <phoneticPr fontId="68"/>
  </si>
  <si>
    <t>12時
～
13時</t>
    <rPh sb="2" eb="3">
      <t>ジ</t>
    </rPh>
    <rPh sb="8" eb="9">
      <t>ジ</t>
    </rPh>
    <phoneticPr fontId="68"/>
  </si>
  <si>
    <t>17時
～
18時</t>
    <rPh sb="2" eb="3">
      <t>ジ</t>
    </rPh>
    <rPh sb="8" eb="9">
      <t>ジ</t>
    </rPh>
    <phoneticPr fontId="68"/>
  </si>
  <si>
    <t>21時30分
～
22時30分</t>
    <rPh sb="2" eb="3">
      <t>ジ</t>
    </rPh>
    <rPh sb="5" eb="6">
      <t>フン</t>
    </rPh>
    <rPh sb="11" eb="12">
      <t>ジ</t>
    </rPh>
    <rPh sb="14" eb="15">
      <t>フン</t>
    </rPh>
    <phoneticPr fontId="68"/>
  </si>
  <si>
    <t>催事・
バンケットホール</t>
    <rPh sb="0" eb="2">
      <t>サイジ</t>
    </rPh>
    <phoneticPr fontId="68"/>
  </si>
  <si>
    <t>平日</t>
    <rPh sb="0" eb="2">
      <t>ヘイジツ</t>
    </rPh>
    <phoneticPr fontId="68"/>
  </si>
  <si>
    <t>土曜、日曜及び祝日</t>
    <rPh sb="0" eb="2">
      <t>ドヨウ</t>
    </rPh>
    <rPh sb="3" eb="5">
      <t>ニチヨウ</t>
    </rPh>
    <rPh sb="5" eb="6">
      <t>オヨ</t>
    </rPh>
    <rPh sb="7" eb="9">
      <t>シュクジツ</t>
    </rPh>
    <phoneticPr fontId="68"/>
  </si>
  <si>
    <t>その他の場合</t>
    <rPh sb="2" eb="3">
      <t>タ</t>
    </rPh>
    <rPh sb="4" eb="6">
      <t>バアイ</t>
    </rPh>
    <phoneticPr fontId="68"/>
  </si>
  <si>
    <t>催事ホール</t>
    <rPh sb="0" eb="2">
      <t>サイジ</t>
    </rPh>
    <phoneticPr fontId="68"/>
  </si>
  <si>
    <t>バンケットホール</t>
    <phoneticPr fontId="68"/>
  </si>
  <si>
    <t>控室</t>
    <rPh sb="0" eb="2">
      <t>ヒカエシツ</t>
    </rPh>
    <phoneticPr fontId="68"/>
  </si>
  <si>
    <t>会議室１</t>
    <rPh sb="0" eb="3">
      <t>カイギシツ</t>
    </rPh>
    <phoneticPr fontId="68"/>
  </si>
  <si>
    <t>会議室２</t>
    <rPh sb="0" eb="3">
      <t>カイギシツ</t>
    </rPh>
    <phoneticPr fontId="68"/>
  </si>
  <si>
    <t>会議室３</t>
    <rPh sb="0" eb="3">
      <t>カイギシツ</t>
    </rPh>
    <phoneticPr fontId="68"/>
  </si>
  <si>
    <t>会議室４</t>
    <rPh sb="0" eb="3">
      <t>カイギシツ</t>
    </rPh>
    <phoneticPr fontId="68"/>
  </si>
  <si>
    <t>会議室５</t>
    <rPh sb="0" eb="3">
      <t>カイギシツ</t>
    </rPh>
    <phoneticPr fontId="68"/>
  </si>
  <si>
    <t>シャワー室・ロッカー室</t>
    <rPh sb="4" eb="5">
      <t>シツ</t>
    </rPh>
    <rPh sb="10" eb="11">
      <t>シツ</t>
    </rPh>
    <phoneticPr fontId="68"/>
  </si>
  <si>
    <t>料金（1回あたり）</t>
    <rPh sb="0" eb="2">
      <t>リョウキン</t>
    </rPh>
    <rPh sb="4" eb="5">
      <t>カイ</t>
    </rPh>
    <phoneticPr fontId="68"/>
  </si>
  <si>
    <t>シャワー室</t>
    <rPh sb="4" eb="5">
      <t>シツ</t>
    </rPh>
    <phoneticPr fontId="68"/>
  </si>
  <si>
    <t>ロッカー室</t>
    <rPh sb="4" eb="5">
      <t>シツ</t>
    </rPh>
    <phoneticPr fontId="68"/>
  </si>
  <si>
    <t>様式4-22</t>
    <rPh sb="0" eb="2">
      <t>ヨウシキ</t>
    </rPh>
    <phoneticPr fontId="3"/>
  </si>
  <si>
    <t>■ 貸出し備品等</t>
  </si>
  <si>
    <t>諸室</t>
    <rPh sb="0" eb="2">
      <t>ショシツ</t>
    </rPh>
    <phoneticPr fontId="3"/>
  </si>
  <si>
    <t>数量</t>
    <rPh sb="0" eb="2">
      <t>スウリョウ</t>
    </rPh>
    <phoneticPr fontId="3"/>
  </si>
  <si>
    <t>備品名</t>
    <rPh sb="0" eb="2">
      <t>ビヒン</t>
    </rPh>
    <rPh sb="2" eb="3">
      <t>メイ</t>
    </rPh>
    <phoneticPr fontId="3"/>
  </si>
  <si>
    <t>Ｎｏ</t>
    <phoneticPr fontId="3"/>
  </si>
  <si>
    <t>催物等の準備のため利用する場合</t>
    <rPh sb="2" eb="3">
      <t>トウ</t>
    </rPh>
    <phoneticPr fontId="68"/>
  </si>
  <si>
    <t>※必要に応じて記入欄をふやすこと</t>
    <rPh sb="1" eb="3">
      <t>ヒツヨウ</t>
    </rPh>
    <rPh sb="4" eb="5">
      <t>オウ</t>
    </rPh>
    <rPh sb="7" eb="10">
      <t>キニュウラン</t>
    </rPh>
    <phoneticPr fontId="3"/>
  </si>
  <si>
    <t>ホール・会議室等</t>
    <rPh sb="4" eb="7">
      <t>カイギシツ</t>
    </rPh>
    <rPh sb="7" eb="8">
      <t>トウ</t>
    </rPh>
    <phoneticPr fontId="68"/>
  </si>
  <si>
    <t>資金収支計画表(コンベンション事業）</t>
    <rPh sb="0" eb="2">
      <t>シキン</t>
    </rPh>
    <rPh sb="2" eb="4">
      <t>シュウシ</t>
    </rPh>
    <rPh sb="4" eb="6">
      <t>ケイカク</t>
    </rPh>
    <rPh sb="6" eb="7">
      <t>ヒョウ</t>
    </rPh>
    <rPh sb="15" eb="17">
      <t>ジギョウ</t>
    </rPh>
    <phoneticPr fontId="3"/>
  </si>
  <si>
    <t>資金調達計画表(コンベンション事業）</t>
    <rPh sb="0" eb="2">
      <t>シキン</t>
    </rPh>
    <rPh sb="2" eb="4">
      <t>チョウタツ</t>
    </rPh>
    <rPh sb="4" eb="6">
      <t>ケイカク</t>
    </rPh>
    <rPh sb="6" eb="7">
      <t>ヒョウ</t>
    </rPh>
    <rPh sb="15" eb="17">
      <t>ジギョウ</t>
    </rPh>
    <phoneticPr fontId="3"/>
  </si>
  <si>
    <t>自己資金</t>
    <rPh sb="0" eb="2">
      <t>ジコ</t>
    </rPh>
    <rPh sb="2" eb="4">
      <t>シキン</t>
    </rPh>
    <phoneticPr fontId="3"/>
  </si>
  <si>
    <t>自己資金金額</t>
    <rPh sb="0" eb="2">
      <t>ジコ</t>
    </rPh>
    <rPh sb="2" eb="4">
      <t>シキン</t>
    </rPh>
    <rPh sb="4" eb="6">
      <t>キンガク</t>
    </rPh>
    <rPh sb="5" eb="6">
      <t>シキン</t>
    </rPh>
    <phoneticPr fontId="3"/>
  </si>
  <si>
    <t>指定管理料内訳(令和３年度～令和７年度）</t>
    <rPh sb="0" eb="2">
      <t>シテイ</t>
    </rPh>
    <rPh sb="2" eb="4">
      <t>カンリ</t>
    </rPh>
    <rPh sb="4" eb="5">
      <t>リョウ</t>
    </rPh>
    <rPh sb="5" eb="7">
      <t>ウチワケ</t>
    </rPh>
    <rPh sb="8" eb="9">
      <t>レイ</t>
    </rPh>
    <rPh sb="9" eb="10">
      <t>カズ</t>
    </rPh>
    <rPh sb="11" eb="13">
      <t>ネンド</t>
    </rPh>
    <rPh sb="14" eb="15">
      <t>レイ</t>
    </rPh>
    <rPh sb="15" eb="16">
      <t>カズ</t>
    </rPh>
    <rPh sb="17" eb="19">
      <t>ネンド</t>
    </rPh>
    <phoneticPr fontId="3"/>
  </si>
  <si>
    <t>指定管理料</t>
    <rPh sb="0" eb="2">
      <t>シテイ</t>
    </rPh>
    <rPh sb="2" eb="5">
      <t>カンリリョウ</t>
    </rPh>
    <phoneticPr fontId="3"/>
  </si>
  <si>
    <t>指定管理料内訳</t>
    <rPh sb="0" eb="2">
      <t>シテイ</t>
    </rPh>
    <rPh sb="2" eb="5">
      <t>カンリリョウ</t>
    </rPh>
    <rPh sb="5" eb="7">
      <t>ウチワケ</t>
    </rPh>
    <phoneticPr fontId="3"/>
  </si>
  <si>
    <t>収入</t>
    <rPh sb="0" eb="2">
      <t>シュウニュウ</t>
    </rPh>
    <phoneticPr fontId="3"/>
  </si>
  <si>
    <t>指定管理料収入</t>
    <rPh sb="0" eb="2">
      <t>シテイ</t>
    </rPh>
    <rPh sb="2" eb="5">
      <t>カンリリョウ</t>
    </rPh>
    <rPh sb="5" eb="7">
      <t>シュウニュウ</t>
    </rPh>
    <phoneticPr fontId="3"/>
  </si>
  <si>
    <t>指定管理者営業利益（Ａ－Ｂ）</t>
    <rPh sb="0" eb="2">
      <t>シテイ</t>
    </rPh>
    <rPh sb="2" eb="5">
      <t>カンリシャ</t>
    </rPh>
    <rPh sb="5" eb="7">
      <t>エイギョウ</t>
    </rPh>
    <rPh sb="7" eb="9">
      <t>リエキ</t>
    </rPh>
    <phoneticPr fontId="3"/>
  </si>
  <si>
    <t>資金収支計画表(ホテル等民間収益施設事業）</t>
    <rPh sb="0" eb="2">
      <t>シキン</t>
    </rPh>
    <rPh sb="2" eb="4">
      <t>シュウシ</t>
    </rPh>
    <rPh sb="4" eb="6">
      <t>ケイカク</t>
    </rPh>
    <rPh sb="6" eb="7">
      <t>ヒョウ</t>
    </rPh>
    <rPh sb="11" eb="12">
      <t>トウ</t>
    </rPh>
    <rPh sb="12" eb="14">
      <t>ミンカン</t>
    </rPh>
    <rPh sb="14" eb="16">
      <t>シュウエキ</t>
    </rPh>
    <rPh sb="16" eb="18">
      <t>シセツ</t>
    </rPh>
    <rPh sb="18" eb="20">
      <t>ジギョウ</t>
    </rPh>
    <phoneticPr fontId="3"/>
  </si>
  <si>
    <t>駐車場事業による収入</t>
    <rPh sb="0" eb="3">
      <t>チュウシャジョウ</t>
    </rPh>
    <rPh sb="3" eb="5">
      <t>ジギョウ</t>
    </rPh>
    <rPh sb="8" eb="10">
      <t>シュウニュウ</t>
    </rPh>
    <phoneticPr fontId="3"/>
  </si>
  <si>
    <t>ホテル事業による収入</t>
    <rPh sb="3" eb="5">
      <t>ジギョウ</t>
    </rPh>
    <rPh sb="8" eb="10">
      <t>シュウニュウ</t>
    </rPh>
    <phoneticPr fontId="3"/>
  </si>
  <si>
    <t>ホテル等民間収益施設事業者代表企業の収支</t>
    <rPh sb="18" eb="20">
      <t>シュウシ</t>
    </rPh>
    <phoneticPr fontId="3"/>
  </si>
  <si>
    <t>ホテル等民間収益施設事業者代表企業のキャッシュフロー</t>
    <phoneticPr fontId="3"/>
  </si>
  <si>
    <t>ホテル等民間収益施設事業者代表企業の収支を作成すること</t>
    <rPh sb="21" eb="23">
      <t>サクセイ</t>
    </rPh>
    <phoneticPr fontId="3"/>
  </si>
  <si>
    <t>11～20年度目</t>
    <rPh sb="5" eb="7">
      <t>ネンド</t>
    </rPh>
    <rPh sb="7" eb="8">
      <t>メ</t>
    </rPh>
    <phoneticPr fontId="3"/>
  </si>
  <si>
    <t>21～30年度目</t>
    <rPh sb="5" eb="7">
      <t>ネンド</t>
    </rPh>
    <rPh sb="7" eb="8">
      <t>メ</t>
    </rPh>
    <phoneticPr fontId="3"/>
  </si>
  <si>
    <t>31～40度目</t>
    <rPh sb="5" eb="7">
      <t>ドメ</t>
    </rPh>
    <rPh sb="6" eb="7">
      <t>メ</t>
    </rPh>
    <phoneticPr fontId="3"/>
  </si>
  <si>
    <t>41～50年度目</t>
    <rPh sb="5" eb="7">
      <t>ネンド</t>
    </rPh>
    <rPh sb="7" eb="8">
      <t>メ</t>
    </rPh>
    <phoneticPr fontId="3"/>
  </si>
  <si>
    <t>令和15～24年度</t>
    <rPh sb="0" eb="2">
      <t>レイワ</t>
    </rPh>
    <rPh sb="7" eb="8">
      <t>ネン</t>
    </rPh>
    <rPh sb="8" eb="9">
      <t>ド</t>
    </rPh>
    <phoneticPr fontId="3"/>
  </si>
  <si>
    <t>令和25～34年度</t>
    <rPh sb="0" eb="2">
      <t>レイワ</t>
    </rPh>
    <rPh sb="7" eb="8">
      <t>ネン</t>
    </rPh>
    <rPh sb="8" eb="9">
      <t>ド</t>
    </rPh>
    <phoneticPr fontId="3"/>
  </si>
  <si>
    <t>令和35～44年度</t>
    <rPh sb="0" eb="2">
      <t>レイワ</t>
    </rPh>
    <rPh sb="7" eb="8">
      <t>ネン</t>
    </rPh>
    <rPh sb="8" eb="9">
      <t>ド</t>
    </rPh>
    <phoneticPr fontId="3"/>
  </si>
  <si>
    <t>令和45～54年度</t>
    <rPh sb="0" eb="2">
      <t>レイワ</t>
    </rPh>
    <rPh sb="7" eb="8">
      <t>ネン</t>
    </rPh>
    <rPh sb="8" eb="9">
      <t>ド</t>
    </rPh>
    <phoneticPr fontId="3"/>
  </si>
  <si>
    <t>コンベンション施設の設計・建設業務費の内訳</t>
    <rPh sb="7" eb="9">
      <t>シセツ</t>
    </rPh>
    <rPh sb="10" eb="12">
      <t>セッケイ</t>
    </rPh>
    <rPh sb="13" eb="15">
      <t>ケンセツ</t>
    </rPh>
    <rPh sb="15" eb="17">
      <t>ギョウム</t>
    </rPh>
    <rPh sb="17" eb="18">
      <t>ヒ</t>
    </rPh>
    <rPh sb="19" eb="21">
      <t>ウチワケ</t>
    </rPh>
    <phoneticPr fontId="3"/>
  </si>
  <si>
    <t>様式2-4</t>
    <rPh sb="0" eb="2">
      <t>ヨウシキ</t>
    </rPh>
    <phoneticPr fontId="3"/>
  </si>
  <si>
    <t>様式2-3</t>
    <rPh sb="0" eb="2">
      <t>ヨウシキ</t>
    </rPh>
    <phoneticPr fontId="3"/>
  </si>
  <si>
    <t>コンベンション事業維持管理費の内訳</t>
    <rPh sb="7" eb="9">
      <t>ジギョウ</t>
    </rPh>
    <rPh sb="9" eb="11">
      <t>イジ</t>
    </rPh>
    <rPh sb="11" eb="14">
      <t>カンリヒ</t>
    </rPh>
    <rPh sb="15" eb="17">
      <t>ウチワケ</t>
    </rPh>
    <phoneticPr fontId="3"/>
  </si>
  <si>
    <t>様式2-5</t>
    <rPh sb="0" eb="2">
      <t>ヨウシキ</t>
    </rPh>
    <phoneticPr fontId="3"/>
  </si>
  <si>
    <t>コンベンション事業運営費の内訳</t>
    <rPh sb="7" eb="9">
      <t>ジギョウ</t>
    </rPh>
    <rPh sb="9" eb="12">
      <t>ウンエイヒ</t>
    </rPh>
    <rPh sb="13" eb="15">
      <t>ウチワケ</t>
    </rPh>
    <phoneticPr fontId="3"/>
  </si>
  <si>
    <t>様式2-6　</t>
    <rPh sb="0" eb="2">
      <t>ヨウシキ</t>
    </rPh>
    <phoneticPr fontId="3"/>
  </si>
  <si>
    <t>利用料金の提案</t>
    <phoneticPr fontId="3"/>
  </si>
  <si>
    <t>資金調達計画表(ホテル等民間収益事業）</t>
    <rPh sb="0" eb="2">
      <t>シキン</t>
    </rPh>
    <rPh sb="2" eb="4">
      <t>チョウタツ</t>
    </rPh>
    <rPh sb="4" eb="6">
      <t>ケイカク</t>
    </rPh>
    <rPh sb="6" eb="7">
      <t>ヒョウ</t>
    </rPh>
    <rPh sb="11" eb="12">
      <t>トウ</t>
    </rPh>
    <rPh sb="12" eb="18">
      <t>ミンカンシュウエキジギョウ</t>
    </rPh>
    <phoneticPr fontId="3"/>
  </si>
  <si>
    <t>様式6-6</t>
    <rPh sb="0" eb="2">
      <t>ヨウシキ</t>
    </rPh>
    <phoneticPr fontId="3"/>
  </si>
  <si>
    <t>様式4-23</t>
    <phoneticPr fontId="3"/>
  </si>
  <si>
    <t>様式5-10</t>
    <rPh sb="0" eb="2">
      <t>ヨウシキ</t>
    </rPh>
    <phoneticPr fontId="3"/>
  </si>
  <si>
    <t>様式5-12</t>
    <rPh sb="0" eb="2">
      <t>ヨウシキ</t>
    </rPh>
    <phoneticPr fontId="3"/>
  </si>
  <si>
    <r>
      <t>■　サービス購入料</t>
    </r>
    <r>
      <rPr>
        <b/>
        <sz val="10"/>
        <color rgb="FFFF0000"/>
        <rFont val="ＭＳ 明朝"/>
        <family val="1"/>
        <charset val="128"/>
      </rPr>
      <t>(平準化した金額を記入）</t>
    </r>
    <rPh sb="6" eb="8">
      <t>コウニュウ</t>
    </rPh>
    <rPh sb="8" eb="9">
      <t>リョウ</t>
    </rPh>
    <phoneticPr fontId="26"/>
  </si>
  <si>
    <t>サービス購入料Ｃ－１（運営費の対価）
＊利用料金等の収入を除き、市が支払う金額</t>
    <rPh sb="4" eb="6">
      <t>コウニュウ</t>
    </rPh>
    <rPh sb="6" eb="7">
      <t>リョウ</t>
    </rPh>
    <rPh sb="11" eb="13">
      <t>ウンエイ</t>
    </rPh>
    <rPh sb="13" eb="14">
      <t>ヒ</t>
    </rPh>
    <rPh sb="15" eb="17">
      <t>タイカ</t>
    </rPh>
    <rPh sb="20" eb="22">
      <t>リヨウ</t>
    </rPh>
    <rPh sb="22" eb="24">
      <t>リョウキン</t>
    </rPh>
    <rPh sb="24" eb="25">
      <t>トウ</t>
    </rPh>
    <rPh sb="26" eb="28">
      <t>シュウニュウ</t>
    </rPh>
    <rPh sb="29" eb="30">
      <t>ノゾ</t>
    </rPh>
    <rPh sb="32" eb="33">
      <t>シ</t>
    </rPh>
    <rPh sb="34" eb="36">
      <t>シハラ</t>
    </rPh>
    <rPh sb="37" eb="39">
      <t>キンガク</t>
    </rPh>
    <phoneticPr fontId="26"/>
  </si>
  <si>
    <r>
      <t>乙川河川緑地事業提案指定管理料の内訳</t>
    </r>
    <r>
      <rPr>
        <sz val="20"/>
        <color rgb="FFFF0000"/>
        <rFont val="ＭＳ ゴシック"/>
        <family val="3"/>
        <charset val="128"/>
      </rPr>
      <t>※税込</t>
    </r>
    <rPh sb="19" eb="21">
      <t>ゼイコ</t>
    </rPh>
    <phoneticPr fontId="3"/>
  </si>
  <si>
    <t>※様式2-2と整合をとってください。</t>
    <rPh sb="1" eb="3">
      <t>ヨウシキ</t>
    </rPh>
    <rPh sb="7" eb="9">
      <t>セイゴウ</t>
    </rPh>
    <phoneticPr fontId="3"/>
  </si>
  <si>
    <r>
      <t>5年間分の指定管理料提案額</t>
    </r>
    <r>
      <rPr>
        <b/>
        <sz val="10"/>
        <color rgb="FFFF0000"/>
        <rFont val="ＭＳ Ｐゴシック"/>
        <family val="3"/>
        <charset val="128"/>
      </rPr>
      <t>（税込）</t>
    </r>
    <r>
      <rPr>
        <b/>
        <sz val="10"/>
        <rFont val="ＭＳ Ｐゴシック"/>
        <family val="3"/>
        <charset val="128"/>
      </rPr>
      <t xml:space="preserve">
</t>
    </r>
    <r>
      <rPr>
        <b/>
        <sz val="8.5"/>
        <rFont val="ＭＳ Ｐゴシック"/>
        <family val="3"/>
        <charset val="128"/>
      </rPr>
      <t>（修繕費及び光熱費を除く）</t>
    </r>
    <rPh sb="1" eb="3">
      <t>ネンカン</t>
    </rPh>
    <rPh sb="3" eb="4">
      <t>ブン</t>
    </rPh>
    <rPh sb="5" eb="7">
      <t>シテイ</t>
    </rPh>
    <rPh sb="7" eb="9">
      <t>カンリ</t>
    </rPh>
    <rPh sb="9" eb="10">
      <t>リョウ</t>
    </rPh>
    <rPh sb="10" eb="12">
      <t>テイアン</t>
    </rPh>
    <rPh sb="12" eb="13">
      <t>ガク</t>
    </rPh>
    <rPh sb="14" eb="15">
      <t>ゼイ</t>
    </rPh>
    <rPh sb="15" eb="16">
      <t>コミ</t>
    </rPh>
    <rPh sb="19" eb="22">
      <t>シュウゼンヒ</t>
    </rPh>
    <rPh sb="22" eb="23">
      <t>オヨ</t>
    </rPh>
    <rPh sb="24" eb="26">
      <t>コウネツ</t>
    </rPh>
    <rPh sb="26" eb="27">
      <t>ヒ</t>
    </rPh>
    <rPh sb="28" eb="29">
      <t>ノゾ</t>
    </rPh>
    <phoneticPr fontId="3"/>
  </si>
  <si>
    <r>
      <t>5年間分の指定管理料提案額</t>
    </r>
    <r>
      <rPr>
        <b/>
        <sz val="10"/>
        <color rgb="FFFF0000"/>
        <rFont val="ＭＳ Ｐゴシック"/>
        <family val="3"/>
        <charset val="128"/>
      </rPr>
      <t>（税抜）</t>
    </r>
    <r>
      <rPr>
        <b/>
        <sz val="10"/>
        <rFont val="ＭＳ Ｐゴシック"/>
        <family val="3"/>
        <charset val="128"/>
      </rPr>
      <t xml:space="preserve">
</t>
    </r>
    <r>
      <rPr>
        <b/>
        <sz val="8.5"/>
        <rFont val="ＭＳ Ｐゴシック"/>
        <family val="3"/>
        <charset val="128"/>
      </rPr>
      <t>（修繕費及び光熱費を除く）</t>
    </r>
    <rPh sb="1" eb="3">
      <t>ネンカン</t>
    </rPh>
    <rPh sb="3" eb="4">
      <t>ブン</t>
    </rPh>
    <rPh sb="5" eb="7">
      <t>シテイ</t>
    </rPh>
    <rPh sb="7" eb="9">
      <t>カンリ</t>
    </rPh>
    <rPh sb="9" eb="10">
      <t>リョウ</t>
    </rPh>
    <rPh sb="10" eb="12">
      <t>テイアン</t>
    </rPh>
    <rPh sb="12" eb="13">
      <t>ガク</t>
    </rPh>
    <rPh sb="14" eb="15">
      <t>ゼイ</t>
    </rPh>
    <rPh sb="15" eb="16">
      <t>ヌ</t>
    </rPh>
    <rPh sb="19" eb="22">
      <t>シュウゼンヒ</t>
    </rPh>
    <rPh sb="22" eb="23">
      <t>オヨ</t>
    </rPh>
    <rPh sb="24" eb="26">
      <t>コウネツ</t>
    </rPh>
    <rPh sb="26" eb="27">
      <t>ヒ</t>
    </rPh>
    <rPh sb="28" eb="29">
      <t>ノゾ</t>
    </rPh>
    <phoneticPr fontId="3"/>
  </si>
  <si>
    <r>
      <t>資金収支計画表(乙川河川緑地事業）</t>
    </r>
    <r>
      <rPr>
        <sz val="20"/>
        <color rgb="FFFF0000"/>
        <rFont val="ＭＳ Ｐゴシック"/>
        <family val="3"/>
        <charset val="128"/>
      </rPr>
      <t>※税込</t>
    </r>
    <rPh sb="0" eb="2">
      <t>シキン</t>
    </rPh>
    <rPh sb="8" eb="10">
      <t>オトガワ</t>
    </rPh>
    <rPh sb="10" eb="12">
      <t>カセン</t>
    </rPh>
    <rPh sb="12" eb="14">
      <t>リョクチ</t>
    </rPh>
    <rPh sb="18" eb="20">
      <t>ゼイコ</t>
    </rPh>
    <phoneticPr fontId="3"/>
  </si>
  <si>
    <t>２　その他、設計・建設業務に必要な費用（設計・建設期間中のSPC経費、税金、保険等）</t>
    <rPh sb="6" eb="8">
      <t>セッケイ</t>
    </rPh>
    <rPh sb="9" eb="11">
      <t>ケンセツ</t>
    </rPh>
    <rPh sb="11" eb="13">
      <t>ギョウム</t>
    </rPh>
    <rPh sb="14" eb="16">
      <t>ヒツヨウ</t>
    </rPh>
    <rPh sb="17" eb="19">
      <t>ヒヨウ</t>
    </rPh>
    <rPh sb="20" eb="22">
      <t>セッケイ</t>
    </rPh>
    <rPh sb="23" eb="25">
      <t>ケンセツ</t>
    </rPh>
    <rPh sb="25" eb="28">
      <t>キカンチュウ</t>
    </rPh>
    <rPh sb="32" eb="34">
      <t>ケイヒ</t>
    </rPh>
    <rPh sb="35" eb="37">
      <t>ゼイキン</t>
    </rPh>
    <rPh sb="38" eb="40">
      <t>ホケン</t>
    </rPh>
    <rPh sb="40" eb="41">
      <t>トウ</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</si>
</sst>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 numFmtId="185" formatCode="#,###"/>
  </numFmts>
  <fonts count="7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b/>
      <sz val="10"/>
      <name val="ＭＳ 明朝"/>
      <family val="1"/>
      <charset val="128"/>
    </font>
    <font>
      <sz val="20"/>
      <name val="ＭＳ 明朝"/>
      <family val="1"/>
      <charset val="128"/>
    </font>
    <font>
      <sz val="20"/>
      <name val="ＭＳ ゴシック"/>
      <family val="3"/>
      <charset val="128"/>
    </font>
    <font>
      <sz val="22"/>
      <name val="ＭＳ 明朝"/>
      <family val="1"/>
      <charset val="128"/>
    </font>
    <font>
      <sz val="12"/>
      <name val="ＭＳ ゴシック"/>
      <family val="3"/>
      <charset val="128"/>
    </font>
    <font>
      <sz val="22"/>
      <name val="ＭＳ Ｐゴシック"/>
      <family val="3"/>
      <charset val="128"/>
    </font>
    <font>
      <b/>
      <sz val="11"/>
      <name val="ＭＳ Ｐゴシック"/>
      <family val="3"/>
      <charset val="128"/>
    </font>
    <font>
      <b/>
      <sz val="12"/>
      <name val="ＭＳ 明朝"/>
      <family val="1"/>
      <charset val="128"/>
    </font>
    <font>
      <sz val="10"/>
      <color theme="1"/>
      <name val="ＭＳ 明朝"/>
      <family val="1"/>
      <charset val="128"/>
    </font>
    <font>
      <sz val="12"/>
      <color theme="1"/>
      <name val="ＭＳ 明朝"/>
      <family val="1"/>
      <charset val="128"/>
    </font>
    <font>
      <sz val="10"/>
      <color rgb="FFFF0000"/>
      <name val="ＭＳ 明朝"/>
      <family val="1"/>
      <charset val="128"/>
    </font>
    <font>
      <sz val="10"/>
      <color theme="1"/>
      <name val="ＭＳ Ｐゴシック"/>
      <family val="3"/>
      <charset val="128"/>
    </font>
    <font>
      <b/>
      <sz val="11"/>
      <color theme="1"/>
      <name val="ＭＳ 明朝"/>
      <family val="1"/>
      <charset val="128"/>
    </font>
    <font>
      <b/>
      <sz val="11"/>
      <name val="ＭＳ 明朝"/>
      <family val="1"/>
      <charset val="128"/>
    </font>
    <font>
      <b/>
      <sz val="10"/>
      <name val="ＭＳ Ｐゴシック"/>
      <family val="3"/>
      <charset val="128"/>
    </font>
    <font>
      <b/>
      <sz val="8.5"/>
      <name val="ＭＳ Ｐゴシック"/>
      <family val="3"/>
      <charset val="128"/>
    </font>
    <font>
      <sz val="20"/>
      <name val="ＭＳ Ｐゴシック"/>
      <family val="3"/>
      <charset val="128"/>
    </font>
    <font>
      <b/>
      <sz val="16"/>
      <name val="ＭＳ Ｐゴシック"/>
      <family val="3"/>
      <charset val="128"/>
    </font>
    <font>
      <sz val="10"/>
      <color indexed="10"/>
      <name val="ＭＳ Ｐゴシック"/>
      <family val="3"/>
      <charset val="128"/>
    </font>
    <font>
      <sz val="14"/>
      <name val="ＭＳ Ｐゴシック"/>
      <family val="3"/>
      <charset val="128"/>
    </font>
    <font>
      <b/>
      <u/>
      <sz val="14"/>
      <color theme="1"/>
      <name val="ＭＳ Ｐゴシック"/>
      <family val="3"/>
      <charset val="128"/>
      <scheme val="minor"/>
    </font>
    <font>
      <sz val="6"/>
      <name val="ＭＳ Ｐゴシック"/>
      <family val="2"/>
      <charset val="128"/>
      <scheme val="minor"/>
    </font>
    <font>
      <sz val="16"/>
      <name val="ＭＳ 明朝"/>
      <family val="1"/>
      <charset val="128"/>
    </font>
    <font>
      <b/>
      <sz val="22"/>
      <name val="ＭＳ 明朝"/>
      <family val="1"/>
      <charset val="128"/>
    </font>
    <font>
      <b/>
      <sz val="14"/>
      <name val="ＭＳ 明朝"/>
      <family val="1"/>
      <charset val="128"/>
    </font>
    <font>
      <b/>
      <sz val="10"/>
      <color rgb="FFFF0000"/>
      <name val="ＭＳ 明朝"/>
      <family val="1"/>
      <charset val="128"/>
    </font>
    <font>
      <sz val="20"/>
      <color rgb="FFFF0000"/>
      <name val="ＭＳ ゴシック"/>
      <family val="3"/>
      <charset val="128"/>
    </font>
    <font>
      <b/>
      <sz val="10"/>
      <color rgb="FFFF0000"/>
      <name val="ＭＳ Ｐゴシック"/>
      <family val="3"/>
      <charset val="128"/>
    </font>
    <font>
      <sz val="20"/>
      <color rgb="FFFF0000"/>
      <name val="ＭＳ Ｐゴシック"/>
      <family val="3"/>
      <charset val="128"/>
    </font>
    <font>
      <sz val="1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s>
  <borders count="15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top style="medium">
        <color indexed="64"/>
      </top>
      <bottom style="thin">
        <color indexed="64"/>
      </bottom>
      <diagonal style="thin">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6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84" fontId="37" fillId="0" borderId="0" applyFill="0" applyBorder="0" applyAlignment="0"/>
    <xf numFmtId="0" fontId="38" fillId="0" borderId="0">
      <alignment horizontal="left"/>
    </xf>
    <xf numFmtId="0" fontId="39" fillId="0" borderId="1" applyNumberFormat="0" applyAlignment="0" applyProtection="0">
      <alignment horizontal="left" vertical="center"/>
    </xf>
    <xf numFmtId="0" fontId="39" fillId="0" borderId="2">
      <alignment horizontal="left" vertical="center"/>
    </xf>
    <xf numFmtId="0" fontId="40" fillId="0" borderId="0"/>
    <xf numFmtId="4" fontId="38" fillId="0" borderId="0">
      <alignment horizontal="right"/>
    </xf>
    <xf numFmtId="4" fontId="41" fillId="0" borderId="0">
      <alignment horizontal="right"/>
    </xf>
    <xf numFmtId="0" fontId="42" fillId="0" borderId="0">
      <alignment horizontal="left"/>
    </xf>
    <xf numFmtId="0" fontId="43"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10" fillId="21" borderId="0" applyNumberFormat="0" applyBorder="0" applyAlignment="0" applyProtection="0">
      <alignment vertical="center"/>
    </xf>
    <xf numFmtId="9" fontId="2" fillId="0" borderId="0" applyFont="0" applyFill="0" applyBorder="0" applyAlignment="0" applyProtection="0">
      <alignment vertical="center"/>
    </xf>
    <xf numFmtId="0" fontId="24" fillId="0" borderId="0" applyFill="0" applyBorder="0" applyAlignment="0" applyProtection="0"/>
    <xf numFmtId="0" fontId="11" fillId="22" borderId="4" applyNumberFormat="0" applyFont="0" applyAlignment="0" applyProtection="0">
      <alignment vertical="center"/>
    </xf>
    <xf numFmtId="0" fontId="12" fillId="0" borderId="5" applyNumberFormat="0" applyFill="0" applyAlignment="0" applyProtection="0">
      <alignment vertical="center"/>
    </xf>
    <xf numFmtId="0" fontId="13" fillId="3" borderId="0" applyNumberFormat="0" applyBorder="0" applyAlignment="0" applyProtection="0">
      <alignment vertical="center"/>
    </xf>
    <xf numFmtId="0" fontId="14" fillId="23" borderId="6"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183" fontId="44" fillId="0" borderId="10" applyFill="0">
      <alignment horizontal="right"/>
    </xf>
    <xf numFmtId="3" fontId="39" fillId="0" borderId="11" applyFill="0" applyBorder="0">
      <alignment horizontal="right"/>
    </xf>
    <xf numFmtId="0" fontId="19" fillId="0" borderId="12" applyNumberFormat="0" applyFill="0" applyAlignment="0" applyProtection="0">
      <alignment vertical="center"/>
    </xf>
    <xf numFmtId="0" fontId="20" fillId="23" borderId="13" applyNumberFormat="0" applyAlignment="0" applyProtection="0">
      <alignment vertical="center"/>
    </xf>
    <xf numFmtId="0" fontId="21" fillId="0" borderId="0" applyNumberFormat="0" applyFill="0" applyBorder="0" applyAlignment="0" applyProtection="0">
      <alignment vertical="center"/>
    </xf>
    <xf numFmtId="3" fontId="45" fillId="0" borderId="14" applyBorder="0">
      <alignment horizontal="right"/>
    </xf>
    <xf numFmtId="3" fontId="46" fillId="0" borderId="15" applyBorder="0">
      <alignment horizontal="right"/>
    </xf>
    <xf numFmtId="0" fontId="22" fillId="7" borderId="6" applyNumberFormat="0" applyAlignment="0" applyProtection="0">
      <alignment vertical="center"/>
    </xf>
    <xf numFmtId="0" fontId="2" fillId="0" borderId="0"/>
    <xf numFmtId="0" fontId="2" fillId="0" borderId="0"/>
    <xf numFmtId="0" fontId="2" fillId="0" borderId="0"/>
    <xf numFmtId="0" fontId="25" fillId="0" borderId="0"/>
    <xf numFmtId="0" fontId="2" fillId="0" borderId="0"/>
    <xf numFmtId="0" fontId="2" fillId="0" borderId="0"/>
    <xf numFmtId="1" fontId="34" fillId="0" borderId="0">
      <alignment vertical="center"/>
    </xf>
    <xf numFmtId="0" fontId="23" fillId="4" borderId="0" applyNumberFormat="0" applyBorder="0" applyAlignment="0" applyProtection="0">
      <alignment vertical="center"/>
    </xf>
    <xf numFmtId="0" fontId="2" fillId="0" borderId="0"/>
    <xf numFmtId="38" fontId="2" fillId="0" borderId="0" applyFont="0" applyFill="0" applyBorder="0" applyAlignment="0" applyProtection="0"/>
    <xf numFmtId="0" fontId="2" fillId="0" borderId="0"/>
    <xf numFmtId="38" fontId="1" fillId="0" borderId="0" applyFont="0" applyFill="0" applyBorder="0" applyAlignment="0" applyProtection="0">
      <alignment vertical="center"/>
    </xf>
  </cellStyleXfs>
  <cellXfs count="1262">
    <xf numFmtId="0" fontId="0" fillId="0" borderId="0" xfId="0">
      <alignment vertical="center"/>
    </xf>
    <xf numFmtId="0" fontId="25" fillId="0" borderId="0" xfId="57" applyFont="1" applyFill="1" applyAlignment="1">
      <alignment vertical="center" wrapText="1"/>
    </xf>
    <xf numFmtId="0" fontId="25" fillId="0" borderId="0" xfId="57" applyFont="1" applyFill="1" applyAlignment="1">
      <alignment horizontal="center" vertical="center" wrapText="1"/>
    </xf>
    <xf numFmtId="0" fontId="27" fillId="0" borderId="0" xfId="57" applyFont="1" applyFill="1" applyAlignment="1">
      <alignment horizontal="centerContinuous" vertical="center"/>
    </xf>
    <xf numFmtId="0" fontId="28" fillId="0" borderId="0" xfId="60" applyFont="1" applyAlignment="1">
      <alignment vertical="center"/>
    </xf>
    <xf numFmtId="0" fontId="4" fillId="24" borderId="0" xfId="58" applyFont="1" applyFill="1" applyAlignment="1">
      <alignment horizontal="left" vertical="top"/>
    </xf>
    <xf numFmtId="0" fontId="4" fillId="24" borderId="0" xfId="58" applyFont="1" applyFill="1" applyAlignment="1">
      <alignment vertical="top"/>
    </xf>
    <xf numFmtId="0" fontId="4" fillId="24" borderId="0" xfId="58" applyFont="1" applyFill="1" applyAlignment="1">
      <alignment horizontal="center" vertical="top"/>
    </xf>
    <xf numFmtId="0" fontId="4" fillId="24" borderId="0" xfId="58" applyFont="1" applyFill="1" applyAlignment="1">
      <alignment vertical="center"/>
    </xf>
    <xf numFmtId="0" fontId="4" fillId="24" borderId="0" xfId="58" applyFont="1" applyFill="1" applyBorder="1" applyAlignment="1">
      <alignment vertical="center"/>
    </xf>
    <xf numFmtId="3" fontId="4" fillId="24" borderId="0" xfId="44" applyNumberFormat="1" applyFont="1" applyFill="1" applyAlignment="1"/>
    <xf numFmtId="3" fontId="33" fillId="24" borderId="0" xfId="44" applyNumberFormat="1" applyFont="1" applyFill="1" applyAlignment="1"/>
    <xf numFmtId="3" fontId="30" fillId="24" borderId="0" xfId="44" applyNumberFormat="1" applyFont="1" applyFill="1" applyAlignment="1">
      <alignment horizontal="center" vertical="center"/>
    </xf>
    <xf numFmtId="0" fontId="29"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5" fillId="24" borderId="0" xfId="57" applyFont="1" applyFill="1" applyAlignment="1">
      <alignment vertical="center" wrapText="1"/>
    </xf>
    <xf numFmtId="0" fontId="25" fillId="24" borderId="0" xfId="57" applyFont="1" applyFill="1" applyAlignment="1">
      <alignment horizontal="center" vertical="center" wrapText="1"/>
    </xf>
    <xf numFmtId="0" fontId="25" fillId="24" borderId="0" xfId="57" applyFont="1" applyFill="1" applyAlignment="1">
      <alignment horizontal="right" vertical="center"/>
    </xf>
    <xf numFmtId="0" fontId="28" fillId="24" borderId="0" xfId="60" applyFont="1" applyFill="1" applyAlignment="1">
      <alignment vertical="center"/>
    </xf>
    <xf numFmtId="0" fontId="35" fillId="24" borderId="16" xfId="60" applyFont="1" applyFill="1" applyBorder="1" applyAlignment="1">
      <alignment horizontal="justify" vertical="center" wrapText="1"/>
    </xf>
    <xf numFmtId="0" fontId="35" fillId="24" borderId="0" xfId="60" applyFont="1" applyFill="1" applyBorder="1" applyAlignment="1">
      <alignment horizontal="justify" wrapText="1"/>
    </xf>
    <xf numFmtId="0" fontId="35" fillId="24" borderId="0" xfId="0" applyFont="1" applyFill="1" applyBorder="1" applyAlignment="1">
      <alignment vertical="center"/>
    </xf>
    <xf numFmtId="0" fontId="35" fillId="24" borderId="0" xfId="0" applyFont="1" applyFill="1" applyBorder="1">
      <alignment vertical="center"/>
    </xf>
    <xf numFmtId="0" fontId="35" fillId="24" borderId="0" xfId="61" applyFont="1" applyFill="1" applyAlignment="1">
      <alignment horizontal="left" vertical="top"/>
    </xf>
    <xf numFmtId="3" fontId="35" fillId="24" borderId="0" xfId="44" applyNumberFormat="1" applyFont="1" applyFill="1" applyBorder="1" applyAlignment="1">
      <alignment horizontal="left" vertical="top"/>
    </xf>
    <xf numFmtId="3" fontId="35" fillId="24" borderId="0" xfId="44" applyNumberFormat="1" applyFont="1" applyFill="1" applyAlignment="1">
      <alignment horizontal="left" vertical="top" wrapText="1"/>
    </xf>
    <xf numFmtId="0" fontId="11" fillId="0" borderId="0" xfId="60" applyFont="1" applyAlignment="1">
      <alignment vertical="center"/>
    </xf>
    <xf numFmtId="0" fontId="35" fillId="24" borderId="17" xfId="60" applyFont="1" applyFill="1" applyBorder="1" applyAlignment="1">
      <alignment horizontal="justify" vertical="center" wrapText="1"/>
    </xf>
    <xf numFmtId="0" fontId="35" fillId="24" borderId="17" xfId="60" applyFont="1" applyFill="1" applyBorder="1" applyAlignment="1">
      <alignment horizontal="right" vertical="center" wrapText="1"/>
    </xf>
    <xf numFmtId="0" fontId="35" fillId="24" borderId="18" xfId="60" applyFont="1" applyFill="1" applyBorder="1" applyAlignment="1">
      <alignment horizontal="justify" vertical="center" wrapText="1"/>
    </xf>
    <xf numFmtId="0" fontId="35" fillId="24" borderId="19" xfId="60" applyFont="1" applyFill="1" applyBorder="1" applyAlignment="1">
      <alignment horizontal="right" vertical="center" wrapText="1"/>
    </xf>
    <xf numFmtId="0" fontId="35" fillId="24" borderId="16" xfId="60" applyFont="1" applyFill="1" applyBorder="1" applyAlignment="1">
      <alignment horizontal="right" vertical="center" wrapText="1"/>
    </xf>
    <xf numFmtId="0" fontId="35" fillId="24" borderId="20" xfId="60" applyFont="1" applyFill="1" applyBorder="1" applyAlignment="1">
      <alignment horizontal="justify" vertical="center" wrapText="1"/>
    </xf>
    <xf numFmtId="0" fontId="35" fillId="24" borderId="21" xfId="60" applyFont="1" applyFill="1" applyBorder="1" applyAlignment="1">
      <alignment horizontal="justify" vertical="center" wrapText="1"/>
    </xf>
    <xf numFmtId="0" fontId="35" fillId="24" borderId="21" xfId="60" applyFont="1" applyFill="1" applyBorder="1" applyAlignment="1">
      <alignment horizontal="right" vertical="center" wrapText="1"/>
    </xf>
    <xf numFmtId="0" fontId="35" fillId="24" borderId="23" xfId="60" applyFont="1" applyFill="1" applyBorder="1" applyAlignment="1">
      <alignment horizontal="justify" vertical="center" wrapText="1"/>
    </xf>
    <xf numFmtId="0" fontId="35" fillId="24" borderId="25" xfId="60" applyFont="1" applyFill="1" applyBorder="1" applyAlignment="1">
      <alignment horizontal="justify" vertical="center" wrapText="1"/>
    </xf>
    <xf numFmtId="0" fontId="35" fillId="24" borderId="26" xfId="60" applyFont="1" applyFill="1" applyBorder="1" applyAlignment="1">
      <alignment horizontal="justify" vertical="center" wrapText="1"/>
    </xf>
    <xf numFmtId="0" fontId="35" fillId="24" borderId="27" xfId="60" applyFont="1" applyFill="1" applyBorder="1" applyAlignment="1">
      <alignment horizontal="justify" vertical="center" wrapText="1"/>
    </xf>
    <xf numFmtId="0" fontId="35" fillId="24" borderId="28" xfId="60" applyFont="1" applyFill="1" applyBorder="1" applyAlignment="1">
      <alignment horizontal="right" vertical="center" wrapText="1"/>
    </xf>
    <xf numFmtId="0" fontId="35" fillId="24" borderId="29" xfId="60" applyFont="1" applyFill="1" applyBorder="1" applyAlignment="1">
      <alignment horizontal="justify" vertical="center" wrapText="1"/>
    </xf>
    <xf numFmtId="0" fontId="35" fillId="24" borderId="0" xfId="60" applyFont="1" applyFill="1" applyBorder="1" applyAlignment="1">
      <alignment horizontal="justify" vertical="center" wrapText="1"/>
    </xf>
    <xf numFmtId="0" fontId="35" fillId="24" borderId="0" xfId="60" applyFont="1" applyFill="1" applyBorder="1" applyAlignment="1">
      <alignment horizontal="right" vertical="center" wrapText="1"/>
    </xf>
    <xf numFmtId="0" fontId="11" fillId="24" borderId="0" xfId="60" applyFont="1" applyFill="1" applyAlignment="1">
      <alignment vertical="center"/>
    </xf>
    <xf numFmtId="0" fontId="35" fillId="24" borderId="30" xfId="60" applyFont="1" applyFill="1" applyBorder="1" applyAlignment="1">
      <alignment horizontal="right" vertical="center" wrapText="1"/>
    </xf>
    <xf numFmtId="0" fontId="35" fillId="24" borderId="0" xfId="60" applyFont="1" applyFill="1" applyBorder="1" applyAlignment="1">
      <alignment vertical="center" wrapText="1"/>
    </xf>
    <xf numFmtId="9" fontId="35" fillId="24" borderId="0" xfId="60" applyNumberFormat="1" applyFont="1" applyFill="1" applyBorder="1" applyAlignment="1">
      <alignment horizontal="justify" vertical="center" wrapText="1"/>
    </xf>
    <xf numFmtId="0" fontId="35" fillId="24" borderId="0" xfId="60" applyFont="1" applyFill="1" applyBorder="1" applyAlignment="1">
      <alignment horizontal="center" vertical="center" wrapText="1"/>
    </xf>
    <xf numFmtId="0" fontId="35" fillId="24" borderId="0" xfId="60" applyFont="1" applyFill="1" applyBorder="1" applyAlignment="1">
      <alignment vertical="center"/>
    </xf>
    <xf numFmtId="0" fontId="35" fillId="24" borderId="0" xfId="61" applyFont="1" applyFill="1" applyAlignment="1">
      <alignment horizontal="center" vertical="top"/>
    </xf>
    <xf numFmtId="0" fontId="35" fillId="24" borderId="0" xfId="58" applyFont="1" applyFill="1" applyBorder="1" applyAlignment="1">
      <alignment horizontal="center" vertical="top"/>
    </xf>
    <xf numFmtId="0" fontId="35" fillId="24" borderId="32" xfId="60" applyFont="1" applyFill="1" applyBorder="1" applyAlignment="1">
      <alignment horizontal="justify" vertical="center" wrapText="1"/>
    </xf>
    <xf numFmtId="10" fontId="35" fillId="24" borderId="0" xfId="37" applyNumberFormat="1" applyFont="1" applyFill="1" applyBorder="1" applyAlignment="1">
      <alignment horizontal="left" vertical="top"/>
    </xf>
    <xf numFmtId="179" fontId="35" fillId="24" borderId="0" xfId="44" applyNumberFormat="1" applyFont="1" applyFill="1" applyBorder="1" applyAlignment="1">
      <alignment horizontal="left" vertical="top"/>
    </xf>
    <xf numFmtId="0" fontId="35" fillId="24" borderId="0" xfId="58" applyFont="1" applyFill="1" applyBorder="1" applyAlignment="1">
      <alignment horizontal="left" vertical="top"/>
    </xf>
    <xf numFmtId="0" fontId="35" fillId="24" borderId="0" xfId="58" applyFont="1" applyFill="1" applyAlignment="1">
      <alignment horizontal="left" vertical="top"/>
    </xf>
    <xf numFmtId="0" fontId="35" fillId="24" borderId="0" xfId="58" applyFont="1" applyFill="1" applyAlignment="1">
      <alignment horizontal="left" vertical="center"/>
    </xf>
    <xf numFmtId="0" fontId="35" fillId="24" borderId="0" xfId="58" applyFont="1" applyFill="1" applyBorder="1" applyAlignment="1">
      <alignment horizontal="center" vertical="center"/>
    </xf>
    <xf numFmtId="0" fontId="35" fillId="25" borderId="33" xfId="58" applyFont="1" applyFill="1" applyBorder="1" applyAlignment="1">
      <alignment horizontal="center" vertical="center" wrapText="1"/>
    </xf>
    <xf numFmtId="0" fontId="35" fillId="25" borderId="34" xfId="58" applyFont="1" applyFill="1" applyBorder="1" applyAlignment="1">
      <alignment horizontal="center" vertical="center"/>
    </xf>
    <xf numFmtId="0" fontId="35" fillId="25" borderId="35" xfId="58" applyFont="1" applyFill="1" applyBorder="1" applyAlignment="1">
      <alignment horizontal="center" vertical="center"/>
    </xf>
    <xf numFmtId="0" fontId="35" fillId="24" borderId="36" xfId="58" applyFont="1" applyFill="1" applyBorder="1" applyAlignment="1">
      <alignment horizontal="center" vertical="center"/>
    </xf>
    <xf numFmtId="0" fontId="35" fillId="24" borderId="37" xfId="58" applyFont="1" applyFill="1" applyBorder="1" applyAlignment="1">
      <alignment vertical="center" wrapText="1"/>
    </xf>
    <xf numFmtId="0" fontId="35" fillId="24" borderId="38" xfId="58" applyFont="1" applyFill="1" applyBorder="1" applyAlignment="1">
      <alignment vertical="center"/>
    </xf>
    <xf numFmtId="0" fontId="35" fillId="24" borderId="39" xfId="58" applyFont="1" applyFill="1" applyBorder="1" applyAlignment="1">
      <alignment vertical="center" wrapText="1"/>
    </xf>
    <xf numFmtId="10" fontId="35" fillId="24" borderId="40" xfId="37" applyNumberFormat="1" applyFont="1" applyFill="1" applyBorder="1" applyAlignment="1">
      <alignment horizontal="right" vertical="center"/>
    </xf>
    <xf numFmtId="0" fontId="35" fillId="24" borderId="41" xfId="58" applyFont="1" applyFill="1" applyBorder="1" applyAlignment="1">
      <alignment horizontal="center" vertical="center"/>
    </xf>
    <xf numFmtId="0" fontId="35" fillId="24" borderId="42" xfId="58" applyFont="1" applyFill="1" applyBorder="1" applyAlignment="1">
      <alignment vertical="center" wrapText="1"/>
    </xf>
    <xf numFmtId="0" fontId="35" fillId="24" borderId="43" xfId="58" applyFont="1" applyFill="1" applyBorder="1" applyAlignment="1">
      <alignment vertical="center"/>
    </xf>
    <xf numFmtId="10" fontId="35" fillId="24" borderId="25" xfId="37" applyNumberFormat="1" applyFont="1" applyFill="1" applyBorder="1" applyAlignment="1">
      <alignment horizontal="right" vertical="center"/>
    </xf>
    <xf numFmtId="0" fontId="35" fillId="24" borderId="44" xfId="58" applyFont="1" applyFill="1" applyBorder="1" applyAlignment="1">
      <alignment horizontal="center" vertical="center"/>
    </xf>
    <xf numFmtId="0" fontId="35" fillId="24" borderId="45" xfId="58" applyFont="1" applyFill="1" applyBorder="1" applyAlignment="1">
      <alignment vertical="center" wrapText="1"/>
    </xf>
    <xf numFmtId="0" fontId="35" fillId="24" borderId="46" xfId="58" applyFont="1" applyFill="1" applyBorder="1" applyAlignment="1">
      <alignment vertical="center"/>
    </xf>
    <xf numFmtId="0" fontId="35" fillId="24" borderId="46" xfId="58" applyFont="1" applyFill="1" applyBorder="1" applyAlignment="1">
      <alignment vertical="center" wrapText="1"/>
    </xf>
    <xf numFmtId="10" fontId="35" fillId="24" borderId="47" xfId="37" applyNumberFormat="1" applyFont="1" applyFill="1" applyBorder="1" applyAlignment="1">
      <alignment horizontal="right" vertical="center"/>
    </xf>
    <xf numFmtId="10" fontId="35" fillId="24" borderId="48" xfId="44" applyNumberFormat="1" applyFont="1" applyFill="1" applyBorder="1" applyAlignment="1">
      <alignment horizontal="right" vertical="center"/>
    </xf>
    <xf numFmtId="0" fontId="35" fillId="25" borderId="49" xfId="58" applyFont="1" applyFill="1" applyBorder="1" applyAlignment="1">
      <alignment horizontal="center" vertical="center"/>
    </xf>
    <xf numFmtId="0" fontId="35" fillId="25" borderId="50" xfId="58" applyFont="1" applyFill="1" applyBorder="1" applyAlignment="1">
      <alignment horizontal="center" vertical="center"/>
    </xf>
    <xf numFmtId="0" fontId="35" fillId="24" borderId="37" xfId="58" applyFont="1" applyFill="1" applyBorder="1" applyAlignment="1">
      <alignment horizontal="center" vertical="center"/>
    </xf>
    <xf numFmtId="0" fontId="35" fillId="24" borderId="37" xfId="58" applyFont="1" applyFill="1" applyBorder="1" applyAlignment="1">
      <alignment horizontal="center" vertical="center" wrapText="1"/>
    </xf>
    <xf numFmtId="0" fontId="35" fillId="24" borderId="42" xfId="58" applyFont="1" applyFill="1" applyBorder="1" applyAlignment="1">
      <alignment horizontal="center" vertical="center"/>
    </xf>
    <xf numFmtId="0" fontId="35" fillId="24" borderId="42" xfId="58" applyFont="1" applyFill="1" applyBorder="1" applyAlignment="1">
      <alignment horizontal="center" vertical="center" wrapText="1"/>
    </xf>
    <xf numFmtId="0" fontId="35" fillId="24" borderId="27" xfId="58" applyFont="1" applyFill="1" applyBorder="1" applyAlignment="1">
      <alignment horizontal="center" vertical="center" wrapText="1"/>
    </xf>
    <xf numFmtId="0" fontId="35" fillId="24" borderId="17" xfId="58" applyFont="1" applyFill="1" applyBorder="1" applyAlignment="1">
      <alignment horizontal="center" vertical="center"/>
    </xf>
    <xf numFmtId="0" fontId="35" fillId="24" borderId="19" xfId="58" applyFont="1" applyFill="1" applyBorder="1" applyAlignment="1">
      <alignment horizontal="center" vertical="center"/>
    </xf>
    <xf numFmtId="0" fontId="35" fillId="24" borderId="27" xfId="58" applyFont="1" applyFill="1" applyBorder="1" applyAlignment="1">
      <alignment horizontal="center" vertical="center"/>
    </xf>
    <xf numFmtId="0" fontId="35" fillId="24" borderId="51" xfId="58" applyFont="1" applyFill="1" applyBorder="1" applyAlignment="1">
      <alignment horizontal="center" vertical="center" wrapText="1"/>
    </xf>
    <xf numFmtId="0" fontId="35" fillId="24" borderId="52" xfId="58" applyFont="1" applyFill="1" applyBorder="1" applyAlignment="1">
      <alignment horizontal="center" vertical="center"/>
    </xf>
    <xf numFmtId="0" fontId="35" fillId="24" borderId="0" xfId="58" applyFont="1" applyFill="1" applyAlignment="1">
      <alignment horizontal="center" vertical="center"/>
    </xf>
    <xf numFmtId="0" fontId="35" fillId="24" borderId="0" xfId="58" applyFont="1" applyFill="1" applyAlignment="1">
      <alignment vertical="center"/>
    </xf>
    <xf numFmtId="3" fontId="35" fillId="24" borderId="0" xfId="44" applyNumberFormat="1" applyFont="1" applyFill="1" applyAlignment="1">
      <alignment horizontal="right" vertical="center"/>
    </xf>
    <xf numFmtId="179" fontId="35" fillId="24" borderId="0" xfId="44" applyNumberFormat="1" applyFont="1" applyFill="1" applyBorder="1" applyAlignment="1">
      <alignment horizontal="right" vertical="center"/>
    </xf>
    <xf numFmtId="10" fontId="35" fillId="24" borderId="0" xfId="44" applyNumberFormat="1" applyFont="1" applyFill="1" applyBorder="1" applyAlignment="1">
      <alignment horizontal="right" vertical="center"/>
    </xf>
    <xf numFmtId="10" fontId="35" fillId="24" borderId="0" xfId="37" applyNumberFormat="1" applyFont="1" applyFill="1" applyBorder="1" applyAlignment="1">
      <alignment horizontal="right" vertical="center"/>
    </xf>
    <xf numFmtId="0" fontId="35" fillId="24" borderId="0" xfId="58" applyFont="1" applyFill="1" applyAlignment="1">
      <alignment horizontal="right" vertical="center"/>
    </xf>
    <xf numFmtId="0" fontId="35" fillId="24" borderId="0" xfId="58" applyFont="1" applyFill="1" applyBorder="1" applyAlignment="1">
      <alignment vertical="center"/>
    </xf>
    <xf numFmtId="177" fontId="35" fillId="24" borderId="1" xfId="58" applyNumberFormat="1" applyFont="1" applyFill="1" applyBorder="1" applyAlignment="1">
      <alignment vertical="center"/>
    </xf>
    <xf numFmtId="0" fontId="35" fillId="24" borderId="53" xfId="58" applyFont="1" applyFill="1" applyBorder="1" applyAlignment="1">
      <alignment horizontal="center" vertical="center"/>
    </xf>
    <xf numFmtId="0" fontId="35" fillId="24" borderId="0" xfId="58" applyFont="1" applyFill="1" applyBorder="1" applyAlignment="1">
      <alignment vertical="top"/>
    </xf>
    <xf numFmtId="179" fontId="35" fillId="24" borderId="0" xfId="44" applyNumberFormat="1" applyFont="1" applyFill="1" applyBorder="1" applyAlignment="1">
      <alignment horizontal="right" vertical="top"/>
    </xf>
    <xf numFmtId="10" fontId="35" fillId="24" borderId="0" xfId="37" applyNumberFormat="1" applyFont="1" applyFill="1" applyBorder="1" applyAlignment="1">
      <alignment horizontal="right" vertical="top"/>
    </xf>
    <xf numFmtId="0" fontId="35" fillId="0" borderId="0" xfId="60" applyFont="1" applyAlignment="1">
      <alignment vertical="center"/>
    </xf>
    <xf numFmtId="0" fontId="35" fillId="24" borderId="0" xfId="60" applyFont="1" applyFill="1" applyBorder="1" applyAlignment="1">
      <alignment horizontal="right" vertical="center"/>
    </xf>
    <xf numFmtId="0" fontId="35" fillId="24" borderId="0" xfId="60" applyFont="1" applyFill="1" applyAlignment="1">
      <alignment vertical="center"/>
    </xf>
    <xf numFmtId="0" fontId="35" fillId="0" borderId="0" xfId="60" applyFont="1" applyBorder="1" applyAlignment="1">
      <alignment vertical="center"/>
    </xf>
    <xf numFmtId="0" fontId="31" fillId="24" borderId="0" xfId="59" applyFont="1" applyFill="1"/>
    <xf numFmtId="0" fontId="31" fillId="25" borderId="54" xfId="59" applyFont="1" applyFill="1" applyBorder="1" applyAlignment="1">
      <alignment horizontal="center" vertical="center"/>
    </xf>
    <xf numFmtId="0" fontId="31" fillId="24" borderId="0" xfId="59" applyFont="1" applyFill="1" applyAlignment="1">
      <alignment vertical="center"/>
    </xf>
    <xf numFmtId="0" fontId="31" fillId="24" borderId="55" xfId="59" applyFont="1" applyFill="1" applyBorder="1"/>
    <xf numFmtId="0" fontId="31" fillId="24" borderId="56" xfId="59" applyFont="1" applyFill="1" applyBorder="1" applyAlignment="1">
      <alignment horizontal="center" vertical="center"/>
    </xf>
    <xf numFmtId="0" fontId="31" fillId="24" borderId="42" xfId="59" applyFont="1" applyFill="1" applyBorder="1" applyAlignment="1">
      <alignment horizontal="center" vertical="center"/>
    </xf>
    <xf numFmtId="0" fontId="35" fillId="0" borderId="0" xfId="0" applyFont="1">
      <alignment vertical="center"/>
    </xf>
    <xf numFmtId="0" fontId="35" fillId="24" borderId="0" xfId="0" applyFont="1" applyFill="1">
      <alignment vertical="center"/>
    </xf>
    <xf numFmtId="3" fontId="35" fillId="24" borderId="0" xfId="44" applyNumberFormat="1" applyFont="1" applyFill="1" applyBorder="1" applyAlignment="1"/>
    <xf numFmtId="3" fontId="35" fillId="24" borderId="0" xfId="44" applyNumberFormat="1" applyFont="1" applyFill="1" applyAlignment="1"/>
    <xf numFmtId="0" fontId="35" fillId="24" borderId="0" xfId="0" applyFont="1" applyFill="1" applyAlignment="1">
      <alignment horizontal="center" vertical="top"/>
    </xf>
    <xf numFmtId="0" fontId="31" fillId="24" borderId="0" xfId="59" applyFont="1" applyFill="1" applyAlignment="1">
      <alignment horizontal="center" vertical="center"/>
    </xf>
    <xf numFmtId="0" fontId="31" fillId="24" borderId="0" xfId="59" applyFont="1" applyFill="1" applyBorder="1"/>
    <xf numFmtId="0" fontId="31" fillId="24" borderId="0" xfId="59" applyFont="1" applyFill="1" applyAlignment="1">
      <alignment horizontal="right" vertical="top"/>
    </xf>
    <xf numFmtId="3" fontId="31" fillId="24" borderId="0" xfId="44" applyNumberFormat="1" applyFont="1" applyFill="1" applyBorder="1" applyAlignment="1"/>
    <xf numFmtId="3" fontId="31" fillId="24" borderId="0" xfId="44" applyNumberFormat="1" applyFont="1" applyFill="1" applyAlignment="1"/>
    <xf numFmtId="3" fontId="31" fillId="24" borderId="0" xfId="44" applyNumberFormat="1" applyFont="1" applyFill="1" applyBorder="1" applyAlignment="1">
      <alignment vertical="center"/>
    </xf>
    <xf numFmtId="3" fontId="31" fillId="24" borderId="57" xfId="44" applyNumberFormat="1" applyFont="1" applyFill="1" applyBorder="1" applyAlignment="1">
      <alignment horizontal="center" vertical="center"/>
    </xf>
    <xf numFmtId="3" fontId="31" fillId="24" borderId="58" xfId="44" applyNumberFormat="1" applyFont="1" applyFill="1" applyBorder="1" applyAlignment="1">
      <alignment horizontal="left" vertical="center"/>
    </xf>
    <xf numFmtId="180" fontId="31" fillId="24" borderId="38" xfId="44" applyNumberFormat="1" applyFont="1" applyFill="1" applyBorder="1" applyAlignment="1">
      <alignment horizontal="right" vertical="center"/>
    </xf>
    <xf numFmtId="180" fontId="31" fillId="24" borderId="59" xfId="44" applyNumberFormat="1" applyFont="1" applyFill="1" applyBorder="1" applyAlignment="1">
      <alignment horizontal="right" vertical="center"/>
    </xf>
    <xf numFmtId="3" fontId="31" fillId="24" borderId="0" xfId="44" applyNumberFormat="1" applyFont="1" applyFill="1" applyAlignment="1">
      <alignment vertical="center"/>
    </xf>
    <xf numFmtId="3" fontId="31" fillId="24" borderId="60" xfId="44" applyNumberFormat="1" applyFont="1" applyFill="1" applyBorder="1" applyAlignment="1">
      <alignment vertical="center"/>
    </xf>
    <xf numFmtId="0" fontId="31" fillId="24" borderId="16" xfId="59" applyFont="1" applyFill="1" applyBorder="1" applyAlignment="1">
      <alignment horizontal="left" vertical="center"/>
    </xf>
    <xf numFmtId="0" fontId="31" fillId="24" borderId="61" xfId="59" applyFont="1" applyFill="1" applyBorder="1" applyAlignment="1">
      <alignment horizontal="left" vertical="center"/>
    </xf>
    <xf numFmtId="0" fontId="31" fillId="24" borderId="61" xfId="59" applyFont="1" applyFill="1" applyBorder="1" applyAlignment="1">
      <alignment vertical="center"/>
    </xf>
    <xf numFmtId="180" fontId="31" fillId="24" borderId="32" xfId="44" applyNumberFormat="1" applyFont="1" applyFill="1" applyBorder="1" applyAlignment="1">
      <alignment horizontal="right" vertical="center"/>
    </xf>
    <xf numFmtId="180" fontId="31" fillId="24" borderId="62" xfId="44" applyNumberFormat="1" applyFont="1" applyFill="1" applyBorder="1" applyAlignment="1">
      <alignment horizontal="right" vertical="center"/>
    </xf>
    <xf numFmtId="180" fontId="31" fillId="24" borderId="63" xfId="44" applyNumberFormat="1" applyFont="1" applyFill="1" applyBorder="1" applyAlignment="1">
      <alignment horizontal="right" vertical="center"/>
    </xf>
    <xf numFmtId="0" fontId="31" fillId="24" borderId="0" xfId="59" applyFont="1" applyFill="1" applyBorder="1" applyAlignment="1">
      <alignment horizontal="left" vertical="center"/>
    </xf>
    <xf numFmtId="0" fontId="31" fillId="24" borderId="0" xfId="59" applyFont="1" applyFill="1" applyBorder="1" applyAlignment="1">
      <alignment vertical="center"/>
    </xf>
    <xf numFmtId="180" fontId="31" fillId="24" borderId="26" xfId="44" applyNumberFormat="1" applyFont="1" applyFill="1" applyBorder="1" applyAlignment="1">
      <alignment horizontal="right" vertical="center"/>
    </xf>
    <xf numFmtId="180" fontId="31" fillId="24" borderId="22" xfId="44" applyNumberFormat="1" applyFont="1" applyFill="1" applyBorder="1" applyAlignment="1">
      <alignment horizontal="right" vertical="center"/>
    </xf>
    <xf numFmtId="180" fontId="31" fillId="24" borderId="64" xfId="44" applyNumberFormat="1" applyFont="1" applyFill="1" applyBorder="1" applyAlignment="1">
      <alignment horizontal="right" vertical="center"/>
    </xf>
    <xf numFmtId="0" fontId="31" fillId="24" borderId="65" xfId="59" applyFont="1" applyFill="1" applyBorder="1" applyAlignment="1">
      <alignment vertical="center"/>
    </xf>
    <xf numFmtId="180" fontId="31" fillId="24" borderId="24" xfId="44" applyNumberFormat="1" applyFont="1" applyFill="1" applyBorder="1" applyAlignment="1">
      <alignment horizontal="right" vertical="center"/>
    </xf>
    <xf numFmtId="180" fontId="31" fillId="24" borderId="66" xfId="44" applyNumberFormat="1" applyFont="1" applyFill="1" applyBorder="1" applyAlignment="1">
      <alignment horizontal="right" vertical="center"/>
    </xf>
    <xf numFmtId="3" fontId="31" fillId="24" borderId="67" xfId="44" applyNumberFormat="1" applyFont="1" applyFill="1" applyBorder="1" applyAlignment="1">
      <alignment vertical="center"/>
    </xf>
    <xf numFmtId="180" fontId="31" fillId="24" borderId="43" xfId="44" applyNumberFormat="1" applyFont="1" applyFill="1" applyBorder="1" applyAlignment="1">
      <alignment horizontal="right" vertical="center"/>
    </xf>
    <xf numFmtId="3" fontId="31" fillId="24" borderId="16" xfId="44" applyNumberFormat="1" applyFont="1" applyFill="1" applyBorder="1" applyAlignment="1">
      <alignment horizontal="left" vertical="center"/>
    </xf>
    <xf numFmtId="3" fontId="31" fillId="24" borderId="61" xfId="44" applyNumberFormat="1" applyFont="1" applyFill="1" applyBorder="1" applyAlignment="1">
      <alignment horizontal="left" vertical="center"/>
    </xf>
    <xf numFmtId="3" fontId="31" fillId="24" borderId="68" xfId="44" applyNumberFormat="1" applyFont="1" applyFill="1" applyBorder="1" applyAlignment="1">
      <alignment vertical="center"/>
    </xf>
    <xf numFmtId="0" fontId="31" fillId="24" borderId="69" xfId="59" applyFont="1" applyFill="1" applyBorder="1" applyAlignment="1">
      <alignment vertical="center"/>
    </xf>
    <xf numFmtId="3" fontId="31" fillId="24" borderId="70" xfId="44" applyNumberFormat="1" applyFont="1" applyFill="1" applyBorder="1" applyAlignment="1">
      <alignment vertical="center"/>
    </xf>
    <xf numFmtId="3" fontId="31" fillId="24" borderId="65" xfId="44" applyNumberFormat="1" applyFont="1" applyFill="1" applyBorder="1" applyAlignment="1">
      <alignment vertical="center"/>
    </xf>
    <xf numFmtId="3" fontId="31" fillId="24" borderId="61" xfId="44" applyNumberFormat="1" applyFont="1" applyFill="1" applyBorder="1" applyAlignment="1">
      <alignment vertical="center"/>
    </xf>
    <xf numFmtId="3" fontId="31" fillId="24" borderId="71" xfId="44" applyNumberFormat="1" applyFont="1" applyFill="1" applyBorder="1" applyAlignment="1">
      <alignment vertical="center"/>
    </xf>
    <xf numFmtId="180" fontId="31" fillId="24" borderId="72" xfId="44" applyNumberFormat="1" applyFont="1" applyFill="1" applyBorder="1" applyAlignment="1">
      <alignment horizontal="right" vertical="center"/>
    </xf>
    <xf numFmtId="3" fontId="31" fillId="24" borderId="16" xfId="44" applyNumberFormat="1" applyFont="1" applyFill="1" applyBorder="1" applyAlignment="1">
      <alignment vertical="center"/>
    </xf>
    <xf numFmtId="180" fontId="31" fillId="24" borderId="0" xfId="44" applyNumberFormat="1" applyFont="1" applyFill="1" applyBorder="1" applyAlignment="1">
      <alignment horizontal="right" vertical="center"/>
    </xf>
    <xf numFmtId="3" fontId="31" fillId="24" borderId="73" xfId="44" applyNumberFormat="1" applyFont="1" applyFill="1" applyBorder="1" applyAlignment="1">
      <alignment vertical="center"/>
    </xf>
    <xf numFmtId="0" fontId="31" fillId="24" borderId="0" xfId="59" applyFont="1" applyFill="1" applyBorder="1" applyAlignment="1">
      <alignment horizontal="center" vertical="center"/>
    </xf>
    <xf numFmtId="3" fontId="31" fillId="24" borderId="55" xfId="44" applyNumberFormat="1" applyFont="1" applyFill="1" applyBorder="1" applyAlignment="1"/>
    <xf numFmtId="0" fontId="31" fillId="24" borderId="74" xfId="59" applyFont="1" applyFill="1" applyBorder="1" applyAlignment="1">
      <alignment vertical="center"/>
    </xf>
    <xf numFmtId="180" fontId="31" fillId="24" borderId="71" xfId="44" applyNumberFormat="1" applyFont="1" applyFill="1" applyBorder="1" applyAlignment="1">
      <alignment vertical="center"/>
    </xf>
    <xf numFmtId="180" fontId="31" fillId="24" borderId="27" xfId="44" applyNumberFormat="1" applyFont="1" applyFill="1" applyBorder="1" applyAlignment="1">
      <alignment vertical="center"/>
    </xf>
    <xf numFmtId="180" fontId="31" fillId="24" borderId="24" xfId="44" applyNumberFormat="1" applyFont="1" applyFill="1" applyBorder="1" applyAlignment="1">
      <alignment vertical="center"/>
    </xf>
    <xf numFmtId="180" fontId="31" fillId="24" borderId="64" xfId="44" applyNumberFormat="1" applyFont="1" applyFill="1" applyBorder="1" applyAlignment="1">
      <alignment vertical="center"/>
    </xf>
    <xf numFmtId="0" fontId="31" fillId="24" borderId="75" xfId="59" applyFont="1" applyFill="1" applyBorder="1" applyAlignment="1">
      <alignment vertical="center"/>
    </xf>
    <xf numFmtId="180" fontId="31" fillId="24" borderId="76" xfId="44" applyNumberFormat="1" applyFont="1" applyFill="1" applyBorder="1" applyAlignment="1">
      <alignment vertical="center"/>
    </xf>
    <xf numFmtId="180" fontId="31" fillId="24" borderId="32" xfId="44" applyNumberFormat="1" applyFont="1" applyFill="1" applyBorder="1" applyAlignment="1">
      <alignment vertical="center"/>
    </xf>
    <xf numFmtId="180" fontId="31" fillId="24" borderId="62" xfId="44" applyNumberFormat="1" applyFont="1" applyFill="1" applyBorder="1" applyAlignment="1">
      <alignment vertical="center"/>
    </xf>
    <xf numFmtId="180" fontId="31" fillId="24" borderId="63" xfId="44" applyNumberFormat="1" applyFont="1" applyFill="1" applyBorder="1" applyAlignment="1">
      <alignment vertical="center"/>
    </xf>
    <xf numFmtId="3" fontId="31" fillId="24" borderId="21" xfId="44" applyNumberFormat="1" applyFont="1" applyFill="1" applyBorder="1" applyAlignment="1">
      <alignment vertical="center"/>
    </xf>
    <xf numFmtId="180" fontId="31" fillId="24" borderId="60" xfId="44" applyNumberFormat="1" applyFont="1" applyFill="1" applyBorder="1" applyAlignment="1">
      <alignment vertical="center"/>
    </xf>
    <xf numFmtId="180" fontId="31" fillId="24" borderId="26" xfId="44" applyNumberFormat="1" applyFont="1" applyFill="1" applyBorder="1" applyAlignment="1">
      <alignment vertical="center"/>
    </xf>
    <xf numFmtId="180" fontId="31" fillId="24" borderId="22" xfId="44" applyNumberFormat="1" applyFont="1" applyFill="1" applyBorder="1" applyAlignment="1">
      <alignment vertical="center"/>
    </xf>
    <xf numFmtId="0" fontId="31" fillId="24" borderId="77" xfId="59" applyFont="1" applyFill="1" applyBorder="1" applyAlignment="1">
      <alignment vertical="center"/>
    </xf>
    <xf numFmtId="180" fontId="31" fillId="24" borderId="78" xfId="44" applyNumberFormat="1" applyFont="1" applyFill="1" applyBorder="1" applyAlignment="1">
      <alignment vertical="center"/>
    </xf>
    <xf numFmtId="180" fontId="31" fillId="24" borderId="79" xfId="44" applyNumberFormat="1" applyFont="1" applyFill="1" applyBorder="1" applyAlignment="1">
      <alignment vertical="center"/>
    </xf>
    <xf numFmtId="180" fontId="31" fillId="24" borderId="80" xfId="44" applyNumberFormat="1" applyFont="1" applyFill="1" applyBorder="1" applyAlignment="1">
      <alignment vertical="center"/>
    </xf>
    <xf numFmtId="180" fontId="31" fillId="24" borderId="66" xfId="44" applyNumberFormat="1" applyFont="1" applyFill="1" applyBorder="1" applyAlignment="1">
      <alignment vertical="center"/>
    </xf>
    <xf numFmtId="180" fontId="31" fillId="24" borderId="72" xfId="44" applyNumberFormat="1" applyFont="1" applyFill="1" applyBorder="1" applyAlignment="1">
      <alignment vertical="center"/>
    </xf>
    <xf numFmtId="0" fontId="31" fillId="24" borderId="81" xfId="59" applyFont="1" applyFill="1" applyBorder="1" applyAlignment="1">
      <alignment vertical="center"/>
    </xf>
    <xf numFmtId="180" fontId="31" fillId="24" borderId="44" xfId="44" applyNumberFormat="1" applyFont="1" applyFill="1" applyBorder="1" applyAlignment="1">
      <alignment vertical="center"/>
    </xf>
    <xf numFmtId="180" fontId="31" fillId="24" borderId="45" xfId="44" applyNumberFormat="1" applyFont="1" applyFill="1" applyBorder="1" applyAlignment="1">
      <alignment vertical="center"/>
    </xf>
    <xf numFmtId="180" fontId="31" fillId="24" borderId="46" xfId="44" applyNumberFormat="1" applyFont="1" applyFill="1" applyBorder="1" applyAlignment="1">
      <alignment vertical="center"/>
    </xf>
    <xf numFmtId="180" fontId="31" fillId="24" borderId="82" xfId="44" applyNumberFormat="1" applyFont="1" applyFill="1" applyBorder="1" applyAlignment="1">
      <alignment vertical="center"/>
    </xf>
    <xf numFmtId="3" fontId="31" fillId="24" borderId="83" xfId="44" applyNumberFormat="1" applyFont="1" applyFill="1" applyBorder="1" applyAlignment="1">
      <alignment vertical="center"/>
    </xf>
    <xf numFmtId="0" fontId="31" fillId="24" borderId="84" xfId="59" applyFont="1" applyFill="1" applyBorder="1" applyAlignment="1">
      <alignment vertical="center"/>
    </xf>
    <xf numFmtId="0" fontId="31" fillId="24" borderId="85" xfId="59" applyFont="1" applyFill="1" applyBorder="1" applyAlignment="1">
      <alignment vertical="center"/>
    </xf>
    <xf numFmtId="0" fontId="31" fillId="24" borderId="86" xfId="59" applyFont="1" applyFill="1" applyBorder="1" applyAlignment="1">
      <alignment vertical="center"/>
    </xf>
    <xf numFmtId="180" fontId="31" fillId="24" borderId="87" xfId="44" applyNumberFormat="1" applyFont="1" applyFill="1" applyBorder="1" applyAlignment="1">
      <alignment vertical="center"/>
    </xf>
    <xf numFmtId="180" fontId="31" fillId="24" borderId="31" xfId="44" applyNumberFormat="1" applyFont="1" applyFill="1" applyBorder="1" applyAlignment="1">
      <alignment vertical="center"/>
    </xf>
    <xf numFmtId="180" fontId="31" fillId="24" borderId="88" xfId="44" applyNumberFormat="1" applyFont="1" applyFill="1" applyBorder="1" applyAlignment="1">
      <alignment vertical="center"/>
    </xf>
    <xf numFmtId="180" fontId="31" fillId="24" borderId="89" xfId="44" applyNumberFormat="1" applyFont="1" applyFill="1" applyBorder="1" applyAlignment="1">
      <alignment vertical="center"/>
    </xf>
    <xf numFmtId="3" fontId="31" fillId="24" borderId="90" xfId="44" applyNumberFormat="1" applyFont="1" applyFill="1" applyBorder="1" applyAlignment="1">
      <alignment vertical="center"/>
    </xf>
    <xf numFmtId="0" fontId="31" fillId="24" borderId="55" xfId="59" applyFont="1" applyFill="1" applyBorder="1" applyAlignment="1">
      <alignment vertical="center"/>
    </xf>
    <xf numFmtId="0" fontId="31" fillId="24" borderId="48" xfId="59" applyFont="1" applyFill="1" applyBorder="1" applyAlignment="1">
      <alignment vertical="center"/>
    </xf>
    <xf numFmtId="180" fontId="31" fillId="24" borderId="91" xfId="44" applyNumberFormat="1" applyFont="1" applyFill="1" applyBorder="1" applyAlignment="1">
      <alignment vertical="center"/>
    </xf>
    <xf numFmtId="180" fontId="31" fillId="24" borderId="51" xfId="44" applyNumberFormat="1" applyFont="1" applyFill="1" applyBorder="1" applyAlignment="1">
      <alignment vertical="center"/>
    </xf>
    <xf numFmtId="180" fontId="31" fillId="24" borderId="92" xfId="44" applyNumberFormat="1" applyFont="1" applyFill="1" applyBorder="1" applyAlignment="1">
      <alignment vertical="center"/>
    </xf>
    <xf numFmtId="180" fontId="31" fillId="24" borderId="93" xfId="44" applyNumberFormat="1" applyFont="1" applyFill="1" applyBorder="1" applyAlignment="1">
      <alignment horizontal="center" vertical="center"/>
    </xf>
    <xf numFmtId="0" fontId="31" fillId="24" borderId="70" xfId="59" applyFont="1" applyFill="1" applyBorder="1" applyAlignment="1">
      <alignment vertical="center"/>
    </xf>
    <xf numFmtId="0" fontId="31" fillId="24" borderId="26" xfId="59" applyFont="1" applyFill="1" applyBorder="1" applyAlignment="1">
      <alignment horizontal="center" vertical="center"/>
    </xf>
    <xf numFmtId="0" fontId="31" fillId="24" borderId="39" xfId="59" applyFont="1" applyFill="1" applyBorder="1" applyAlignment="1">
      <alignment horizontal="center" vertical="center"/>
    </xf>
    <xf numFmtId="0" fontId="31" fillId="24" borderId="94" xfId="59" applyFont="1" applyFill="1" applyBorder="1" applyAlignment="1">
      <alignment horizontal="center" vertical="center"/>
    </xf>
    <xf numFmtId="0" fontId="31" fillId="24" borderId="22" xfId="59" applyFont="1" applyFill="1" applyBorder="1" applyAlignment="1">
      <alignment horizontal="center" vertical="center"/>
    </xf>
    <xf numFmtId="0" fontId="31" fillId="24" borderId="16" xfId="59" applyFont="1" applyFill="1" applyBorder="1" applyAlignment="1">
      <alignment vertical="center"/>
    </xf>
    <xf numFmtId="180" fontId="31" fillId="24" borderId="76" xfId="59" applyNumberFormat="1" applyFont="1" applyFill="1" applyBorder="1" applyAlignment="1">
      <alignment horizontal="right" vertical="center"/>
    </xf>
    <xf numFmtId="180" fontId="31" fillId="24" borderId="32" xfId="59" applyNumberFormat="1" applyFont="1" applyFill="1" applyBorder="1" applyAlignment="1">
      <alignment horizontal="right" vertical="center"/>
    </xf>
    <xf numFmtId="180" fontId="31" fillId="24" borderId="62" xfId="59" applyNumberFormat="1" applyFont="1" applyFill="1" applyBorder="1" applyAlignment="1">
      <alignment horizontal="right" vertical="center"/>
    </xf>
    <xf numFmtId="0" fontId="31" fillId="24" borderId="95" xfId="59" applyFont="1" applyFill="1" applyBorder="1" applyAlignment="1">
      <alignment vertical="center"/>
    </xf>
    <xf numFmtId="0" fontId="31" fillId="24" borderId="17" xfId="59" applyFont="1" applyFill="1" applyBorder="1" applyAlignment="1">
      <alignment vertical="center"/>
    </xf>
    <xf numFmtId="180" fontId="31" fillId="24" borderId="95" xfId="59" applyNumberFormat="1" applyFont="1" applyFill="1" applyBorder="1" applyAlignment="1">
      <alignment horizontal="right" vertical="center"/>
    </xf>
    <xf numFmtId="180" fontId="31" fillId="24" borderId="27" xfId="59" applyNumberFormat="1" applyFont="1" applyFill="1" applyBorder="1" applyAlignment="1">
      <alignment horizontal="right" vertical="center"/>
    </xf>
    <xf numFmtId="180" fontId="31" fillId="24" borderId="24" xfId="59" applyNumberFormat="1" applyFont="1" applyFill="1" applyBorder="1" applyAlignment="1">
      <alignment horizontal="right" vertical="center"/>
    </xf>
    <xf numFmtId="0" fontId="31" fillId="24" borderId="2" xfId="59" applyFont="1" applyFill="1" applyBorder="1" applyAlignment="1">
      <alignment vertical="center"/>
    </xf>
    <xf numFmtId="0" fontId="31" fillId="24" borderId="96" xfId="59" applyFont="1" applyFill="1" applyBorder="1" applyAlignment="1">
      <alignment vertical="center"/>
    </xf>
    <xf numFmtId="0" fontId="31" fillId="24" borderId="60" xfId="59" applyFont="1" applyFill="1" applyBorder="1" applyAlignment="1">
      <alignment horizontal="center" vertical="center"/>
    </xf>
    <xf numFmtId="0" fontId="31" fillId="24" borderId="32" xfId="59" applyFont="1" applyFill="1" applyBorder="1" applyAlignment="1">
      <alignment horizontal="center" vertical="center"/>
    </xf>
    <xf numFmtId="0" fontId="31" fillId="24" borderId="62" xfId="59" applyFont="1" applyFill="1" applyBorder="1" applyAlignment="1">
      <alignment horizontal="center" vertical="center"/>
    </xf>
    <xf numFmtId="0" fontId="31" fillId="24" borderId="76" xfId="59" applyFont="1" applyFill="1" applyBorder="1" applyAlignment="1">
      <alignment horizontal="center" vertical="center"/>
    </xf>
    <xf numFmtId="0" fontId="31" fillId="24" borderId="71" xfId="59" applyFont="1" applyFill="1" applyBorder="1" applyAlignment="1">
      <alignment vertical="center"/>
    </xf>
    <xf numFmtId="0" fontId="31" fillId="24" borderId="97" xfId="59" applyFont="1" applyFill="1" applyBorder="1" applyAlignment="1">
      <alignment horizontal="center" vertical="center"/>
    </xf>
    <xf numFmtId="0" fontId="31" fillId="24" borderId="43" xfId="59" applyFont="1" applyFill="1" applyBorder="1" applyAlignment="1">
      <alignment horizontal="center" vertical="center"/>
    </xf>
    <xf numFmtId="180" fontId="31" fillId="24" borderId="21" xfId="44" applyNumberFormat="1" applyFont="1" applyFill="1" applyBorder="1" applyAlignment="1">
      <alignment vertical="center"/>
    </xf>
    <xf numFmtId="180" fontId="31" fillId="24" borderId="0" xfId="44" applyNumberFormat="1" applyFont="1" applyFill="1" applyBorder="1" applyAlignment="1">
      <alignment vertical="center"/>
    </xf>
    <xf numFmtId="180" fontId="31" fillId="24" borderId="16" xfId="44" applyNumberFormat="1" applyFont="1" applyFill="1" applyBorder="1" applyAlignment="1">
      <alignment vertical="center"/>
    </xf>
    <xf numFmtId="0" fontId="31" fillId="24" borderId="91" xfId="59" applyFont="1" applyFill="1" applyBorder="1" applyAlignment="1">
      <alignment vertical="center"/>
    </xf>
    <xf numFmtId="3" fontId="31" fillId="24" borderId="52" xfId="44" applyNumberFormat="1" applyFont="1" applyFill="1" applyBorder="1" applyAlignment="1">
      <alignment vertical="center"/>
    </xf>
    <xf numFmtId="3" fontId="31" fillId="24" borderId="55" xfId="44" applyNumberFormat="1" applyFont="1" applyFill="1" applyBorder="1" applyAlignment="1">
      <alignment vertical="center"/>
    </xf>
    <xf numFmtId="181" fontId="31" fillId="24" borderId="73" xfId="44" applyNumberFormat="1" applyFont="1" applyFill="1" applyBorder="1" applyAlignment="1">
      <alignment vertical="center"/>
    </xf>
    <xf numFmtId="181" fontId="31" fillId="24" borderId="51" xfId="44" applyNumberFormat="1" applyFont="1" applyFill="1" applyBorder="1" applyAlignment="1">
      <alignment vertical="center"/>
    </xf>
    <xf numFmtId="181" fontId="31" fillId="24" borderId="92" xfId="44" applyNumberFormat="1" applyFont="1" applyFill="1" applyBorder="1" applyAlignment="1">
      <alignment vertical="center"/>
    </xf>
    <xf numFmtId="0" fontId="31" fillId="0" borderId="56" xfId="59" applyFont="1" applyFill="1" applyBorder="1" applyAlignment="1">
      <alignment horizontal="center" vertical="center"/>
    </xf>
    <xf numFmtId="0" fontId="31" fillId="24" borderId="98" xfId="59" applyFont="1" applyFill="1" applyBorder="1" applyAlignment="1">
      <alignment horizontal="left" vertical="center"/>
    </xf>
    <xf numFmtId="0" fontId="31" fillId="24" borderId="58" xfId="59" applyFont="1" applyFill="1" applyBorder="1" applyAlignment="1">
      <alignment horizontal="center" vertical="center"/>
    </xf>
    <xf numFmtId="3" fontId="31" fillId="24" borderId="66" xfId="44" applyNumberFormat="1" applyFont="1" applyFill="1" applyBorder="1" applyAlignment="1">
      <alignment vertical="center"/>
    </xf>
    <xf numFmtId="3" fontId="31" fillId="24" borderId="48" xfId="44" applyNumberFormat="1" applyFont="1" applyFill="1" applyBorder="1" applyAlignment="1">
      <alignment vertical="center"/>
    </xf>
    <xf numFmtId="0" fontId="35" fillId="24" borderId="0" xfId="60" applyFont="1" applyFill="1" applyAlignment="1">
      <alignment horizontal="right" vertical="center"/>
    </xf>
    <xf numFmtId="3" fontId="31" fillId="24" borderId="0" xfId="44" applyNumberFormat="1" applyFont="1" applyFill="1" applyBorder="1" applyAlignment="1">
      <alignment horizontal="right" vertical="top"/>
    </xf>
    <xf numFmtId="3" fontId="31" fillId="24" borderId="0" xfId="44" applyNumberFormat="1" applyFont="1" applyFill="1" applyAlignment="1">
      <alignment vertical="top"/>
    </xf>
    <xf numFmtId="3" fontId="31" fillId="24" borderId="0" xfId="44" applyNumberFormat="1" applyFont="1" applyFill="1" applyBorder="1" applyAlignment="1">
      <alignment horizontal="left" vertical="top"/>
    </xf>
    <xf numFmtId="0" fontId="31" fillId="24" borderId="0" xfId="59" applyFont="1" applyFill="1" applyAlignment="1">
      <alignment vertical="top"/>
    </xf>
    <xf numFmtId="3" fontId="31" fillId="24" borderId="0" xfId="44" applyNumberFormat="1" applyFont="1" applyFill="1" applyAlignment="1">
      <alignment horizontal="left" vertical="top"/>
    </xf>
    <xf numFmtId="180" fontId="31" fillId="24" borderId="26" xfId="44" applyNumberFormat="1" applyFont="1" applyFill="1" applyBorder="1" applyAlignment="1">
      <alignment horizontal="center" vertical="center"/>
    </xf>
    <xf numFmtId="0" fontId="35" fillId="24" borderId="65" xfId="60" applyFont="1" applyFill="1" applyBorder="1" applyAlignment="1">
      <alignment horizontal="justify" vertical="center" wrapText="1"/>
    </xf>
    <xf numFmtId="0" fontId="35" fillId="24" borderId="61" xfId="60" applyFont="1" applyFill="1" applyBorder="1" applyAlignment="1">
      <alignment horizontal="justify" vertical="center" wrapText="1"/>
    </xf>
    <xf numFmtId="0" fontId="35" fillId="24" borderId="0" xfId="0" applyFont="1" applyFill="1" applyAlignment="1">
      <alignment horizontal="left" vertical="top"/>
    </xf>
    <xf numFmtId="0" fontId="31" fillId="24" borderId="21" xfId="59" applyFont="1" applyFill="1" applyBorder="1" applyAlignment="1">
      <alignment horizontal="left" vertical="center"/>
    </xf>
    <xf numFmtId="0" fontId="35" fillId="24" borderId="85" xfId="60" applyFont="1" applyFill="1" applyBorder="1" applyAlignment="1">
      <alignment horizontal="justify" vertical="center" wrapText="1"/>
    </xf>
    <xf numFmtId="0" fontId="35" fillId="24" borderId="64" xfId="60" applyFont="1" applyFill="1" applyBorder="1" applyAlignment="1">
      <alignment horizontal="justify" vertical="center" wrapText="1"/>
    </xf>
    <xf numFmtId="0" fontId="35" fillId="24" borderId="89" xfId="60" applyFont="1" applyFill="1" applyBorder="1" applyAlignment="1">
      <alignment horizontal="justify" vertical="center" wrapText="1"/>
    </xf>
    <xf numFmtId="0" fontId="35" fillId="24" borderId="66" xfId="60" applyFont="1" applyFill="1" applyBorder="1" applyAlignment="1">
      <alignment horizontal="justify" vertical="center" wrapText="1"/>
    </xf>
    <xf numFmtId="0" fontId="35" fillId="25" borderId="100" xfId="0" applyFont="1" applyFill="1" applyBorder="1" applyAlignment="1">
      <alignment horizontal="center" vertical="center" wrapText="1"/>
    </xf>
    <xf numFmtId="0" fontId="35" fillId="25" borderId="101" xfId="0" applyFont="1" applyFill="1" applyBorder="1" applyAlignment="1">
      <alignment horizontal="center" vertical="center" wrapText="1"/>
    </xf>
    <xf numFmtId="0" fontId="35" fillId="24" borderId="2" xfId="60" applyFont="1" applyFill="1" applyBorder="1" applyAlignment="1">
      <alignment horizontal="right" vertical="center" wrapText="1"/>
    </xf>
    <xf numFmtId="0" fontId="35" fillId="24" borderId="74" xfId="60" applyFont="1" applyFill="1" applyBorder="1" applyAlignment="1">
      <alignment horizontal="justify" vertical="center" wrapText="1"/>
    </xf>
    <xf numFmtId="0" fontId="35" fillId="24" borderId="86" xfId="60" applyFont="1" applyFill="1" applyBorder="1" applyAlignment="1">
      <alignment horizontal="justify" vertical="center" wrapText="1"/>
    </xf>
    <xf numFmtId="0" fontId="35" fillId="24" borderId="96" xfId="60" applyFont="1" applyFill="1" applyBorder="1" applyAlignment="1">
      <alignment horizontal="right" vertical="center" wrapText="1"/>
    </xf>
    <xf numFmtId="0" fontId="35" fillId="24" borderId="75" xfId="60" applyFont="1" applyFill="1" applyBorder="1" applyAlignment="1">
      <alignment horizontal="justify" vertical="center" wrapText="1"/>
    </xf>
    <xf numFmtId="0" fontId="35" fillId="24" borderId="63" xfId="60" applyFont="1" applyFill="1" applyBorder="1" applyAlignment="1">
      <alignment horizontal="justify" vertical="center" wrapText="1"/>
    </xf>
    <xf numFmtId="0" fontId="35" fillId="24" borderId="101" xfId="0" applyFont="1" applyFill="1" applyBorder="1" applyAlignment="1">
      <alignment horizontal="center" vertical="center"/>
    </xf>
    <xf numFmtId="0" fontId="35" fillId="24" borderId="77" xfId="60" applyFont="1" applyFill="1" applyBorder="1" applyAlignment="1">
      <alignment horizontal="right" vertical="center" wrapText="1"/>
    </xf>
    <xf numFmtId="0" fontId="35" fillId="24" borderId="102" xfId="60" applyFont="1" applyFill="1" applyBorder="1" applyAlignment="1">
      <alignment horizontal="justify" vertical="center" wrapText="1"/>
    </xf>
    <xf numFmtId="3" fontId="35" fillId="24" borderId="0" xfId="44" applyNumberFormat="1" applyFont="1" applyFill="1" applyAlignment="1">
      <alignment horizontal="left" vertical="top"/>
    </xf>
    <xf numFmtId="0" fontId="35" fillId="24" borderId="37" xfId="60" applyFont="1" applyFill="1" applyBorder="1" applyAlignment="1">
      <alignment horizontal="center" vertical="center" wrapText="1"/>
    </xf>
    <xf numFmtId="3" fontId="35" fillId="24" borderId="0" xfId="44" applyNumberFormat="1" applyFont="1" applyFill="1" applyBorder="1" applyAlignment="1">
      <alignment horizontal="left" vertical="top" wrapText="1"/>
    </xf>
    <xf numFmtId="0" fontId="47" fillId="0" borderId="0" xfId="62" applyFont="1" applyAlignment="1">
      <alignment vertical="center"/>
    </xf>
    <xf numFmtId="0" fontId="34" fillId="24" borderId="0" xfId="57" applyFont="1" applyFill="1" applyAlignment="1">
      <alignment horizontal="left" vertical="top"/>
    </xf>
    <xf numFmtId="0" fontId="48"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3" fontId="31" fillId="24" borderId="0" xfId="44" applyNumberFormat="1" applyFont="1" applyFill="1" applyBorder="1" applyAlignment="1">
      <alignment horizontal="left" vertical="center"/>
    </xf>
    <xf numFmtId="0" fontId="0" fillId="0" borderId="0" xfId="0" applyBorder="1" applyAlignment="1">
      <alignment horizontal="left" vertical="center"/>
    </xf>
    <xf numFmtId="0" fontId="35" fillId="24" borderId="0" xfId="0" applyFont="1" applyFill="1" applyBorder="1" applyAlignment="1">
      <alignment horizontal="right" vertical="center"/>
    </xf>
    <xf numFmtId="0" fontId="29" fillId="24" borderId="42" xfId="60" applyFont="1" applyFill="1" applyBorder="1" applyAlignment="1">
      <alignment horizontal="center" vertical="center" wrapText="1"/>
    </xf>
    <xf numFmtId="0" fontId="34" fillId="24" borderId="42" xfId="60" applyFont="1" applyFill="1" applyBorder="1" applyAlignment="1">
      <alignment horizontal="center" vertical="center"/>
    </xf>
    <xf numFmtId="0" fontId="51" fillId="24" borderId="42" xfId="58" applyFont="1" applyFill="1" applyBorder="1" applyAlignment="1">
      <alignment horizontal="center" vertical="center"/>
    </xf>
    <xf numFmtId="0" fontId="52" fillId="0" borderId="42" xfId="0" applyFont="1" applyBorder="1" applyAlignment="1">
      <alignment horizontal="center" vertical="center"/>
    </xf>
    <xf numFmtId="0" fontId="35" fillId="24" borderId="65" xfId="60" applyFont="1" applyFill="1" applyBorder="1" applyAlignment="1">
      <alignment horizontal="right" vertical="center" wrapText="1"/>
    </xf>
    <xf numFmtId="0" fontId="35" fillId="24" borderId="61" xfId="60" applyFont="1" applyFill="1" applyBorder="1" applyAlignment="1">
      <alignment horizontal="right" vertical="center" wrapText="1"/>
    </xf>
    <xf numFmtId="0" fontId="47" fillId="0" borderId="0" xfId="62" applyFont="1" applyBorder="1" applyAlignment="1">
      <alignment vertical="center"/>
    </xf>
    <xf numFmtId="0" fontId="35" fillId="24" borderId="0" xfId="0" applyFont="1" applyFill="1" applyBorder="1" applyAlignment="1">
      <alignment horizontal="center" vertical="center" wrapText="1"/>
    </xf>
    <xf numFmtId="0" fontId="0" fillId="0" borderId="0" xfId="0" applyBorder="1" applyAlignment="1">
      <alignment horizontal="center" vertical="center" wrapText="1"/>
    </xf>
    <xf numFmtId="0" fontId="35" fillId="24" borderId="0" xfId="0" applyFont="1" applyFill="1" applyBorder="1" applyAlignment="1">
      <alignment horizontal="center" vertical="center"/>
    </xf>
    <xf numFmtId="180" fontId="31" fillId="24" borderId="22" xfId="44" applyNumberFormat="1" applyFont="1" applyFill="1" applyBorder="1" applyAlignment="1">
      <alignment horizontal="center" vertical="center"/>
    </xf>
    <xf numFmtId="3" fontId="31" fillId="24" borderId="51" xfId="44" applyNumberFormat="1" applyFont="1" applyFill="1" applyBorder="1" applyAlignment="1">
      <alignment vertical="center"/>
    </xf>
    <xf numFmtId="3" fontId="31" fillId="24" borderId="93" xfId="44" applyNumberFormat="1" applyFont="1" applyFill="1" applyBorder="1" applyAlignment="1">
      <alignment vertical="center"/>
    </xf>
    <xf numFmtId="180" fontId="31" fillId="24" borderId="37" xfId="44" applyNumberFormat="1" applyFont="1" applyFill="1" applyBorder="1" applyAlignment="1">
      <alignment horizontal="center" vertical="center"/>
    </xf>
    <xf numFmtId="3" fontId="31" fillId="24" borderId="103" xfId="44" applyNumberFormat="1" applyFont="1" applyFill="1" applyBorder="1" applyAlignment="1">
      <alignment vertical="center"/>
    </xf>
    <xf numFmtId="0" fontId="35" fillId="24" borderId="21" xfId="60" applyFont="1" applyFill="1" applyBorder="1" applyAlignment="1">
      <alignment horizontal="left" vertical="center" wrapText="1"/>
    </xf>
    <xf numFmtId="0" fontId="31" fillId="24" borderId="62" xfId="59" applyFont="1" applyFill="1" applyBorder="1" applyAlignment="1">
      <alignment vertical="center"/>
    </xf>
    <xf numFmtId="0" fontId="31" fillId="24" borderId="24" xfId="59" applyFont="1" applyFill="1" applyBorder="1" applyAlignment="1">
      <alignment vertical="center"/>
    </xf>
    <xf numFmtId="0" fontId="31" fillId="24" borderId="22" xfId="59" applyFont="1" applyFill="1" applyBorder="1" applyAlignment="1">
      <alignment vertical="center"/>
    </xf>
    <xf numFmtId="0" fontId="35" fillId="24" borderId="42" xfId="60" applyFont="1" applyFill="1" applyBorder="1" applyAlignment="1">
      <alignment horizontal="right" vertical="center" wrapText="1"/>
    </xf>
    <xf numFmtId="0" fontId="35" fillId="24" borderId="40" xfId="60" applyFont="1" applyFill="1" applyBorder="1" applyAlignment="1">
      <alignment horizontal="right" vertical="center" wrapText="1"/>
    </xf>
    <xf numFmtId="0" fontId="31" fillId="25" borderId="104" xfId="59" applyFont="1" applyFill="1" applyBorder="1" applyAlignment="1">
      <alignment vertical="center"/>
    </xf>
    <xf numFmtId="3" fontId="31" fillId="25" borderId="57" xfId="44" applyNumberFormat="1" applyFont="1" applyFill="1" applyBorder="1" applyAlignment="1">
      <alignment horizontal="right" vertical="center"/>
    </xf>
    <xf numFmtId="0" fontId="31" fillId="25" borderId="104" xfId="59" applyFont="1" applyFill="1" applyBorder="1" applyAlignment="1">
      <alignment horizontal="right" vertical="center"/>
    </xf>
    <xf numFmtId="3" fontId="31" fillId="24" borderId="70" xfId="44" applyNumberFormat="1" applyFont="1" applyFill="1" applyBorder="1" applyAlignment="1">
      <alignment horizontal="center" vertical="center"/>
    </xf>
    <xf numFmtId="3" fontId="31" fillId="24" borderId="17" xfId="44" applyNumberFormat="1" applyFont="1" applyFill="1" applyBorder="1" applyAlignment="1">
      <alignment vertical="center"/>
    </xf>
    <xf numFmtId="0" fontId="31" fillId="24" borderId="2" xfId="59" applyFont="1" applyFill="1" applyBorder="1" applyAlignment="1">
      <alignment horizontal="left" vertical="center"/>
    </xf>
    <xf numFmtId="0" fontId="31" fillId="25" borderId="70" xfId="59" applyFont="1" applyFill="1" applyBorder="1" applyAlignment="1">
      <alignment vertical="center"/>
    </xf>
    <xf numFmtId="0" fontId="31" fillId="25" borderId="0" xfId="59" applyFont="1" applyFill="1" applyBorder="1" applyAlignment="1">
      <alignment vertical="center"/>
    </xf>
    <xf numFmtId="3" fontId="31" fillId="24" borderId="57" xfId="44" applyNumberFormat="1" applyFont="1" applyFill="1" applyBorder="1" applyAlignment="1">
      <alignment vertical="center"/>
    </xf>
    <xf numFmtId="0" fontId="31" fillId="24" borderId="105" xfId="59" applyFont="1" applyFill="1" applyBorder="1" applyAlignment="1">
      <alignment vertical="center"/>
    </xf>
    <xf numFmtId="0" fontId="31" fillId="24" borderId="25" xfId="59" applyFont="1" applyFill="1" applyBorder="1" applyAlignment="1">
      <alignment vertical="center"/>
    </xf>
    <xf numFmtId="3" fontId="31" fillId="24" borderId="77" xfId="44" applyNumberFormat="1" applyFont="1" applyFill="1" applyBorder="1" applyAlignment="1">
      <alignment vertical="center"/>
    </xf>
    <xf numFmtId="3" fontId="31" fillId="24" borderId="75" xfId="44" applyNumberFormat="1" applyFont="1" applyFill="1" applyBorder="1" applyAlignment="1">
      <alignment vertical="center"/>
    </xf>
    <xf numFmtId="180" fontId="31" fillId="24" borderId="0" xfId="44" applyNumberFormat="1" applyFont="1" applyFill="1" applyBorder="1" applyAlignment="1">
      <alignment horizontal="center" vertical="center"/>
    </xf>
    <xf numFmtId="0" fontId="31" fillId="24" borderId="63" xfId="59" applyFont="1" applyFill="1" applyBorder="1" applyAlignment="1">
      <alignment vertical="center"/>
    </xf>
    <xf numFmtId="0" fontId="31" fillId="24" borderId="64" xfId="59" applyFont="1" applyFill="1" applyBorder="1" applyAlignment="1">
      <alignment vertical="center"/>
    </xf>
    <xf numFmtId="0" fontId="31" fillId="24" borderId="66" xfId="59" applyFont="1" applyFill="1" applyBorder="1" applyAlignment="1">
      <alignment vertical="center"/>
    </xf>
    <xf numFmtId="0" fontId="35" fillId="24" borderId="70" xfId="60" applyFont="1" applyFill="1" applyBorder="1" applyAlignment="1">
      <alignment horizontal="left" vertical="center" wrapText="1"/>
    </xf>
    <xf numFmtId="0" fontId="35" fillId="24" borderId="70" xfId="60" applyFont="1" applyFill="1" applyBorder="1" applyAlignment="1">
      <alignment vertical="center" wrapText="1"/>
    </xf>
    <xf numFmtId="0" fontId="35" fillId="24" borderId="21" xfId="60" applyFont="1" applyFill="1" applyBorder="1" applyAlignment="1">
      <alignment vertical="center" wrapText="1"/>
    </xf>
    <xf numFmtId="0" fontId="35" fillId="24" borderId="17" xfId="60" applyFont="1" applyFill="1" applyBorder="1" applyAlignment="1">
      <alignment vertical="center" wrapText="1"/>
    </xf>
    <xf numFmtId="0" fontId="35" fillId="24" borderId="27" xfId="60" applyFont="1" applyFill="1" applyBorder="1" applyAlignment="1">
      <alignment horizontal="right" vertical="center" wrapText="1"/>
    </xf>
    <xf numFmtId="0" fontId="35" fillId="24" borderId="32" xfId="60" applyFont="1" applyFill="1" applyBorder="1" applyAlignment="1">
      <alignment horizontal="right" vertical="center" wrapText="1"/>
    </xf>
    <xf numFmtId="0" fontId="35" fillId="24" borderId="70" xfId="0" applyFont="1" applyFill="1" applyBorder="1" applyAlignment="1">
      <alignment horizontal="left" vertical="center"/>
    </xf>
    <xf numFmtId="0" fontId="35" fillId="24" borderId="0" xfId="0" applyFont="1" applyFill="1" applyBorder="1" applyAlignment="1">
      <alignment horizontal="left" vertical="center"/>
    </xf>
    <xf numFmtId="0" fontId="35" fillId="24" borderId="74" xfId="60" applyFont="1" applyFill="1" applyBorder="1" applyAlignment="1">
      <alignment horizontal="right" vertical="center" wrapText="1"/>
    </xf>
    <xf numFmtId="0" fontId="31" fillId="25" borderId="106" xfId="59" applyFont="1" applyFill="1" applyBorder="1" applyAlignment="1">
      <alignment vertical="center"/>
    </xf>
    <xf numFmtId="0" fontId="31" fillId="25" borderId="58" xfId="59" applyFont="1" applyFill="1" applyBorder="1" applyAlignment="1">
      <alignment vertical="center"/>
    </xf>
    <xf numFmtId="0" fontId="31" fillId="25" borderId="107" xfId="59" applyFont="1" applyFill="1" applyBorder="1" applyAlignment="1">
      <alignment vertical="center"/>
    </xf>
    <xf numFmtId="0" fontId="35" fillId="24" borderId="65" xfId="0" applyFont="1" applyFill="1" applyBorder="1" applyAlignment="1">
      <alignment vertical="center"/>
    </xf>
    <xf numFmtId="0" fontId="35" fillId="24" borderId="2" xfId="0" applyFont="1" applyFill="1" applyBorder="1" applyAlignment="1">
      <alignment horizontal="left" vertical="center"/>
    </xf>
    <xf numFmtId="0" fontId="35" fillId="0" borderId="0" xfId="62" applyFont="1" applyAlignment="1">
      <alignment vertical="center"/>
    </xf>
    <xf numFmtId="176" fontId="35" fillId="0" borderId="65" xfId="62" applyNumberFormat="1" applyFont="1" applyBorder="1" applyAlignment="1">
      <alignment vertical="center"/>
    </xf>
    <xf numFmtId="176" fontId="35" fillId="0" borderId="27" xfId="62" applyNumberFormat="1" applyFont="1" applyBorder="1" applyAlignment="1">
      <alignment vertical="center"/>
    </xf>
    <xf numFmtId="176" fontId="35" fillId="0" borderId="24" xfId="62" applyNumberFormat="1" applyFont="1" applyBorder="1" applyAlignment="1">
      <alignment vertical="center"/>
    </xf>
    <xf numFmtId="176" fontId="35" fillId="0" borderId="108" xfId="62" applyNumberFormat="1" applyFont="1" applyBorder="1" applyAlignment="1">
      <alignment vertical="center"/>
    </xf>
    <xf numFmtId="176" fontId="35" fillId="0" borderId="109" xfId="62" applyNumberFormat="1" applyFont="1" applyBorder="1" applyAlignment="1">
      <alignment vertical="center"/>
    </xf>
    <xf numFmtId="176" fontId="35" fillId="0" borderId="110" xfId="62" applyNumberFormat="1" applyFont="1" applyBorder="1" applyAlignment="1">
      <alignment vertical="center"/>
    </xf>
    <xf numFmtId="176" fontId="35" fillId="0" borderId="110" xfId="62" applyNumberFormat="1" applyFont="1" applyBorder="1" applyAlignment="1">
      <alignment horizontal="center" vertical="center"/>
    </xf>
    <xf numFmtId="176" fontId="35" fillId="0" borderId="111" xfId="62" applyNumberFormat="1" applyFont="1" applyBorder="1" applyAlignment="1">
      <alignment vertical="center"/>
    </xf>
    <xf numFmtId="176" fontId="35" fillId="0" borderId="112" xfId="62" applyNumberFormat="1" applyFont="1" applyBorder="1" applyAlignment="1">
      <alignment vertical="center"/>
    </xf>
    <xf numFmtId="176" fontId="35" fillId="0" borderId="113" xfId="62" applyNumberFormat="1" applyFont="1" applyBorder="1" applyAlignment="1">
      <alignment vertical="center"/>
    </xf>
    <xf numFmtId="176" fontId="35" fillId="0" borderId="113" xfId="62" applyNumberFormat="1" applyFont="1" applyBorder="1" applyAlignment="1">
      <alignment horizontal="center" vertical="center"/>
    </xf>
    <xf numFmtId="176" fontId="35" fillId="0" borderId="27" xfId="62" applyNumberFormat="1" applyFont="1" applyBorder="1" applyAlignment="1">
      <alignment horizontal="center" vertical="center"/>
    </xf>
    <xf numFmtId="176" fontId="35" fillId="0" borderId="43" xfId="62" applyNumberFormat="1" applyFont="1" applyBorder="1" applyAlignment="1">
      <alignment vertical="center"/>
    </xf>
    <xf numFmtId="176" fontId="35" fillId="0" borderId="22" xfId="62" applyNumberFormat="1" applyFont="1" applyBorder="1" applyAlignment="1">
      <alignment vertical="center"/>
    </xf>
    <xf numFmtId="176" fontId="35" fillId="0" borderId="0" xfId="62" applyNumberFormat="1" applyFont="1" applyBorder="1" applyAlignment="1">
      <alignment vertical="center"/>
    </xf>
    <xf numFmtId="176" fontId="35" fillId="0" borderId="26" xfId="62" applyNumberFormat="1" applyFont="1" applyBorder="1" applyAlignment="1">
      <alignment vertical="center"/>
    </xf>
    <xf numFmtId="176" fontId="35" fillId="0" borderId="26" xfId="62" applyNumberFormat="1" applyFont="1" applyBorder="1" applyAlignment="1">
      <alignment horizontal="center" vertical="center"/>
    </xf>
    <xf numFmtId="176" fontId="35" fillId="0" borderId="100" xfId="62" applyNumberFormat="1" applyFont="1" applyBorder="1" applyAlignment="1">
      <alignment vertical="center"/>
    </xf>
    <xf numFmtId="0" fontId="11" fillId="0" borderId="0" xfId="62" applyFont="1" applyBorder="1" applyAlignment="1">
      <alignment vertical="center"/>
    </xf>
    <xf numFmtId="0" fontId="11" fillId="0" borderId="0" xfId="62" applyFont="1" applyBorder="1" applyAlignment="1">
      <alignment vertical="center" wrapText="1"/>
    </xf>
    <xf numFmtId="0" fontId="35" fillId="0" borderId="22" xfId="0" applyFont="1" applyFill="1" applyBorder="1" applyAlignment="1">
      <alignment horizontal="center" vertical="center" wrapText="1"/>
    </xf>
    <xf numFmtId="0" fontId="35" fillId="0" borderId="64" xfId="0" applyFont="1" applyFill="1" applyBorder="1" applyAlignment="1">
      <alignment horizontal="center" vertical="center" wrapText="1"/>
    </xf>
    <xf numFmtId="0" fontId="35" fillId="0" borderId="0" xfId="0" applyFont="1" applyFill="1">
      <alignment vertical="center"/>
    </xf>
    <xf numFmtId="0" fontId="35" fillId="24" borderId="17" xfId="0" applyFont="1" applyFill="1" applyBorder="1" applyAlignment="1">
      <alignment vertical="center"/>
    </xf>
    <xf numFmtId="0" fontId="35" fillId="24" borderId="21" xfId="0" applyFont="1" applyFill="1" applyBorder="1" applyAlignment="1">
      <alignment vertical="center"/>
    </xf>
    <xf numFmtId="0" fontId="35" fillId="0" borderId="62" xfId="0" applyFont="1" applyFill="1" applyBorder="1" applyAlignment="1">
      <alignment horizontal="center" vertical="center" wrapText="1"/>
    </xf>
    <xf numFmtId="0" fontId="35" fillId="0" borderId="63"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66" xfId="0" applyFont="1" applyFill="1" applyBorder="1" applyAlignment="1">
      <alignment horizontal="center" vertical="center" wrapText="1"/>
    </xf>
    <xf numFmtId="0" fontId="31" fillId="25" borderId="34" xfId="59" applyFont="1" applyFill="1" applyBorder="1" applyAlignment="1">
      <alignment horizontal="center" vertical="center"/>
    </xf>
    <xf numFmtId="3" fontId="54" fillId="26" borderId="70" xfId="44" applyNumberFormat="1" applyFont="1" applyFill="1" applyBorder="1" applyAlignment="1">
      <alignment vertical="center"/>
    </xf>
    <xf numFmtId="3" fontId="54" fillId="26" borderId="0" xfId="44" applyNumberFormat="1" applyFont="1" applyFill="1" applyAlignment="1">
      <alignment vertical="center"/>
    </xf>
    <xf numFmtId="0" fontId="47" fillId="27" borderId="70" xfId="0" applyFont="1" applyFill="1" applyBorder="1" applyAlignment="1">
      <alignment horizontal="left" vertical="center" wrapText="1"/>
    </xf>
    <xf numFmtId="0" fontId="35" fillId="27" borderId="16" xfId="0" applyFont="1" applyFill="1" applyBorder="1" applyAlignment="1">
      <alignment horizontal="left" vertical="center"/>
    </xf>
    <xf numFmtId="0" fontId="53" fillId="27" borderId="61" xfId="0" applyFont="1" applyFill="1" applyBorder="1" applyAlignment="1">
      <alignment horizontal="left" vertical="center" wrapText="1"/>
    </xf>
    <xf numFmtId="0" fontId="53" fillId="27" borderId="75" xfId="0" applyFont="1" applyFill="1" applyBorder="1" applyAlignment="1">
      <alignment horizontal="left" vertical="center" wrapText="1"/>
    </xf>
    <xf numFmtId="0" fontId="35" fillId="27" borderId="21" xfId="0" applyFont="1" applyFill="1" applyBorder="1" applyAlignment="1">
      <alignment horizontal="left" vertical="center"/>
    </xf>
    <xf numFmtId="0" fontId="53" fillId="27" borderId="0" xfId="0" applyFont="1" applyFill="1" applyBorder="1" applyAlignment="1">
      <alignment horizontal="left" vertical="center" wrapText="1"/>
    </xf>
    <xf numFmtId="0" fontId="53" fillId="27" borderId="74" xfId="0" applyFont="1" applyFill="1" applyBorder="1" applyAlignment="1">
      <alignment horizontal="left" vertical="center" wrapText="1"/>
    </xf>
    <xf numFmtId="0" fontId="35" fillId="27" borderId="17" xfId="0" applyFont="1" applyFill="1" applyBorder="1" applyAlignment="1">
      <alignment horizontal="left" vertical="center"/>
    </xf>
    <xf numFmtId="0" fontId="53" fillId="27" borderId="65" xfId="0" applyFont="1" applyFill="1" applyBorder="1" applyAlignment="1">
      <alignment horizontal="left" vertical="center" wrapText="1"/>
    </xf>
    <xf numFmtId="0" fontId="53" fillId="27" borderId="77" xfId="0" applyFont="1" applyFill="1" applyBorder="1" applyAlignment="1">
      <alignment horizontal="left" vertical="center" wrapText="1"/>
    </xf>
    <xf numFmtId="0" fontId="35" fillId="27" borderId="115" xfId="60" applyFont="1" applyFill="1" applyBorder="1" applyAlignment="1">
      <alignment vertical="center"/>
    </xf>
    <xf numFmtId="0" fontId="35" fillId="27" borderId="116" xfId="60" applyFont="1" applyFill="1" applyBorder="1" applyAlignment="1">
      <alignment vertical="center"/>
    </xf>
    <xf numFmtId="0" fontId="35" fillId="27" borderId="116" xfId="0" applyFont="1" applyFill="1" applyBorder="1" applyAlignment="1">
      <alignment vertical="center"/>
    </xf>
    <xf numFmtId="0" fontId="35" fillId="27" borderId="117" xfId="60" applyFont="1" applyFill="1" applyBorder="1" applyAlignment="1">
      <alignment horizontal="center" vertical="center" wrapText="1"/>
    </xf>
    <xf numFmtId="0" fontId="11" fillId="27" borderId="67" xfId="62" applyFont="1" applyFill="1" applyBorder="1" applyAlignment="1">
      <alignment vertical="center"/>
    </xf>
    <xf numFmtId="0" fontId="11" fillId="27" borderId="65" xfId="62" applyFont="1" applyFill="1" applyBorder="1" applyAlignment="1">
      <alignment vertical="center" wrapText="1"/>
    </xf>
    <xf numFmtId="0" fontId="35" fillId="27" borderId="77" xfId="62" applyFont="1" applyFill="1" applyBorder="1" applyAlignment="1">
      <alignment vertical="center" wrapText="1"/>
    </xf>
    <xf numFmtId="0" fontId="35" fillId="27" borderId="60" xfId="62" applyFont="1" applyFill="1" applyBorder="1" applyAlignment="1">
      <alignment vertical="center"/>
    </xf>
    <xf numFmtId="0" fontId="35" fillId="27" borderId="118" xfId="62" applyFont="1" applyFill="1" applyBorder="1" applyAlignment="1">
      <alignment vertical="center"/>
    </xf>
    <xf numFmtId="0" fontId="35" fillId="27" borderId="109" xfId="62" applyFont="1" applyFill="1" applyBorder="1" applyAlignment="1">
      <alignment vertical="center"/>
    </xf>
    <xf numFmtId="0" fontId="35" fillId="27" borderId="119" xfId="62" applyFont="1" applyFill="1" applyBorder="1" applyAlignment="1">
      <alignment vertical="center"/>
    </xf>
    <xf numFmtId="0" fontId="35" fillId="27" borderId="120" xfId="62" applyFont="1" applyFill="1" applyBorder="1" applyAlignment="1">
      <alignment vertical="center"/>
    </xf>
    <xf numFmtId="0" fontId="35" fillId="27" borderId="112" xfId="62" applyFont="1" applyFill="1" applyBorder="1" applyAlignment="1">
      <alignment vertical="center" wrapText="1"/>
    </xf>
    <xf numFmtId="0" fontId="35" fillId="27" borderId="121" xfId="62" applyFont="1" applyFill="1" applyBorder="1" applyAlignment="1">
      <alignment vertical="center" wrapText="1"/>
    </xf>
    <xf numFmtId="0" fontId="35" fillId="27" borderId="71" xfId="62" applyFont="1" applyFill="1" applyBorder="1" applyAlignment="1">
      <alignment vertical="center"/>
    </xf>
    <xf numFmtId="0" fontId="35" fillId="27" borderId="17" xfId="62" applyFont="1" applyFill="1" applyBorder="1" applyAlignment="1">
      <alignment vertical="center"/>
    </xf>
    <xf numFmtId="0" fontId="35" fillId="27" borderId="65" xfId="62" applyFont="1" applyFill="1" applyBorder="1" applyAlignment="1">
      <alignment vertical="center" wrapText="1"/>
    </xf>
    <xf numFmtId="0" fontId="35" fillId="27" borderId="77" xfId="62" applyFont="1" applyFill="1" applyBorder="1" applyAlignment="1">
      <alignment horizontal="center" vertical="center" wrapText="1"/>
    </xf>
    <xf numFmtId="0" fontId="11" fillId="27" borderId="70" xfId="62" applyFont="1" applyFill="1" applyBorder="1" applyAlignment="1">
      <alignment vertical="center"/>
    </xf>
    <xf numFmtId="0" fontId="35" fillId="27" borderId="0" xfId="62" applyFont="1" applyFill="1" applyBorder="1" applyAlignment="1">
      <alignment vertical="center"/>
    </xf>
    <xf numFmtId="0" fontId="35" fillId="27" borderId="0" xfId="62" applyFont="1" applyFill="1" applyBorder="1" applyAlignment="1">
      <alignment vertical="center" wrapText="1"/>
    </xf>
    <xf numFmtId="0" fontId="35" fillId="27" borderId="122" xfId="62" applyFont="1" applyFill="1" applyBorder="1" applyAlignment="1">
      <alignment vertical="center" wrapText="1"/>
    </xf>
    <xf numFmtId="0" fontId="35" fillId="27" borderId="121" xfId="62" applyFont="1" applyFill="1" applyBorder="1" applyAlignment="1">
      <alignment horizontal="center" vertical="center" wrapText="1"/>
    </xf>
    <xf numFmtId="0" fontId="35" fillId="27" borderId="112" xfId="62" applyFont="1" applyFill="1" applyBorder="1" applyAlignment="1">
      <alignment vertical="center" shrinkToFit="1"/>
    </xf>
    <xf numFmtId="0" fontId="11" fillId="27" borderId="2" xfId="62" applyFont="1" applyFill="1" applyBorder="1" applyAlignment="1">
      <alignment vertical="center" wrapText="1"/>
    </xf>
    <xf numFmtId="0" fontId="11" fillId="27" borderId="96" xfId="62" applyFont="1" applyFill="1" applyBorder="1" applyAlignment="1">
      <alignment vertical="center" wrapText="1"/>
    </xf>
    <xf numFmtId="0" fontId="35" fillId="27" borderId="123" xfId="62" applyFont="1" applyFill="1" applyBorder="1" applyAlignment="1">
      <alignment vertical="center"/>
    </xf>
    <xf numFmtId="0" fontId="35" fillId="27" borderId="124" xfId="62" applyFont="1" applyFill="1" applyBorder="1" applyAlignment="1">
      <alignment vertical="center" wrapText="1"/>
    </xf>
    <xf numFmtId="0" fontId="35" fillId="27" borderId="124" xfId="62" applyFont="1" applyFill="1" applyBorder="1" applyAlignment="1">
      <alignment vertical="center" shrinkToFit="1"/>
    </xf>
    <xf numFmtId="0" fontId="35" fillId="27" borderId="125" xfId="62" applyFont="1" applyFill="1" applyBorder="1" applyAlignment="1">
      <alignment vertical="center" wrapText="1"/>
    </xf>
    <xf numFmtId="0" fontId="35" fillId="27" borderId="74" xfId="62" applyFont="1" applyFill="1" applyBorder="1" applyAlignment="1">
      <alignment horizontal="center" vertical="center" wrapText="1"/>
    </xf>
    <xf numFmtId="0" fontId="35" fillId="27" borderId="70" xfId="62" applyFont="1" applyFill="1" applyBorder="1" applyAlignment="1">
      <alignment vertical="center"/>
    </xf>
    <xf numFmtId="0" fontId="35" fillId="27" borderId="0" xfId="62" applyFont="1" applyFill="1" applyBorder="1" applyAlignment="1">
      <alignment vertical="center" shrinkToFit="1"/>
    </xf>
    <xf numFmtId="0" fontId="11" fillId="27" borderId="126" xfId="62" applyFont="1" applyFill="1" applyBorder="1" applyAlignment="1">
      <alignment vertical="center"/>
    </xf>
    <xf numFmtId="0" fontId="11" fillId="27" borderId="1" xfId="62" applyFont="1" applyFill="1" applyBorder="1" applyAlignment="1">
      <alignment vertical="center"/>
    </xf>
    <xf numFmtId="0" fontId="11" fillId="27" borderId="53" xfId="62" applyFont="1" applyFill="1" applyBorder="1" applyAlignment="1">
      <alignment vertical="center" wrapText="1"/>
    </xf>
    <xf numFmtId="0" fontId="35" fillId="24" borderId="27" xfId="60" applyFont="1" applyFill="1" applyBorder="1" applyAlignment="1">
      <alignment vertical="center" wrapText="1"/>
    </xf>
    <xf numFmtId="0" fontId="35" fillId="24" borderId="52" xfId="60" applyFont="1" applyFill="1" applyBorder="1" applyAlignment="1">
      <alignment horizontal="right" vertical="center" wrapText="1"/>
    </xf>
    <xf numFmtId="0" fontId="35" fillId="24" borderId="35" xfId="60" applyFont="1" applyFill="1" applyBorder="1" applyAlignment="1">
      <alignment horizontal="justify" vertical="center" wrapText="1"/>
    </xf>
    <xf numFmtId="0" fontId="11" fillId="0" borderId="64" xfId="60" applyFont="1" applyBorder="1" applyAlignment="1">
      <alignment vertical="center"/>
    </xf>
    <xf numFmtId="0" fontId="11" fillId="0" borderId="70" xfId="60" applyFont="1" applyBorder="1" applyAlignment="1">
      <alignment vertical="center"/>
    </xf>
    <xf numFmtId="9" fontId="35" fillId="0" borderId="103" xfId="60" applyNumberFormat="1" applyFont="1" applyFill="1" applyBorder="1" applyAlignment="1">
      <alignment horizontal="center" vertical="center" wrapText="1"/>
    </xf>
    <xf numFmtId="9" fontId="35" fillId="0" borderId="72" xfId="60" applyNumberFormat="1" applyFont="1" applyFill="1" applyBorder="1" applyAlignment="1">
      <alignment horizontal="center" vertical="center" wrapText="1"/>
    </xf>
    <xf numFmtId="9" fontId="35" fillId="0" borderId="93" xfId="60" applyNumberFormat="1" applyFont="1" applyFill="1" applyBorder="1" applyAlignment="1">
      <alignment horizontal="center" vertical="center" wrapText="1"/>
    </xf>
    <xf numFmtId="3" fontId="31" fillId="27" borderId="16" xfId="44" applyNumberFormat="1" applyFont="1" applyFill="1" applyBorder="1" applyAlignment="1">
      <alignment vertical="center"/>
    </xf>
    <xf numFmtId="3" fontId="31" fillId="27" borderId="0" xfId="44" applyNumberFormat="1" applyFont="1" applyFill="1" applyBorder="1" applyAlignment="1">
      <alignment vertical="center"/>
    </xf>
    <xf numFmtId="0" fontId="31" fillId="27" borderId="74" xfId="59" applyFont="1" applyFill="1" applyBorder="1" applyAlignment="1">
      <alignment vertical="center"/>
    </xf>
    <xf numFmtId="0" fontId="31" fillId="27" borderId="22" xfId="59" applyFont="1" applyFill="1" applyBorder="1" applyAlignment="1">
      <alignment vertical="center"/>
    </xf>
    <xf numFmtId="3" fontId="31" fillId="27" borderId="26" xfId="44" applyNumberFormat="1" applyFont="1" applyFill="1" applyBorder="1" applyAlignment="1">
      <alignment vertical="center"/>
    </xf>
    <xf numFmtId="3" fontId="31" fillId="27" borderId="61" xfId="44" applyNumberFormat="1" applyFont="1" applyFill="1" applyBorder="1" applyAlignment="1">
      <alignment vertical="center"/>
    </xf>
    <xf numFmtId="0" fontId="31" fillId="27" borderId="75" xfId="59" applyFont="1" applyFill="1" applyBorder="1" applyAlignment="1">
      <alignment vertical="center"/>
    </xf>
    <xf numFmtId="0" fontId="31" fillId="27" borderId="62" xfId="59" applyFont="1" applyFill="1" applyBorder="1" applyAlignment="1">
      <alignment vertical="center"/>
    </xf>
    <xf numFmtId="0" fontId="31" fillId="27" borderId="76" xfId="59" applyFont="1" applyFill="1" applyBorder="1" applyAlignment="1">
      <alignment vertical="center"/>
    </xf>
    <xf numFmtId="0" fontId="31" fillId="27" borderId="60" xfId="59" applyFont="1" applyFill="1" applyBorder="1" applyAlignment="1">
      <alignment vertical="center"/>
    </xf>
    <xf numFmtId="3" fontId="31" fillId="27" borderId="27" xfId="44" applyNumberFormat="1" applyFont="1" applyFill="1" applyBorder="1" applyAlignment="1">
      <alignment vertical="center"/>
    </xf>
    <xf numFmtId="3" fontId="31" fillId="27" borderId="65" xfId="44" applyNumberFormat="1" applyFont="1" applyFill="1" applyBorder="1" applyAlignment="1">
      <alignment vertical="center"/>
    </xf>
    <xf numFmtId="0" fontId="31" fillId="27" borderId="77" xfId="59" applyFont="1" applyFill="1" applyBorder="1" applyAlignment="1">
      <alignment vertical="center"/>
    </xf>
    <xf numFmtId="0" fontId="31" fillId="27" borderId="24" xfId="59" applyFont="1" applyFill="1" applyBorder="1" applyAlignment="1">
      <alignment vertical="center"/>
    </xf>
    <xf numFmtId="0" fontId="31" fillId="27" borderId="71" xfId="59" applyFont="1" applyFill="1" applyBorder="1" applyAlignment="1">
      <alignment vertical="center"/>
    </xf>
    <xf numFmtId="0" fontId="31" fillId="27" borderId="16" xfId="59" applyFont="1" applyFill="1" applyBorder="1" applyAlignment="1">
      <alignment horizontal="left" vertical="center"/>
    </xf>
    <xf numFmtId="0" fontId="31" fillId="27" borderId="61" xfId="59" applyFont="1" applyFill="1" applyBorder="1" applyAlignment="1">
      <alignment horizontal="left" vertical="center"/>
    </xf>
    <xf numFmtId="0" fontId="31" fillId="27" borderId="21" xfId="59" applyFont="1" applyFill="1" applyBorder="1" applyAlignment="1">
      <alignment horizontal="left" vertical="center"/>
    </xf>
    <xf numFmtId="0" fontId="31" fillId="27" borderId="0" xfId="59" applyFont="1" applyFill="1" applyBorder="1" applyAlignment="1">
      <alignment horizontal="left" vertical="center"/>
    </xf>
    <xf numFmtId="0" fontId="35" fillId="25" borderId="126" xfId="0" applyFont="1" applyFill="1" applyBorder="1" applyAlignment="1">
      <alignment horizontal="center" vertical="center" wrapText="1"/>
    </xf>
    <xf numFmtId="0" fontId="35" fillId="24" borderId="97" xfId="0" applyFont="1" applyFill="1" applyBorder="1" applyAlignment="1">
      <alignment horizontal="left" vertical="center"/>
    </xf>
    <xf numFmtId="176" fontId="35" fillId="0" borderId="127" xfId="62" applyNumberFormat="1" applyFont="1" applyBorder="1" applyAlignment="1">
      <alignment vertical="center"/>
    </xf>
    <xf numFmtId="0" fontId="11" fillId="27" borderId="2" xfId="62" applyFont="1" applyFill="1" applyBorder="1" applyAlignment="1">
      <alignment vertical="center"/>
    </xf>
    <xf numFmtId="0" fontId="35" fillId="27" borderId="97" xfId="62" applyFont="1" applyFill="1" applyBorder="1" applyAlignment="1">
      <alignment vertical="center"/>
    </xf>
    <xf numFmtId="0" fontId="35" fillId="27" borderId="96" xfId="62" applyFont="1" applyFill="1" applyBorder="1" applyAlignment="1">
      <alignment horizontal="center" vertical="center" wrapText="1"/>
    </xf>
    <xf numFmtId="176" fontId="35" fillId="24" borderId="34" xfId="60" applyNumberFormat="1" applyFont="1" applyFill="1" applyBorder="1" applyAlignment="1">
      <alignment horizontal="center" vertical="center" wrapText="1"/>
    </xf>
    <xf numFmtId="0" fontId="35" fillId="24" borderId="98" xfId="60" applyFont="1" applyFill="1" applyBorder="1" applyAlignment="1">
      <alignment horizontal="center" vertical="center" wrapText="1"/>
    </xf>
    <xf numFmtId="176" fontId="35" fillId="24" borderId="128" xfId="60" applyNumberFormat="1" applyFont="1" applyFill="1" applyBorder="1" applyAlignment="1">
      <alignment horizontal="center" vertical="center" wrapText="1"/>
    </xf>
    <xf numFmtId="0" fontId="35" fillId="0" borderId="93" xfId="60" applyFont="1" applyBorder="1" applyAlignment="1">
      <alignment vertical="center"/>
    </xf>
    <xf numFmtId="0" fontId="11" fillId="0" borderId="126" xfId="60" applyFont="1" applyBorder="1" applyAlignment="1">
      <alignment vertical="center"/>
    </xf>
    <xf numFmtId="0" fontId="35" fillId="24" borderId="25" xfId="60" applyFont="1" applyFill="1" applyBorder="1" applyAlignment="1">
      <alignment horizontal="right" vertical="center" wrapText="1"/>
    </xf>
    <xf numFmtId="0" fontId="35" fillId="27" borderId="34" xfId="60" applyFont="1" applyFill="1" applyBorder="1" applyAlignment="1">
      <alignment horizontal="right" vertical="center" wrapText="1"/>
    </xf>
    <xf numFmtId="0" fontId="35" fillId="0" borderId="103" xfId="60" applyFont="1" applyBorder="1" applyAlignment="1">
      <alignment vertical="center"/>
    </xf>
    <xf numFmtId="0" fontId="35" fillId="24" borderId="72" xfId="60" applyFont="1" applyFill="1" applyBorder="1" applyAlignment="1">
      <alignment horizontal="center" vertical="center" wrapText="1"/>
    </xf>
    <xf numFmtId="180" fontId="31" fillId="24" borderId="51" xfId="44" applyNumberFormat="1" applyFont="1" applyFill="1" applyBorder="1" applyAlignment="1">
      <alignment horizontal="right" vertical="center"/>
    </xf>
    <xf numFmtId="180" fontId="31" fillId="24" borderId="92" xfId="44" applyNumberFormat="1" applyFont="1" applyFill="1" applyBorder="1" applyAlignment="1">
      <alignment horizontal="right" vertical="center"/>
    </xf>
    <xf numFmtId="180" fontId="31" fillId="24" borderId="93" xfId="44" applyNumberFormat="1" applyFont="1" applyFill="1" applyBorder="1" applyAlignment="1">
      <alignment horizontal="right" vertical="center"/>
    </xf>
    <xf numFmtId="3" fontId="31" fillId="24" borderId="129" xfId="44" applyNumberFormat="1" applyFont="1" applyFill="1" applyBorder="1" applyAlignment="1">
      <alignment vertical="center"/>
    </xf>
    <xf numFmtId="3" fontId="31" fillId="24" borderId="130" xfId="44" applyNumberFormat="1" applyFont="1" applyFill="1" applyBorder="1" applyAlignment="1">
      <alignment vertical="center"/>
    </xf>
    <xf numFmtId="0" fontId="31" fillId="24" borderId="131" xfId="59" applyFont="1" applyFill="1" applyBorder="1" applyAlignment="1">
      <alignment vertical="center"/>
    </xf>
    <xf numFmtId="180" fontId="31" fillId="24" borderId="132" xfId="44" applyNumberFormat="1" applyFont="1" applyFill="1" applyBorder="1" applyAlignment="1">
      <alignment horizontal="right" vertical="center"/>
    </xf>
    <xf numFmtId="180" fontId="31" fillId="24" borderId="133" xfId="44" applyNumberFormat="1" applyFont="1" applyFill="1" applyBorder="1" applyAlignment="1">
      <alignment horizontal="right" vertical="center"/>
    </xf>
    <xf numFmtId="3" fontId="31" fillId="24" borderId="91" xfId="44" applyNumberFormat="1" applyFont="1" applyFill="1" applyBorder="1" applyAlignment="1">
      <alignment vertical="center"/>
    </xf>
    <xf numFmtId="3" fontId="31" fillId="24" borderId="55" xfId="44" applyNumberFormat="1" applyFont="1" applyFill="1" applyBorder="1" applyAlignment="1">
      <alignment horizontal="center" vertical="center"/>
    </xf>
    <xf numFmtId="180" fontId="31" fillId="24" borderId="134" xfId="44" applyNumberFormat="1" applyFont="1" applyFill="1" applyBorder="1" applyAlignment="1">
      <alignment horizontal="right" vertical="center"/>
    </xf>
    <xf numFmtId="180" fontId="31" fillId="24" borderId="130" xfId="44" applyNumberFormat="1" applyFont="1" applyFill="1" applyBorder="1" applyAlignment="1">
      <alignment horizontal="right" vertical="center"/>
    </xf>
    <xf numFmtId="180" fontId="31" fillId="24" borderId="135" xfId="44" applyNumberFormat="1" applyFont="1" applyFill="1" applyBorder="1" applyAlignment="1">
      <alignment horizontal="right" vertical="center"/>
    </xf>
    <xf numFmtId="3" fontId="31" fillId="24" borderId="136" xfId="44" applyNumberFormat="1" applyFont="1" applyFill="1" applyBorder="1" applyAlignment="1">
      <alignment vertical="center"/>
    </xf>
    <xf numFmtId="3" fontId="31" fillId="24" borderId="137" xfId="44" applyNumberFormat="1" applyFont="1" applyFill="1" applyBorder="1" applyAlignment="1">
      <alignment vertical="center"/>
    </xf>
    <xf numFmtId="0" fontId="31" fillId="24" borderId="138" xfId="59" applyFont="1" applyFill="1" applyBorder="1" applyAlignment="1">
      <alignment vertical="center"/>
    </xf>
    <xf numFmtId="180" fontId="31" fillId="24" borderId="139" xfId="44" applyNumberFormat="1" applyFont="1" applyFill="1" applyBorder="1" applyAlignment="1">
      <alignment horizontal="right" vertical="center"/>
    </xf>
    <xf numFmtId="180" fontId="31" fillId="24" borderId="140" xfId="44" applyNumberFormat="1" applyFont="1" applyFill="1" applyBorder="1" applyAlignment="1">
      <alignment horizontal="right" vertical="center"/>
    </xf>
    <xf numFmtId="180" fontId="31" fillId="24" borderId="141" xfId="44" applyNumberFormat="1" applyFont="1" applyFill="1" applyBorder="1" applyAlignment="1">
      <alignment horizontal="right" vertical="center"/>
    </xf>
    <xf numFmtId="0" fontId="47" fillId="0" borderId="70" xfId="0" applyFont="1" applyFill="1" applyBorder="1" applyAlignment="1">
      <alignment horizontal="left" vertical="center" wrapText="1"/>
    </xf>
    <xf numFmtId="0" fontId="47" fillId="0" borderId="17" xfId="0" applyFont="1" applyFill="1" applyBorder="1" applyAlignment="1">
      <alignment horizontal="left" vertical="center" wrapText="1"/>
    </xf>
    <xf numFmtId="0" fontId="47" fillId="0" borderId="65" xfId="0" applyFont="1" applyFill="1" applyBorder="1" applyAlignment="1">
      <alignment horizontal="left" vertical="center"/>
    </xf>
    <xf numFmtId="0" fontId="53" fillId="0" borderId="65" xfId="0" applyFont="1" applyFill="1" applyBorder="1" applyAlignment="1">
      <alignment horizontal="left" vertical="center" wrapText="1"/>
    </xf>
    <xf numFmtId="0" fontId="35" fillId="0" borderId="96" xfId="60" applyFont="1" applyFill="1" applyBorder="1" applyAlignment="1">
      <alignment horizontal="right" vertical="center"/>
    </xf>
    <xf numFmtId="0" fontId="35" fillId="0" borderId="42" xfId="0" applyFont="1" applyFill="1" applyBorder="1" applyAlignment="1">
      <alignment horizontal="center" vertical="center" wrapText="1"/>
    </xf>
    <xf numFmtId="0" fontId="35" fillId="0" borderId="16" xfId="60" applyFont="1" applyFill="1" applyBorder="1" applyAlignment="1">
      <alignment horizontal="justify" vertical="center" wrapText="1"/>
    </xf>
    <xf numFmtId="0" fontId="35" fillId="0" borderId="61" xfId="60" applyFont="1" applyFill="1" applyBorder="1" applyAlignment="1">
      <alignment horizontal="justify" vertical="center" wrapText="1"/>
    </xf>
    <xf numFmtId="0" fontId="35" fillId="0" borderId="75" xfId="60" applyFont="1" applyFill="1" applyBorder="1" applyAlignment="1">
      <alignment horizontal="justify" vertical="center" wrapText="1"/>
    </xf>
    <xf numFmtId="0" fontId="35" fillId="0" borderId="32" xfId="60" applyFont="1" applyFill="1" applyBorder="1" applyAlignment="1">
      <alignment horizontal="justify" vertical="center" wrapText="1"/>
    </xf>
    <xf numFmtId="0" fontId="35" fillId="0" borderId="63" xfId="60" applyFont="1" applyFill="1" applyBorder="1" applyAlignment="1">
      <alignment horizontal="justify" vertical="center" wrapText="1"/>
    </xf>
    <xf numFmtId="0" fontId="35" fillId="0" borderId="21" xfId="60" applyFont="1" applyFill="1" applyBorder="1" applyAlignment="1">
      <alignment horizontal="justify" vertical="center" wrapText="1"/>
    </xf>
    <xf numFmtId="0" fontId="35" fillId="0" borderId="26" xfId="60" applyFont="1" applyFill="1" applyBorder="1" applyAlignment="1">
      <alignment horizontal="justify" vertical="center" wrapText="1"/>
    </xf>
    <xf numFmtId="0" fontId="35" fillId="0" borderId="64" xfId="60" applyFont="1" applyFill="1" applyBorder="1" applyAlignment="1">
      <alignment horizontal="justify" vertical="center" wrapText="1"/>
    </xf>
    <xf numFmtId="0" fontId="35" fillId="0" borderId="17" xfId="60" applyFont="1" applyFill="1" applyBorder="1" applyAlignment="1">
      <alignment horizontal="justify" vertical="center" wrapText="1"/>
    </xf>
    <xf numFmtId="0" fontId="35" fillId="0" borderId="27" xfId="60" applyFont="1" applyFill="1" applyBorder="1" applyAlignment="1">
      <alignment horizontal="justify" vertical="center" wrapText="1"/>
    </xf>
    <xf numFmtId="0" fontId="35" fillId="0" borderId="89" xfId="60" applyFont="1" applyFill="1" applyBorder="1" applyAlignment="1">
      <alignment horizontal="justify" vertical="center" wrapText="1"/>
    </xf>
    <xf numFmtId="0" fontId="35" fillId="0" borderId="52" xfId="0" applyFont="1" applyFill="1" applyBorder="1" applyAlignment="1">
      <alignment vertical="center"/>
    </xf>
    <xf numFmtId="0" fontId="35" fillId="0" borderId="55" xfId="0" applyFont="1" applyFill="1" applyBorder="1" applyAlignment="1">
      <alignment vertical="center"/>
    </xf>
    <xf numFmtId="0" fontId="35" fillId="0" borderId="116" xfId="60" applyFont="1" applyFill="1" applyBorder="1" applyAlignment="1">
      <alignment horizontal="right" vertical="center" wrapText="1"/>
    </xf>
    <xf numFmtId="0" fontId="35" fillId="0" borderId="142" xfId="60" applyFont="1" applyFill="1" applyBorder="1" applyAlignment="1">
      <alignment horizontal="right" vertical="center" wrapText="1"/>
    </xf>
    <xf numFmtId="0" fontId="35" fillId="0" borderId="34" xfId="60" applyFont="1" applyFill="1" applyBorder="1" applyAlignment="1">
      <alignment horizontal="right" vertical="center" wrapText="1"/>
    </xf>
    <xf numFmtId="0" fontId="35" fillId="0" borderId="143" xfId="60" applyFont="1" applyFill="1" applyBorder="1" applyAlignment="1">
      <alignment horizontal="center" vertical="center" wrapText="1"/>
    </xf>
    <xf numFmtId="0" fontId="35" fillId="0" borderId="93" xfId="60" applyFont="1" applyFill="1" applyBorder="1" applyAlignment="1">
      <alignment horizontal="justify" vertical="center" wrapText="1"/>
    </xf>
    <xf numFmtId="0" fontId="35" fillId="24" borderId="2" xfId="60" applyFont="1" applyFill="1" applyBorder="1" applyAlignment="1">
      <alignment horizontal="center" vertical="center" wrapText="1"/>
    </xf>
    <xf numFmtId="0" fontId="35" fillId="24" borderId="66" xfId="60" applyFont="1" applyFill="1" applyBorder="1" applyAlignment="1">
      <alignment horizontal="center" vertical="center" wrapText="1"/>
    </xf>
    <xf numFmtId="0" fontId="35" fillId="24" borderId="0" xfId="0" applyFont="1" applyFill="1" applyAlignment="1">
      <alignment horizontal="center" vertical="center"/>
    </xf>
    <xf numFmtId="0" fontId="35" fillId="0" borderId="0" xfId="0" applyFont="1" applyAlignment="1">
      <alignment horizontal="center" vertical="center"/>
    </xf>
    <xf numFmtId="3" fontId="31" fillId="24" borderId="144" xfId="44" applyNumberFormat="1" applyFont="1" applyFill="1" applyBorder="1" applyAlignment="1">
      <alignment vertical="center"/>
    </xf>
    <xf numFmtId="3" fontId="31" fillId="24" borderId="131" xfId="44" applyNumberFormat="1" applyFont="1" applyFill="1" applyBorder="1" applyAlignment="1">
      <alignment vertical="center"/>
    </xf>
    <xf numFmtId="3" fontId="31" fillId="27" borderId="145" xfId="44" applyNumberFormat="1" applyFont="1" applyFill="1" applyBorder="1" applyAlignment="1">
      <alignment vertical="center"/>
    </xf>
    <xf numFmtId="0" fontId="31" fillId="24" borderId="82" xfId="59" applyFont="1" applyFill="1" applyBorder="1" applyAlignment="1">
      <alignment vertical="center"/>
    </xf>
    <xf numFmtId="0" fontId="31" fillId="24" borderId="58" xfId="59" applyFont="1" applyFill="1" applyBorder="1" applyAlignment="1">
      <alignment vertical="center"/>
    </xf>
    <xf numFmtId="178" fontId="31" fillId="24" borderId="48" xfId="44" applyNumberFormat="1" applyFont="1" applyFill="1" applyBorder="1" applyAlignment="1">
      <alignment horizontal="left" vertical="center"/>
    </xf>
    <xf numFmtId="182" fontId="31" fillId="24" borderId="55" xfId="44" applyNumberFormat="1" applyFont="1" applyFill="1" applyBorder="1" applyAlignment="1">
      <alignment vertical="center"/>
    </xf>
    <xf numFmtId="0" fontId="31" fillId="25" borderId="117" xfId="59" applyFont="1" applyFill="1" applyBorder="1" applyAlignment="1">
      <alignment horizontal="center" vertical="center"/>
    </xf>
    <xf numFmtId="180" fontId="31" fillId="24" borderId="38" xfId="44" applyNumberFormat="1" applyFont="1" applyFill="1" applyBorder="1" applyAlignment="1">
      <alignment horizontal="center" vertical="center"/>
    </xf>
    <xf numFmtId="0" fontId="31" fillId="24" borderId="105" xfId="59" applyFont="1" applyFill="1" applyBorder="1" applyAlignment="1">
      <alignment horizontal="center" vertical="center"/>
    </xf>
    <xf numFmtId="3" fontId="31" fillId="24" borderId="64" xfId="44" applyNumberFormat="1" applyFont="1" applyFill="1" applyBorder="1" applyAlignment="1">
      <alignment vertical="center"/>
    </xf>
    <xf numFmtId="3" fontId="31" fillId="24" borderId="72" xfId="44" applyNumberFormat="1" applyFont="1" applyFill="1" applyBorder="1" applyAlignment="1">
      <alignment vertical="center"/>
    </xf>
    <xf numFmtId="3" fontId="31" fillId="24" borderId="63" xfId="44" applyNumberFormat="1" applyFont="1" applyFill="1" applyBorder="1" applyAlignment="1">
      <alignment vertical="center"/>
    </xf>
    <xf numFmtId="0" fontId="11" fillId="0" borderId="73" xfId="60" applyFont="1" applyBorder="1" applyAlignment="1">
      <alignment vertical="center"/>
    </xf>
    <xf numFmtId="0" fontId="35" fillId="25" borderId="37" xfId="0" applyFont="1" applyFill="1" applyBorder="1" applyAlignment="1">
      <alignment horizontal="center" vertical="center" wrapText="1"/>
    </xf>
    <xf numFmtId="0" fontId="35" fillId="25" borderId="40" xfId="0" applyFont="1" applyFill="1" applyBorder="1" applyAlignment="1">
      <alignment horizontal="center" vertical="center" wrapText="1"/>
    </xf>
    <xf numFmtId="0" fontId="35" fillId="24" borderId="34" xfId="0" applyFont="1" applyFill="1" applyBorder="1" applyAlignment="1">
      <alignment horizontal="center" vertical="center"/>
    </xf>
    <xf numFmtId="0" fontId="35" fillId="0" borderId="30" xfId="60" applyFont="1" applyBorder="1" applyAlignment="1">
      <alignment vertical="center"/>
    </xf>
    <xf numFmtId="0" fontId="35" fillId="27" borderId="21" xfId="62" applyFont="1" applyFill="1" applyBorder="1" applyAlignment="1">
      <alignment vertical="center"/>
    </xf>
    <xf numFmtId="0" fontId="35" fillId="27" borderId="146" xfId="62" applyFont="1" applyFill="1" applyBorder="1" applyAlignment="1">
      <alignment vertical="center"/>
    </xf>
    <xf numFmtId="0" fontId="35" fillId="27" borderId="147" xfId="62" applyFont="1" applyFill="1" applyBorder="1" applyAlignment="1">
      <alignment horizontal="center" vertical="center"/>
    </xf>
    <xf numFmtId="176" fontId="35" fillId="0" borderId="78" xfId="62" applyNumberFormat="1" applyFont="1" applyBorder="1" applyAlignment="1">
      <alignment vertical="center"/>
    </xf>
    <xf numFmtId="176" fontId="35" fillId="0" borderId="79" xfId="62" applyNumberFormat="1" applyFont="1" applyBorder="1" applyAlignment="1">
      <alignment vertical="center"/>
    </xf>
    <xf numFmtId="0" fontId="35" fillId="25" borderId="53" xfId="0" applyFont="1" applyFill="1" applyBorder="1" applyAlignment="1">
      <alignment horizontal="center" vertical="center" wrapText="1"/>
    </xf>
    <xf numFmtId="0" fontId="35" fillId="0" borderId="96" xfId="62" applyFont="1" applyBorder="1" applyAlignment="1">
      <alignment vertical="center"/>
    </xf>
    <xf numFmtId="0" fontId="35" fillId="0" borderId="75" xfId="62" applyFont="1" applyBorder="1" applyAlignment="1">
      <alignment vertical="center"/>
    </xf>
    <xf numFmtId="0" fontId="47" fillId="0" borderId="53" xfId="62" applyFont="1" applyBorder="1" applyAlignment="1">
      <alignment vertical="center"/>
    </xf>
    <xf numFmtId="176" fontId="35" fillId="0" borderId="66" xfId="62" applyNumberFormat="1" applyFont="1" applyBorder="1" applyAlignment="1">
      <alignment vertical="center" wrapText="1"/>
    </xf>
    <xf numFmtId="176" fontId="35" fillId="0" borderId="72" xfId="62" applyNumberFormat="1" applyFont="1" applyBorder="1" applyAlignment="1">
      <alignment vertical="center"/>
    </xf>
    <xf numFmtId="176" fontId="35" fillId="0" borderId="72" xfId="62" applyNumberFormat="1" applyFont="1" applyBorder="1" applyAlignment="1">
      <alignment vertical="center" wrapText="1"/>
    </xf>
    <xf numFmtId="176" fontId="35" fillId="0" borderId="101" xfId="62" applyNumberFormat="1" applyFont="1" applyBorder="1" applyAlignment="1">
      <alignment vertical="center"/>
    </xf>
    <xf numFmtId="0" fontId="56" fillId="24" borderId="21" xfId="59" applyFont="1" applyFill="1" applyBorder="1" applyAlignment="1">
      <alignment horizontal="left" vertical="center"/>
    </xf>
    <xf numFmtId="3" fontId="54" fillId="27" borderId="69" xfId="44" applyNumberFormat="1" applyFont="1" applyFill="1" applyBorder="1" applyAlignment="1">
      <alignment vertical="center"/>
    </xf>
    <xf numFmtId="0" fontId="54" fillId="27" borderId="81" xfId="59" applyFont="1" applyFill="1" applyBorder="1" applyAlignment="1">
      <alignment vertical="center"/>
    </xf>
    <xf numFmtId="0" fontId="54" fillId="27" borderId="46" xfId="59" applyFont="1" applyFill="1" applyBorder="1" applyAlignment="1">
      <alignment vertical="center"/>
    </xf>
    <xf numFmtId="3" fontId="54" fillId="27" borderId="129" xfId="44" applyNumberFormat="1" applyFont="1" applyFill="1" applyBorder="1" applyAlignment="1">
      <alignment vertical="center"/>
    </xf>
    <xf numFmtId="0" fontId="0" fillId="0" borderId="0" xfId="0" applyAlignment="1">
      <alignment vertical="top"/>
    </xf>
    <xf numFmtId="0" fontId="35" fillId="24" borderId="24" xfId="60" applyFont="1" applyFill="1" applyBorder="1" applyAlignment="1">
      <alignment horizontal="left" vertical="center" wrapText="1"/>
    </xf>
    <xf numFmtId="0" fontId="35" fillId="24" borderId="22" xfId="60" applyFont="1" applyFill="1" applyBorder="1" applyAlignment="1">
      <alignment horizontal="left" vertical="center" wrapText="1"/>
    </xf>
    <xf numFmtId="0" fontId="35" fillId="24" borderId="21" xfId="60" applyFont="1" applyFill="1" applyBorder="1" applyAlignment="1">
      <alignment horizontal="left" vertical="center"/>
    </xf>
    <xf numFmtId="0" fontId="35" fillId="24" borderId="0" xfId="60" applyFont="1" applyFill="1" applyBorder="1" applyAlignment="1">
      <alignment horizontal="left" vertical="center"/>
    </xf>
    <xf numFmtId="0" fontId="35" fillId="24" borderId="65" xfId="0" applyFont="1" applyFill="1" applyBorder="1" applyAlignment="1">
      <alignment horizontal="left" vertical="center"/>
    </xf>
    <xf numFmtId="0" fontId="35" fillId="27" borderId="62" xfId="60" applyFont="1" applyFill="1" applyBorder="1" applyAlignment="1">
      <alignment horizontal="left" vertical="center" wrapText="1"/>
    </xf>
    <xf numFmtId="0" fontId="35" fillId="24" borderId="95" xfId="60" applyFont="1" applyFill="1" applyBorder="1" applyAlignment="1">
      <alignment horizontal="left" vertical="center" wrapText="1"/>
    </xf>
    <xf numFmtId="0" fontId="35" fillId="25" borderId="1" xfId="0" applyFont="1" applyFill="1" applyBorder="1" applyAlignment="1">
      <alignment horizontal="center" vertical="center" wrapText="1"/>
    </xf>
    <xf numFmtId="0" fontId="35" fillId="27" borderId="21" xfId="0" applyFont="1" applyFill="1" applyBorder="1" applyAlignment="1">
      <alignment horizontal="center" vertical="center" wrapText="1"/>
    </xf>
    <xf numFmtId="3" fontId="35" fillId="24" borderId="0" xfId="44" applyNumberFormat="1" applyFont="1" applyFill="1" applyBorder="1" applyAlignment="1">
      <alignment horizontal="left" vertical="top"/>
    </xf>
    <xf numFmtId="0" fontId="35" fillId="24" borderId="0" xfId="61" applyFont="1" applyFill="1" applyAlignment="1">
      <alignment horizontal="left" vertical="top"/>
    </xf>
    <xf numFmtId="0" fontId="35" fillId="24" borderId="65" xfId="0" applyFont="1" applyFill="1" applyBorder="1" applyAlignment="1">
      <alignment vertical="center"/>
    </xf>
    <xf numFmtId="0" fontId="35" fillId="25" borderId="1" xfId="0" applyFont="1" applyFill="1" applyBorder="1" applyAlignment="1">
      <alignment horizontal="center" vertical="center" wrapText="1"/>
    </xf>
    <xf numFmtId="0" fontId="35" fillId="0" borderId="0" xfId="60" applyFont="1" applyFill="1" applyBorder="1" applyAlignment="1">
      <alignment horizontal="justify" vertical="center" wrapText="1"/>
    </xf>
    <xf numFmtId="0" fontId="35" fillId="24" borderId="0" xfId="58" applyFont="1" applyFill="1" applyAlignment="1">
      <alignment horizontal="left" vertical="top"/>
    </xf>
    <xf numFmtId="0" fontId="51" fillId="24" borderId="42" xfId="58" applyFont="1" applyFill="1" applyBorder="1" applyAlignment="1">
      <alignment horizontal="center" vertical="center"/>
    </xf>
    <xf numFmtId="0" fontId="35" fillId="24" borderId="51" xfId="58" applyFont="1" applyFill="1" applyBorder="1" applyAlignment="1">
      <alignment horizontal="center" vertical="center" wrapText="1"/>
    </xf>
    <xf numFmtId="0" fontId="35" fillId="24" borderId="27" xfId="58" applyFont="1" applyFill="1" applyBorder="1" applyAlignment="1">
      <alignment horizontal="center" vertical="center" wrapText="1"/>
    </xf>
    <xf numFmtId="0" fontId="35" fillId="24" borderId="24" xfId="60" applyFont="1" applyFill="1" applyBorder="1" applyAlignment="1">
      <alignment horizontal="right" vertical="center" wrapText="1"/>
    </xf>
    <xf numFmtId="0" fontId="35" fillId="24" borderId="64" xfId="60" applyFont="1" applyFill="1" applyBorder="1" applyAlignment="1">
      <alignment horizontal="right" vertical="center" wrapText="1"/>
    </xf>
    <xf numFmtId="0" fontId="35" fillId="24" borderId="22" xfId="60" applyFont="1" applyFill="1" applyBorder="1" applyAlignment="1">
      <alignment horizontal="right" vertical="center" wrapText="1"/>
    </xf>
    <xf numFmtId="0" fontId="35" fillId="24" borderId="26" xfId="60" applyFont="1" applyFill="1" applyBorder="1" applyAlignment="1">
      <alignment horizontal="right" vertical="center" wrapText="1"/>
    </xf>
    <xf numFmtId="0" fontId="35" fillId="24" borderId="88" xfId="60" applyFont="1" applyFill="1" applyBorder="1" applyAlignment="1">
      <alignment horizontal="right" vertical="center" wrapText="1"/>
    </xf>
    <xf numFmtId="0" fontId="35" fillId="24" borderId="31" xfId="60" applyFont="1" applyFill="1" applyBorder="1" applyAlignment="1">
      <alignment horizontal="right" vertical="center" wrapText="1"/>
    </xf>
    <xf numFmtId="0" fontId="35" fillId="24" borderId="99" xfId="60" applyFont="1" applyFill="1" applyBorder="1" applyAlignment="1">
      <alignment horizontal="right" vertical="center" wrapText="1"/>
    </xf>
    <xf numFmtId="0" fontId="35" fillId="24" borderId="59" xfId="60" applyFont="1" applyFill="1" applyBorder="1" applyAlignment="1">
      <alignment horizontal="right" vertical="center" wrapText="1"/>
    </xf>
    <xf numFmtId="0" fontId="35" fillId="24" borderId="89" xfId="60" applyFont="1" applyFill="1" applyBorder="1" applyAlignment="1">
      <alignment horizontal="right" vertical="center" wrapText="1"/>
    </xf>
    <xf numFmtId="0" fontId="35" fillId="24" borderId="150" xfId="60" applyFont="1" applyFill="1" applyBorder="1" applyAlignment="1">
      <alignment horizontal="right" vertical="center" wrapText="1"/>
    </xf>
    <xf numFmtId="0" fontId="35" fillId="24" borderId="43" xfId="60" applyFont="1" applyFill="1" applyBorder="1" applyAlignment="1">
      <alignment horizontal="right" vertical="center" wrapText="1"/>
    </xf>
    <xf numFmtId="0" fontId="35" fillId="24" borderId="72" xfId="60" applyFont="1" applyFill="1" applyBorder="1" applyAlignment="1">
      <alignment horizontal="right" vertical="center" wrapText="1"/>
    </xf>
    <xf numFmtId="0" fontId="35" fillId="24" borderId="49" xfId="0" applyFont="1" applyFill="1" applyBorder="1" applyAlignment="1">
      <alignment horizontal="right" vertical="center"/>
    </xf>
    <xf numFmtId="0" fontId="35" fillId="24" borderId="50" xfId="0" applyFont="1" applyFill="1" applyBorder="1" applyAlignment="1">
      <alignment horizontal="right" vertical="center"/>
    </xf>
    <xf numFmtId="0" fontId="35" fillId="24" borderId="101" xfId="0" applyFont="1" applyFill="1" applyBorder="1" applyAlignment="1">
      <alignment horizontal="right" vertical="center"/>
    </xf>
    <xf numFmtId="0" fontId="35" fillId="24" borderId="18" xfId="60" applyFont="1" applyFill="1" applyBorder="1" applyAlignment="1">
      <alignment horizontal="right" vertical="center" wrapText="1"/>
    </xf>
    <xf numFmtId="0" fontId="35" fillId="24" borderId="35" xfId="60" applyFont="1" applyFill="1" applyBorder="1" applyAlignment="1">
      <alignment horizontal="right" vertical="center" wrapText="1"/>
    </xf>
    <xf numFmtId="0" fontId="35" fillId="24" borderId="66" xfId="60" applyFont="1" applyFill="1" applyBorder="1" applyAlignment="1">
      <alignment horizontal="right" vertical="center" wrapText="1"/>
    </xf>
    <xf numFmtId="0" fontId="35" fillId="24" borderId="77" xfId="60" applyFont="1" applyFill="1" applyBorder="1" applyAlignment="1">
      <alignment horizontal="justify" vertical="center" wrapText="1"/>
    </xf>
    <xf numFmtId="0" fontId="35" fillId="24" borderId="77" xfId="60" applyFont="1" applyFill="1" applyBorder="1" applyAlignment="1">
      <alignment horizontal="left" vertical="center" wrapText="1"/>
    </xf>
    <xf numFmtId="0" fontId="35" fillId="27" borderId="17" xfId="0" applyFont="1" applyFill="1" applyBorder="1" applyAlignment="1">
      <alignment horizontal="left" vertical="center" wrapText="1"/>
    </xf>
    <xf numFmtId="0" fontId="35" fillId="27" borderId="65" xfId="0" applyFont="1" applyFill="1" applyBorder="1" applyAlignment="1">
      <alignment horizontal="left" vertical="center" wrapText="1"/>
    </xf>
    <xf numFmtId="0" fontId="47" fillId="27" borderId="60" xfId="0" applyFont="1" applyFill="1" applyBorder="1" applyAlignment="1">
      <alignment horizontal="left" vertical="center" wrapText="1"/>
    </xf>
    <xf numFmtId="0" fontId="35" fillId="27" borderId="0" xfId="0" applyFont="1" applyFill="1" applyBorder="1" applyAlignment="1">
      <alignment horizontal="center" vertical="center" wrapText="1"/>
    </xf>
    <xf numFmtId="0" fontId="35" fillId="0" borderId="75" xfId="60" applyFont="1" applyFill="1" applyBorder="1" applyAlignment="1">
      <alignment horizontal="right" vertical="center"/>
    </xf>
    <xf numFmtId="0" fontId="35" fillId="0" borderId="32" xfId="0" applyFont="1" applyFill="1" applyBorder="1" applyAlignment="1">
      <alignment horizontal="center" vertical="center" wrapText="1"/>
    </xf>
    <xf numFmtId="0" fontId="35" fillId="0" borderId="100" xfId="0" applyFont="1" applyFill="1" applyBorder="1" applyAlignment="1">
      <alignment horizontal="center" vertical="center" wrapText="1"/>
    </xf>
    <xf numFmtId="0" fontId="35" fillId="0" borderId="101" xfId="0" applyFont="1" applyFill="1" applyBorder="1" applyAlignment="1">
      <alignment horizontal="center" vertical="center" wrapText="1"/>
    </xf>
    <xf numFmtId="0" fontId="35" fillId="0" borderId="74" xfId="0" applyFont="1" applyFill="1" applyBorder="1" applyAlignment="1">
      <alignment horizontal="center" vertical="center" wrapText="1"/>
    </xf>
    <xf numFmtId="0" fontId="35" fillId="0" borderId="74" xfId="60" applyFont="1" applyFill="1" applyBorder="1" applyAlignment="1">
      <alignment horizontal="justify" vertical="center" wrapText="1"/>
    </xf>
    <xf numFmtId="0" fontId="35" fillId="0" borderId="17" xfId="0" applyFont="1" applyFill="1" applyBorder="1" applyAlignment="1">
      <alignment vertical="center"/>
    </xf>
    <xf numFmtId="0" fontId="35" fillId="0" borderId="65" xfId="0" applyFont="1" applyFill="1" applyBorder="1" applyAlignment="1">
      <alignment vertical="center"/>
    </xf>
    <xf numFmtId="0" fontId="35" fillId="0" borderId="2" xfId="60" applyFont="1" applyFill="1" applyBorder="1" applyAlignment="1">
      <alignment horizontal="right" vertical="center" wrapText="1"/>
    </xf>
    <xf numFmtId="0" fontId="35" fillId="0" borderId="96" xfId="60" applyFont="1" applyFill="1" applyBorder="1" applyAlignment="1">
      <alignment horizontal="right" vertical="center" wrapText="1"/>
    </xf>
    <xf numFmtId="0" fontId="35" fillId="0" borderId="42" xfId="60" applyFont="1" applyFill="1" applyBorder="1" applyAlignment="1">
      <alignment horizontal="right" vertical="center" wrapText="1"/>
    </xf>
    <xf numFmtId="0" fontId="35" fillId="0" borderId="72" xfId="60" applyFont="1" applyFill="1" applyBorder="1" applyAlignment="1">
      <alignment horizontal="center" vertical="center" wrapText="1"/>
    </xf>
    <xf numFmtId="0" fontId="35" fillId="0" borderId="66" xfId="60" applyFont="1" applyFill="1" applyBorder="1" applyAlignment="1">
      <alignment horizontal="justify" vertical="center" wrapText="1"/>
    </xf>
    <xf numFmtId="0" fontId="35" fillId="0" borderId="128" xfId="0" applyFont="1" applyFill="1" applyBorder="1" applyAlignment="1">
      <alignment vertical="center"/>
    </xf>
    <xf numFmtId="0" fontId="35" fillId="0" borderId="116" xfId="0" applyFont="1" applyFill="1" applyBorder="1" applyAlignment="1">
      <alignment vertical="center"/>
    </xf>
    <xf numFmtId="0" fontId="35" fillId="0" borderId="143" xfId="60" applyFont="1" applyFill="1" applyBorder="1" applyAlignment="1">
      <alignment horizontal="justify" vertical="center" wrapText="1"/>
    </xf>
    <xf numFmtId="0" fontId="35" fillId="28" borderId="0" xfId="0" applyFont="1" applyFill="1">
      <alignment vertical="center"/>
    </xf>
    <xf numFmtId="0" fontId="35" fillId="28" borderId="41" xfId="0" applyFont="1" applyFill="1" applyBorder="1" applyAlignment="1">
      <alignment horizontal="center" vertical="center" wrapText="1"/>
    </xf>
    <xf numFmtId="0" fontId="35" fillId="28" borderId="74" xfId="0" applyFont="1" applyFill="1" applyBorder="1" applyAlignment="1">
      <alignment horizontal="center" vertical="center" wrapText="1"/>
    </xf>
    <xf numFmtId="0" fontId="47" fillId="29" borderId="57" xfId="0" applyFont="1" applyFill="1" applyBorder="1" applyAlignment="1">
      <alignment horizontal="left" vertical="center"/>
    </xf>
    <xf numFmtId="0" fontId="35" fillId="29" borderId="0" xfId="0" applyFont="1" applyFill="1">
      <alignment vertical="center"/>
    </xf>
    <xf numFmtId="0" fontId="59" fillId="29" borderId="70" xfId="0" applyFont="1" applyFill="1" applyBorder="1" applyAlignment="1">
      <alignment horizontal="left" vertical="center"/>
    </xf>
    <xf numFmtId="0" fontId="60" fillId="29" borderId="0" xfId="0" applyFont="1" applyFill="1" applyBorder="1" applyAlignment="1">
      <alignment horizontal="left" vertical="center" wrapText="1"/>
    </xf>
    <xf numFmtId="0" fontId="53" fillId="29" borderId="0" xfId="0" applyFont="1" applyFill="1" applyBorder="1" applyAlignment="1">
      <alignment horizontal="left" vertical="center" wrapText="1"/>
    </xf>
    <xf numFmtId="0" fontId="53" fillId="29" borderId="74" xfId="0" applyFont="1" applyFill="1" applyBorder="1" applyAlignment="1">
      <alignment horizontal="left" vertical="center" wrapText="1"/>
    </xf>
    <xf numFmtId="0" fontId="32" fillId="29" borderId="22" xfId="0" applyFont="1" applyFill="1" applyBorder="1" applyAlignment="1">
      <alignment horizontal="center" vertical="center" wrapText="1"/>
    </xf>
    <xf numFmtId="0" fontId="32" fillId="29" borderId="64" xfId="0" applyFont="1" applyFill="1" applyBorder="1" applyAlignment="1">
      <alignment horizontal="center" vertical="center" wrapText="1"/>
    </xf>
    <xf numFmtId="0" fontId="32" fillId="29" borderId="0" xfId="0" applyFont="1" applyFill="1">
      <alignment vertical="center"/>
    </xf>
    <xf numFmtId="0" fontId="35" fillId="28" borderId="17" xfId="0" applyFont="1" applyFill="1" applyBorder="1" applyAlignment="1">
      <alignment horizontal="center" vertical="center" wrapText="1"/>
    </xf>
    <xf numFmtId="0" fontId="35" fillId="28" borderId="43" xfId="0" applyFont="1" applyFill="1" applyBorder="1" applyAlignment="1">
      <alignment horizontal="center" vertical="center" wrapText="1"/>
    </xf>
    <xf numFmtId="0" fontId="35" fillId="28" borderId="27" xfId="0" applyFont="1" applyFill="1" applyBorder="1" applyAlignment="1">
      <alignment horizontal="center" vertical="center" wrapText="1"/>
    </xf>
    <xf numFmtId="0" fontId="35" fillId="28" borderId="64" xfId="0" applyFont="1" applyFill="1" applyBorder="1" applyAlignment="1">
      <alignment horizontal="center" vertical="center" wrapText="1"/>
    </xf>
    <xf numFmtId="0" fontId="47" fillId="29" borderId="1" xfId="0" applyFont="1" applyFill="1" applyBorder="1" applyAlignment="1">
      <alignment horizontal="left" vertical="center" wrapText="1"/>
    </xf>
    <xf numFmtId="0" fontId="53" fillId="29" borderId="1" xfId="0" applyFont="1" applyFill="1" applyBorder="1" applyAlignment="1">
      <alignment horizontal="left" vertical="center" wrapText="1"/>
    </xf>
    <xf numFmtId="0" fontId="53" fillId="29" borderId="53" xfId="0" applyFont="1" applyFill="1" applyBorder="1" applyAlignment="1">
      <alignment horizontal="left" vertical="center" wrapText="1"/>
    </xf>
    <xf numFmtId="0" fontId="35" fillId="29" borderId="100" xfId="0" applyFont="1" applyFill="1" applyBorder="1" applyAlignment="1">
      <alignment horizontal="center" vertical="center" wrapText="1"/>
    </xf>
    <xf numFmtId="0" fontId="35" fillId="29" borderId="101" xfId="0" applyFont="1" applyFill="1" applyBorder="1" applyAlignment="1">
      <alignment horizontal="center" vertical="center" wrapText="1"/>
    </xf>
    <xf numFmtId="0" fontId="35" fillId="28" borderId="37" xfId="0" applyFont="1" applyFill="1" applyBorder="1" applyAlignment="1">
      <alignment horizontal="center" vertical="center" wrapText="1"/>
    </xf>
    <xf numFmtId="0" fontId="35" fillId="30" borderId="43" xfId="0" applyFont="1" applyFill="1" applyBorder="1" applyAlignment="1">
      <alignment horizontal="center" vertical="center" wrapText="1"/>
    </xf>
    <xf numFmtId="0" fontId="35" fillId="30" borderId="41" xfId="0" applyFont="1" applyFill="1" applyBorder="1" applyAlignment="1">
      <alignment horizontal="center" vertical="center" wrapText="1"/>
    </xf>
    <xf numFmtId="0" fontId="35" fillId="30" borderId="42" xfId="0" applyFont="1" applyFill="1" applyBorder="1" applyAlignment="1">
      <alignment horizontal="center" vertical="center" wrapText="1"/>
    </xf>
    <xf numFmtId="0" fontId="35" fillId="30" borderId="54" xfId="0" applyFont="1" applyFill="1" applyBorder="1" applyAlignment="1">
      <alignment horizontal="center" vertical="center" wrapText="1"/>
    </xf>
    <xf numFmtId="0" fontId="35" fillId="30" borderId="34" xfId="0" applyFont="1" applyFill="1" applyBorder="1" applyAlignment="1">
      <alignment horizontal="center" vertical="center" wrapText="1"/>
    </xf>
    <xf numFmtId="0" fontId="32" fillId="30" borderId="22" xfId="0" applyFont="1" applyFill="1" applyBorder="1" applyAlignment="1">
      <alignment horizontal="center" vertical="center" wrapText="1"/>
    </xf>
    <xf numFmtId="0" fontId="35" fillId="30" borderId="37" xfId="0" applyFont="1" applyFill="1" applyBorder="1" applyAlignment="1">
      <alignment horizontal="center" vertical="center" wrapText="1"/>
    </xf>
    <xf numFmtId="0" fontId="35" fillId="30" borderId="76" xfId="60" applyFont="1" applyFill="1" applyBorder="1" applyAlignment="1">
      <alignment horizontal="center" vertical="center" wrapText="1"/>
    </xf>
    <xf numFmtId="0" fontId="35" fillId="30" borderId="32" xfId="60" applyFont="1" applyFill="1" applyBorder="1" applyAlignment="1">
      <alignment horizontal="center" vertical="center" wrapText="1"/>
    </xf>
    <xf numFmtId="0" fontId="35" fillId="30" borderId="60" xfId="60" applyFont="1" applyFill="1" applyBorder="1" applyAlignment="1">
      <alignment horizontal="center" vertical="center" wrapText="1"/>
    </xf>
    <xf numFmtId="0" fontId="35" fillId="30" borderId="26" xfId="60" applyFont="1" applyFill="1" applyBorder="1" applyAlignment="1">
      <alignment horizontal="center" vertical="center" wrapText="1"/>
    </xf>
    <xf numFmtId="0" fontId="35" fillId="30" borderId="71" xfId="60" applyFont="1" applyFill="1" applyBorder="1" applyAlignment="1">
      <alignment horizontal="center" vertical="center" wrapText="1"/>
    </xf>
    <xf numFmtId="0" fontId="35" fillId="30" borderId="27" xfId="60" applyFont="1" applyFill="1" applyBorder="1" applyAlignment="1">
      <alignment horizontal="center" vertical="center" wrapText="1"/>
    </xf>
    <xf numFmtId="0" fontId="32" fillId="30" borderId="36" xfId="0" applyFont="1" applyFill="1" applyBorder="1" applyAlignment="1">
      <alignment horizontal="center" vertical="center" wrapText="1"/>
    </xf>
    <xf numFmtId="0" fontId="35" fillId="30" borderId="76" xfId="0" applyFont="1" applyFill="1" applyBorder="1" applyAlignment="1">
      <alignment horizontal="center" vertical="center" wrapText="1"/>
    </xf>
    <xf numFmtId="0" fontId="35" fillId="30" borderId="32" xfId="0" applyFont="1" applyFill="1" applyBorder="1" applyAlignment="1">
      <alignment horizontal="center" vertical="center" wrapText="1"/>
    </xf>
    <xf numFmtId="0" fontId="35" fillId="30" borderId="60" xfId="0" applyFont="1" applyFill="1" applyBorder="1" applyAlignment="1">
      <alignment horizontal="center" vertical="center" wrapText="1"/>
    </xf>
    <xf numFmtId="0" fontId="35" fillId="30" borderId="26" xfId="0" applyFont="1" applyFill="1" applyBorder="1" applyAlignment="1">
      <alignment horizontal="center" vertical="center" wrapText="1"/>
    </xf>
    <xf numFmtId="0" fontId="35" fillId="30" borderId="71" xfId="0" applyFont="1" applyFill="1" applyBorder="1" applyAlignment="1">
      <alignment vertical="center" wrapText="1"/>
    </xf>
    <xf numFmtId="0" fontId="35" fillId="30" borderId="27" xfId="0" applyFont="1" applyFill="1" applyBorder="1" applyAlignment="1">
      <alignment vertical="center" wrapText="1"/>
    </xf>
    <xf numFmtId="0" fontId="35" fillId="30" borderId="42" xfId="60" applyFont="1" applyFill="1" applyBorder="1" applyAlignment="1">
      <alignment horizontal="center" vertical="center" wrapText="1"/>
    </xf>
    <xf numFmtId="0" fontId="35" fillId="30" borderId="34" xfId="60" applyFont="1" applyFill="1" applyBorder="1" applyAlignment="1">
      <alignment horizontal="center" vertical="center" wrapText="1"/>
    </xf>
    <xf numFmtId="0" fontId="35" fillId="0" borderId="19" xfId="60" applyFont="1" applyFill="1" applyBorder="1" applyAlignment="1">
      <alignment horizontal="right" vertical="center" wrapText="1"/>
    </xf>
    <xf numFmtId="0" fontId="47" fillId="24" borderId="0" xfId="60" applyFont="1" applyFill="1" applyBorder="1" applyAlignment="1">
      <alignment vertical="center"/>
    </xf>
    <xf numFmtId="0" fontId="47" fillId="24" borderId="0" xfId="60" applyFont="1" applyFill="1" applyBorder="1" applyAlignment="1">
      <alignment horizontal="justify" vertical="center" wrapText="1"/>
    </xf>
    <xf numFmtId="0" fontId="35" fillId="30" borderId="49" xfId="0" applyFont="1" applyFill="1" applyBorder="1" applyAlignment="1">
      <alignment horizontal="center" vertical="center" wrapText="1"/>
    </xf>
    <xf numFmtId="0" fontId="35" fillId="30" borderId="100" xfId="0" applyFont="1" applyFill="1" applyBorder="1" applyAlignment="1">
      <alignment horizontal="center" vertical="center" wrapText="1"/>
    </xf>
    <xf numFmtId="0" fontId="35" fillId="30" borderId="34" xfId="0" applyFont="1" applyFill="1" applyBorder="1" applyAlignment="1">
      <alignment horizontal="center" vertical="center"/>
    </xf>
    <xf numFmtId="0" fontId="35" fillId="30" borderId="17" xfId="0" applyFont="1" applyFill="1" applyBorder="1" applyAlignment="1">
      <alignment horizontal="center" vertical="center" wrapText="1"/>
    </xf>
    <xf numFmtId="0" fontId="35" fillId="28" borderId="103" xfId="0" applyFont="1" applyFill="1" applyBorder="1" applyAlignment="1">
      <alignment horizontal="center" vertical="center" wrapText="1"/>
    </xf>
    <xf numFmtId="0" fontId="35" fillId="28" borderId="105" xfId="0" applyFont="1" applyFill="1" applyBorder="1" applyAlignment="1">
      <alignment horizontal="center" vertical="center" wrapText="1"/>
    </xf>
    <xf numFmtId="0" fontId="2" fillId="0" borderId="0" xfId="65"/>
    <xf numFmtId="38" fontId="2" fillId="0" borderId="0" xfId="66" applyAlignment="1">
      <alignment horizontal="center" vertical="center"/>
    </xf>
    <xf numFmtId="0" fontId="2" fillId="0" borderId="104" xfId="65" applyBorder="1" applyAlignment="1">
      <alignment vertical="center"/>
    </xf>
    <xf numFmtId="38" fontId="2" fillId="0" borderId="104" xfId="66" applyFont="1" applyBorder="1" applyAlignment="1">
      <alignment vertical="center"/>
    </xf>
    <xf numFmtId="38" fontId="61" fillId="0" borderId="29" xfId="66" applyFont="1" applyFill="1" applyBorder="1" applyAlignment="1">
      <alignment horizontal="right" vertical="center"/>
    </xf>
    <xf numFmtId="38" fontId="61" fillId="0" borderId="28" xfId="66" applyFont="1" applyFill="1" applyBorder="1" applyAlignment="1">
      <alignment horizontal="right" vertical="center"/>
    </xf>
    <xf numFmtId="38" fontId="61" fillId="0" borderId="50" xfId="66" applyFont="1" applyFill="1" applyBorder="1" applyAlignment="1">
      <alignment horizontal="right" vertical="center"/>
    </xf>
    <xf numFmtId="38" fontId="61" fillId="0" borderId="49" xfId="66" applyFont="1" applyFill="1" applyBorder="1" applyAlignment="1">
      <alignment horizontal="right" vertical="center"/>
    </xf>
    <xf numFmtId="0" fontId="2" fillId="0" borderId="29" xfId="65" applyFont="1" applyBorder="1" applyAlignment="1" applyProtection="1">
      <alignment vertical="center"/>
      <protection locked="0"/>
    </xf>
    <xf numFmtId="0" fontId="2" fillId="0" borderId="28" xfId="65" applyFont="1" applyBorder="1" applyAlignment="1" applyProtection="1">
      <alignment vertical="center"/>
      <protection locked="0"/>
    </xf>
    <xf numFmtId="0" fontId="2" fillId="0" borderId="50" xfId="65" applyFont="1" applyBorder="1" applyAlignment="1" applyProtection="1">
      <alignment vertical="center"/>
      <protection locked="0"/>
    </xf>
    <xf numFmtId="38" fontId="2" fillId="0" borderId="49" xfId="66" applyFont="1" applyFill="1" applyBorder="1" applyAlignment="1" applyProtection="1">
      <alignment vertical="center"/>
      <protection locked="0"/>
    </xf>
    <xf numFmtId="38" fontId="2" fillId="25" borderId="49" xfId="66" applyFont="1" applyFill="1" applyBorder="1" applyAlignment="1">
      <alignment horizontal="right" vertical="center"/>
    </xf>
    <xf numFmtId="38" fontId="61" fillId="0" borderId="29" xfId="66" applyFont="1" applyFill="1" applyBorder="1" applyAlignment="1">
      <alignment vertical="center"/>
    </xf>
    <xf numFmtId="38" fontId="61" fillId="0" borderId="29" xfId="66" applyFont="1" applyFill="1" applyBorder="1" applyAlignment="1" applyProtection="1">
      <alignment vertical="center"/>
    </xf>
    <xf numFmtId="38" fontId="61" fillId="0" borderId="50" xfId="66" applyFont="1" applyFill="1" applyBorder="1" applyAlignment="1" applyProtection="1">
      <alignment vertical="center"/>
    </xf>
    <xf numFmtId="38" fontId="53" fillId="0" borderId="29" xfId="66" applyFont="1" applyFill="1" applyBorder="1" applyAlignment="1">
      <alignment horizontal="center" vertical="center"/>
    </xf>
    <xf numFmtId="38" fontId="53" fillId="0" borderId="94" xfId="66" applyFont="1" applyFill="1" applyBorder="1" applyAlignment="1">
      <alignment horizontal="center" vertical="center"/>
    </xf>
    <xf numFmtId="38" fontId="53" fillId="0" borderId="49" xfId="66" applyFont="1" applyFill="1" applyBorder="1" applyAlignment="1">
      <alignment horizontal="center" vertical="center"/>
    </xf>
    <xf numFmtId="38" fontId="53" fillId="0" borderId="0" xfId="66" applyFont="1" applyAlignment="1">
      <alignment horizontal="right" vertical="center"/>
    </xf>
    <xf numFmtId="0" fontId="2" fillId="0" borderId="0" xfId="65" applyAlignment="1">
      <alignment horizontal="center" vertical="center" shrinkToFit="1"/>
    </xf>
    <xf numFmtId="0" fontId="63" fillId="0" borderId="0" xfId="65" applyFont="1" applyAlignment="1">
      <alignment horizontal="center" vertical="center" shrinkToFit="1"/>
    </xf>
    <xf numFmtId="38" fontId="63" fillId="0" borderId="0" xfId="66" applyFont="1" applyAlignment="1">
      <alignment horizontal="center" vertical="center" shrinkToFit="1"/>
    </xf>
    <xf numFmtId="185" fontId="2" fillId="0" borderId="0" xfId="65" applyNumberFormat="1" applyAlignment="1" applyProtection="1">
      <alignment horizontal="right" vertical="center"/>
    </xf>
    <xf numFmtId="0" fontId="2" fillId="0" borderId="0" xfId="65" applyAlignment="1">
      <alignment vertical="center"/>
    </xf>
    <xf numFmtId="38" fontId="0" fillId="0" borderId="0" xfId="66" applyFont="1" applyAlignment="1">
      <alignment horizontal="center" vertical="center"/>
    </xf>
    <xf numFmtId="38" fontId="61" fillId="0" borderId="1" xfId="66" applyFont="1" applyFill="1" applyBorder="1" applyAlignment="1">
      <alignment horizontal="right" vertical="center"/>
    </xf>
    <xf numFmtId="38" fontId="61" fillId="0" borderId="23" xfId="66" applyFont="1" applyBorder="1" applyAlignment="1" applyProtection="1">
      <alignment vertical="center"/>
      <protection locked="0"/>
    </xf>
    <xf numFmtId="38" fontId="36" fillId="0" borderId="21" xfId="66" applyFont="1" applyBorder="1" applyAlignment="1" applyProtection="1">
      <alignment vertical="center"/>
      <protection locked="0"/>
    </xf>
    <xf numFmtId="38" fontId="36" fillId="0" borderId="26" xfId="66" applyFont="1" applyBorder="1" applyAlignment="1" applyProtection="1">
      <alignment vertical="center"/>
      <protection locked="0"/>
    </xf>
    <xf numFmtId="38" fontId="36" fillId="0" borderId="0" xfId="66" applyFont="1" applyBorder="1" applyAlignment="1" applyProtection="1">
      <alignment vertical="center"/>
      <protection locked="0"/>
    </xf>
    <xf numFmtId="0" fontId="2" fillId="0" borderId="23" xfId="65" applyFont="1" applyBorder="1" applyAlignment="1" applyProtection="1">
      <alignment vertical="center"/>
      <protection locked="0"/>
    </xf>
    <xf numFmtId="0" fontId="2" fillId="0" borderId="0" xfId="65" applyFont="1" applyBorder="1" applyAlignment="1" applyProtection="1">
      <alignment vertical="center"/>
      <protection locked="0"/>
    </xf>
    <xf numFmtId="38" fontId="2" fillId="0" borderId="56" xfId="66" applyFont="1" applyBorder="1" applyAlignment="1" applyProtection="1">
      <alignment horizontal="center" vertical="center"/>
      <protection locked="0"/>
    </xf>
    <xf numFmtId="38" fontId="36" fillId="25" borderId="30" xfId="66" applyFont="1" applyFill="1" applyBorder="1" applyAlignment="1">
      <alignment vertical="center"/>
    </xf>
    <xf numFmtId="38" fontId="36" fillId="25" borderId="34" xfId="66" applyFont="1" applyFill="1" applyBorder="1" applyAlignment="1">
      <alignment vertical="center"/>
    </xf>
    <xf numFmtId="38" fontId="36" fillId="25" borderId="116" xfId="66" applyFont="1" applyFill="1" applyBorder="1" applyAlignment="1">
      <alignment vertical="center"/>
    </xf>
    <xf numFmtId="38" fontId="36" fillId="25" borderId="117" xfId="66" applyFont="1" applyFill="1" applyBorder="1" applyAlignment="1">
      <alignment vertical="center"/>
    </xf>
    <xf numFmtId="38" fontId="36" fillId="25" borderId="54" xfId="66" applyFont="1" applyFill="1" applyBorder="1" applyAlignment="1">
      <alignment vertical="center"/>
    </xf>
    <xf numFmtId="38" fontId="2" fillId="25" borderId="25" xfId="66" applyFont="1" applyFill="1" applyBorder="1" applyAlignment="1">
      <alignment vertical="center"/>
    </xf>
    <xf numFmtId="38" fontId="36" fillId="25" borderId="128" xfId="66" applyFont="1" applyFill="1" applyBorder="1" applyAlignment="1">
      <alignment vertical="center" wrapText="1" shrinkToFit="1"/>
    </xf>
    <xf numFmtId="38" fontId="2" fillId="0" borderId="0" xfId="66" applyFont="1" applyBorder="1" applyAlignment="1">
      <alignment horizontal="center" vertical="center"/>
    </xf>
    <xf numFmtId="38" fontId="36" fillId="25" borderId="25" xfId="66" applyFont="1" applyFill="1" applyBorder="1" applyAlignment="1">
      <alignment horizontal="right" vertical="center"/>
    </xf>
    <xf numFmtId="38" fontId="36" fillId="25" borderId="42" xfId="66" applyFont="1" applyFill="1" applyBorder="1" applyAlignment="1">
      <alignment horizontal="right" vertical="center"/>
    </xf>
    <xf numFmtId="38" fontId="36" fillId="25" borderId="2" xfId="66" applyFont="1" applyFill="1" applyBorder="1" applyAlignment="1">
      <alignment horizontal="right" vertical="center"/>
    </xf>
    <xf numFmtId="38" fontId="36" fillId="25" borderId="43" xfId="66" applyFont="1" applyFill="1" applyBorder="1" applyAlignment="1">
      <alignment horizontal="right" vertical="center"/>
    </xf>
    <xf numFmtId="38" fontId="36" fillId="25" borderId="41" xfId="66" applyFont="1" applyFill="1" applyBorder="1" applyAlignment="1">
      <alignment horizontal="right" vertical="center"/>
    </xf>
    <xf numFmtId="38" fontId="2" fillId="25" borderId="19" xfId="66" applyFont="1" applyFill="1" applyBorder="1" applyAlignment="1">
      <alignment vertical="center"/>
    </xf>
    <xf numFmtId="38" fontId="11" fillId="0" borderId="151" xfId="66" applyFont="1" applyBorder="1" applyAlignment="1" applyProtection="1">
      <alignment horizontal="right" vertical="center"/>
      <protection locked="0"/>
    </xf>
    <xf numFmtId="38" fontId="65" fillId="0" borderId="110" xfId="66" applyFont="1" applyBorder="1" applyAlignment="1" applyProtection="1">
      <alignment vertical="center"/>
      <protection locked="0"/>
    </xf>
    <xf numFmtId="38" fontId="65" fillId="0" borderId="109" xfId="66" applyFont="1" applyBorder="1" applyAlignment="1" applyProtection="1">
      <alignment vertical="center"/>
      <protection locked="0"/>
    </xf>
    <xf numFmtId="38" fontId="65" fillId="0" borderId="108" xfId="66" applyFont="1" applyBorder="1" applyAlignment="1" applyProtection="1">
      <alignment vertical="center"/>
      <protection locked="0"/>
    </xf>
    <xf numFmtId="0" fontId="2" fillId="0" borderId="127" xfId="65" applyBorder="1" applyProtection="1">
      <protection locked="0"/>
    </xf>
    <xf numFmtId="0" fontId="0" fillId="0" borderId="152" xfId="67" applyFont="1" applyFill="1" applyBorder="1" applyAlignment="1" applyProtection="1">
      <alignment vertical="center" shrinkToFit="1"/>
      <protection locked="0"/>
    </xf>
    <xf numFmtId="0" fontId="2" fillId="0" borderId="32" xfId="65" applyFill="1" applyBorder="1" applyAlignment="1" applyProtection="1">
      <alignment vertical="center"/>
      <protection locked="0"/>
    </xf>
    <xf numFmtId="38" fontId="2" fillId="0" borderId="0" xfId="66" applyFont="1" applyBorder="1" applyAlignment="1" applyProtection="1">
      <alignment horizontal="center" vertical="center"/>
      <protection locked="0"/>
    </xf>
    <xf numFmtId="38" fontId="11" fillId="0" borderId="153" xfId="66" applyFont="1" applyBorder="1" applyAlignment="1" applyProtection="1">
      <alignment horizontal="right" vertical="center"/>
      <protection locked="0"/>
    </xf>
    <xf numFmtId="38" fontId="65" fillId="0" borderId="113" xfId="66" applyFont="1" applyBorder="1" applyAlignment="1" applyProtection="1">
      <alignment vertical="center"/>
      <protection locked="0"/>
    </xf>
    <xf numFmtId="38" fontId="65" fillId="0" borderId="112" xfId="66" applyFont="1" applyBorder="1" applyAlignment="1" applyProtection="1">
      <alignment vertical="center"/>
      <protection locked="0"/>
    </xf>
    <xf numFmtId="38" fontId="65" fillId="0" borderId="111" xfId="66" applyFont="1" applyBorder="1" applyAlignment="1" applyProtection="1">
      <alignment vertical="center"/>
      <protection locked="0"/>
    </xf>
    <xf numFmtId="0" fontId="2" fillId="0" borderId="154" xfId="65" applyBorder="1" applyProtection="1">
      <protection locked="0"/>
    </xf>
    <xf numFmtId="0" fontId="0" fillId="0" borderId="153" xfId="67" applyFont="1" applyFill="1" applyBorder="1" applyAlignment="1" applyProtection="1">
      <alignment vertical="center" shrinkToFit="1"/>
      <protection locked="0"/>
    </xf>
    <xf numFmtId="0" fontId="2" fillId="0" borderId="26" xfId="65" applyFill="1" applyBorder="1" applyAlignment="1" applyProtection="1">
      <alignment vertical="center"/>
      <protection locked="0"/>
    </xf>
    <xf numFmtId="0" fontId="2" fillId="0" borderId="78" xfId="65" applyBorder="1" applyProtection="1">
      <protection locked="0"/>
    </xf>
    <xf numFmtId="0" fontId="2" fillId="0" borderId="41" xfId="65" applyBorder="1" applyProtection="1">
      <protection locked="0"/>
    </xf>
    <xf numFmtId="0" fontId="0" fillId="0" borderId="25" xfId="67" applyFont="1" applyFill="1" applyBorder="1" applyAlignment="1" applyProtection="1">
      <alignment vertical="center" shrinkToFit="1"/>
      <protection locked="0"/>
    </xf>
    <xf numFmtId="0" fontId="2" fillId="0" borderId="42" xfId="65" applyFill="1" applyBorder="1" applyAlignment="1" applyProtection="1">
      <alignment vertical="center"/>
      <protection locked="0"/>
    </xf>
    <xf numFmtId="0" fontId="2" fillId="0" borderId="25" xfId="67" applyFont="1" applyFill="1" applyBorder="1" applyAlignment="1" applyProtection="1">
      <alignment vertical="center" shrinkToFit="1"/>
      <protection locked="0"/>
    </xf>
    <xf numFmtId="38" fontId="2" fillId="0" borderId="155" xfId="66" applyFont="1" applyBorder="1" applyAlignment="1" applyProtection="1">
      <alignment vertical="center"/>
      <protection locked="0"/>
    </xf>
    <xf numFmtId="0" fontId="2" fillId="0" borderId="155" xfId="67" applyFont="1" applyFill="1" applyBorder="1" applyAlignment="1" applyProtection="1">
      <alignment vertical="center" shrinkToFit="1"/>
      <protection locked="0"/>
    </xf>
    <xf numFmtId="38" fontId="2" fillId="0" borderId="32" xfId="66" applyFont="1" applyBorder="1" applyAlignment="1" applyProtection="1">
      <alignment vertical="center"/>
      <protection locked="0"/>
    </xf>
    <xf numFmtId="38" fontId="2" fillId="0" borderId="18" xfId="66" applyFont="1" applyBorder="1" applyAlignment="1" applyProtection="1">
      <alignment vertical="center"/>
      <protection locked="0"/>
    </xf>
    <xf numFmtId="38" fontId="0" fillId="0" borderId="32" xfId="66" applyFont="1" applyBorder="1" applyAlignment="1" applyProtection="1">
      <alignment vertical="center"/>
      <protection locked="0"/>
    </xf>
    <xf numFmtId="38" fontId="2" fillId="0" borderId="25" xfId="66" applyFont="1" applyBorder="1" applyAlignment="1" applyProtection="1">
      <alignment vertical="center" shrinkToFit="1"/>
      <protection locked="0"/>
    </xf>
    <xf numFmtId="38" fontId="11" fillId="0" borderId="40" xfId="66" applyFont="1" applyBorder="1" applyAlignment="1" applyProtection="1">
      <alignment horizontal="right" vertical="center"/>
      <protection locked="0"/>
    </xf>
    <xf numFmtId="38" fontId="65" fillId="0" borderId="37" xfId="66" applyFont="1" applyBorder="1" applyAlignment="1" applyProtection="1">
      <alignment vertical="center"/>
      <protection locked="0"/>
    </xf>
    <xf numFmtId="38" fontId="65" fillId="0" borderId="58" xfId="66" applyFont="1" applyBorder="1" applyAlignment="1" applyProtection="1">
      <alignment vertical="center"/>
      <protection locked="0"/>
    </xf>
    <xf numFmtId="38" fontId="65" fillId="0" borderId="38" xfId="66" applyFont="1" applyBorder="1" applyAlignment="1" applyProtection="1">
      <alignment vertical="center"/>
      <protection locked="0"/>
    </xf>
    <xf numFmtId="0" fontId="2" fillId="0" borderId="36" xfId="65" applyBorder="1" applyProtection="1">
      <protection locked="0"/>
    </xf>
    <xf numFmtId="38" fontId="2" fillId="0" borderId="94" xfId="66" applyFont="1" applyBorder="1" applyAlignment="1" applyProtection="1">
      <alignment vertical="center"/>
      <protection locked="0"/>
    </xf>
    <xf numFmtId="0" fontId="2" fillId="0" borderId="53" xfId="65" applyFont="1" applyBorder="1" applyAlignment="1" applyProtection="1">
      <alignment vertical="center"/>
      <protection locked="0"/>
    </xf>
    <xf numFmtId="38" fontId="36" fillId="0" borderId="23" xfId="66" applyFont="1" applyBorder="1" applyAlignment="1" applyProtection="1">
      <alignment vertical="center"/>
      <protection locked="0"/>
    </xf>
    <xf numFmtId="38" fontId="2" fillId="0" borderId="74" xfId="66" applyFont="1" applyBorder="1" applyAlignment="1" applyProtection="1">
      <alignment vertical="center"/>
      <protection locked="0"/>
    </xf>
    <xf numFmtId="38" fontId="2" fillId="0" borderId="21" xfId="66" applyFont="1" applyBorder="1" applyAlignment="1" applyProtection="1">
      <alignment vertical="center"/>
      <protection locked="0"/>
    </xf>
    <xf numFmtId="38" fontId="2" fillId="0" borderId="91" xfId="66" applyFont="1" applyBorder="1" applyAlignment="1" applyProtection="1">
      <alignment vertical="center"/>
      <protection locked="0"/>
    </xf>
    <xf numFmtId="38" fontId="36" fillId="0" borderId="25" xfId="66" applyFont="1" applyBorder="1" applyAlignment="1" applyProtection="1">
      <alignment vertical="center"/>
      <protection locked="0"/>
    </xf>
    <xf numFmtId="38" fontId="36" fillId="0" borderId="19" xfId="66" applyFont="1" applyBorder="1" applyAlignment="1" applyProtection="1">
      <alignment vertical="center"/>
      <protection locked="0"/>
    </xf>
    <xf numFmtId="38" fontId="36" fillId="0" borderId="2" xfId="66" applyFont="1" applyBorder="1" applyAlignment="1" applyProtection="1">
      <alignment vertical="center"/>
      <protection locked="0"/>
    </xf>
    <xf numFmtId="38" fontId="2" fillId="0" borderId="96" xfId="66" applyFont="1" applyBorder="1" applyAlignment="1" applyProtection="1">
      <alignment vertical="center"/>
      <protection locked="0"/>
    </xf>
    <xf numFmtId="38" fontId="2" fillId="0" borderId="19" xfId="66" applyFont="1" applyBorder="1" applyAlignment="1" applyProtection="1">
      <alignment vertical="center"/>
      <protection locked="0"/>
    </xf>
    <xf numFmtId="38" fontId="2" fillId="0" borderId="60" xfId="66" applyFont="1" applyBorder="1" applyAlignment="1" applyProtection="1">
      <alignment vertical="center"/>
      <protection locked="0"/>
    </xf>
    <xf numFmtId="38" fontId="61" fillId="0" borderId="28" xfId="66" applyFont="1" applyFill="1" applyBorder="1" applyAlignment="1">
      <alignment vertical="center"/>
    </xf>
    <xf numFmtId="38" fontId="61" fillId="0" borderId="1" xfId="66" applyFont="1" applyFill="1" applyBorder="1" applyAlignment="1">
      <alignment vertical="center"/>
    </xf>
    <xf numFmtId="0" fontId="2" fillId="25" borderId="53" xfId="65" applyFill="1" applyBorder="1" applyAlignment="1">
      <alignment vertical="center"/>
    </xf>
    <xf numFmtId="38" fontId="36" fillId="0" borderId="28" xfId="66" applyFont="1" applyFill="1" applyBorder="1" applyAlignment="1" applyProtection="1">
      <alignment vertical="center"/>
      <protection locked="0"/>
    </xf>
    <xf numFmtId="38" fontId="36" fillId="0" borderId="50" xfId="66" applyFont="1" applyFill="1" applyBorder="1" applyAlignment="1" applyProtection="1">
      <alignment vertical="center"/>
      <protection locked="0"/>
    </xf>
    <xf numFmtId="38" fontId="36" fillId="0" borderId="100" xfId="66" applyFont="1" applyFill="1" applyBorder="1" applyAlignment="1" applyProtection="1">
      <alignment vertical="center"/>
      <protection locked="0"/>
    </xf>
    <xf numFmtId="38" fontId="2" fillId="0" borderId="53" xfId="66" applyFont="1" applyFill="1" applyBorder="1" applyAlignment="1" applyProtection="1">
      <alignment horizontal="center" vertical="center"/>
      <protection locked="0"/>
    </xf>
    <xf numFmtId="38" fontId="36" fillId="0" borderId="29" xfId="66" applyFont="1" applyFill="1" applyBorder="1" applyAlignment="1" applyProtection="1">
      <alignment vertical="center"/>
      <protection locked="0"/>
    </xf>
    <xf numFmtId="38" fontId="53" fillId="0" borderId="50" xfId="66" applyFont="1" applyFill="1" applyBorder="1" applyAlignment="1">
      <alignment horizontal="center" vertical="center"/>
    </xf>
    <xf numFmtId="38" fontId="53" fillId="0" borderId="28" xfId="66" applyFont="1" applyFill="1" applyBorder="1" applyAlignment="1">
      <alignment horizontal="center" vertical="center"/>
    </xf>
    <xf numFmtId="38" fontId="53" fillId="0" borderId="104" xfId="66" applyFont="1" applyFill="1" applyBorder="1" applyAlignment="1">
      <alignment horizontal="center" vertical="center"/>
    </xf>
    <xf numFmtId="38" fontId="53" fillId="0" borderId="100" xfId="66" applyFont="1" applyFill="1" applyBorder="1" applyAlignment="1">
      <alignment horizontal="center" vertical="center"/>
    </xf>
    <xf numFmtId="0" fontId="2" fillId="0" borderId="53" xfId="65" applyBorder="1" applyAlignment="1">
      <alignment horizontal="center" vertical="center"/>
    </xf>
    <xf numFmtId="38" fontId="53" fillId="0" borderId="0" xfId="66" applyFont="1" applyAlignment="1">
      <alignment horizontal="right"/>
    </xf>
    <xf numFmtId="0" fontId="0" fillId="0" borderId="0" xfId="65" applyFont="1" applyAlignment="1">
      <alignment horizontal="right" vertical="center" shrinkToFit="1"/>
    </xf>
    <xf numFmtId="3" fontId="31" fillId="25" borderId="70" xfId="44" applyNumberFormat="1" applyFont="1" applyFill="1" applyBorder="1" applyAlignment="1">
      <alignment horizontal="right" vertical="center"/>
    </xf>
    <xf numFmtId="0" fontId="31" fillId="25" borderId="0" xfId="59" applyFont="1" applyFill="1" applyBorder="1" applyAlignment="1">
      <alignment horizontal="right" vertical="center"/>
    </xf>
    <xf numFmtId="0" fontId="35" fillId="25" borderId="49" xfId="0" applyFont="1" applyFill="1" applyBorder="1" applyAlignment="1">
      <alignment horizontal="center" vertical="center" wrapText="1"/>
    </xf>
    <xf numFmtId="3" fontId="31" fillId="24" borderId="74" xfId="44" applyNumberFormat="1" applyFont="1" applyFill="1" applyBorder="1" applyAlignment="1">
      <alignment vertical="center"/>
    </xf>
    <xf numFmtId="3" fontId="31" fillId="24" borderId="95" xfId="44" applyNumberFormat="1" applyFont="1" applyFill="1" applyBorder="1" applyAlignment="1">
      <alignment vertical="center"/>
    </xf>
    <xf numFmtId="0" fontId="31" fillId="24" borderId="17" xfId="59" applyFont="1" applyFill="1" applyBorder="1" applyAlignment="1">
      <alignment horizontal="left" vertical="center"/>
    </xf>
    <xf numFmtId="0" fontId="31" fillId="24" borderId="65" xfId="59" applyFont="1" applyFill="1" applyBorder="1" applyAlignment="1">
      <alignment horizontal="left" vertical="center"/>
    </xf>
    <xf numFmtId="180" fontId="31" fillId="24" borderId="71" xfId="44" applyNumberFormat="1" applyFont="1" applyFill="1" applyBorder="1" applyAlignment="1">
      <alignment horizontal="center" vertical="center"/>
    </xf>
    <xf numFmtId="180" fontId="31" fillId="24" borderId="27" xfId="44" applyNumberFormat="1" applyFont="1" applyFill="1" applyBorder="1" applyAlignment="1">
      <alignment horizontal="center" vertical="center"/>
    </xf>
    <xf numFmtId="180" fontId="31" fillId="24" borderId="24" xfId="44" applyNumberFormat="1" applyFont="1" applyFill="1" applyBorder="1" applyAlignment="1">
      <alignment horizontal="center" vertical="center"/>
    </xf>
    <xf numFmtId="0" fontId="31" fillId="25" borderId="57" xfId="59" applyFont="1" applyFill="1" applyBorder="1" applyAlignment="1">
      <alignment vertical="center"/>
    </xf>
    <xf numFmtId="38" fontId="0" fillId="0" borderId="0" xfId="68" applyFont="1">
      <alignment vertical="center"/>
    </xf>
    <xf numFmtId="38" fontId="0" fillId="0" borderId="0" xfId="68" applyFont="1" applyAlignment="1">
      <alignment horizontal="center" vertical="center"/>
    </xf>
    <xf numFmtId="38" fontId="0" fillId="0" borderId="0" xfId="68" applyFont="1" applyAlignment="1">
      <alignment horizontal="left" vertical="top" wrapText="1"/>
    </xf>
    <xf numFmtId="38" fontId="67" fillId="0" borderId="0" xfId="68" applyFont="1">
      <alignment vertical="center"/>
    </xf>
    <xf numFmtId="38" fontId="0" fillId="0" borderId="42" xfId="68" applyFont="1" applyBorder="1" applyAlignment="1">
      <alignment horizontal="center" vertical="center"/>
    </xf>
    <xf numFmtId="38" fontId="0" fillId="0" borderId="32" xfId="68" applyFont="1" applyBorder="1" applyAlignment="1">
      <alignment horizontal="center" vertical="center" wrapText="1"/>
    </xf>
    <xf numFmtId="38" fontId="0" fillId="0" borderId="37" xfId="68" applyFont="1" applyBorder="1" applyAlignment="1">
      <alignment horizontal="left" vertical="center"/>
    </xf>
    <xf numFmtId="38" fontId="0" fillId="0" borderId="37" xfId="68" applyFont="1" applyBorder="1">
      <alignment vertical="center"/>
    </xf>
    <xf numFmtId="38" fontId="0" fillId="0" borderId="42" xfId="68" applyFont="1" applyBorder="1" applyAlignment="1">
      <alignment horizontal="left" vertical="center"/>
    </xf>
    <xf numFmtId="38" fontId="0" fillId="0" borderId="42" xfId="68" applyFont="1" applyBorder="1">
      <alignment vertical="center"/>
    </xf>
    <xf numFmtId="38" fontId="0" fillId="0" borderId="91" xfId="68" applyFont="1" applyBorder="1" applyAlignment="1">
      <alignment horizontal="center" vertical="center" textRotation="255"/>
    </xf>
    <xf numFmtId="38" fontId="0" fillId="0" borderId="34" xfId="68" applyFont="1" applyBorder="1">
      <alignment vertical="center"/>
    </xf>
    <xf numFmtId="38" fontId="0" fillId="0" borderId="30" xfId="68" applyFont="1" applyBorder="1" applyAlignment="1">
      <alignment horizontal="left" vertical="top" wrapText="1"/>
    </xf>
    <xf numFmtId="38" fontId="0" fillId="0" borderId="40" xfId="68" applyFont="1" applyBorder="1" applyAlignment="1">
      <alignment horizontal="left" vertical="top" wrapText="1"/>
    </xf>
    <xf numFmtId="38" fontId="0" fillId="0" borderId="25" xfId="68" applyFont="1" applyBorder="1" applyAlignment="1">
      <alignment horizontal="left" vertical="top" wrapText="1"/>
    </xf>
    <xf numFmtId="38" fontId="50" fillId="0" borderId="0" xfId="68" applyFont="1">
      <alignment vertical="center"/>
    </xf>
    <xf numFmtId="38" fontId="32" fillId="0" borderId="0" xfId="68" applyFont="1">
      <alignment vertical="center"/>
    </xf>
    <xf numFmtId="38" fontId="32" fillId="0" borderId="0" xfId="68" applyFont="1" applyAlignment="1">
      <alignment horizontal="center" vertical="center"/>
    </xf>
    <xf numFmtId="38" fontId="32" fillId="0" borderId="0" xfId="68" applyFont="1" applyAlignment="1">
      <alignment horizontal="left" vertical="top" wrapText="1"/>
    </xf>
    <xf numFmtId="38" fontId="0" fillId="0" borderId="54" xfId="68" applyFont="1" applyBorder="1" applyAlignment="1">
      <alignment horizontal="center" vertical="center"/>
    </xf>
    <xf numFmtId="38" fontId="0" fillId="0" borderId="30" xfId="68" applyFont="1" applyBorder="1" applyAlignment="1">
      <alignment horizontal="center" vertical="center"/>
    </xf>
    <xf numFmtId="0" fontId="36" fillId="0" borderId="71" xfId="0" applyFont="1" applyBorder="1" applyAlignment="1">
      <alignment vertical="center"/>
    </xf>
    <xf numFmtId="0" fontId="36" fillId="0" borderId="18" xfId="0" applyFont="1" applyBorder="1" applyAlignment="1">
      <alignment vertical="center"/>
    </xf>
    <xf numFmtId="0" fontId="36" fillId="0" borderId="91" xfId="0" applyFont="1" applyBorder="1" applyAlignment="1">
      <alignment vertical="center"/>
    </xf>
    <xf numFmtId="0" fontId="36" fillId="0" borderId="35" xfId="0" applyFont="1" applyBorder="1" applyAlignment="1">
      <alignment vertical="center"/>
    </xf>
    <xf numFmtId="0" fontId="36" fillId="0" borderId="66" xfId="0" applyFont="1" applyBorder="1">
      <alignment vertical="center"/>
    </xf>
    <xf numFmtId="0" fontId="36" fillId="0" borderId="72" xfId="0" applyFont="1" applyBorder="1">
      <alignment vertical="center"/>
    </xf>
    <xf numFmtId="0" fontId="36" fillId="0" borderId="143" xfId="0" applyFont="1" applyBorder="1">
      <alignment vertical="center"/>
    </xf>
    <xf numFmtId="38" fontId="0" fillId="0" borderId="66" xfId="68" applyFont="1" applyBorder="1">
      <alignment vertical="center"/>
    </xf>
    <xf numFmtId="38" fontId="0" fillId="0" borderId="72" xfId="68" applyFont="1" applyBorder="1">
      <alignment vertical="center"/>
    </xf>
    <xf numFmtId="38" fontId="0" fillId="0" borderId="143" xfId="68" applyFont="1" applyBorder="1">
      <alignment vertical="center"/>
    </xf>
    <xf numFmtId="38" fontId="0" fillId="0" borderId="0" xfId="68" applyFont="1" applyAlignment="1">
      <alignment horizontal="left" vertical="center"/>
    </xf>
    <xf numFmtId="38" fontId="0" fillId="0" borderId="103" xfId="68" applyFont="1" applyBorder="1">
      <alignment vertical="center"/>
    </xf>
    <xf numFmtId="0" fontId="70" fillId="0" borderId="0" xfId="65" applyFont="1" applyAlignment="1">
      <alignment vertical="center"/>
    </xf>
    <xf numFmtId="38" fontId="2" fillId="0" borderId="0" xfId="66" applyBorder="1" applyAlignment="1">
      <alignment horizontal="center" vertical="center"/>
    </xf>
    <xf numFmtId="0" fontId="2" fillId="0" borderId="0" xfId="65" applyBorder="1"/>
    <xf numFmtId="38" fontId="36" fillId="0" borderId="1" xfId="66" applyFont="1" applyFill="1" applyBorder="1" applyAlignment="1" applyProtection="1">
      <alignment vertical="center"/>
      <protection locked="0"/>
    </xf>
    <xf numFmtId="0" fontId="71" fillId="0" borderId="0" xfId="65" applyFont="1" applyAlignment="1">
      <alignment vertical="center"/>
    </xf>
    <xf numFmtId="0" fontId="31" fillId="24" borderId="92" xfId="59" applyFont="1" applyFill="1" applyBorder="1" applyAlignment="1">
      <alignment vertical="center"/>
    </xf>
    <xf numFmtId="0" fontId="31" fillId="24" borderId="93" xfId="59" applyFont="1" applyFill="1" applyBorder="1" applyAlignment="1">
      <alignment vertical="center"/>
    </xf>
    <xf numFmtId="0" fontId="69" fillId="24" borderId="0" xfId="59" applyFont="1" applyFill="1" applyAlignment="1">
      <alignment horizontal="center" vertical="center"/>
    </xf>
    <xf numFmtId="0" fontId="69" fillId="24" borderId="0" xfId="59" applyFont="1" applyFill="1" applyAlignment="1">
      <alignment vertical="center"/>
    </xf>
    <xf numFmtId="0" fontId="31" fillId="27" borderId="2" xfId="59" applyFont="1" applyFill="1" applyBorder="1" applyAlignment="1">
      <alignment horizontal="left" vertical="center"/>
    </xf>
    <xf numFmtId="0" fontId="31" fillId="27" borderId="96" xfId="59" applyFont="1" applyFill="1" applyBorder="1" applyAlignment="1">
      <alignment vertical="center"/>
    </xf>
    <xf numFmtId="180" fontId="31" fillId="24" borderId="43" xfId="44" applyNumberFormat="1" applyFont="1" applyFill="1" applyBorder="1" applyAlignment="1">
      <alignment horizontal="center" vertical="center"/>
    </xf>
    <xf numFmtId="180" fontId="31" fillId="24" borderId="42" xfId="44" applyNumberFormat="1" applyFont="1" applyFill="1" applyBorder="1" applyAlignment="1">
      <alignment horizontal="center" vertical="center"/>
    </xf>
    <xf numFmtId="3" fontId="31" fillId="24" borderId="104" xfId="44" applyNumberFormat="1" applyFont="1" applyFill="1" applyBorder="1" applyAlignment="1">
      <alignment horizontal="left" vertical="center"/>
    </xf>
    <xf numFmtId="0" fontId="31" fillId="24" borderId="114" xfId="59" applyFont="1" applyFill="1" applyBorder="1" applyAlignment="1">
      <alignment vertical="center"/>
    </xf>
    <xf numFmtId="180" fontId="31" fillId="24" borderId="39" xfId="44" applyNumberFormat="1" applyFont="1" applyFill="1" applyBorder="1" applyAlignment="1">
      <alignment horizontal="right" vertical="center"/>
    </xf>
    <xf numFmtId="3" fontId="31" fillId="24" borderId="57" xfId="44" applyNumberFormat="1" applyFont="1" applyFill="1" applyBorder="1" applyAlignment="1">
      <alignment horizontal="left" vertical="center"/>
    </xf>
    <xf numFmtId="0" fontId="31" fillId="27" borderId="106" xfId="59" applyFont="1" applyFill="1" applyBorder="1" applyAlignment="1">
      <alignment horizontal="left" vertical="center"/>
    </xf>
    <xf numFmtId="0" fontId="31" fillId="27" borderId="58" xfId="59" applyFont="1" applyFill="1" applyBorder="1" applyAlignment="1">
      <alignment horizontal="left" vertical="center"/>
    </xf>
    <xf numFmtId="0" fontId="31" fillId="27" borderId="105" xfId="59" applyFont="1" applyFill="1" applyBorder="1" applyAlignment="1">
      <alignment vertical="center"/>
    </xf>
    <xf numFmtId="0" fontId="31" fillId="27" borderId="97" xfId="59" applyFont="1" applyFill="1" applyBorder="1" applyAlignment="1">
      <alignment horizontal="left" vertical="center"/>
    </xf>
    <xf numFmtId="0" fontId="31" fillId="27" borderId="67" xfId="59" applyFont="1" applyFill="1" applyBorder="1" applyAlignment="1">
      <alignment horizontal="left" vertical="center"/>
    </xf>
    <xf numFmtId="180" fontId="31" fillId="24" borderId="62" xfId="44" applyNumberFormat="1" applyFont="1" applyFill="1" applyBorder="1" applyAlignment="1">
      <alignment horizontal="center" vertical="center"/>
    </xf>
    <xf numFmtId="180" fontId="31" fillId="24" borderId="32" xfId="44" applyNumberFormat="1" applyFont="1" applyFill="1" applyBorder="1" applyAlignment="1">
      <alignment horizontal="center" vertical="center"/>
    </xf>
    <xf numFmtId="0" fontId="31" fillId="24" borderId="57" xfId="59" applyFont="1" applyFill="1" applyBorder="1" applyAlignment="1">
      <alignment horizontal="left" vertical="center"/>
    </xf>
    <xf numFmtId="180" fontId="31" fillId="24" borderId="103" xfId="44" applyNumberFormat="1" applyFont="1" applyFill="1" applyBorder="1" applyAlignment="1">
      <alignment horizontal="right" vertical="center"/>
    </xf>
    <xf numFmtId="0" fontId="31" fillId="24" borderId="104" xfId="59" applyFont="1" applyFill="1" applyBorder="1" applyAlignment="1">
      <alignment horizontal="left" vertical="center"/>
    </xf>
    <xf numFmtId="0" fontId="31" fillId="24" borderId="33" xfId="59" applyFont="1" applyFill="1" applyBorder="1" applyAlignment="1">
      <alignment vertical="center"/>
    </xf>
    <xf numFmtId="0" fontId="31" fillId="24" borderId="70" xfId="59" applyFont="1" applyFill="1" applyBorder="1" applyAlignment="1">
      <alignment horizontal="left" vertical="center"/>
    </xf>
    <xf numFmtId="180" fontId="31" fillId="24" borderId="60" xfId="44" applyNumberFormat="1" applyFont="1" applyFill="1" applyBorder="1" applyAlignment="1">
      <alignment horizontal="center" vertical="center"/>
    </xf>
    <xf numFmtId="3" fontId="31" fillId="24" borderId="104" xfId="44" applyNumberFormat="1" applyFont="1" applyFill="1" applyBorder="1" applyAlignment="1">
      <alignment vertical="center"/>
    </xf>
    <xf numFmtId="3" fontId="31" fillId="24" borderId="114" xfId="44" applyNumberFormat="1" applyFont="1" applyFill="1" applyBorder="1" applyAlignment="1">
      <alignment vertical="center"/>
    </xf>
    <xf numFmtId="0" fontId="31" fillId="24" borderId="39" xfId="59" applyFont="1" applyFill="1" applyBorder="1" applyAlignment="1">
      <alignment vertical="center"/>
    </xf>
    <xf numFmtId="0" fontId="31" fillId="24" borderId="59" xfId="59" applyFont="1" applyFill="1" applyBorder="1" applyAlignment="1">
      <alignment vertical="center"/>
    </xf>
    <xf numFmtId="0" fontId="34" fillId="0" borderId="0" xfId="65" applyFont="1" applyAlignment="1">
      <alignment vertical="center"/>
    </xf>
    <xf numFmtId="38" fontId="34" fillId="0" borderId="0" xfId="68" applyFont="1">
      <alignment vertical="center"/>
    </xf>
    <xf numFmtId="0" fontId="35" fillId="24" borderId="0" xfId="61" applyFont="1" applyFill="1" applyAlignment="1">
      <alignment horizontal="left" vertical="top"/>
    </xf>
    <xf numFmtId="0" fontId="35" fillId="0" borderId="0" xfId="60" applyFont="1" applyFill="1" applyBorder="1" applyAlignment="1">
      <alignment horizontal="justify" vertical="center" wrapText="1"/>
    </xf>
    <xf numFmtId="0" fontId="35" fillId="24" borderId="0" xfId="0" applyFont="1" applyFill="1" applyAlignment="1">
      <alignment horizontal="center" vertical="top"/>
    </xf>
    <xf numFmtId="3" fontId="35" fillId="24" borderId="0" xfId="44" applyNumberFormat="1" applyFont="1" applyFill="1" applyAlignment="1">
      <alignment horizontal="left" vertical="top" wrapText="1"/>
    </xf>
    <xf numFmtId="0" fontId="2" fillId="0" borderId="0" xfId="0" applyFont="1" applyAlignment="1">
      <alignment vertical="top" wrapText="1"/>
    </xf>
    <xf numFmtId="0" fontId="47" fillId="0" borderId="0" xfId="60" applyFont="1" applyAlignment="1">
      <alignment vertical="center"/>
    </xf>
    <xf numFmtId="0" fontId="47" fillId="24" borderId="0" xfId="60" applyFont="1" applyFill="1" applyAlignment="1">
      <alignment vertical="center"/>
    </xf>
    <xf numFmtId="0" fontId="47" fillId="24" borderId="0" xfId="0" applyFont="1" applyFill="1" applyBorder="1" applyAlignment="1">
      <alignment horizontal="right" vertical="center"/>
    </xf>
    <xf numFmtId="0" fontId="47" fillId="0" borderId="0" xfId="0" applyFont="1" applyFill="1" applyBorder="1" applyAlignment="1">
      <alignment horizontal="center" vertical="center"/>
    </xf>
    <xf numFmtId="0" fontId="35" fillId="0" borderId="0" xfId="60" applyFont="1" applyFill="1" applyBorder="1" applyAlignment="1">
      <alignment horizontal="right" vertical="center" wrapText="1"/>
    </xf>
    <xf numFmtId="0" fontId="35" fillId="0" borderId="0" xfId="60" applyFont="1" applyFill="1" applyBorder="1" applyAlignment="1">
      <alignment horizontal="center" vertical="center" wrapText="1"/>
    </xf>
    <xf numFmtId="0" fontId="35" fillId="0" borderId="0" xfId="0" applyFont="1" applyFill="1" applyBorder="1">
      <alignment vertical="center"/>
    </xf>
    <xf numFmtId="0" fontId="35" fillId="0" borderId="101" xfId="60" applyFont="1" applyFill="1" applyBorder="1" applyAlignment="1">
      <alignment horizontal="center" vertical="center" wrapText="1"/>
    </xf>
    <xf numFmtId="0" fontId="35" fillId="0" borderId="100" xfId="60" applyFont="1" applyFill="1" applyBorder="1" applyAlignment="1">
      <alignment horizontal="right" vertical="center" wrapText="1"/>
    </xf>
    <xf numFmtId="0" fontId="35" fillId="0" borderId="101" xfId="60" applyFont="1" applyFill="1" applyBorder="1" applyAlignment="1">
      <alignment horizontal="justify" vertical="center" wrapText="1"/>
    </xf>
    <xf numFmtId="0" fontId="72" fillId="24" borderId="0" xfId="60" applyFont="1" applyFill="1" applyBorder="1" applyAlignment="1">
      <alignment vertical="center"/>
    </xf>
    <xf numFmtId="0" fontId="0" fillId="0" borderId="0" xfId="65" applyFont="1"/>
    <xf numFmtId="38" fontId="76" fillId="0" borderId="49" xfId="66" applyFont="1" applyFill="1" applyBorder="1" applyAlignment="1" applyProtection="1">
      <alignment vertical="center"/>
      <protection locked="0"/>
    </xf>
    <xf numFmtId="38" fontId="76" fillId="0" borderId="50" xfId="66" applyFont="1" applyFill="1" applyBorder="1" applyAlignment="1" applyProtection="1">
      <alignment vertical="center"/>
      <protection locked="0"/>
    </xf>
    <xf numFmtId="0" fontId="35" fillId="24" borderId="16" xfId="60" applyFont="1" applyFill="1" applyBorder="1" applyAlignment="1">
      <alignment horizontal="left" vertical="center" wrapText="1"/>
    </xf>
    <xf numFmtId="0" fontId="35" fillId="27" borderId="61" xfId="60" applyFont="1" applyFill="1" applyBorder="1" applyAlignment="1">
      <alignment horizontal="left" vertical="center" wrapText="1"/>
    </xf>
    <xf numFmtId="0" fontId="35" fillId="27" borderId="62" xfId="60" applyFont="1" applyFill="1" applyBorder="1" applyAlignment="1">
      <alignment horizontal="left" vertical="center" wrapText="1"/>
    </xf>
    <xf numFmtId="0" fontId="35" fillId="24" borderId="57" xfId="60" applyFont="1" applyFill="1" applyBorder="1" applyAlignment="1">
      <alignment horizontal="left" vertical="center" wrapText="1"/>
    </xf>
    <xf numFmtId="0" fontId="35" fillId="24" borderId="104" xfId="60" applyFont="1" applyFill="1" applyBorder="1" applyAlignment="1">
      <alignment horizontal="left" vertical="center" wrapText="1"/>
    </xf>
    <xf numFmtId="0" fontId="35" fillId="24" borderId="39" xfId="60" applyFont="1" applyFill="1" applyBorder="1" applyAlignment="1">
      <alignment horizontal="left" vertical="center" wrapText="1"/>
    </xf>
    <xf numFmtId="0" fontId="35" fillId="24" borderId="21" xfId="60" applyFont="1" applyFill="1" applyBorder="1" applyAlignment="1">
      <alignment horizontal="left" vertical="center"/>
    </xf>
    <xf numFmtId="0" fontId="35" fillId="24" borderId="0" xfId="60" applyFont="1" applyFill="1" applyBorder="1" applyAlignment="1">
      <alignment horizontal="left" vertical="center"/>
    </xf>
    <xf numFmtId="0" fontId="35" fillId="24" borderId="16" xfId="60" applyFont="1" applyFill="1" applyBorder="1" applyAlignment="1">
      <alignment horizontal="left" vertical="center"/>
    </xf>
    <xf numFmtId="0" fontId="35" fillId="24" borderId="61" xfId="60" applyFont="1" applyFill="1" applyBorder="1" applyAlignment="1">
      <alignment horizontal="left" vertical="center"/>
    </xf>
    <xf numFmtId="0" fontId="35" fillId="24" borderId="17" xfId="60" applyFont="1" applyFill="1" applyBorder="1" applyAlignment="1">
      <alignment horizontal="left" vertical="center"/>
    </xf>
    <xf numFmtId="0" fontId="35" fillId="24" borderId="65" xfId="60" applyFont="1" applyFill="1" applyBorder="1" applyAlignment="1">
      <alignment horizontal="left" vertical="center"/>
    </xf>
    <xf numFmtId="0" fontId="11" fillId="0" borderId="57" xfId="60" applyFont="1" applyFill="1" applyBorder="1" applyAlignment="1">
      <alignment horizontal="left" vertical="center"/>
    </xf>
    <xf numFmtId="0" fontId="11" fillId="0" borderId="104" xfId="60" applyFont="1" applyFill="1" applyBorder="1" applyAlignment="1">
      <alignment horizontal="left" vertical="center"/>
    </xf>
    <xf numFmtId="0" fontId="11" fillId="0" borderId="39" xfId="60" applyFont="1" applyFill="1" applyBorder="1" applyAlignment="1">
      <alignment horizontal="left" vertical="center"/>
    </xf>
    <xf numFmtId="0" fontId="35" fillId="24" borderId="70" xfId="60" applyFont="1" applyFill="1" applyBorder="1" applyAlignment="1">
      <alignment horizontal="left" vertical="center" wrapText="1"/>
    </xf>
    <xf numFmtId="0" fontId="35" fillId="24" borderId="0" xfId="60" applyFont="1" applyFill="1" applyBorder="1" applyAlignment="1">
      <alignment horizontal="left" vertical="center" wrapText="1"/>
    </xf>
    <xf numFmtId="0" fontId="35" fillId="24" borderId="22" xfId="60" applyFont="1" applyFill="1" applyBorder="1" applyAlignment="1">
      <alignment horizontal="left" vertical="center" wrapText="1"/>
    </xf>
    <xf numFmtId="0" fontId="35" fillId="24" borderId="1" xfId="60" applyFont="1" applyFill="1" applyBorder="1" applyAlignment="1">
      <alignment horizontal="center" vertical="center" wrapText="1"/>
    </xf>
    <xf numFmtId="0" fontId="36" fillId="0" borderId="100" xfId="0" applyFont="1" applyBorder="1" applyAlignment="1">
      <alignment horizontal="center" vertical="center" wrapText="1"/>
    </xf>
    <xf numFmtId="3" fontId="35" fillId="24" borderId="0" xfId="44" applyNumberFormat="1" applyFont="1" applyFill="1" applyBorder="1" applyAlignment="1">
      <alignment horizontal="left" vertical="top"/>
    </xf>
    <xf numFmtId="0" fontId="0" fillId="0" borderId="0" xfId="0" applyAlignment="1">
      <alignment vertical="top"/>
    </xf>
    <xf numFmtId="0" fontId="35" fillId="24" borderId="0" xfId="61" applyFont="1" applyFill="1" applyAlignment="1">
      <alignment horizontal="left" vertical="top"/>
    </xf>
    <xf numFmtId="0" fontId="35" fillId="24" borderId="22" xfId="60" applyFont="1" applyFill="1" applyBorder="1" applyAlignment="1">
      <alignment horizontal="left" vertical="center"/>
    </xf>
    <xf numFmtId="0" fontId="35" fillId="24" borderId="24" xfId="60" applyFont="1" applyFill="1" applyBorder="1" applyAlignment="1">
      <alignment horizontal="left" vertical="center"/>
    </xf>
    <xf numFmtId="0" fontId="35" fillId="24" borderId="0" xfId="60" applyFont="1" applyFill="1" applyBorder="1" applyAlignment="1">
      <alignment horizontal="justify" vertical="center" wrapText="1"/>
    </xf>
    <xf numFmtId="0" fontId="35" fillId="24" borderId="41" xfId="60" applyFont="1" applyFill="1" applyBorder="1" applyAlignment="1">
      <alignment horizontal="left" vertical="center" wrapText="1"/>
    </xf>
    <xf numFmtId="0" fontId="35" fillId="24" borderId="42" xfId="60" applyFont="1" applyFill="1" applyBorder="1" applyAlignment="1">
      <alignment horizontal="left" vertical="center" wrapText="1"/>
    </xf>
    <xf numFmtId="0" fontId="35" fillId="24" borderId="62" xfId="60" applyFont="1" applyFill="1" applyBorder="1" applyAlignment="1">
      <alignment horizontal="left" vertical="center"/>
    </xf>
    <xf numFmtId="0" fontId="35" fillId="24" borderId="115" xfId="60" applyFont="1" applyFill="1" applyBorder="1" applyAlignment="1">
      <alignment horizontal="left" vertical="center" wrapText="1"/>
    </xf>
    <xf numFmtId="0" fontId="35" fillId="24" borderId="116" xfId="60" applyFont="1" applyFill="1" applyBorder="1" applyAlignment="1">
      <alignment horizontal="left" vertical="center" wrapText="1"/>
    </xf>
    <xf numFmtId="0" fontId="35" fillId="24" borderId="117" xfId="60" applyFont="1" applyFill="1" applyBorder="1" applyAlignment="1">
      <alignment horizontal="left" vertical="center" wrapText="1"/>
    </xf>
    <xf numFmtId="0" fontId="35" fillId="0" borderId="70" xfId="60" applyFont="1" applyFill="1" applyBorder="1" applyAlignment="1">
      <alignment horizontal="left" vertical="center" wrapText="1"/>
    </xf>
    <xf numFmtId="0" fontId="35" fillId="0" borderId="0" xfId="60" applyFont="1" applyFill="1" applyBorder="1" applyAlignment="1">
      <alignment horizontal="left" vertical="center" wrapText="1"/>
    </xf>
    <xf numFmtId="0" fontId="35" fillId="0" borderId="22" xfId="60" applyFont="1" applyFill="1" applyBorder="1" applyAlignment="1">
      <alignment horizontal="left" vertical="center" wrapText="1"/>
    </xf>
    <xf numFmtId="0" fontId="35" fillId="24" borderId="97" xfId="60" applyFont="1" applyFill="1" applyBorder="1" applyAlignment="1">
      <alignment horizontal="left" vertical="center" wrapText="1"/>
    </xf>
    <xf numFmtId="0" fontId="35" fillId="24" borderId="2" xfId="60" applyFont="1" applyFill="1" applyBorder="1" applyAlignment="1">
      <alignment horizontal="left" vertical="center" wrapText="1"/>
    </xf>
    <xf numFmtId="0" fontId="35" fillId="24" borderId="43" xfId="60" applyFont="1" applyFill="1" applyBorder="1" applyAlignment="1">
      <alignment horizontal="left" vertical="center" wrapText="1"/>
    </xf>
    <xf numFmtId="0" fontId="35" fillId="24" borderId="17" xfId="60" applyFont="1" applyFill="1" applyBorder="1" applyAlignment="1">
      <alignment horizontal="left" vertical="center" wrapText="1"/>
    </xf>
    <xf numFmtId="0" fontId="35" fillId="24" borderId="65" xfId="60" applyFont="1" applyFill="1" applyBorder="1" applyAlignment="1">
      <alignment horizontal="left" vertical="center" wrapText="1"/>
    </xf>
    <xf numFmtId="0" fontId="35" fillId="24" borderId="24" xfId="60" applyFont="1" applyFill="1" applyBorder="1" applyAlignment="1">
      <alignment horizontal="left" vertical="center" wrapText="1"/>
    </xf>
    <xf numFmtId="38" fontId="35" fillId="24" borderId="97" xfId="44" applyFont="1" applyFill="1" applyBorder="1" applyAlignment="1">
      <alignment horizontal="left" vertical="center" wrapText="1"/>
    </xf>
    <xf numFmtId="38" fontId="35" fillId="24" borderId="2" xfId="44" applyFont="1" applyFill="1" applyBorder="1" applyAlignment="1">
      <alignment horizontal="left" vertical="center" wrapText="1"/>
    </xf>
    <xf numFmtId="38" fontId="35" fillId="24" borderId="43" xfId="44" applyFont="1" applyFill="1" applyBorder="1" applyAlignment="1">
      <alignment horizontal="left" vertical="center" wrapText="1"/>
    </xf>
    <xf numFmtId="0" fontId="35" fillId="27" borderId="67" xfId="60" applyFont="1" applyFill="1" applyBorder="1" applyAlignment="1">
      <alignment horizontal="left" vertical="center" wrapText="1"/>
    </xf>
    <xf numFmtId="3" fontId="35" fillId="24" borderId="0" xfId="44" applyNumberFormat="1" applyFont="1" applyFill="1" applyAlignment="1">
      <alignment horizontal="left" vertical="top" wrapText="1"/>
    </xf>
    <xf numFmtId="0" fontId="35" fillId="25" borderId="57" xfId="60" applyFont="1" applyFill="1" applyBorder="1" applyAlignment="1">
      <alignment horizontal="center" vertical="center" wrapText="1"/>
    </xf>
    <xf numFmtId="0" fontId="35" fillId="25" borderId="104" xfId="60" applyFont="1" applyFill="1" applyBorder="1" applyAlignment="1">
      <alignment horizontal="center" vertical="center" wrapText="1"/>
    </xf>
    <xf numFmtId="0" fontId="35" fillId="0" borderId="104"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7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2" xfId="0" applyFont="1" applyBorder="1" applyAlignment="1">
      <alignment horizontal="center" vertical="center" wrapText="1"/>
    </xf>
    <xf numFmtId="0" fontId="35" fillId="25" borderId="94" xfId="0" applyFont="1" applyFill="1" applyBorder="1" applyAlignment="1">
      <alignment horizontal="center" vertical="center" wrapText="1"/>
    </xf>
    <xf numFmtId="0" fontId="35" fillId="0" borderId="26" xfId="0" applyFont="1" applyBorder="1" applyAlignment="1">
      <alignment horizontal="center" vertical="center"/>
    </xf>
    <xf numFmtId="0" fontId="35" fillId="25" borderId="33" xfId="58" applyFont="1" applyFill="1" applyBorder="1" applyAlignment="1">
      <alignment horizontal="center" vertical="center"/>
    </xf>
    <xf numFmtId="0" fontId="35" fillId="25" borderId="23" xfId="0" applyFont="1" applyFill="1" applyBorder="1" applyAlignment="1">
      <alignment horizontal="center" vertical="center"/>
    </xf>
    <xf numFmtId="0" fontId="35" fillId="24" borderId="57" xfId="60" applyFont="1" applyFill="1" applyBorder="1" applyAlignment="1">
      <alignment horizontal="center" vertical="center"/>
    </xf>
    <xf numFmtId="0" fontId="35" fillId="24" borderId="104" xfId="60" applyFont="1" applyFill="1" applyBorder="1" applyAlignment="1">
      <alignment horizontal="center" vertical="center"/>
    </xf>
    <xf numFmtId="0" fontId="35" fillId="24" borderId="114" xfId="60" applyFont="1" applyFill="1" applyBorder="1" applyAlignment="1">
      <alignment horizontal="center" vertical="center"/>
    </xf>
    <xf numFmtId="0" fontId="35" fillId="24" borderId="70" xfId="60" applyFont="1" applyFill="1" applyBorder="1" applyAlignment="1">
      <alignment horizontal="center" vertical="center"/>
    </xf>
    <xf numFmtId="0" fontId="35" fillId="24" borderId="0" xfId="60" applyFont="1" applyFill="1" applyBorder="1" applyAlignment="1">
      <alignment horizontal="center" vertical="center"/>
    </xf>
    <xf numFmtId="0" fontId="35" fillId="24" borderId="74" xfId="60" applyFont="1" applyFill="1" applyBorder="1" applyAlignment="1">
      <alignment horizontal="center" vertical="center"/>
    </xf>
    <xf numFmtId="0" fontId="35" fillId="24" borderId="54" xfId="60" applyFont="1" applyFill="1" applyBorder="1" applyAlignment="1">
      <alignment vertical="center"/>
    </xf>
    <xf numFmtId="0" fontId="35" fillId="24" borderId="117" xfId="60" applyFont="1" applyFill="1" applyBorder="1" applyAlignment="1">
      <alignment vertical="center"/>
    </xf>
    <xf numFmtId="0" fontId="35" fillId="24" borderId="34" xfId="0" applyFont="1" applyFill="1" applyBorder="1" applyAlignment="1">
      <alignment vertical="center"/>
    </xf>
    <xf numFmtId="0" fontId="35" fillId="24" borderId="128" xfId="0" applyFont="1" applyFill="1" applyBorder="1" applyAlignment="1">
      <alignment vertical="center"/>
    </xf>
    <xf numFmtId="3" fontId="35" fillId="0" borderId="0" xfId="44" applyNumberFormat="1" applyFont="1" applyFill="1" applyBorder="1" applyAlignment="1">
      <alignment horizontal="left" vertical="top"/>
    </xf>
    <xf numFmtId="0" fontId="2" fillId="0" borderId="0" xfId="0" applyFont="1" applyFill="1" applyAlignment="1">
      <alignment vertical="top"/>
    </xf>
    <xf numFmtId="0" fontId="49" fillId="24" borderId="0" xfId="58" applyFont="1" applyFill="1" applyAlignment="1">
      <alignment horizontal="center" vertical="top"/>
    </xf>
    <xf numFmtId="0" fontId="35" fillId="24" borderId="0" xfId="60" applyFont="1" applyFill="1" applyAlignment="1">
      <alignment vertical="center"/>
    </xf>
    <xf numFmtId="0" fontId="32" fillId="0" borderId="0" xfId="0" applyFont="1" applyAlignment="1">
      <alignment vertical="center"/>
    </xf>
    <xf numFmtId="0" fontId="55" fillId="25" borderId="94" xfId="58" applyFont="1" applyFill="1" applyBorder="1" applyAlignment="1">
      <alignment horizontal="center" vertical="center" wrapText="1"/>
    </xf>
    <xf numFmtId="0" fontId="58" fillId="0" borderId="51" xfId="0" applyFont="1" applyBorder="1" applyAlignment="1">
      <alignment horizontal="center" vertical="center" wrapText="1"/>
    </xf>
    <xf numFmtId="0" fontId="55" fillId="25" borderId="148" xfId="58" applyFont="1" applyFill="1" applyBorder="1" applyAlignment="1">
      <alignment horizontal="center" vertical="center" wrapText="1"/>
    </xf>
    <xf numFmtId="0" fontId="58" fillId="0" borderId="52" xfId="0" applyFont="1" applyBorder="1" applyAlignment="1">
      <alignment horizontal="center" vertical="center" wrapText="1"/>
    </xf>
    <xf numFmtId="0" fontId="55" fillId="25" borderId="148" xfId="58" applyFont="1" applyFill="1" applyBorder="1" applyAlignment="1">
      <alignment horizontal="center" vertical="center"/>
    </xf>
    <xf numFmtId="0" fontId="55" fillId="25" borderId="52" xfId="0" applyFont="1" applyFill="1" applyBorder="1" applyAlignment="1">
      <alignment horizontal="center" vertical="center"/>
    </xf>
    <xf numFmtId="0" fontId="35" fillId="25" borderId="33" xfId="60" applyFont="1" applyFill="1" applyBorder="1" applyAlignment="1">
      <alignment horizontal="center" vertical="center" wrapText="1"/>
    </xf>
    <xf numFmtId="0" fontId="35" fillId="25" borderId="35" xfId="0" applyFont="1" applyFill="1" applyBorder="1" applyAlignment="1">
      <alignment horizontal="center" vertical="center"/>
    </xf>
    <xf numFmtId="0" fontId="35" fillId="25" borderId="73" xfId="60" applyFont="1" applyFill="1" applyBorder="1" applyAlignment="1">
      <alignment horizontal="center" vertical="center" wrapText="1"/>
    </xf>
    <xf numFmtId="0" fontId="35" fillId="25" borderId="55" xfId="60" applyFont="1" applyFill="1" applyBorder="1" applyAlignment="1">
      <alignment horizontal="center" vertical="center" wrapText="1"/>
    </xf>
    <xf numFmtId="0" fontId="49" fillId="24" borderId="0" xfId="0" applyFont="1" applyFill="1" applyAlignment="1">
      <alignment horizontal="center" vertical="center"/>
    </xf>
    <xf numFmtId="0" fontId="35" fillId="25" borderId="39" xfId="60" applyFont="1" applyFill="1" applyBorder="1" applyAlignment="1">
      <alignment horizontal="center" vertical="center" wrapText="1"/>
    </xf>
    <xf numFmtId="0" fontId="35" fillId="27" borderId="106" xfId="60" applyFont="1" applyFill="1" applyBorder="1" applyAlignment="1">
      <alignment horizontal="left" vertical="center"/>
    </xf>
    <xf numFmtId="0" fontId="35" fillId="27" borderId="58" xfId="60" applyFont="1" applyFill="1" applyBorder="1" applyAlignment="1">
      <alignment horizontal="left" vertical="center"/>
    </xf>
    <xf numFmtId="0" fontId="35" fillId="27" borderId="38" xfId="60" applyFont="1" applyFill="1" applyBorder="1" applyAlignment="1">
      <alignment horizontal="left" vertical="center"/>
    </xf>
    <xf numFmtId="0" fontId="35" fillId="25" borderId="126" xfId="0" applyFont="1" applyFill="1" applyBorder="1" applyAlignment="1">
      <alignment horizontal="center" vertical="center" wrapText="1"/>
    </xf>
    <xf numFmtId="0" fontId="35"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3" xfId="0" applyBorder="1" applyAlignment="1">
      <alignment horizontal="center" vertical="center" wrapText="1"/>
    </xf>
    <xf numFmtId="0" fontId="35" fillId="0" borderId="74" xfId="62" applyFont="1" applyBorder="1" applyAlignment="1">
      <alignment horizontal="center" vertical="center"/>
    </xf>
    <xf numFmtId="0" fontId="35" fillId="0" borderId="77" xfId="62" applyFont="1" applyBorder="1" applyAlignment="1">
      <alignment horizontal="center" vertical="center"/>
    </xf>
    <xf numFmtId="0" fontId="35" fillId="0" borderId="75" xfId="62" applyFont="1" applyBorder="1" applyAlignment="1">
      <alignment horizontal="center" vertical="center"/>
    </xf>
    <xf numFmtId="176" fontId="35" fillId="0" borderId="63" xfId="62" applyNumberFormat="1" applyFont="1" applyBorder="1" applyAlignment="1">
      <alignment horizontal="center" vertical="center"/>
    </xf>
    <xf numFmtId="176" fontId="35" fillId="0" borderId="64" xfId="62" applyNumberFormat="1" applyFont="1" applyBorder="1" applyAlignment="1">
      <alignment horizontal="center" vertical="center"/>
    </xf>
    <xf numFmtId="176" fontId="35" fillId="0" borderId="66" xfId="62" applyNumberFormat="1" applyFont="1" applyBorder="1" applyAlignment="1">
      <alignment horizontal="center" vertical="center"/>
    </xf>
    <xf numFmtId="176" fontId="35" fillId="0" borderId="63" xfId="62" applyNumberFormat="1" applyFont="1" applyBorder="1" applyAlignment="1">
      <alignment horizontal="center" vertical="center" wrapText="1"/>
    </xf>
    <xf numFmtId="176" fontId="35" fillId="0" borderId="64" xfId="62" applyNumberFormat="1" applyFont="1" applyBorder="1" applyAlignment="1">
      <alignment horizontal="center" vertical="center" wrapText="1"/>
    </xf>
    <xf numFmtId="176" fontId="35" fillId="0" borderId="66" xfId="62" applyNumberFormat="1" applyFont="1" applyBorder="1" applyAlignment="1">
      <alignment horizontal="center" vertical="center" wrapText="1"/>
    </xf>
    <xf numFmtId="0" fontId="35" fillId="24" borderId="62" xfId="0" applyFont="1" applyFill="1" applyBorder="1" applyAlignment="1">
      <alignment horizontal="left" vertical="center"/>
    </xf>
    <xf numFmtId="0" fontId="35" fillId="24" borderId="22" xfId="0" applyFont="1" applyFill="1" applyBorder="1" applyAlignment="1">
      <alignment horizontal="left" vertical="center"/>
    </xf>
    <xf numFmtId="0" fontId="35" fillId="24" borderId="70" xfId="0" applyFont="1" applyFill="1" applyBorder="1" applyAlignment="1">
      <alignment horizontal="left" vertical="center"/>
    </xf>
    <xf numFmtId="0" fontId="35" fillId="24" borderId="95" xfId="0" applyFont="1" applyFill="1" applyBorder="1" applyAlignment="1">
      <alignment horizontal="left" vertical="center"/>
    </xf>
    <xf numFmtId="0" fontId="35" fillId="24" borderId="65" xfId="0" applyFont="1" applyFill="1" applyBorder="1" applyAlignment="1">
      <alignment horizontal="left" vertical="center"/>
    </xf>
    <xf numFmtId="0" fontId="0" fillId="0" borderId="74" xfId="0" applyBorder="1" applyAlignment="1">
      <alignment horizontal="justify" vertical="center" wrapText="1"/>
    </xf>
    <xf numFmtId="0" fontId="35" fillId="24" borderId="65" xfId="60" applyFont="1" applyFill="1" applyBorder="1" applyAlignment="1">
      <alignment horizontal="justify" vertical="center" wrapText="1"/>
    </xf>
    <xf numFmtId="0" fontId="0" fillId="0" borderId="77" xfId="0" applyBorder="1" applyAlignment="1">
      <alignment horizontal="justify" vertical="center" wrapText="1"/>
    </xf>
    <xf numFmtId="0" fontId="35" fillId="25" borderId="59" xfId="0" applyFont="1" applyFill="1" applyBorder="1" applyAlignment="1">
      <alignment horizontal="center" vertical="center" wrapText="1"/>
    </xf>
    <xf numFmtId="0" fontId="35" fillId="25" borderId="93" xfId="0" applyFont="1" applyFill="1" applyBorder="1" applyAlignment="1">
      <alignment horizontal="center" vertical="center" wrapText="1"/>
    </xf>
    <xf numFmtId="0" fontId="35" fillId="25" borderId="57" xfId="0" applyFont="1" applyFill="1" applyBorder="1" applyAlignment="1">
      <alignment horizontal="center" vertical="center" wrapText="1"/>
    </xf>
    <xf numFmtId="0" fontId="35" fillId="25" borderId="104" xfId="0" applyFont="1" applyFill="1" applyBorder="1" applyAlignment="1">
      <alignment horizontal="center" vertical="center" wrapText="1"/>
    </xf>
    <xf numFmtId="0" fontId="35" fillId="25" borderId="114" xfId="0" applyFont="1" applyFill="1" applyBorder="1" applyAlignment="1">
      <alignment horizontal="center" vertical="center" wrapText="1"/>
    </xf>
    <xf numFmtId="0" fontId="35" fillId="25" borderId="73" xfId="0" applyFont="1" applyFill="1" applyBorder="1" applyAlignment="1">
      <alignment horizontal="center" vertical="center" wrapText="1"/>
    </xf>
    <xf numFmtId="0" fontId="35" fillId="25" borderId="55" xfId="0" applyFont="1" applyFill="1" applyBorder="1" applyAlignment="1">
      <alignment horizontal="center" vertical="center" wrapText="1"/>
    </xf>
    <xf numFmtId="0" fontId="35" fillId="25" borderId="48" xfId="0" applyFont="1" applyFill="1" applyBorder="1" applyAlignment="1">
      <alignment horizontal="center" vertical="center" wrapText="1"/>
    </xf>
    <xf numFmtId="0" fontId="35" fillId="24" borderId="26" xfId="6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vertical="center" wrapText="1"/>
    </xf>
    <xf numFmtId="0" fontId="35" fillId="24" borderId="32" xfId="60" applyFont="1" applyFill="1" applyBorder="1" applyAlignment="1">
      <alignment horizontal="center" vertical="center" wrapText="1"/>
    </xf>
    <xf numFmtId="0" fontId="35" fillId="24" borderId="67" xfId="60" applyFont="1" applyFill="1" applyBorder="1" applyAlignment="1">
      <alignment horizontal="justify" vertical="center" wrapText="1"/>
    </xf>
    <xf numFmtId="0" fontId="35" fillId="24" borderId="62" xfId="0" applyFont="1" applyFill="1" applyBorder="1" applyAlignment="1">
      <alignment vertical="center"/>
    </xf>
    <xf numFmtId="0" fontId="35" fillId="24" borderId="70" xfId="60" applyFont="1" applyFill="1" applyBorder="1" applyAlignment="1">
      <alignment horizontal="justify" vertical="center" wrapText="1"/>
    </xf>
    <xf numFmtId="0" fontId="35" fillId="24" borderId="22" xfId="0" applyFont="1" applyFill="1" applyBorder="1" applyAlignment="1">
      <alignment vertical="center"/>
    </xf>
    <xf numFmtId="0" fontId="35" fillId="24" borderId="70" xfId="0" applyFont="1" applyFill="1" applyBorder="1" applyAlignment="1">
      <alignment vertical="center"/>
    </xf>
    <xf numFmtId="0" fontId="35" fillId="24" borderId="95" xfId="0" applyFont="1" applyFill="1" applyBorder="1" applyAlignment="1">
      <alignment vertical="center"/>
    </xf>
    <xf numFmtId="0" fontId="35" fillId="24" borderId="65" xfId="0" applyFont="1" applyFill="1" applyBorder="1" applyAlignment="1">
      <alignment vertical="center"/>
    </xf>
    <xf numFmtId="0" fontId="35" fillId="24" borderId="94" xfId="60" applyFont="1" applyFill="1" applyBorder="1" applyAlignment="1">
      <alignment horizontal="center" vertical="center" wrapText="1"/>
    </xf>
    <xf numFmtId="0" fontId="35" fillId="24" borderId="104" xfId="0" applyFont="1" applyFill="1" applyBorder="1" applyAlignment="1">
      <alignment horizontal="left" vertical="center" wrapText="1"/>
    </xf>
    <xf numFmtId="0" fontId="35" fillId="24" borderId="0" xfId="0" applyFont="1" applyFill="1" applyBorder="1" applyAlignment="1">
      <alignment horizontal="left" vertical="center" wrapText="1"/>
    </xf>
    <xf numFmtId="0" fontId="35" fillId="24" borderId="70" xfId="0" applyFont="1" applyFill="1" applyBorder="1" applyAlignment="1">
      <alignment horizontal="left" vertical="center" wrapText="1"/>
    </xf>
    <xf numFmtId="0" fontId="0" fillId="0" borderId="70" xfId="0" applyBorder="1" applyAlignment="1">
      <alignment horizontal="left" vertical="center" wrapText="1"/>
    </xf>
    <xf numFmtId="0" fontId="0" fillId="0" borderId="0" xfId="0" applyBorder="1" applyAlignment="1">
      <alignment horizontal="left" vertical="center" wrapText="1"/>
    </xf>
    <xf numFmtId="0" fontId="0" fillId="0" borderId="95" xfId="0" applyBorder="1" applyAlignment="1">
      <alignment horizontal="left" vertical="center" wrapText="1"/>
    </xf>
    <xf numFmtId="0" fontId="0" fillId="0" borderId="65" xfId="0" applyBorder="1" applyAlignment="1">
      <alignment horizontal="left" vertical="center" wrapText="1"/>
    </xf>
    <xf numFmtId="0" fontId="35" fillId="24" borderId="61" xfId="0" applyFont="1" applyFill="1" applyBorder="1" applyAlignment="1">
      <alignment horizontal="left" vertical="center" wrapText="1"/>
    </xf>
    <xf numFmtId="0" fontId="34" fillId="24" borderId="0" xfId="57" applyFont="1" applyFill="1" applyAlignment="1">
      <alignment horizontal="left" vertical="top"/>
    </xf>
    <xf numFmtId="0" fontId="47" fillId="24" borderId="55" xfId="60" applyFont="1" applyFill="1" applyBorder="1" applyAlignment="1">
      <alignment horizontal="left" vertical="center" wrapText="1"/>
    </xf>
    <xf numFmtId="0" fontId="35" fillId="24" borderId="126" xfId="60" applyFont="1" applyFill="1" applyBorder="1" applyAlignment="1">
      <alignment horizontal="center" vertical="center" wrapText="1"/>
    </xf>
    <xf numFmtId="0" fontId="35" fillId="24" borderId="53" xfId="60" applyFont="1" applyFill="1" applyBorder="1" applyAlignment="1">
      <alignment horizontal="center" vertical="center" wrapText="1"/>
    </xf>
    <xf numFmtId="0" fontId="47" fillId="28" borderId="17" xfId="0" applyFont="1" applyFill="1" applyBorder="1" applyAlignment="1">
      <alignment horizontal="left" vertical="center" wrapText="1"/>
    </xf>
    <xf numFmtId="0" fontId="47" fillId="28" borderId="65" xfId="0" applyFont="1" applyFill="1" applyBorder="1" applyAlignment="1">
      <alignment horizontal="left" vertical="center" wrapText="1"/>
    </xf>
    <xf numFmtId="0" fontId="35" fillId="25" borderId="36" xfId="60" applyFont="1" applyFill="1" applyBorder="1" applyAlignment="1">
      <alignment horizontal="center" vertical="center" wrapText="1"/>
    </xf>
    <xf numFmtId="0" fontId="35" fillId="25" borderId="37" xfId="60" applyFont="1" applyFill="1" applyBorder="1" applyAlignment="1">
      <alignment horizontal="center" vertical="center" wrapText="1"/>
    </xf>
    <xf numFmtId="0" fontId="57" fillId="27" borderId="54" xfId="60" applyFont="1" applyFill="1" applyBorder="1" applyAlignment="1">
      <alignment horizontal="center" vertical="center" wrapText="1"/>
    </xf>
    <xf numFmtId="0" fontId="57" fillId="27" borderId="34" xfId="60" applyFont="1" applyFill="1" applyBorder="1" applyAlignment="1">
      <alignment horizontal="center" vertical="center"/>
    </xf>
    <xf numFmtId="0" fontId="35" fillId="27" borderId="16" xfId="0" applyFont="1" applyFill="1" applyBorder="1" applyAlignment="1">
      <alignment horizontal="left" vertical="center" wrapText="1"/>
    </xf>
    <xf numFmtId="0" fontId="35" fillId="27" borderId="62" xfId="0" applyFont="1" applyFill="1" applyBorder="1" applyAlignment="1">
      <alignment horizontal="left" vertical="center" wrapText="1"/>
    </xf>
    <xf numFmtId="0" fontId="35" fillId="27" borderId="21" xfId="0" applyFont="1" applyFill="1" applyBorder="1" applyAlignment="1">
      <alignment horizontal="left" vertical="center" wrapText="1"/>
    </xf>
    <xf numFmtId="0" fontId="35" fillId="27" borderId="22" xfId="0" applyFont="1" applyFill="1" applyBorder="1" applyAlignment="1">
      <alignment horizontal="left" vertical="center" wrapText="1"/>
    </xf>
    <xf numFmtId="0" fontId="47" fillId="27" borderId="126" xfId="0" applyFont="1" applyFill="1" applyBorder="1" applyAlignment="1">
      <alignment horizontal="left" vertical="center" wrapText="1"/>
    </xf>
    <xf numFmtId="0" fontId="47" fillId="27" borderId="1" xfId="0" applyFont="1" applyFill="1" applyBorder="1" applyAlignment="1">
      <alignment horizontal="left" vertical="center" wrapText="1"/>
    </xf>
    <xf numFmtId="0" fontId="47" fillId="27" borderId="53" xfId="0" applyFont="1" applyFill="1" applyBorder="1" applyAlignment="1">
      <alignment horizontal="left" vertical="center" wrapText="1"/>
    </xf>
    <xf numFmtId="0" fontId="35" fillId="24" borderId="21" xfId="60" applyFont="1" applyFill="1" applyBorder="1" applyAlignment="1">
      <alignment horizontal="left" vertical="center" wrapText="1"/>
    </xf>
    <xf numFmtId="0" fontId="35" fillId="0" borderId="0" xfId="60" applyFont="1" applyFill="1" applyBorder="1" applyAlignment="1">
      <alignment horizontal="justify" vertical="center" wrapText="1"/>
    </xf>
    <xf numFmtId="0" fontId="0" fillId="0" borderId="74" xfId="0" applyFill="1" applyBorder="1" applyAlignment="1">
      <alignment horizontal="justify" vertical="center" wrapText="1"/>
    </xf>
    <xf numFmtId="0" fontId="47" fillId="25" borderId="57" xfId="0" applyFont="1" applyFill="1" applyBorder="1" applyAlignment="1">
      <alignment horizontal="center" vertical="center" wrapText="1"/>
    </xf>
    <xf numFmtId="0" fontId="47" fillId="25" borderId="104" xfId="0" applyFont="1" applyFill="1" applyBorder="1" applyAlignment="1">
      <alignment horizontal="center" vertical="center" wrapText="1"/>
    </xf>
    <xf numFmtId="0" fontId="47" fillId="25" borderId="114" xfId="0" applyFont="1" applyFill="1" applyBorder="1" applyAlignment="1">
      <alignment horizontal="center" vertical="center" wrapText="1"/>
    </xf>
    <xf numFmtId="0" fontId="47" fillId="25" borderId="73" xfId="0" applyFont="1" applyFill="1" applyBorder="1" applyAlignment="1">
      <alignment horizontal="center" vertical="center" wrapText="1"/>
    </xf>
    <xf numFmtId="0" fontId="47" fillId="25" borderId="55" xfId="0" applyFont="1" applyFill="1" applyBorder="1" applyAlignment="1">
      <alignment horizontal="center" vertical="center" wrapText="1"/>
    </xf>
    <xf numFmtId="0" fontId="47" fillId="25" borderId="48" xfId="0" applyFont="1" applyFill="1" applyBorder="1" applyAlignment="1">
      <alignment horizontal="center" vertical="center" wrapText="1"/>
    </xf>
    <xf numFmtId="0" fontId="35" fillId="25" borderId="100" xfId="0" applyFont="1" applyFill="1" applyBorder="1" applyAlignment="1">
      <alignment horizontal="center" vertical="center" wrapText="1"/>
    </xf>
    <xf numFmtId="0" fontId="47" fillId="27" borderId="60" xfId="0" applyFont="1" applyFill="1" applyBorder="1" applyAlignment="1">
      <alignment horizontal="center" vertical="center"/>
    </xf>
    <xf numFmtId="0" fontId="47" fillId="27" borderId="91" xfId="0" applyFont="1" applyFill="1" applyBorder="1" applyAlignment="1">
      <alignment horizontal="center" vertical="center"/>
    </xf>
    <xf numFmtId="0" fontId="35" fillId="0" borderId="16" xfId="60" applyFont="1" applyFill="1" applyBorder="1" applyAlignment="1">
      <alignment horizontal="left" vertical="center" wrapText="1"/>
    </xf>
    <xf numFmtId="0" fontId="35" fillId="0" borderId="62" xfId="60" applyFont="1" applyFill="1" applyBorder="1" applyAlignment="1">
      <alignment horizontal="left" vertical="center" wrapText="1"/>
    </xf>
    <xf numFmtId="0" fontId="35" fillId="0" borderId="21" xfId="60" applyFont="1" applyFill="1" applyBorder="1" applyAlignment="1">
      <alignment horizontal="left" vertical="center" wrapText="1"/>
    </xf>
    <xf numFmtId="0" fontId="35" fillId="0" borderId="65" xfId="60" applyFont="1" applyFill="1" applyBorder="1" applyAlignment="1">
      <alignment horizontal="justify" vertical="center" wrapText="1"/>
    </xf>
    <xf numFmtId="0" fontId="0" fillId="0" borderId="77" xfId="0" applyFill="1" applyBorder="1" applyAlignment="1">
      <alignment horizontal="justify" vertical="center" wrapText="1"/>
    </xf>
    <xf numFmtId="0" fontId="47" fillId="28" borderId="19" xfId="0" applyFont="1" applyFill="1" applyBorder="1" applyAlignment="1">
      <alignment horizontal="left" vertical="center" wrapText="1"/>
    </xf>
    <xf numFmtId="0" fontId="47" fillId="28" borderId="2" xfId="0" applyFont="1" applyFill="1" applyBorder="1" applyAlignment="1">
      <alignment horizontal="left" vertical="center" wrapText="1"/>
    </xf>
    <xf numFmtId="0" fontId="47" fillId="28" borderId="43" xfId="0" applyFont="1" applyFill="1" applyBorder="1" applyAlignment="1">
      <alignment horizontal="left" vertical="center" wrapText="1"/>
    </xf>
    <xf numFmtId="0" fontId="47" fillId="28" borderId="24" xfId="0" applyFont="1" applyFill="1" applyBorder="1" applyAlignment="1">
      <alignment horizontal="left" vertical="center" wrapText="1"/>
    </xf>
    <xf numFmtId="0" fontId="35" fillId="24" borderId="0" xfId="0" applyFont="1" applyFill="1" applyAlignment="1">
      <alignment horizontal="center" vertical="top"/>
    </xf>
    <xf numFmtId="0" fontId="35" fillId="27" borderId="54" xfId="60" applyFont="1" applyFill="1" applyBorder="1" applyAlignment="1">
      <alignment horizontal="center" vertical="center"/>
    </xf>
    <xf numFmtId="0" fontId="35" fillId="27" borderId="34" xfId="60" applyFont="1" applyFill="1" applyBorder="1" applyAlignment="1">
      <alignment horizontal="center" vertical="center"/>
    </xf>
    <xf numFmtId="0" fontId="47" fillId="28" borderId="96" xfId="0" applyFont="1" applyFill="1" applyBorder="1" applyAlignment="1">
      <alignment horizontal="left" vertical="center" wrapText="1"/>
    </xf>
    <xf numFmtId="0" fontId="47" fillId="0" borderId="126"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53" xfId="0" applyFont="1" applyFill="1" applyBorder="1" applyAlignment="1">
      <alignment horizontal="center" vertical="center"/>
    </xf>
    <xf numFmtId="0" fontId="49" fillId="24" borderId="55" xfId="0" applyFont="1" applyFill="1" applyBorder="1" applyAlignment="1">
      <alignment horizontal="center" vertical="center"/>
    </xf>
    <xf numFmtId="0" fontId="61" fillId="0" borderId="106" xfId="65" applyFont="1" applyBorder="1" applyAlignment="1">
      <alignment horizontal="center" vertical="center" wrapText="1" shrinkToFit="1"/>
    </xf>
    <xf numFmtId="0" fontId="36" fillId="0" borderId="58" xfId="65" applyFont="1" applyBorder="1" applyAlignment="1">
      <alignment wrapText="1"/>
    </xf>
    <xf numFmtId="0" fontId="36" fillId="0" borderId="105" xfId="65" applyFont="1" applyBorder="1" applyAlignment="1">
      <alignment wrapText="1"/>
    </xf>
    <xf numFmtId="38" fontId="53" fillId="0" borderId="115" xfId="66" applyFont="1" applyBorder="1" applyAlignment="1">
      <alignment horizontal="center" vertical="center" wrapText="1"/>
    </xf>
    <xf numFmtId="0" fontId="2" fillId="0" borderId="116" xfId="65" applyBorder="1" applyAlignment="1">
      <alignment horizontal="center" wrapText="1"/>
    </xf>
    <xf numFmtId="0" fontId="2" fillId="0" borderId="142" xfId="65" applyBorder="1" applyAlignment="1">
      <alignment horizontal="center" wrapText="1"/>
    </xf>
    <xf numFmtId="38" fontId="61" fillId="0" borderId="0" xfId="66" applyFont="1" applyAlignment="1">
      <alignment vertical="top" wrapText="1"/>
    </xf>
    <xf numFmtId="38" fontId="36" fillId="25" borderId="126" xfId="66" applyFont="1" applyFill="1" applyBorder="1" applyAlignment="1">
      <alignment horizontal="left" vertical="center" wrapText="1"/>
    </xf>
    <xf numFmtId="0" fontId="2" fillId="0" borderId="53" xfId="65" applyBorder="1" applyAlignment="1">
      <alignment horizontal="left" vertical="center"/>
    </xf>
    <xf numFmtId="38" fontId="53" fillId="25" borderId="126" xfId="66" applyFont="1" applyFill="1" applyBorder="1" applyAlignment="1">
      <alignment horizontal="center" vertical="center" wrapText="1"/>
    </xf>
    <xf numFmtId="38" fontId="53" fillId="25" borderId="1" xfId="66" applyFont="1" applyFill="1" applyBorder="1" applyAlignment="1">
      <alignment horizontal="center" vertical="center" wrapText="1"/>
    </xf>
    <xf numFmtId="38" fontId="53" fillId="25" borderId="53" xfId="66" applyFont="1" applyFill="1" applyBorder="1" applyAlignment="1">
      <alignment horizontal="center" vertical="center" wrapText="1"/>
    </xf>
    <xf numFmtId="0" fontId="49" fillId="0" borderId="0" xfId="65" applyFont="1" applyAlignment="1">
      <alignment horizontal="center" vertical="center"/>
    </xf>
    <xf numFmtId="0" fontId="36" fillId="25" borderId="1" xfId="65" applyFont="1" applyFill="1" applyBorder="1" applyAlignment="1">
      <alignment horizontal="left" vertical="center"/>
    </xf>
    <xf numFmtId="0" fontId="2" fillId="0" borderId="126" xfId="65" applyBorder="1" applyAlignment="1">
      <alignment horizontal="left" vertical="center"/>
    </xf>
    <xf numFmtId="0" fontId="2" fillId="0" borderId="1" xfId="65" applyBorder="1" applyAlignment="1">
      <alignment horizontal="left" vertical="center"/>
    </xf>
    <xf numFmtId="38" fontId="2" fillId="0" borderId="126" xfId="66" applyFont="1" applyBorder="1" applyAlignment="1">
      <alignment horizontal="left" vertical="center"/>
    </xf>
    <xf numFmtId="0" fontId="2" fillId="0" borderId="53" xfId="65" applyFont="1" applyBorder="1" applyAlignment="1">
      <alignment horizontal="left" vertical="center"/>
    </xf>
    <xf numFmtId="38" fontId="63" fillId="0" borderId="0" xfId="66" applyFont="1" applyAlignment="1">
      <alignment horizontal="center" vertical="center" shrinkToFit="1"/>
    </xf>
    <xf numFmtId="0" fontId="63" fillId="0" borderId="0" xfId="65" applyFont="1" applyAlignment="1">
      <alignment horizontal="center" vertical="center" shrinkToFit="1"/>
    </xf>
    <xf numFmtId="38" fontId="64" fillId="0" borderId="49" xfId="66" applyFont="1" applyBorder="1" applyAlignment="1">
      <alignment horizontal="center" vertical="center" shrinkToFit="1"/>
    </xf>
    <xf numFmtId="0" fontId="64" fillId="0" borderId="50" xfId="65" applyFont="1" applyBorder="1" applyAlignment="1">
      <alignment horizontal="center" vertical="center" shrinkToFit="1"/>
    </xf>
    <xf numFmtId="0" fontId="63" fillId="0" borderId="50" xfId="65" applyFont="1" applyBorder="1" applyAlignment="1">
      <alignment horizontal="center" vertical="center"/>
    </xf>
    <xf numFmtId="0" fontId="63" fillId="0" borderId="28" xfId="65" applyFont="1" applyBorder="1" applyAlignment="1">
      <alignment horizontal="center" vertical="center"/>
    </xf>
    <xf numFmtId="0" fontId="63" fillId="0" borderId="29" xfId="65" applyFont="1" applyBorder="1" applyAlignment="1">
      <alignment horizontal="center" vertical="center"/>
    </xf>
    <xf numFmtId="38" fontId="53" fillId="0" borderId="126" xfId="66" applyFont="1" applyFill="1" applyBorder="1" applyAlignment="1">
      <alignment horizontal="center" vertical="center"/>
    </xf>
    <xf numFmtId="0" fontId="2" fillId="0" borderId="1" xfId="65" applyBorder="1" applyAlignment="1">
      <alignment horizontal="center" vertical="center"/>
    </xf>
    <xf numFmtId="0" fontId="2" fillId="0" borderId="53" xfId="65" applyBorder="1" applyAlignment="1">
      <alignment horizontal="center" vertical="center"/>
    </xf>
    <xf numFmtId="38" fontId="33" fillId="0" borderId="59" xfId="66" applyFont="1" applyBorder="1" applyAlignment="1">
      <alignment horizontal="center" vertical="center" textRotation="255"/>
    </xf>
    <xf numFmtId="38" fontId="33" fillId="0" borderId="64" xfId="66" applyFont="1" applyBorder="1" applyAlignment="1">
      <alignment horizontal="center" vertical="center" textRotation="255"/>
    </xf>
    <xf numFmtId="38" fontId="33" fillId="0" borderId="93" xfId="66" applyFont="1" applyBorder="1" applyAlignment="1">
      <alignment horizontal="center" vertical="center" textRotation="255"/>
    </xf>
    <xf numFmtId="0" fontId="35" fillId="24" borderId="56" xfId="58" applyFont="1" applyFill="1" applyBorder="1" applyAlignment="1">
      <alignment horizontal="center" vertical="center"/>
    </xf>
    <xf numFmtId="0" fontId="35" fillId="24" borderId="60" xfId="58" applyFont="1" applyFill="1" applyBorder="1" applyAlignment="1">
      <alignment horizontal="center" vertical="center"/>
    </xf>
    <xf numFmtId="0" fontId="35" fillId="24" borderId="71" xfId="58" applyFont="1" applyFill="1" applyBorder="1" applyAlignment="1">
      <alignment horizontal="center" vertical="center"/>
    </xf>
    <xf numFmtId="179" fontId="35" fillId="24" borderId="149" xfId="44" applyNumberFormat="1" applyFont="1" applyFill="1" applyBorder="1" applyAlignment="1">
      <alignment vertical="center"/>
    </xf>
    <xf numFmtId="179" fontId="35" fillId="24" borderId="139" xfId="44" applyNumberFormat="1" applyFont="1" applyFill="1" applyBorder="1" applyAlignment="1">
      <alignment vertical="center"/>
    </xf>
    <xf numFmtId="0" fontId="35" fillId="24" borderId="73" xfId="58" applyFont="1" applyFill="1" applyBorder="1" applyAlignment="1">
      <alignment horizontal="center" vertical="center"/>
    </xf>
    <xf numFmtId="0" fontId="35" fillId="24" borderId="55" xfId="58" applyFont="1" applyFill="1" applyBorder="1" applyAlignment="1">
      <alignment horizontal="center" vertical="center"/>
    </xf>
    <xf numFmtId="0" fontId="35" fillId="24" borderId="92" xfId="58" applyFont="1" applyFill="1" applyBorder="1" applyAlignment="1">
      <alignment horizontal="center" vertical="center"/>
    </xf>
    <xf numFmtId="0" fontId="35" fillId="24" borderId="91" xfId="58" applyFont="1" applyFill="1" applyBorder="1" applyAlignment="1">
      <alignment horizontal="center" vertical="center"/>
    </xf>
    <xf numFmtId="0" fontId="35" fillId="24" borderId="26" xfId="58" applyFont="1" applyFill="1" applyBorder="1" applyAlignment="1">
      <alignment horizontal="center" vertical="center" wrapText="1"/>
    </xf>
    <xf numFmtId="0" fontId="35" fillId="24" borderId="51" xfId="58" applyFont="1" applyFill="1" applyBorder="1" applyAlignment="1">
      <alignment horizontal="center" vertical="center" wrapText="1"/>
    </xf>
    <xf numFmtId="0" fontId="35" fillId="24" borderId="94" xfId="58" applyFont="1" applyFill="1" applyBorder="1" applyAlignment="1">
      <alignment horizontal="center" vertical="center" wrapText="1"/>
    </xf>
    <xf numFmtId="0" fontId="35" fillId="24" borderId="27" xfId="58" applyFont="1" applyFill="1" applyBorder="1" applyAlignment="1">
      <alignment horizontal="center" vertical="center" wrapText="1"/>
    </xf>
    <xf numFmtId="0" fontId="35" fillId="24" borderId="76" xfId="58" applyFont="1" applyFill="1" applyBorder="1" applyAlignment="1">
      <alignment horizontal="center" vertical="center"/>
    </xf>
    <xf numFmtId="177" fontId="35" fillId="24" borderId="16" xfId="58" applyNumberFormat="1" applyFont="1" applyFill="1" applyBorder="1" applyAlignment="1">
      <alignment horizontal="center" vertical="center"/>
    </xf>
    <xf numFmtId="177" fontId="35" fillId="24" borderId="61" xfId="58" applyNumberFormat="1" applyFont="1" applyFill="1" applyBorder="1" applyAlignment="1">
      <alignment horizontal="center" vertical="center"/>
    </xf>
    <xf numFmtId="177" fontId="35" fillId="24" borderId="21" xfId="58" applyNumberFormat="1" applyFont="1" applyFill="1" applyBorder="1" applyAlignment="1">
      <alignment horizontal="center" vertical="center"/>
    </xf>
    <xf numFmtId="177" fontId="35" fillId="24" borderId="0" xfId="58" applyNumberFormat="1" applyFont="1" applyFill="1" applyBorder="1" applyAlignment="1">
      <alignment horizontal="center" vertical="center"/>
    </xf>
    <xf numFmtId="177" fontId="35" fillId="24" borderId="17" xfId="58" applyNumberFormat="1" applyFont="1" applyFill="1" applyBorder="1" applyAlignment="1">
      <alignment horizontal="center" vertical="center"/>
    </xf>
    <xf numFmtId="177" fontId="35" fillId="24" borderId="65" xfId="58" applyNumberFormat="1" applyFont="1" applyFill="1" applyBorder="1" applyAlignment="1">
      <alignment horizontal="center" vertical="center"/>
    </xf>
    <xf numFmtId="0" fontId="35" fillId="24" borderId="32" xfId="58" applyFont="1" applyFill="1" applyBorder="1" applyAlignment="1">
      <alignment horizontal="center" vertical="center" wrapText="1"/>
    </xf>
    <xf numFmtId="0" fontId="35" fillId="25" borderId="28" xfId="58" applyFont="1" applyFill="1" applyBorder="1" applyAlignment="1">
      <alignment horizontal="center" vertical="center" wrapText="1"/>
    </xf>
    <xf numFmtId="0" fontId="35" fillId="25" borderId="100" xfId="58" applyFont="1" applyFill="1" applyBorder="1" applyAlignment="1">
      <alignment vertical="center"/>
    </xf>
    <xf numFmtId="0" fontId="35" fillId="24" borderId="0" xfId="58" applyFont="1" applyFill="1" applyAlignment="1">
      <alignment horizontal="left" vertical="top" wrapText="1"/>
    </xf>
    <xf numFmtId="0" fontId="35" fillId="24" borderId="0" xfId="58" applyFont="1" applyFill="1" applyAlignment="1">
      <alignment horizontal="left" vertical="top"/>
    </xf>
    <xf numFmtId="0" fontId="51" fillId="24" borderId="42" xfId="58" applyFont="1" applyFill="1" applyBorder="1" applyAlignment="1">
      <alignment horizontal="center" vertical="center"/>
    </xf>
    <xf numFmtId="179" fontId="35" fillId="24" borderId="98" xfId="44" applyNumberFormat="1" applyFont="1" applyFill="1" applyBorder="1" applyAlignment="1">
      <alignment horizontal="center" vertical="center"/>
    </xf>
    <xf numFmtId="179" fontId="35" fillId="24" borderId="38" xfId="44" applyNumberFormat="1" applyFont="1" applyFill="1" applyBorder="1" applyAlignment="1">
      <alignment horizontal="center" vertical="center"/>
    </xf>
    <xf numFmtId="179" fontId="35" fillId="24" borderId="19" xfId="44" applyNumberFormat="1" applyFont="1" applyFill="1" applyBorder="1" applyAlignment="1">
      <alignment horizontal="center" vertical="center"/>
    </xf>
    <xf numFmtId="179" fontId="35" fillId="24" borderId="43" xfId="44" applyNumberFormat="1" applyFont="1" applyFill="1" applyBorder="1" applyAlignment="1">
      <alignment horizontal="center" vertical="center"/>
    </xf>
    <xf numFmtId="0" fontId="35" fillId="25" borderId="126" xfId="58" applyFont="1" applyFill="1" applyBorder="1" applyAlignment="1">
      <alignment horizontal="center" vertical="center"/>
    </xf>
    <xf numFmtId="0" fontId="35" fillId="25" borderId="1" xfId="58" applyFont="1" applyFill="1" applyBorder="1" applyAlignment="1">
      <alignment horizontal="center" vertical="center"/>
    </xf>
    <xf numFmtId="0" fontId="35" fillId="25" borderId="53" xfId="58" applyFont="1" applyFill="1" applyBorder="1" applyAlignment="1">
      <alignment horizontal="center" vertical="center"/>
    </xf>
    <xf numFmtId="177" fontId="35" fillId="24" borderId="148" xfId="58" applyNumberFormat="1" applyFont="1" applyFill="1" applyBorder="1" applyAlignment="1">
      <alignment horizontal="center" vertical="center"/>
    </xf>
    <xf numFmtId="177" fontId="35" fillId="24" borderId="104" xfId="58" applyNumberFormat="1" applyFont="1" applyFill="1" applyBorder="1" applyAlignment="1">
      <alignment horizontal="center" vertical="center"/>
    </xf>
    <xf numFmtId="177" fontId="35" fillId="24" borderId="52" xfId="58" applyNumberFormat="1" applyFont="1" applyFill="1" applyBorder="1" applyAlignment="1">
      <alignment horizontal="center" vertical="center"/>
    </xf>
    <xf numFmtId="177" fontId="35" fillId="24" borderId="55" xfId="58" applyNumberFormat="1" applyFont="1" applyFill="1" applyBorder="1" applyAlignment="1">
      <alignment horizontal="center" vertical="center"/>
    </xf>
    <xf numFmtId="0" fontId="34" fillId="24" borderId="0" xfId="58" applyFont="1" applyFill="1" applyAlignment="1">
      <alignment horizontal="left" vertical="top"/>
    </xf>
    <xf numFmtId="0" fontId="49" fillId="24" borderId="0" xfId="58" applyFont="1" applyFill="1" applyAlignment="1">
      <alignment horizontal="center" vertical="center"/>
    </xf>
    <xf numFmtId="0" fontId="35" fillId="25" borderId="56" xfId="58" applyFont="1" applyFill="1" applyBorder="1" applyAlignment="1">
      <alignment horizontal="center" vertical="center"/>
    </xf>
    <xf numFmtId="0" fontId="35" fillId="25" borderId="91" xfId="58" applyFont="1" applyFill="1" applyBorder="1" applyAlignment="1">
      <alignment horizontal="center" vertical="center"/>
    </xf>
    <xf numFmtId="0" fontId="35" fillId="25" borderId="98" xfId="58" applyFont="1" applyFill="1" applyBorder="1" applyAlignment="1">
      <alignment horizontal="center" vertical="center"/>
    </xf>
    <xf numFmtId="0" fontId="35" fillId="25" borderId="58" xfId="58" applyFont="1" applyFill="1" applyBorder="1" applyAlignment="1">
      <alignment horizontal="center" vertical="center"/>
    </xf>
    <xf numFmtId="0" fontId="35" fillId="25" borderId="38" xfId="58" applyFont="1" applyFill="1" applyBorder="1" applyAlignment="1">
      <alignment horizontal="center" vertical="center"/>
    </xf>
    <xf numFmtId="0" fontId="35" fillId="25" borderId="128" xfId="58" applyFont="1" applyFill="1" applyBorder="1" applyAlignment="1">
      <alignment horizontal="center" vertical="center" wrapText="1"/>
    </xf>
    <xf numFmtId="0" fontId="35" fillId="25" borderId="117" xfId="58" applyFont="1" applyFill="1" applyBorder="1" applyAlignment="1">
      <alignment horizontal="center" vertical="center" wrapText="1"/>
    </xf>
    <xf numFmtId="0" fontId="35" fillId="25" borderId="148" xfId="58" applyFont="1" applyFill="1" applyBorder="1" applyAlignment="1">
      <alignment horizontal="center" vertical="center"/>
    </xf>
    <xf numFmtId="0" fontId="35" fillId="25" borderId="39" xfId="58" applyFont="1" applyFill="1" applyBorder="1" applyAlignment="1">
      <alignment horizontal="center" vertical="center"/>
    </xf>
    <xf numFmtId="0" fontId="35" fillId="25" borderId="52" xfId="58" applyFont="1" applyFill="1" applyBorder="1" applyAlignment="1">
      <alignment horizontal="center" vertical="center"/>
    </xf>
    <xf numFmtId="0" fontId="35" fillId="25" borderId="92" xfId="58" applyFont="1" applyFill="1" applyBorder="1" applyAlignment="1">
      <alignment horizontal="center" vertical="center"/>
    </xf>
    <xf numFmtId="179" fontId="35" fillId="24" borderId="145" xfId="44" applyNumberFormat="1" applyFont="1" applyFill="1" applyBorder="1" applyAlignment="1">
      <alignment horizontal="center" vertical="center"/>
    </xf>
    <xf numFmtId="179" fontId="35" fillId="24" borderId="46" xfId="44" applyNumberFormat="1" applyFont="1" applyFill="1" applyBorder="1" applyAlignment="1">
      <alignment horizontal="center" vertical="center"/>
    </xf>
    <xf numFmtId="0" fontId="35" fillId="24" borderId="75" xfId="44" applyNumberFormat="1" applyFont="1" applyFill="1" applyBorder="1" applyAlignment="1">
      <alignment horizontal="center" vertical="center"/>
    </xf>
    <xf numFmtId="0" fontId="35" fillId="24" borderId="74" xfId="58" applyNumberFormat="1" applyFont="1" applyFill="1" applyBorder="1" applyAlignment="1">
      <alignment horizontal="center" vertical="center"/>
    </xf>
    <xf numFmtId="0" fontId="35" fillId="24" borderId="77" xfId="44" applyNumberFormat="1" applyFont="1" applyFill="1" applyBorder="1" applyAlignment="1">
      <alignment horizontal="center" vertical="center"/>
    </xf>
    <xf numFmtId="0" fontId="35" fillId="25" borderId="1" xfId="58" applyFont="1" applyFill="1" applyBorder="1" applyAlignment="1">
      <alignment horizontal="center" vertical="center" wrapText="1"/>
    </xf>
    <xf numFmtId="0" fontId="36" fillId="0" borderId="53" xfId="58" applyFont="1" applyBorder="1" applyAlignment="1">
      <alignment vertical="center" wrapText="1"/>
    </xf>
    <xf numFmtId="0" fontId="35" fillId="24" borderId="74" xfId="44" applyNumberFormat="1" applyFont="1" applyFill="1" applyBorder="1" applyAlignment="1">
      <alignment horizontal="center" vertical="center"/>
    </xf>
    <xf numFmtId="0" fontId="35" fillId="24" borderId="48" xfId="44" applyNumberFormat="1" applyFont="1" applyFill="1" applyBorder="1" applyAlignment="1">
      <alignment horizontal="center" vertical="center"/>
    </xf>
    <xf numFmtId="0" fontId="35" fillId="24" borderId="114" xfId="44" applyNumberFormat="1" applyFont="1" applyFill="1" applyBorder="1" applyAlignment="1">
      <alignment horizontal="center" vertical="center"/>
    </xf>
    <xf numFmtId="0" fontId="34" fillId="24" borderId="0" xfId="59" applyFont="1" applyFill="1" applyAlignment="1">
      <alignment horizontal="left" vertical="center"/>
    </xf>
    <xf numFmtId="0" fontId="31" fillId="25" borderId="59" xfId="59" applyFont="1" applyFill="1" applyBorder="1" applyAlignment="1">
      <alignment horizontal="center" vertical="center"/>
    </xf>
    <xf numFmtId="0" fontId="31" fillId="25" borderId="64" xfId="59" applyFont="1" applyFill="1" applyBorder="1" applyAlignment="1">
      <alignment horizontal="center" vertical="center"/>
    </xf>
    <xf numFmtId="0" fontId="31" fillId="25" borderId="93" xfId="59" applyFont="1" applyFill="1" applyBorder="1" applyAlignment="1">
      <alignment horizontal="center" vertical="center"/>
    </xf>
    <xf numFmtId="3" fontId="49" fillId="24" borderId="0" xfId="44" applyNumberFormat="1" applyFont="1" applyFill="1" applyAlignment="1">
      <alignment horizontal="center" vertical="center"/>
    </xf>
    <xf numFmtId="0" fontId="49" fillId="24" borderId="0" xfId="59" applyFont="1" applyFill="1" applyAlignment="1">
      <alignment horizontal="center" vertical="center"/>
    </xf>
    <xf numFmtId="0" fontId="31" fillId="25" borderId="126" xfId="59" applyFont="1" applyFill="1" applyBorder="1" applyAlignment="1">
      <alignment horizontal="center" vertical="center"/>
    </xf>
    <xf numFmtId="0" fontId="31" fillId="25" borderId="1" xfId="59" applyFont="1" applyFill="1" applyBorder="1" applyAlignment="1">
      <alignment horizontal="center" vertical="center"/>
    </xf>
    <xf numFmtId="0" fontId="31" fillId="25" borderId="53" xfId="59" applyFont="1" applyFill="1" applyBorder="1" applyAlignment="1">
      <alignment horizontal="center" vertical="center"/>
    </xf>
    <xf numFmtId="3" fontId="31" fillId="25" borderId="57" xfId="44" applyNumberFormat="1" applyFont="1" applyFill="1" applyBorder="1" applyAlignment="1">
      <alignment horizontal="center" vertical="center"/>
    </xf>
    <xf numFmtId="0" fontId="31" fillId="25" borderId="104" xfId="59" applyFont="1" applyFill="1" applyBorder="1" applyAlignment="1">
      <alignment horizontal="center" vertical="center"/>
    </xf>
    <xf numFmtId="0" fontId="31" fillId="25" borderId="114" xfId="59" applyFont="1" applyFill="1" applyBorder="1" applyAlignment="1">
      <alignment horizontal="center" vertical="center"/>
    </xf>
    <xf numFmtId="0" fontId="31" fillId="25" borderId="73" xfId="59" applyFont="1" applyFill="1" applyBorder="1" applyAlignment="1">
      <alignment horizontal="center" vertical="center"/>
    </xf>
    <xf numFmtId="0" fontId="31" fillId="25" borderId="55" xfId="59" applyFont="1" applyFill="1" applyBorder="1" applyAlignment="1">
      <alignment horizontal="center" vertical="center"/>
    </xf>
    <xf numFmtId="0" fontId="31" fillId="25" borderId="48" xfId="59" applyFont="1" applyFill="1" applyBorder="1" applyAlignment="1">
      <alignment horizontal="center" vertical="center"/>
    </xf>
    <xf numFmtId="0" fontId="35" fillId="25" borderId="92" xfId="0" applyFont="1" applyFill="1" applyBorder="1" applyAlignment="1">
      <alignment horizontal="center" vertical="center" wrapText="1"/>
    </xf>
    <xf numFmtId="0" fontId="31" fillId="27" borderId="17" xfId="59" applyFont="1" applyFill="1" applyBorder="1" applyAlignment="1">
      <alignment horizontal="left" vertical="center" wrapText="1"/>
    </xf>
    <xf numFmtId="0" fontId="31" fillId="27" borderId="65" xfId="59" applyFont="1" applyFill="1" applyBorder="1" applyAlignment="1">
      <alignment horizontal="left" vertical="center" wrapText="1"/>
    </xf>
    <xf numFmtId="0" fontId="31" fillId="27" borderId="77" xfId="59" applyFont="1" applyFill="1" applyBorder="1" applyAlignment="1">
      <alignment horizontal="left" vertical="center" wrapText="1"/>
    </xf>
    <xf numFmtId="3" fontId="31" fillId="24" borderId="16" xfId="44" applyNumberFormat="1" applyFont="1" applyFill="1" applyBorder="1" applyAlignment="1">
      <alignment vertical="center" wrapText="1"/>
    </xf>
    <xf numFmtId="3" fontId="31" fillId="24" borderId="61" xfId="44" applyNumberFormat="1" applyFont="1" applyFill="1" applyBorder="1" applyAlignment="1">
      <alignment vertical="center" wrapText="1"/>
    </xf>
    <xf numFmtId="3" fontId="31" fillId="24" borderId="75" xfId="44" applyNumberFormat="1" applyFont="1" applyFill="1" applyBorder="1" applyAlignment="1">
      <alignment vertical="center" wrapText="1"/>
    </xf>
    <xf numFmtId="3" fontId="31" fillId="24" borderId="21" xfId="44" applyNumberFormat="1" applyFont="1" applyFill="1" applyBorder="1" applyAlignment="1">
      <alignment vertical="center"/>
    </xf>
    <xf numFmtId="3" fontId="31" fillId="24" borderId="0" xfId="44" applyNumberFormat="1" applyFont="1" applyFill="1" applyBorder="1" applyAlignment="1">
      <alignment vertical="center"/>
    </xf>
    <xf numFmtId="3" fontId="31" fillId="24" borderId="74" xfId="44" applyNumberFormat="1" applyFont="1" applyFill="1" applyBorder="1" applyAlignment="1">
      <alignment vertical="center"/>
    </xf>
    <xf numFmtId="3" fontId="31" fillId="24" borderId="17" xfId="44" applyNumberFormat="1" applyFont="1" applyFill="1" applyBorder="1" applyAlignment="1">
      <alignment horizontal="left" vertical="center"/>
    </xf>
    <xf numFmtId="3" fontId="31" fillId="24" borderId="65" xfId="44" applyNumberFormat="1" applyFont="1" applyFill="1" applyBorder="1" applyAlignment="1">
      <alignment horizontal="left" vertical="center"/>
    </xf>
    <xf numFmtId="3" fontId="31" fillId="24" borderId="77" xfId="44" applyNumberFormat="1" applyFont="1" applyFill="1" applyBorder="1" applyAlignment="1">
      <alignment horizontal="left" vertical="center"/>
    </xf>
    <xf numFmtId="0" fontId="31" fillId="25" borderId="58" xfId="59" applyFont="1" applyFill="1" applyBorder="1" applyAlignment="1">
      <alignment horizontal="center" vertical="center"/>
    </xf>
    <xf numFmtId="3" fontId="31" fillId="24" borderId="21" xfId="44" applyNumberFormat="1" applyFont="1" applyFill="1" applyBorder="1" applyAlignment="1">
      <alignment horizontal="left" vertical="center"/>
    </xf>
    <xf numFmtId="3" fontId="31" fillId="24" borderId="0" xfId="44" applyNumberFormat="1" applyFont="1" applyFill="1" applyBorder="1" applyAlignment="1">
      <alignment horizontal="left" vertical="center"/>
    </xf>
    <xf numFmtId="3" fontId="31" fillId="24" borderId="74" xfId="44" applyNumberFormat="1" applyFont="1" applyFill="1" applyBorder="1" applyAlignment="1">
      <alignment horizontal="left" vertical="center"/>
    </xf>
    <xf numFmtId="3" fontId="31" fillId="24" borderId="16" xfId="44" applyNumberFormat="1" applyFont="1" applyFill="1" applyBorder="1" applyAlignment="1">
      <alignment horizontal="left" vertical="center"/>
    </xf>
    <xf numFmtId="3" fontId="31" fillId="24" borderId="61" xfId="44" applyNumberFormat="1" applyFont="1" applyFill="1" applyBorder="1" applyAlignment="1">
      <alignment horizontal="left" vertical="center"/>
    </xf>
    <xf numFmtId="3" fontId="31" fillId="24" borderId="75" xfId="44" applyNumberFormat="1" applyFont="1" applyFill="1" applyBorder="1" applyAlignment="1">
      <alignment horizontal="left" vertical="center"/>
    </xf>
    <xf numFmtId="3" fontId="31" fillId="24" borderId="21" xfId="44" applyNumberFormat="1" applyFont="1" applyFill="1" applyBorder="1" applyAlignment="1">
      <alignment horizontal="center" vertical="center"/>
    </xf>
    <xf numFmtId="3" fontId="31" fillId="24" borderId="0" xfId="44" applyNumberFormat="1" applyFont="1" applyFill="1" applyBorder="1" applyAlignment="1">
      <alignment horizontal="center" vertical="center"/>
    </xf>
    <xf numFmtId="3" fontId="31" fillId="24" borderId="74" xfId="44" applyNumberFormat="1" applyFont="1" applyFill="1" applyBorder="1" applyAlignment="1">
      <alignment horizontal="center" vertical="center"/>
    </xf>
    <xf numFmtId="38" fontId="0" fillId="0" borderId="23" xfId="68" applyFont="1" applyBorder="1" applyAlignment="1">
      <alignment horizontal="left" vertical="top" wrapText="1"/>
    </xf>
    <xf numFmtId="38" fontId="0" fillId="0" borderId="18" xfId="68" applyFont="1" applyBorder="1" applyAlignment="1">
      <alignment horizontal="left" vertical="top" wrapText="1"/>
    </xf>
    <xf numFmtId="38" fontId="0" fillId="0" borderId="32" xfId="68" applyFont="1" applyBorder="1" applyAlignment="1">
      <alignment horizontal="left" vertical="center" wrapText="1"/>
    </xf>
    <xf numFmtId="38" fontId="0" fillId="0" borderId="27" xfId="68" applyFont="1" applyBorder="1" applyAlignment="1">
      <alignment horizontal="left" vertical="center" wrapText="1"/>
    </xf>
    <xf numFmtId="38" fontId="0" fillId="0" borderId="42" xfId="68" applyFont="1" applyBorder="1" applyAlignment="1">
      <alignment horizontal="center" vertical="center"/>
    </xf>
    <xf numFmtId="38" fontId="0" fillId="0" borderId="32" xfId="68" applyFont="1" applyBorder="1" applyAlignment="1">
      <alignment horizontal="center" vertical="center"/>
    </xf>
    <xf numFmtId="38" fontId="0" fillId="0" borderId="42" xfId="68" applyFont="1" applyBorder="1" applyAlignment="1">
      <alignment horizontal="center" vertical="center" wrapText="1"/>
    </xf>
    <xf numFmtId="38" fontId="0" fillId="0" borderId="32" xfId="68" applyFont="1" applyBorder="1" applyAlignment="1">
      <alignment horizontal="center" vertical="center" wrapText="1"/>
    </xf>
    <xf numFmtId="38" fontId="0" fillId="0" borderId="57" xfId="68" applyFont="1" applyBorder="1" applyAlignment="1">
      <alignment horizontal="center" vertical="center" wrapText="1"/>
    </xf>
    <xf numFmtId="38" fontId="0" fillId="0" borderId="39" xfId="68" applyFont="1" applyBorder="1" applyAlignment="1">
      <alignment horizontal="center" vertical="center"/>
    </xf>
    <xf numFmtId="38" fontId="0" fillId="0" borderId="70" xfId="68" applyFont="1" applyBorder="1" applyAlignment="1">
      <alignment horizontal="center" vertical="center"/>
    </xf>
    <xf numFmtId="38" fontId="0" fillId="0" borderId="22" xfId="68" applyFont="1" applyBorder="1" applyAlignment="1">
      <alignment horizontal="center" vertical="center"/>
    </xf>
    <xf numFmtId="38" fontId="0" fillId="0" borderId="94" xfId="68" applyFont="1" applyBorder="1" applyAlignment="1">
      <alignment horizontal="left" vertical="center" wrapText="1"/>
    </xf>
    <xf numFmtId="38" fontId="0" fillId="0" borderId="33" xfId="68" applyFont="1" applyBorder="1" applyAlignment="1">
      <alignment horizontal="left" vertical="top" wrapText="1"/>
    </xf>
    <xf numFmtId="38" fontId="0" fillId="0" borderId="42" xfId="68" applyFont="1" applyBorder="1" applyAlignment="1">
      <alignment horizontal="left" vertical="center" wrapText="1"/>
    </xf>
    <xf numFmtId="0" fontId="36" fillId="0" borderId="71" xfId="0" applyFont="1" applyBorder="1" applyAlignment="1">
      <alignment horizontal="center" vertical="center"/>
    </xf>
    <xf numFmtId="0" fontId="36" fillId="0" borderId="18" xfId="0" applyFont="1" applyBorder="1" applyAlignment="1">
      <alignment horizontal="center" vertical="center"/>
    </xf>
    <xf numFmtId="0" fontId="36" fillId="0" borderId="27" xfId="0" applyFont="1" applyBorder="1" applyAlignment="1">
      <alignment horizontal="center" vertical="center"/>
    </xf>
    <xf numFmtId="0" fontId="36" fillId="0" borderId="41" xfId="0" applyFont="1" applyBorder="1" applyAlignment="1">
      <alignment horizontal="center" vertical="center"/>
    </xf>
    <xf numFmtId="0" fontId="36" fillId="0" borderId="25" xfId="0" applyFont="1" applyBorder="1" applyAlignment="1">
      <alignment horizontal="center" vertical="center"/>
    </xf>
    <xf numFmtId="0" fontId="36" fillId="0" borderId="42" xfId="0" applyFont="1" applyBorder="1" applyAlignment="1">
      <alignment horizontal="center" vertical="center"/>
    </xf>
    <xf numFmtId="38" fontId="67" fillId="0" borderId="0" xfId="68" applyFont="1" applyAlignment="1">
      <alignment horizontal="left" vertical="center"/>
    </xf>
    <xf numFmtId="38" fontId="27" fillId="0" borderId="0" xfId="68" applyFont="1" applyAlignment="1">
      <alignment horizontal="center" vertical="center"/>
    </xf>
    <xf numFmtId="0" fontId="36" fillId="0" borderId="36" xfId="0" applyFont="1" applyBorder="1" applyAlignment="1">
      <alignment horizontal="center" vertical="center"/>
    </xf>
    <xf numFmtId="0" fontId="36" fillId="0" borderId="40" xfId="0" applyFont="1" applyBorder="1" applyAlignment="1">
      <alignment horizontal="center" vertical="center"/>
    </xf>
    <xf numFmtId="38" fontId="0" fillId="0" borderId="128" xfId="68" applyFont="1" applyBorder="1" applyAlignment="1">
      <alignment horizontal="center" vertical="center"/>
    </xf>
    <xf numFmtId="38" fontId="0" fillId="0" borderId="116" xfId="68" applyFont="1" applyBorder="1" applyAlignment="1">
      <alignment horizontal="center" vertical="center"/>
    </xf>
    <xf numFmtId="38" fontId="0" fillId="0" borderId="117" xfId="68" applyFont="1" applyBorder="1" applyAlignment="1">
      <alignment horizontal="center" vertical="center"/>
    </xf>
    <xf numFmtId="38" fontId="0" fillId="0" borderId="36" xfId="68" applyFont="1" applyBorder="1" applyAlignment="1">
      <alignment horizontal="center" vertical="center"/>
    </xf>
    <xf numFmtId="38" fontId="0" fillId="0" borderId="37" xfId="68" applyFont="1" applyBorder="1" applyAlignment="1">
      <alignment horizontal="center" vertical="center"/>
    </xf>
    <xf numFmtId="38" fontId="0" fillId="0" borderId="41" xfId="68" applyFont="1" applyBorder="1" applyAlignment="1">
      <alignment horizontal="center" vertical="center"/>
    </xf>
    <xf numFmtId="38" fontId="0" fillId="0" borderId="54" xfId="68" applyFont="1" applyBorder="1" applyAlignment="1">
      <alignment horizontal="center" vertical="center"/>
    </xf>
    <xf numFmtId="38" fontId="0" fillId="0" borderId="34" xfId="68" applyFont="1" applyBorder="1" applyAlignment="1">
      <alignment horizontal="center" vertical="center"/>
    </xf>
    <xf numFmtId="38" fontId="0" fillId="0" borderId="60" xfId="68" applyFont="1" applyBorder="1" applyAlignment="1">
      <alignment horizontal="center" vertical="center" textRotation="255"/>
    </xf>
    <xf numFmtId="38" fontId="0" fillId="0" borderId="26" xfId="68" applyFont="1" applyBorder="1" applyAlignment="1">
      <alignment horizontal="center" vertical="center"/>
    </xf>
    <xf numFmtId="38" fontId="0" fillId="0" borderId="27" xfId="68" applyFont="1" applyBorder="1" applyAlignment="1">
      <alignment horizontal="center" vertical="center"/>
    </xf>
    <xf numFmtId="38" fontId="0" fillId="0" borderId="26" xfId="68" applyFont="1" applyBorder="1" applyAlignment="1">
      <alignment horizontal="left" vertical="center" wrapText="1"/>
    </xf>
    <xf numFmtId="0" fontId="36" fillId="0" borderId="59" xfId="0" applyFont="1" applyBorder="1" applyAlignment="1">
      <alignment horizontal="center" vertical="center"/>
    </xf>
    <xf numFmtId="0" fontId="36" fillId="0" borderId="93" xfId="0" applyFont="1" applyBorder="1" applyAlignment="1">
      <alignment horizontal="center" vertical="center"/>
    </xf>
    <xf numFmtId="38" fontId="0" fillId="0" borderId="59" xfId="68" applyFont="1" applyBorder="1" applyAlignment="1">
      <alignment horizontal="center" vertical="center"/>
    </xf>
    <xf numFmtId="38" fontId="0" fillId="0" borderId="93" xfId="68" applyFont="1" applyBorder="1" applyAlignment="1">
      <alignment horizontal="center" vertical="center"/>
    </xf>
    <xf numFmtId="0" fontId="36" fillId="0" borderId="57" xfId="0" applyFont="1" applyBorder="1" applyAlignment="1">
      <alignment horizontal="center" vertical="center"/>
    </xf>
    <xf numFmtId="0" fontId="36" fillId="0" borderId="104" xfId="0" applyFont="1" applyBorder="1" applyAlignment="1">
      <alignment horizontal="center" vertical="center"/>
    </xf>
    <xf numFmtId="0" fontId="36" fillId="0" borderId="114" xfId="0" applyFont="1" applyBorder="1" applyAlignment="1">
      <alignment horizontal="center" vertical="center"/>
    </xf>
    <xf numFmtId="0" fontId="36" fillId="0" borderId="73" xfId="0" applyFont="1" applyBorder="1" applyAlignment="1">
      <alignment horizontal="center" vertical="center"/>
    </xf>
    <xf numFmtId="0" fontId="36" fillId="0" borderId="55" xfId="0" applyFont="1" applyBorder="1" applyAlignment="1">
      <alignment horizontal="center" vertical="center"/>
    </xf>
    <xf numFmtId="0" fontId="36" fillId="0" borderId="48" xfId="0" applyFont="1" applyBorder="1" applyAlignment="1">
      <alignment horizontal="center" vertical="center"/>
    </xf>
    <xf numFmtId="38" fontId="0" fillId="0" borderId="57" xfId="68" applyFont="1" applyBorder="1" applyAlignment="1">
      <alignment horizontal="center" vertical="center"/>
    </xf>
    <xf numFmtId="38" fontId="0" fillId="0" borderId="73" xfId="68" applyFont="1" applyBorder="1" applyAlignment="1">
      <alignment horizontal="center" vertical="center"/>
    </xf>
    <xf numFmtId="38" fontId="0" fillId="0" borderId="104" xfId="68" applyFont="1" applyBorder="1" applyAlignment="1">
      <alignment horizontal="center" vertical="center"/>
    </xf>
    <xf numFmtId="0" fontId="36" fillId="0" borderId="54" xfId="0" applyFont="1" applyBorder="1" applyAlignment="1">
      <alignment horizontal="center" vertical="center"/>
    </xf>
    <xf numFmtId="0" fontId="36" fillId="0" borderId="30" xfId="0" applyFont="1" applyBorder="1" applyAlignment="1">
      <alignment horizontal="center" vertical="center"/>
    </xf>
    <xf numFmtId="0" fontId="36" fillId="0" borderId="34" xfId="0" applyFont="1" applyBorder="1" applyAlignment="1">
      <alignment horizontal="center" vertical="center"/>
    </xf>
    <xf numFmtId="0" fontId="35" fillId="24" borderId="98" xfId="58" applyFont="1" applyFill="1" applyBorder="1" applyAlignment="1">
      <alignment horizontal="center" vertical="center" wrapText="1"/>
    </xf>
    <xf numFmtId="0" fontId="35" fillId="24" borderId="38" xfId="58" applyFont="1" applyFill="1" applyBorder="1" applyAlignment="1">
      <alignment horizontal="center" vertical="center" wrapText="1"/>
    </xf>
    <xf numFmtId="0" fontId="35" fillId="24" borderId="19" xfId="58" applyFont="1" applyFill="1" applyBorder="1" applyAlignment="1">
      <alignment horizontal="center" vertical="center" wrapText="1"/>
    </xf>
    <xf numFmtId="0" fontId="35" fillId="24" borderId="43" xfId="58" applyFont="1" applyFill="1" applyBorder="1" applyAlignment="1">
      <alignment horizontal="center" vertical="center" wrapText="1"/>
    </xf>
    <xf numFmtId="0" fontId="35" fillId="24" borderId="145" xfId="58" applyFont="1" applyFill="1" applyBorder="1" applyAlignment="1">
      <alignment horizontal="center" vertical="center" wrapText="1"/>
    </xf>
    <xf numFmtId="0" fontId="35" fillId="24" borderId="46" xfId="58" applyFont="1" applyFill="1" applyBorder="1" applyAlignment="1">
      <alignment horizontal="center" vertical="center" wrapText="1"/>
    </xf>
    <xf numFmtId="0" fontId="31" fillId="25" borderId="57" xfId="59" applyFont="1" applyFill="1" applyBorder="1" applyAlignment="1">
      <alignment horizontal="center" vertical="center"/>
    </xf>
    <xf numFmtId="3" fontId="31" fillId="25" borderId="104" xfId="44" applyNumberFormat="1" applyFont="1" applyFill="1" applyBorder="1" applyAlignment="1">
      <alignment horizontal="center" vertical="center"/>
    </xf>
    <xf numFmtId="3" fontId="31" fillId="25" borderId="114" xfId="44" applyNumberFormat="1" applyFont="1" applyFill="1" applyBorder="1" applyAlignment="1">
      <alignment horizontal="center" vertical="center"/>
    </xf>
    <xf numFmtId="3" fontId="31" fillId="25" borderId="70" xfId="44" applyNumberFormat="1" applyFont="1" applyFill="1" applyBorder="1" applyAlignment="1">
      <alignment horizontal="center" vertical="center"/>
    </xf>
    <xf numFmtId="3" fontId="31" fillId="25" borderId="0" xfId="44" applyNumberFormat="1" applyFont="1" applyFill="1" applyBorder="1" applyAlignment="1">
      <alignment horizontal="center" vertical="center"/>
    </xf>
    <xf numFmtId="3" fontId="31" fillId="25" borderId="74" xfId="44" applyNumberFormat="1" applyFont="1" applyFill="1" applyBorder="1" applyAlignment="1">
      <alignment horizontal="center" vertical="center"/>
    </xf>
    <xf numFmtId="3" fontId="31" fillId="25" borderId="73" xfId="44" applyNumberFormat="1" applyFont="1" applyFill="1" applyBorder="1" applyAlignment="1">
      <alignment horizontal="center" vertical="center"/>
    </xf>
    <xf numFmtId="3" fontId="31" fillId="25" borderId="55" xfId="44" applyNumberFormat="1" applyFont="1" applyFill="1" applyBorder="1" applyAlignment="1">
      <alignment horizontal="center" vertical="center"/>
    </xf>
    <xf numFmtId="3" fontId="31" fillId="25" borderId="48" xfId="44" applyNumberFormat="1" applyFont="1" applyFill="1" applyBorder="1" applyAlignment="1">
      <alignment horizontal="center" vertical="center"/>
    </xf>
    <xf numFmtId="0" fontId="66" fillId="0" borderId="50" xfId="65" applyFont="1" applyBorder="1" applyAlignment="1">
      <alignment horizontal="center" vertical="center"/>
    </xf>
    <xf numFmtId="0" fontId="66" fillId="0" borderId="28" xfId="65" applyFont="1" applyBorder="1" applyAlignment="1">
      <alignment horizontal="center" vertical="center"/>
    </xf>
    <xf numFmtId="0" fontId="66" fillId="0" borderId="29" xfId="65" applyFont="1" applyBorder="1" applyAlignment="1">
      <alignment horizontal="center" vertical="center"/>
    </xf>
    <xf numFmtId="0" fontId="2" fillId="0" borderId="1" xfId="65" applyFont="1" applyBorder="1" applyAlignment="1" applyProtection="1">
      <alignment horizontal="center" vertical="center"/>
      <protection locked="0"/>
    </xf>
    <xf numFmtId="0" fontId="2" fillId="0" borderId="1" xfId="65" applyFont="1" applyBorder="1" applyAlignment="1" applyProtection="1">
      <alignment vertical="center"/>
      <protection locked="0"/>
    </xf>
    <xf numFmtId="38" fontId="2" fillId="0" borderId="1" xfId="66" applyFont="1" applyBorder="1" applyAlignment="1" applyProtection="1">
      <alignment horizontal="center" vertical="center" wrapText="1"/>
      <protection locked="0"/>
    </xf>
    <xf numFmtId="38" fontId="53" fillId="25" borderId="126" xfId="66" applyFont="1" applyFill="1" applyBorder="1" applyAlignment="1">
      <alignment horizontal="center" vertical="center"/>
    </xf>
    <xf numFmtId="0" fontId="2" fillId="0" borderId="1" xfId="65" applyBorder="1" applyAlignment="1">
      <alignment vertical="center"/>
    </xf>
    <xf numFmtId="38" fontId="0" fillId="0" borderId="126" xfId="66" applyFont="1" applyFill="1" applyBorder="1" applyAlignment="1" applyProtection="1">
      <alignment horizontal="center" vertical="center"/>
      <protection locked="0"/>
    </xf>
    <xf numFmtId="38" fontId="0" fillId="0" borderId="1" xfId="66" applyFont="1" applyFill="1" applyBorder="1" applyAlignment="1" applyProtection="1">
      <alignment horizontal="center" vertical="center"/>
      <protection locked="0"/>
    </xf>
    <xf numFmtId="38" fontId="0" fillId="0" borderId="53" xfId="66" applyFont="1" applyFill="1" applyBorder="1" applyAlignment="1" applyProtection="1">
      <alignment horizontal="center" vertical="center"/>
      <protection locked="0"/>
    </xf>
    <xf numFmtId="38" fontId="2" fillId="0" borderId="59" xfId="66" applyFont="1" applyBorder="1" applyAlignment="1">
      <alignment horizontal="center" vertical="center" textRotation="255"/>
    </xf>
    <xf numFmtId="38" fontId="2" fillId="0" borderId="64" xfId="66" applyFont="1" applyBorder="1" applyAlignment="1">
      <alignment horizontal="center" vertical="center" textRotation="255"/>
    </xf>
    <xf numFmtId="38" fontId="2" fillId="0" borderId="93" xfId="66" applyFont="1" applyBorder="1" applyAlignment="1">
      <alignment horizontal="center" vertical="center" textRotation="255"/>
    </xf>
    <xf numFmtId="38" fontId="2" fillId="0" borderId="57" xfId="66" applyFont="1" applyFill="1" applyBorder="1" applyAlignment="1">
      <alignment horizontal="center" vertical="center" textRotation="255" wrapText="1"/>
    </xf>
    <xf numFmtId="38" fontId="2" fillId="0" borderId="70" xfId="66" applyFont="1" applyFill="1" applyBorder="1" applyAlignment="1">
      <alignment horizontal="center" vertical="center" textRotation="255" wrapText="1"/>
    </xf>
    <xf numFmtId="38" fontId="2" fillId="0" borderId="73" xfId="66" applyFont="1" applyFill="1" applyBorder="1" applyAlignment="1">
      <alignment horizontal="center" vertical="center" textRotation="255" wrapText="1"/>
    </xf>
    <xf numFmtId="38" fontId="2" fillId="0" borderId="57" xfId="66" applyFont="1" applyFill="1" applyBorder="1" applyAlignment="1" applyProtection="1">
      <alignment horizontal="center" vertical="center"/>
      <protection locked="0"/>
    </xf>
    <xf numFmtId="38" fontId="2" fillId="0" borderId="114" xfId="66" applyFont="1" applyFill="1" applyBorder="1" applyAlignment="1" applyProtection="1">
      <alignment horizontal="center" vertical="center"/>
      <protection locked="0"/>
    </xf>
    <xf numFmtId="38" fontId="2" fillId="0" borderId="70" xfId="66" applyFont="1" applyFill="1" applyBorder="1" applyAlignment="1" applyProtection="1">
      <alignment horizontal="center" vertical="center"/>
      <protection locked="0"/>
    </xf>
    <xf numFmtId="38" fontId="2" fillId="0" borderId="74" xfId="66" applyFont="1" applyFill="1" applyBorder="1" applyAlignment="1" applyProtection="1">
      <alignment horizontal="center" vertical="center"/>
      <protection locked="0"/>
    </xf>
    <xf numFmtId="38" fontId="2" fillId="0" borderId="73" xfId="66" applyFont="1" applyFill="1" applyBorder="1" applyAlignment="1" applyProtection="1">
      <alignment horizontal="center" vertical="center"/>
      <protection locked="0"/>
    </xf>
    <xf numFmtId="38" fontId="2" fillId="0" borderId="48" xfId="66" applyFont="1" applyFill="1" applyBorder="1" applyAlignment="1" applyProtection="1">
      <alignment horizontal="center" vertical="center"/>
      <protection locked="0"/>
    </xf>
    <xf numFmtId="38" fontId="0" fillId="0" borderId="57" xfId="66" applyFont="1" applyFill="1" applyBorder="1" applyAlignment="1" applyProtection="1">
      <alignment horizontal="center" vertical="center"/>
      <protection locked="0"/>
    </xf>
    <xf numFmtId="38" fontId="0" fillId="0" borderId="114" xfId="66" applyFont="1" applyFill="1" applyBorder="1" applyAlignment="1" applyProtection="1">
      <alignment horizontal="center" vertical="center"/>
      <protection locked="0"/>
    </xf>
    <xf numFmtId="38" fontId="0" fillId="0" borderId="70" xfId="66" applyFont="1" applyFill="1" applyBorder="1" applyAlignment="1" applyProtection="1">
      <alignment horizontal="center" vertical="center"/>
      <protection locked="0"/>
    </xf>
    <xf numFmtId="38" fontId="0" fillId="0" borderId="74" xfId="66" applyFont="1" applyFill="1" applyBorder="1" applyAlignment="1" applyProtection="1">
      <alignment horizontal="center" vertical="center"/>
      <protection locked="0"/>
    </xf>
    <xf numFmtId="38" fontId="0" fillId="0" borderId="73" xfId="66" applyFont="1" applyFill="1" applyBorder="1" applyAlignment="1" applyProtection="1">
      <alignment horizontal="center" vertical="center"/>
      <protection locked="0"/>
    </xf>
    <xf numFmtId="38" fontId="0" fillId="0" borderId="48" xfId="66" applyFont="1" applyFill="1" applyBorder="1" applyAlignment="1" applyProtection="1">
      <alignment horizontal="center" vertical="center"/>
      <protection locked="0"/>
    </xf>
    <xf numFmtId="38" fontId="2" fillId="0" borderId="1" xfId="66" applyFont="1" applyBorder="1" applyAlignment="1" applyProtection="1">
      <alignment horizontal="center" vertical="center"/>
      <protection locked="0"/>
    </xf>
    <xf numFmtId="38" fontId="53" fillId="0" borderId="0" xfId="66" applyFont="1" applyBorder="1" applyAlignment="1">
      <alignment vertical="top" wrapText="1"/>
    </xf>
    <xf numFmtId="0" fontId="53" fillId="0" borderId="0" xfId="65" applyFont="1" applyBorder="1" applyAlignment="1">
      <alignment horizontal="center" vertical="center" wrapText="1" shrinkToFit="1"/>
    </xf>
    <xf numFmtId="0" fontId="2" fillId="0" borderId="0" xfId="65" applyBorder="1" applyAlignment="1"/>
    <xf numFmtId="3" fontId="53" fillId="0" borderId="0" xfId="65" applyNumberFormat="1" applyFont="1" applyBorder="1" applyAlignment="1">
      <alignment vertical="center"/>
    </xf>
    <xf numFmtId="38" fontId="0" fillId="0" borderId="0" xfId="66" applyFont="1" applyAlignment="1">
      <alignment horizontal="left" vertical="center"/>
    </xf>
    <xf numFmtId="0" fontId="2" fillId="0" borderId="0" xfId="65" applyAlignment="1">
      <alignment vertical="center"/>
    </xf>
    <xf numFmtId="38" fontId="53" fillId="25" borderId="1" xfId="66" applyFont="1" applyFill="1" applyBorder="1" applyAlignment="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2" xfId="66"/>
    <cellStyle name="桁区切り 3" xfId="68"/>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5"/>
    <cellStyle name="標準_（一宮）様式集　エクセル指定" xfId="57"/>
    <cellStyle name="標準_【岡崎市】様式13-2（別紙）121010" xfId="58"/>
    <cellStyle name="標準_【岡崎市】様式13-2（別紙）130118" xfId="59"/>
    <cellStyle name="標準_★18年度予算科目分け最終(18.3.12)_岡崎公園指定管理費詳細修正22.6.7" xfId="67"/>
    <cellStyle name="標準_030828　様式集（第9-17・第10-6・第11-8号様式）" xfId="60"/>
    <cellStyle name="標準_080521：様式集" xfId="61"/>
    <cellStyle name="標準_様式：水道光熱費の内訳130228" xfId="62"/>
    <cellStyle name="未定義" xfId="63"/>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48</xdr:row>
      <xdr:rowOff>45720</xdr:rowOff>
    </xdr:from>
    <xdr:to>
      <xdr:col>5</xdr:col>
      <xdr:colOff>438150</xdr:colOff>
      <xdr:row>49</xdr:row>
      <xdr:rowOff>17145</xdr:rowOff>
    </xdr:to>
    <xdr:sp macro="" textlink="">
      <xdr:nvSpPr>
        <xdr:cNvPr id="27918" name="Text Box 8">
          <a:extLst>
            <a:ext uri="{FF2B5EF4-FFF2-40B4-BE49-F238E27FC236}">
              <a16:creationId xmlns="" xmlns:a16="http://schemas.microsoft.com/office/drawing/2014/main" id="{5DE947BA-88F8-4D3B-A037-8346A414C903}"/>
            </a:ext>
          </a:extLst>
        </xdr:cNvPr>
        <xdr:cNvSpPr txBox="1">
          <a:spLocks noChangeArrowheads="1"/>
        </xdr:cNvSpPr>
      </xdr:nvSpPr>
      <xdr:spPr bwMode="auto">
        <a:xfrm>
          <a:off x="3154680" y="11148060"/>
          <a:ext cx="533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52</xdr:row>
      <xdr:rowOff>45720</xdr:rowOff>
    </xdr:from>
    <xdr:to>
      <xdr:col>5</xdr:col>
      <xdr:colOff>438150</xdr:colOff>
      <xdr:row>53</xdr:row>
      <xdr:rowOff>53340</xdr:rowOff>
    </xdr:to>
    <xdr:sp macro="" textlink="">
      <xdr:nvSpPr>
        <xdr:cNvPr id="27919" name="Text Box 8">
          <a:extLst>
            <a:ext uri="{FF2B5EF4-FFF2-40B4-BE49-F238E27FC236}">
              <a16:creationId xmlns="" xmlns:a16="http://schemas.microsoft.com/office/drawing/2014/main" id="{B68CC094-2DE5-4416-86A7-BDF5819D1E38}"/>
            </a:ext>
          </a:extLst>
        </xdr:cNvPr>
        <xdr:cNvSpPr txBox="1">
          <a:spLocks noChangeArrowheads="1"/>
        </xdr:cNvSpPr>
      </xdr:nvSpPr>
      <xdr:spPr bwMode="auto">
        <a:xfrm>
          <a:off x="3154680" y="12519660"/>
          <a:ext cx="533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108</xdr:row>
      <xdr:rowOff>0</xdr:rowOff>
    </xdr:from>
    <xdr:to>
      <xdr:col>24</xdr:col>
      <xdr:colOff>0</xdr:colOff>
      <xdr:row>108</xdr:row>
      <xdr:rowOff>0</xdr:rowOff>
    </xdr:to>
    <xdr:sp macro="" textlink="">
      <xdr:nvSpPr>
        <xdr:cNvPr id="9217" name="Text Box 1">
          <a:extLst>
            <a:ext uri="{FF2B5EF4-FFF2-40B4-BE49-F238E27FC236}">
              <a16:creationId xmlns="" xmlns:a16="http://schemas.microsoft.com/office/drawing/2014/main" id="{2B3B2144-CB39-445D-8B34-5F1F90B013D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24</xdr:col>
      <xdr:colOff>0</xdr:colOff>
      <xdr:row>108</xdr:row>
      <xdr:rowOff>0</xdr:rowOff>
    </xdr:from>
    <xdr:to>
      <xdr:col>24</xdr:col>
      <xdr:colOff>0</xdr:colOff>
      <xdr:row>108</xdr:row>
      <xdr:rowOff>0</xdr:rowOff>
    </xdr:to>
    <xdr:sp macro="" textlink="">
      <xdr:nvSpPr>
        <xdr:cNvPr id="9218" name="Text Box 2">
          <a:extLst>
            <a:ext uri="{FF2B5EF4-FFF2-40B4-BE49-F238E27FC236}">
              <a16:creationId xmlns="" xmlns:a16="http://schemas.microsoft.com/office/drawing/2014/main" id="{50AF2D9E-CB5A-495D-96D6-A74BB0B97884}"/>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91</xdr:row>
      <xdr:rowOff>0</xdr:rowOff>
    </xdr:from>
    <xdr:to>
      <xdr:col>23</xdr:col>
      <xdr:colOff>0</xdr:colOff>
      <xdr:row>91</xdr:row>
      <xdr:rowOff>0</xdr:rowOff>
    </xdr:to>
    <xdr:sp macro="" textlink="">
      <xdr:nvSpPr>
        <xdr:cNvPr id="2" name="Text Box 1">
          <a:extLst>
            <a:ext uri="{FF2B5EF4-FFF2-40B4-BE49-F238E27FC236}">
              <a16:creationId xmlns="" xmlns:a16="http://schemas.microsoft.com/office/drawing/2014/main" id="{465A74BB-DE05-4357-81B9-02E8D031FCC1}"/>
            </a:ext>
          </a:extLst>
        </xdr:cNvPr>
        <xdr:cNvSpPr txBox="1">
          <a:spLocks noChangeArrowheads="1"/>
        </xdr:cNvSpPr>
      </xdr:nvSpPr>
      <xdr:spPr bwMode="auto">
        <a:xfrm>
          <a:off x="27917775" y="27051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23</xdr:col>
      <xdr:colOff>0</xdr:colOff>
      <xdr:row>91</xdr:row>
      <xdr:rowOff>0</xdr:rowOff>
    </xdr:from>
    <xdr:to>
      <xdr:col>23</xdr:col>
      <xdr:colOff>0</xdr:colOff>
      <xdr:row>91</xdr:row>
      <xdr:rowOff>0</xdr:rowOff>
    </xdr:to>
    <xdr:sp macro="" textlink="">
      <xdr:nvSpPr>
        <xdr:cNvPr id="3" name="Text Box 2">
          <a:extLst>
            <a:ext uri="{FF2B5EF4-FFF2-40B4-BE49-F238E27FC236}">
              <a16:creationId xmlns="" xmlns:a16="http://schemas.microsoft.com/office/drawing/2014/main" id="{49B595EC-D9EB-45C9-978F-C15CF063AF98}"/>
            </a:ext>
          </a:extLst>
        </xdr:cNvPr>
        <xdr:cNvSpPr txBox="1">
          <a:spLocks noChangeArrowheads="1"/>
        </xdr:cNvSpPr>
      </xdr:nvSpPr>
      <xdr:spPr bwMode="auto">
        <a:xfrm>
          <a:off x="27917775" y="27051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showGridLines="0" tabSelected="1" view="pageBreakPreview" topLeftCell="A32" zoomScaleNormal="100" zoomScaleSheetLayoutView="100" workbookViewId="0">
      <selection activeCell="I49" sqref="I49"/>
    </sheetView>
  </sheetViews>
  <sheetFormatPr defaultColWidth="9" defaultRowHeight="12.75"/>
  <cols>
    <col min="1" max="1" width="3.875" style="4" customWidth="1"/>
    <col min="2" max="3" width="3.25" style="4" customWidth="1"/>
    <col min="4" max="4" width="1.875" style="4" customWidth="1"/>
    <col min="5" max="5" width="28.25" style="4" customWidth="1"/>
    <col min="6" max="6" width="26.625" style="4" customWidth="1"/>
    <col min="7" max="11" width="13.625" style="4" customWidth="1"/>
    <col min="12" max="12" width="32.75" style="4" customWidth="1"/>
    <col min="13" max="16384" width="9" style="4"/>
  </cols>
  <sheetData>
    <row r="1" spans="1:18" s="1" customFormat="1" ht="26.25" customHeight="1">
      <c r="B1" s="266" t="s">
        <v>489</v>
      </c>
      <c r="C1" s="266"/>
      <c r="D1" s="16"/>
      <c r="E1" s="17"/>
      <c r="F1" s="17"/>
      <c r="G1" s="17"/>
      <c r="H1" s="17"/>
      <c r="I1" s="17"/>
      <c r="J1" s="17"/>
      <c r="K1" s="17"/>
      <c r="L1" s="18"/>
      <c r="M1" s="2"/>
      <c r="N1" s="2"/>
      <c r="O1" s="2"/>
      <c r="P1" s="2"/>
    </row>
    <row r="2" spans="1:18" s="1" customFormat="1" ht="27.75" customHeight="1">
      <c r="B2" s="915" t="s">
        <v>487</v>
      </c>
      <c r="C2" s="915"/>
      <c r="D2" s="915"/>
      <c r="E2" s="915"/>
      <c r="F2" s="915"/>
      <c r="G2" s="915"/>
      <c r="H2" s="915"/>
      <c r="I2" s="915"/>
      <c r="J2" s="915"/>
      <c r="K2" s="915"/>
      <c r="L2" s="915"/>
      <c r="M2" s="3"/>
      <c r="N2" s="3"/>
      <c r="O2" s="3"/>
      <c r="P2" s="3"/>
      <c r="Q2" s="3"/>
      <c r="R2" s="3"/>
    </row>
    <row r="3" spans="1:18" ht="18" customHeight="1">
      <c r="B3" s="19"/>
      <c r="C3" s="19"/>
      <c r="D3" s="19"/>
      <c r="E3" s="19"/>
      <c r="F3" s="19"/>
      <c r="G3" s="19"/>
      <c r="H3" s="19"/>
      <c r="I3" s="19"/>
      <c r="J3" s="19"/>
      <c r="K3" s="19"/>
      <c r="L3" s="19"/>
    </row>
    <row r="4" spans="1:18" ht="18" customHeight="1" thickBot="1">
      <c r="B4" s="916" t="s">
        <v>17</v>
      </c>
      <c r="C4" s="916"/>
      <c r="D4" s="917"/>
      <c r="E4" s="917"/>
      <c r="F4" s="917"/>
      <c r="G4" s="19"/>
      <c r="H4" s="19"/>
      <c r="I4" s="19"/>
      <c r="J4" s="19"/>
      <c r="K4" s="19"/>
      <c r="L4" s="236" t="s">
        <v>121</v>
      </c>
    </row>
    <row r="5" spans="1:18" s="27" customFormat="1" ht="18" customHeight="1">
      <c r="A5" s="892" t="s">
        <v>139</v>
      </c>
      <c r="B5" s="893"/>
      <c r="C5" s="893"/>
      <c r="D5" s="893"/>
      <c r="E5" s="893"/>
      <c r="F5" s="893"/>
      <c r="G5" s="918" t="s">
        <v>253</v>
      </c>
      <c r="H5" s="920" t="s">
        <v>254</v>
      </c>
      <c r="I5" s="920" t="s">
        <v>254</v>
      </c>
      <c r="J5" s="920" t="s">
        <v>268</v>
      </c>
      <c r="K5" s="922" t="s">
        <v>142</v>
      </c>
      <c r="L5" s="924" t="s">
        <v>85</v>
      </c>
    </row>
    <row r="6" spans="1:18" s="27" customFormat="1" ht="18" customHeight="1" thickBot="1">
      <c r="A6" s="926"/>
      <c r="B6" s="927"/>
      <c r="C6" s="927"/>
      <c r="D6" s="927"/>
      <c r="E6" s="927"/>
      <c r="F6" s="927"/>
      <c r="G6" s="919"/>
      <c r="H6" s="921"/>
      <c r="I6" s="921"/>
      <c r="J6" s="921"/>
      <c r="K6" s="923"/>
      <c r="L6" s="925"/>
    </row>
    <row r="7" spans="1:18" s="27" customFormat="1" ht="18" customHeight="1" thickBot="1">
      <c r="A7" s="858" t="s">
        <v>252</v>
      </c>
      <c r="B7" s="859"/>
      <c r="C7" s="859"/>
      <c r="D7" s="859"/>
      <c r="E7" s="859"/>
      <c r="F7" s="860"/>
      <c r="G7" s="40"/>
      <c r="H7" s="40"/>
      <c r="I7" s="40"/>
      <c r="J7" s="40"/>
      <c r="K7" s="40"/>
      <c r="L7" s="41"/>
    </row>
    <row r="8" spans="1:18" s="27" customFormat="1" ht="18" customHeight="1">
      <c r="A8" s="408"/>
      <c r="B8" s="849" t="s">
        <v>217</v>
      </c>
      <c r="C8" s="850"/>
      <c r="D8" s="850"/>
      <c r="E8" s="850"/>
      <c r="F8" s="851"/>
      <c r="G8" s="29"/>
      <c r="H8" s="29"/>
      <c r="I8" s="29"/>
      <c r="J8" s="29"/>
      <c r="K8" s="29"/>
      <c r="L8" s="30"/>
    </row>
    <row r="9" spans="1:18" s="27" customFormat="1" ht="18" customHeight="1">
      <c r="A9" s="408"/>
      <c r="B9" s="311"/>
      <c r="C9" s="854" t="s">
        <v>255</v>
      </c>
      <c r="D9" s="855"/>
      <c r="E9" s="855"/>
      <c r="F9" s="535"/>
      <c r="G9" s="29"/>
      <c r="H9" s="29"/>
      <c r="I9" s="29"/>
      <c r="J9" s="29"/>
      <c r="K9" s="29"/>
      <c r="L9" s="30"/>
    </row>
    <row r="10" spans="1:18" s="27" customFormat="1" ht="18" customHeight="1">
      <c r="A10" s="408"/>
      <c r="B10" s="311"/>
      <c r="C10" s="532" t="s">
        <v>256</v>
      </c>
      <c r="D10" s="533"/>
      <c r="E10" s="533"/>
      <c r="F10" s="531"/>
      <c r="G10" s="29"/>
      <c r="H10" s="29"/>
      <c r="I10" s="29"/>
      <c r="J10" s="29"/>
      <c r="K10" s="29"/>
      <c r="L10" s="30"/>
    </row>
    <row r="11" spans="1:18" s="27" customFormat="1" ht="18" customHeight="1">
      <c r="A11" s="408"/>
      <c r="B11" s="311"/>
      <c r="C11" s="532" t="s">
        <v>265</v>
      </c>
      <c r="D11" s="533"/>
      <c r="E11" s="533"/>
      <c r="F11" s="531"/>
      <c r="G11" s="29"/>
      <c r="H11" s="29"/>
      <c r="I11" s="29"/>
      <c r="J11" s="29"/>
      <c r="K11" s="29"/>
      <c r="L11" s="30"/>
    </row>
    <row r="12" spans="1:18" s="27" customFormat="1" ht="18" customHeight="1">
      <c r="A12" s="408"/>
      <c r="B12" s="311"/>
      <c r="C12" s="852" t="s">
        <v>257</v>
      </c>
      <c r="D12" s="853"/>
      <c r="E12" s="853"/>
      <c r="F12" s="531"/>
      <c r="G12" s="29"/>
      <c r="H12" s="29"/>
      <c r="I12" s="29"/>
      <c r="J12" s="29"/>
      <c r="K12" s="29"/>
      <c r="L12" s="30"/>
    </row>
    <row r="13" spans="1:18" s="27" customFormat="1" ht="18" customHeight="1">
      <c r="A13" s="408"/>
      <c r="B13" s="311"/>
      <c r="C13" s="852" t="s">
        <v>300</v>
      </c>
      <c r="D13" s="853"/>
      <c r="E13" s="853"/>
      <c r="F13" s="531"/>
      <c r="G13" s="29"/>
      <c r="H13" s="29"/>
      <c r="I13" s="29"/>
      <c r="J13" s="29"/>
      <c r="K13" s="29"/>
      <c r="L13" s="30"/>
    </row>
    <row r="14" spans="1:18" s="27" customFormat="1" ht="18" customHeight="1">
      <c r="A14" s="408"/>
      <c r="B14" s="311"/>
      <c r="C14" s="852" t="s">
        <v>140</v>
      </c>
      <c r="D14" s="853"/>
      <c r="E14" s="853"/>
      <c r="F14" s="531"/>
      <c r="G14" s="29"/>
      <c r="H14" s="29"/>
      <c r="I14" s="29"/>
      <c r="J14" s="29"/>
      <c r="K14" s="29"/>
      <c r="L14" s="30"/>
    </row>
    <row r="15" spans="1:18" s="27" customFormat="1" ht="18" customHeight="1">
      <c r="A15" s="408"/>
      <c r="B15" s="311"/>
      <c r="C15" s="856" t="s">
        <v>140</v>
      </c>
      <c r="D15" s="857"/>
      <c r="E15" s="857"/>
      <c r="F15" s="530"/>
      <c r="G15" s="29"/>
      <c r="H15" s="29"/>
      <c r="I15" s="29"/>
      <c r="J15" s="29"/>
      <c r="K15" s="29"/>
      <c r="L15" s="30"/>
    </row>
    <row r="16" spans="1:18" s="27" customFormat="1" ht="18" customHeight="1">
      <c r="A16" s="408"/>
      <c r="B16" s="872" t="s">
        <v>218</v>
      </c>
      <c r="C16" s="873"/>
      <c r="D16" s="873"/>
      <c r="E16" s="873"/>
      <c r="F16" s="873"/>
      <c r="G16" s="29"/>
      <c r="H16" s="29"/>
      <c r="I16" s="29"/>
      <c r="J16" s="29"/>
      <c r="K16" s="292"/>
      <c r="L16" s="30"/>
    </row>
    <row r="17" spans="1:12" s="27" customFormat="1" ht="18" customHeight="1">
      <c r="A17" s="408"/>
      <c r="B17" s="311"/>
      <c r="C17" s="854" t="s">
        <v>258</v>
      </c>
      <c r="D17" s="855"/>
      <c r="E17" s="855"/>
      <c r="F17" s="531"/>
      <c r="G17" s="29"/>
      <c r="H17" s="29"/>
      <c r="I17" s="29"/>
      <c r="J17" s="29"/>
      <c r="K17" s="292"/>
      <c r="L17" s="30"/>
    </row>
    <row r="18" spans="1:12" s="27" customFormat="1" ht="18" customHeight="1">
      <c r="A18" s="408"/>
      <c r="B18" s="311"/>
      <c r="C18" s="532" t="s">
        <v>259</v>
      </c>
      <c r="D18" s="533"/>
      <c r="E18" s="533"/>
      <c r="F18" s="531"/>
      <c r="G18" s="29"/>
      <c r="H18" s="29"/>
      <c r="I18" s="29"/>
      <c r="J18" s="29"/>
      <c r="K18" s="292"/>
      <c r="L18" s="30"/>
    </row>
    <row r="19" spans="1:12" s="27" customFormat="1" ht="18" customHeight="1">
      <c r="A19" s="408"/>
      <c r="B19" s="311"/>
      <c r="C19" s="532" t="s">
        <v>260</v>
      </c>
      <c r="D19" s="533"/>
      <c r="E19" s="533"/>
      <c r="F19" s="531"/>
      <c r="G19" s="29"/>
      <c r="H19" s="29"/>
      <c r="I19" s="29"/>
      <c r="J19" s="29"/>
      <c r="K19" s="292"/>
      <c r="L19" s="30"/>
    </row>
    <row r="20" spans="1:12" s="27" customFormat="1" ht="18" customHeight="1">
      <c r="A20" s="408"/>
      <c r="B20" s="311"/>
      <c r="C20" s="532" t="s">
        <v>261</v>
      </c>
      <c r="D20" s="533"/>
      <c r="E20" s="533"/>
      <c r="F20" s="531"/>
      <c r="G20" s="29"/>
      <c r="H20" s="29"/>
      <c r="I20" s="29"/>
      <c r="J20" s="29"/>
      <c r="K20" s="292"/>
      <c r="L20" s="30"/>
    </row>
    <row r="21" spans="1:12" s="27" customFormat="1" ht="18" customHeight="1">
      <c r="A21" s="408"/>
      <c r="B21" s="536"/>
      <c r="C21" s="856" t="s">
        <v>140</v>
      </c>
      <c r="D21" s="857"/>
      <c r="E21" s="857"/>
      <c r="F21" s="530"/>
      <c r="G21" s="29"/>
      <c r="H21" s="29"/>
      <c r="I21" s="29"/>
      <c r="J21" s="29"/>
      <c r="K21" s="292"/>
      <c r="L21" s="30"/>
    </row>
    <row r="22" spans="1:12" s="27" customFormat="1" ht="18" customHeight="1">
      <c r="A22" s="408"/>
      <c r="B22" s="861" t="s">
        <v>262</v>
      </c>
      <c r="C22" s="862"/>
      <c r="D22" s="862"/>
      <c r="E22" s="862"/>
      <c r="F22" s="863"/>
      <c r="G22" s="292"/>
      <c r="H22" s="292"/>
      <c r="I22" s="292"/>
      <c r="J22" s="292"/>
      <c r="K22" s="292"/>
      <c r="L22" s="37"/>
    </row>
    <row r="23" spans="1:12" s="27" customFormat="1" ht="18" customHeight="1">
      <c r="A23" s="408"/>
      <c r="B23" s="311"/>
      <c r="C23" s="846" t="s">
        <v>0</v>
      </c>
      <c r="D23" s="847"/>
      <c r="E23" s="847"/>
      <c r="F23" s="848"/>
      <c r="G23" s="292"/>
      <c r="H23" s="292"/>
      <c r="I23" s="292"/>
      <c r="J23" s="292"/>
      <c r="K23" s="292"/>
      <c r="L23" s="33"/>
    </row>
    <row r="24" spans="1:12" s="27" customFormat="1" ht="18" customHeight="1">
      <c r="A24" s="408"/>
      <c r="B24" s="312"/>
      <c r="C24" s="313"/>
      <c r="D24" s="854" t="s">
        <v>263</v>
      </c>
      <c r="E24" s="855"/>
      <c r="F24" s="874"/>
      <c r="G24" s="278"/>
      <c r="H24" s="32"/>
      <c r="I24" s="32"/>
      <c r="J24" s="32"/>
      <c r="K24" s="32"/>
      <c r="L24" s="33"/>
    </row>
    <row r="25" spans="1:12" s="27" customFormat="1" ht="18" customHeight="1">
      <c r="A25" s="408"/>
      <c r="B25" s="312"/>
      <c r="C25" s="313"/>
      <c r="D25" s="852" t="s">
        <v>291</v>
      </c>
      <c r="E25" s="853"/>
      <c r="F25" s="869"/>
      <c r="G25" s="43"/>
      <c r="H25" s="35"/>
      <c r="I25" s="35"/>
      <c r="J25" s="35"/>
      <c r="K25" s="35"/>
      <c r="L25" s="36"/>
    </row>
    <row r="26" spans="1:12" s="27" customFormat="1" ht="18" customHeight="1">
      <c r="A26" s="408"/>
      <c r="B26" s="312"/>
      <c r="C26" s="313"/>
      <c r="D26" s="852" t="s">
        <v>296</v>
      </c>
      <c r="E26" s="853"/>
      <c r="F26" s="869"/>
      <c r="G26" s="43"/>
      <c r="H26" s="35"/>
      <c r="I26" s="35"/>
      <c r="J26" s="35"/>
      <c r="K26" s="35"/>
      <c r="L26" s="36"/>
    </row>
    <row r="27" spans="1:12" s="27" customFormat="1" ht="18" customHeight="1">
      <c r="A27" s="408"/>
      <c r="B27" s="312"/>
      <c r="C27" s="313"/>
      <c r="D27" s="852" t="s">
        <v>297</v>
      </c>
      <c r="E27" s="853"/>
      <c r="F27" s="869"/>
      <c r="G27" s="43"/>
      <c r="H27" s="35"/>
      <c r="I27" s="35"/>
      <c r="J27" s="35"/>
      <c r="K27" s="35"/>
      <c r="L27" s="36"/>
    </row>
    <row r="28" spans="1:12" s="27" customFormat="1" ht="18" customHeight="1">
      <c r="A28" s="408"/>
      <c r="B28" s="312"/>
      <c r="C28" s="313"/>
      <c r="D28" s="852" t="s">
        <v>298</v>
      </c>
      <c r="E28" s="853"/>
      <c r="F28" s="869"/>
      <c r="G28" s="43"/>
      <c r="H28" s="35"/>
      <c r="I28" s="35"/>
      <c r="J28" s="35"/>
      <c r="K28" s="35"/>
      <c r="L28" s="36"/>
    </row>
    <row r="29" spans="1:12" s="27" customFormat="1" ht="18" customHeight="1">
      <c r="A29" s="408"/>
      <c r="B29" s="312"/>
      <c r="C29" s="313"/>
      <c r="D29" s="852" t="s">
        <v>299</v>
      </c>
      <c r="E29" s="853"/>
      <c r="F29" s="869"/>
      <c r="G29" s="43"/>
      <c r="H29" s="35"/>
      <c r="I29" s="35"/>
      <c r="J29" s="35"/>
      <c r="K29" s="35"/>
      <c r="L29" s="36"/>
    </row>
    <row r="30" spans="1:12" s="27" customFormat="1" ht="18" customHeight="1">
      <c r="A30" s="408"/>
      <c r="B30" s="312"/>
      <c r="C30" s="314"/>
      <c r="D30" s="856" t="s">
        <v>267</v>
      </c>
      <c r="E30" s="857"/>
      <c r="F30" s="870"/>
      <c r="G30" s="277"/>
      <c r="H30" s="29"/>
      <c r="I30" s="29"/>
      <c r="J30" s="29"/>
      <c r="K30" s="29"/>
      <c r="L30" s="30"/>
    </row>
    <row r="31" spans="1:12" s="27" customFormat="1" ht="18" customHeight="1">
      <c r="A31" s="408"/>
      <c r="B31" s="312"/>
      <c r="C31" s="846" t="s">
        <v>219</v>
      </c>
      <c r="D31" s="847"/>
      <c r="E31" s="847"/>
      <c r="F31" s="848"/>
      <c r="G31" s="292"/>
      <c r="H31" s="292"/>
      <c r="I31" s="35"/>
      <c r="J31" s="35"/>
      <c r="K31" s="35"/>
      <c r="L31" s="36"/>
    </row>
    <row r="32" spans="1:12" s="27" customFormat="1" ht="18" customHeight="1">
      <c r="A32" s="408"/>
      <c r="B32" s="312"/>
      <c r="C32" s="288"/>
      <c r="D32" s="846" t="s">
        <v>220</v>
      </c>
      <c r="E32" s="847"/>
      <c r="F32" s="848"/>
      <c r="G32" s="32"/>
      <c r="H32" s="316"/>
      <c r="I32" s="278"/>
      <c r="J32" s="278"/>
      <c r="K32" s="278"/>
      <c r="L32" s="33"/>
    </row>
    <row r="33" spans="1:12" s="27" customFormat="1" ht="18" customHeight="1">
      <c r="A33" s="408"/>
      <c r="B33" s="312"/>
      <c r="C33" s="404"/>
      <c r="D33" s="884" t="s">
        <v>221</v>
      </c>
      <c r="E33" s="885"/>
      <c r="F33" s="886"/>
      <c r="G33" s="29"/>
      <c r="H33" s="315"/>
      <c r="I33" s="277"/>
      <c r="J33" s="277"/>
      <c r="K33" s="277"/>
      <c r="L33" s="30"/>
    </row>
    <row r="34" spans="1:12" s="27" customFormat="1" ht="18" customHeight="1">
      <c r="A34" s="408"/>
      <c r="B34" s="312"/>
      <c r="C34" s="884" t="s">
        <v>222</v>
      </c>
      <c r="D34" s="885"/>
      <c r="E34" s="885"/>
      <c r="F34" s="886"/>
      <c r="G34" s="29"/>
      <c r="H34" s="315"/>
      <c r="I34" s="277"/>
      <c r="J34" s="277"/>
      <c r="K34" s="277"/>
      <c r="L34" s="30"/>
    </row>
    <row r="35" spans="1:12" s="27" customFormat="1" ht="18" customHeight="1">
      <c r="A35" s="408"/>
      <c r="B35" s="881" t="s">
        <v>264</v>
      </c>
      <c r="C35" s="882"/>
      <c r="D35" s="882"/>
      <c r="E35" s="882"/>
      <c r="F35" s="883"/>
      <c r="G35" s="31"/>
      <c r="H35" s="31"/>
      <c r="I35" s="29"/>
      <c r="J35" s="29"/>
      <c r="K35" s="315"/>
      <c r="L35" s="30"/>
    </row>
    <row r="36" spans="1:12" s="27" customFormat="1" ht="18" customHeight="1">
      <c r="A36" s="408"/>
      <c r="B36" s="887" t="s">
        <v>266</v>
      </c>
      <c r="C36" s="888"/>
      <c r="D36" s="888"/>
      <c r="E36" s="888"/>
      <c r="F36" s="889"/>
      <c r="G36" s="31"/>
      <c r="H36" s="31"/>
      <c r="I36" s="29"/>
      <c r="J36" s="29"/>
      <c r="K36" s="315"/>
      <c r="L36" s="30"/>
    </row>
    <row r="37" spans="1:12" s="27" customFormat="1" ht="18" customHeight="1">
      <c r="A37" s="408"/>
      <c r="B37" s="861" t="s">
        <v>267</v>
      </c>
      <c r="C37" s="862"/>
      <c r="D37" s="862"/>
      <c r="E37" s="862"/>
      <c r="F37" s="863"/>
      <c r="G37" s="292"/>
      <c r="H37" s="292"/>
      <c r="I37" s="315"/>
      <c r="J37" s="315"/>
      <c r="K37" s="315"/>
      <c r="L37" s="30"/>
    </row>
    <row r="38" spans="1:12" s="27" customFormat="1" ht="18" customHeight="1">
      <c r="A38" s="408"/>
      <c r="B38" s="890" t="s">
        <v>267</v>
      </c>
      <c r="C38" s="847"/>
      <c r="D38" s="847"/>
      <c r="E38" s="847"/>
      <c r="F38" s="848"/>
      <c r="G38" s="31"/>
      <c r="H38" s="31"/>
      <c r="I38" s="29"/>
      <c r="J38" s="29"/>
      <c r="K38" s="315"/>
      <c r="L38" s="37"/>
    </row>
    <row r="39" spans="1:12" s="27" customFormat="1" ht="18" customHeight="1">
      <c r="A39" s="408"/>
      <c r="B39" s="881"/>
      <c r="C39" s="882"/>
      <c r="D39" s="882"/>
      <c r="E39" s="882"/>
      <c r="F39" s="883"/>
      <c r="G39" s="29"/>
      <c r="H39" s="29"/>
      <c r="I39" s="29"/>
      <c r="J39" s="29"/>
      <c r="K39" s="315"/>
      <c r="L39" s="30"/>
    </row>
    <row r="40" spans="1:12" s="27" customFormat="1" ht="18" customHeight="1" thickBot="1">
      <c r="A40" s="506"/>
      <c r="B40" s="875"/>
      <c r="C40" s="876"/>
      <c r="D40" s="876"/>
      <c r="E40" s="876"/>
      <c r="F40" s="877"/>
      <c r="G40" s="405"/>
      <c r="H40" s="405"/>
      <c r="I40" s="405"/>
      <c r="J40" s="405"/>
      <c r="K40" s="443"/>
      <c r="L40" s="406"/>
    </row>
    <row r="41" spans="1:12" s="27" customFormat="1" ht="29.25" customHeight="1">
      <c r="A41" s="878" t="s">
        <v>507</v>
      </c>
      <c r="B41" s="879"/>
      <c r="C41" s="879"/>
      <c r="D41" s="879"/>
      <c r="E41" s="879"/>
      <c r="F41" s="880"/>
      <c r="G41" s="35"/>
      <c r="H41" s="35"/>
      <c r="I41" s="35"/>
      <c r="J41" s="35"/>
      <c r="K41" s="35"/>
      <c r="L41" s="36"/>
    </row>
    <row r="42" spans="1:12" s="27" customFormat="1" ht="18" customHeight="1">
      <c r="A42" s="407"/>
      <c r="B42" s="881" t="s">
        <v>96</v>
      </c>
      <c r="C42" s="882"/>
      <c r="D42" s="882"/>
      <c r="E42" s="882"/>
      <c r="F42" s="883"/>
      <c r="G42" s="31"/>
      <c r="H42" s="31"/>
      <c r="I42" s="31"/>
      <c r="J42" s="31"/>
      <c r="K42" s="31"/>
      <c r="L42" s="37"/>
    </row>
    <row r="43" spans="1:12" s="27" customFormat="1" ht="18" customHeight="1">
      <c r="A43" s="408"/>
      <c r="B43" s="881" t="s">
        <v>223</v>
      </c>
      <c r="C43" s="882"/>
      <c r="D43" s="882"/>
      <c r="E43" s="882"/>
      <c r="F43" s="883"/>
      <c r="G43" s="31"/>
      <c r="H43" s="31"/>
      <c r="I43" s="31"/>
      <c r="J43" s="31"/>
      <c r="K43" s="31"/>
      <c r="L43" s="37"/>
    </row>
    <row r="44" spans="1:12" s="27" customFormat="1" ht="18" customHeight="1" thickBot="1">
      <c r="A44" s="408"/>
      <c r="B44" s="861" t="s">
        <v>223</v>
      </c>
      <c r="C44" s="862"/>
      <c r="D44" s="862"/>
      <c r="E44" s="862"/>
      <c r="F44" s="863"/>
      <c r="G44" s="29"/>
      <c r="H44" s="29"/>
      <c r="I44" s="29"/>
      <c r="J44" s="29"/>
      <c r="K44" s="29"/>
      <c r="L44" s="30"/>
    </row>
    <row r="45" spans="1:12" s="27" customFormat="1" ht="18" customHeight="1" thickBot="1">
      <c r="A45" s="441"/>
      <c r="B45" s="864" t="s">
        <v>1</v>
      </c>
      <c r="C45" s="864"/>
      <c r="D45" s="864"/>
      <c r="E45" s="864"/>
      <c r="F45" s="865"/>
      <c r="G45" s="40"/>
      <c r="H45" s="40"/>
      <c r="I45" s="40"/>
      <c r="J45" s="40"/>
      <c r="K45" s="40"/>
      <c r="L45" s="41"/>
    </row>
    <row r="46" spans="1:12" s="102" customFormat="1" ht="18" customHeight="1">
      <c r="B46" s="104"/>
      <c r="C46" s="104"/>
      <c r="D46" s="104"/>
      <c r="E46" s="104"/>
      <c r="F46" s="42"/>
      <c r="G46" s="42"/>
      <c r="H46" s="42"/>
      <c r="I46" s="42"/>
      <c r="J46" s="42"/>
      <c r="K46" s="103"/>
      <c r="L46" s="104"/>
    </row>
    <row r="47" spans="1:12" s="102" customFormat="1" ht="18" customHeight="1" thickBot="1">
      <c r="B47" s="871" t="s">
        <v>88</v>
      </c>
      <c r="C47" s="871"/>
      <c r="D47" s="871"/>
      <c r="E47" s="871"/>
      <c r="F47" s="42"/>
      <c r="G47" s="236" t="s">
        <v>121</v>
      </c>
      <c r="H47" s="42"/>
      <c r="I47" s="42"/>
      <c r="J47" s="42"/>
      <c r="L47" s="104"/>
    </row>
    <row r="48" spans="1:12" s="102" customFormat="1" ht="18" customHeight="1">
      <c r="B48" s="892" t="s">
        <v>90</v>
      </c>
      <c r="C48" s="893"/>
      <c r="D48" s="894"/>
      <c r="E48" s="895"/>
      <c r="F48" s="899" t="s">
        <v>45</v>
      </c>
      <c r="G48" s="901" t="s">
        <v>142</v>
      </c>
      <c r="H48" s="104"/>
    </row>
    <row r="49" spans="1:13" s="102" customFormat="1" ht="18" customHeight="1" thickBot="1">
      <c r="B49" s="896"/>
      <c r="C49" s="897"/>
      <c r="D49" s="897"/>
      <c r="E49" s="898"/>
      <c r="F49" s="900"/>
      <c r="G49" s="902"/>
      <c r="H49" s="104"/>
    </row>
    <row r="50" spans="1:13" s="102" customFormat="1" ht="27" customHeight="1">
      <c r="B50" s="903" t="s">
        <v>138</v>
      </c>
      <c r="C50" s="904"/>
      <c r="D50" s="904"/>
      <c r="E50" s="905"/>
      <c r="F50" s="409" t="s">
        <v>229</v>
      </c>
      <c r="G50" s="293"/>
      <c r="H50" s="104"/>
    </row>
    <row r="51" spans="1:13" s="102" customFormat="1" ht="27" customHeight="1">
      <c r="B51" s="906"/>
      <c r="C51" s="907"/>
      <c r="D51" s="907"/>
      <c r="E51" s="908"/>
      <c r="F51" s="410" t="s">
        <v>231</v>
      </c>
      <c r="G51" s="442"/>
      <c r="H51" s="104"/>
    </row>
    <row r="52" spans="1:13" s="102" customFormat="1" ht="36" customHeight="1" thickBot="1">
      <c r="B52" s="909" t="s">
        <v>224</v>
      </c>
      <c r="C52" s="910"/>
      <c r="D52" s="911"/>
      <c r="E52" s="912"/>
      <c r="F52" s="411" t="s">
        <v>230</v>
      </c>
      <c r="G52" s="45"/>
      <c r="H52" s="104"/>
    </row>
    <row r="53" spans="1:13" s="102" customFormat="1" ht="18" customHeight="1">
      <c r="A53" s="105"/>
      <c r="B53" s="46"/>
      <c r="C53" s="46"/>
      <c r="D53" s="46"/>
      <c r="E53" s="46"/>
      <c r="F53" s="47"/>
      <c r="G53" s="48"/>
      <c r="H53" s="48"/>
      <c r="I53" s="48"/>
      <c r="J53" s="48"/>
      <c r="K53" s="43"/>
      <c r="L53" s="49"/>
    </row>
    <row r="54" spans="1:13" s="268" customFormat="1" ht="36" customHeight="1">
      <c r="B54" s="269"/>
      <c r="C54" s="269"/>
      <c r="D54" s="269"/>
      <c r="E54" s="269"/>
      <c r="F54" s="269"/>
      <c r="G54" s="269"/>
      <c r="H54" s="269"/>
      <c r="I54" s="269"/>
      <c r="J54" s="269"/>
      <c r="K54" s="273" t="s">
        <v>154</v>
      </c>
      <c r="L54" s="274"/>
    </row>
    <row r="55" spans="1:13" s="102" customFormat="1" ht="17.100000000000001" customHeight="1">
      <c r="B55" s="50" t="s">
        <v>225</v>
      </c>
      <c r="C55" s="50"/>
      <c r="D55" s="868" t="s">
        <v>131</v>
      </c>
      <c r="E55" s="868"/>
      <c r="F55" s="867"/>
      <c r="G55" s="867"/>
      <c r="H55" s="867"/>
      <c r="I55" s="529"/>
      <c r="J55" s="529"/>
      <c r="K55" s="24"/>
      <c r="L55" s="24"/>
      <c r="M55" s="24"/>
    </row>
    <row r="56" spans="1:13" s="102" customFormat="1" ht="17.100000000000001" customHeight="1">
      <c r="B56" s="51" t="s">
        <v>8</v>
      </c>
      <c r="C56" s="51"/>
      <c r="D56" s="866" t="s">
        <v>7</v>
      </c>
      <c r="E56" s="866"/>
      <c r="F56" s="867"/>
      <c r="G56" s="867"/>
      <c r="H56" s="867"/>
      <c r="I56" s="529"/>
      <c r="J56" s="529"/>
      <c r="K56" s="25"/>
      <c r="L56" s="25"/>
      <c r="M56" s="25"/>
    </row>
    <row r="57" spans="1:13" s="102" customFormat="1" ht="17.100000000000001" customHeight="1">
      <c r="B57" s="51" t="s">
        <v>226</v>
      </c>
      <c r="C57" s="51"/>
      <c r="D57" s="866" t="s">
        <v>9</v>
      </c>
      <c r="E57" s="866"/>
      <c r="F57" s="867"/>
      <c r="G57" s="867"/>
      <c r="H57" s="867"/>
      <c r="I57" s="529"/>
      <c r="J57" s="529"/>
      <c r="K57" s="25"/>
      <c r="L57" s="25"/>
      <c r="M57" s="25"/>
    </row>
    <row r="58" spans="1:13" s="102" customFormat="1" ht="17.100000000000001" customHeight="1">
      <c r="B58" s="51" t="s">
        <v>227</v>
      </c>
      <c r="C58" s="51"/>
      <c r="D58" s="866" t="s">
        <v>122</v>
      </c>
      <c r="E58" s="866"/>
      <c r="F58" s="867"/>
      <c r="G58" s="867"/>
      <c r="H58" s="867"/>
      <c r="I58" s="529"/>
      <c r="J58" s="529"/>
      <c r="K58" s="25"/>
      <c r="L58" s="25"/>
      <c r="M58" s="25"/>
    </row>
    <row r="59" spans="1:13" s="102" customFormat="1" ht="17.100000000000001" customHeight="1">
      <c r="B59" s="51" t="s">
        <v>8</v>
      </c>
      <c r="C59" s="51"/>
      <c r="D59" s="913" t="s">
        <v>232</v>
      </c>
      <c r="E59" s="913"/>
      <c r="F59" s="914"/>
      <c r="G59" s="914"/>
      <c r="H59" s="914"/>
      <c r="I59" s="914"/>
      <c r="J59" s="914"/>
      <c r="K59" s="914"/>
      <c r="L59" s="25"/>
      <c r="M59" s="25"/>
    </row>
    <row r="60" spans="1:13" s="102" customFormat="1" ht="17.100000000000001" customHeight="1">
      <c r="B60" s="51" t="s">
        <v>227</v>
      </c>
      <c r="C60" s="51"/>
      <c r="D60" s="866" t="s">
        <v>123</v>
      </c>
      <c r="E60" s="866"/>
      <c r="F60" s="867"/>
      <c r="G60" s="867"/>
      <c r="H60" s="867"/>
      <c r="I60" s="529"/>
      <c r="J60" s="529"/>
      <c r="K60" s="25"/>
      <c r="L60" s="25"/>
      <c r="M60" s="25"/>
    </row>
    <row r="61" spans="1:13" s="102" customFormat="1" ht="27" customHeight="1">
      <c r="B61" s="51" t="s">
        <v>228</v>
      </c>
      <c r="C61" s="51"/>
      <c r="D61" s="891" t="s">
        <v>216</v>
      </c>
      <c r="E61" s="891"/>
      <c r="F61" s="891"/>
      <c r="G61" s="891"/>
      <c r="H61" s="891"/>
      <c r="I61" s="891"/>
      <c r="J61" s="891"/>
      <c r="K61" s="891"/>
      <c r="L61" s="891"/>
      <c r="M61" s="831"/>
    </row>
    <row r="62" spans="1:13" s="27" customFormat="1" ht="12">
      <c r="B62" s="44"/>
      <c r="C62" s="44"/>
      <c r="D62" s="44"/>
      <c r="E62" s="44"/>
      <c r="F62" s="44"/>
      <c r="G62" s="44"/>
      <c r="H62" s="44"/>
      <c r="I62" s="44"/>
      <c r="J62" s="44"/>
      <c r="K62" s="44"/>
      <c r="L62" s="44"/>
    </row>
  </sheetData>
  <mergeCells count="56">
    <mergeCell ref="B2:L2"/>
    <mergeCell ref="B4:F4"/>
    <mergeCell ref="G5:G6"/>
    <mergeCell ref="H5:H6"/>
    <mergeCell ref="K5:K6"/>
    <mergeCell ref="L5:L6"/>
    <mergeCell ref="A5:F6"/>
    <mergeCell ref="J5:J6"/>
    <mergeCell ref="I5:I6"/>
    <mergeCell ref="D61:L61"/>
    <mergeCell ref="B48:E49"/>
    <mergeCell ref="F48:F49"/>
    <mergeCell ref="G48:G49"/>
    <mergeCell ref="B50:E51"/>
    <mergeCell ref="B52:E52"/>
    <mergeCell ref="D58:H58"/>
    <mergeCell ref="D59:K59"/>
    <mergeCell ref="D60:H60"/>
    <mergeCell ref="D25:F25"/>
    <mergeCell ref="D33:F33"/>
    <mergeCell ref="B36:F36"/>
    <mergeCell ref="C34:F34"/>
    <mergeCell ref="B38:F38"/>
    <mergeCell ref="B35:F35"/>
    <mergeCell ref="D27:F27"/>
    <mergeCell ref="D28:F28"/>
    <mergeCell ref="D26:F26"/>
    <mergeCell ref="B40:F40"/>
    <mergeCell ref="A41:F41"/>
    <mergeCell ref="B43:F43"/>
    <mergeCell ref="B37:F37"/>
    <mergeCell ref="B39:F39"/>
    <mergeCell ref="B42:F42"/>
    <mergeCell ref="A7:F7"/>
    <mergeCell ref="B22:F22"/>
    <mergeCell ref="B45:F45"/>
    <mergeCell ref="B44:F44"/>
    <mergeCell ref="D57:H57"/>
    <mergeCell ref="D55:H55"/>
    <mergeCell ref="C13:E13"/>
    <mergeCell ref="D29:F29"/>
    <mergeCell ref="D32:F32"/>
    <mergeCell ref="C21:E21"/>
    <mergeCell ref="D30:F30"/>
    <mergeCell ref="B47:E47"/>
    <mergeCell ref="D56:H56"/>
    <mergeCell ref="C31:F31"/>
    <mergeCell ref="B16:F16"/>
    <mergeCell ref="D24:F24"/>
    <mergeCell ref="C23:F23"/>
    <mergeCell ref="B8:F8"/>
    <mergeCell ref="C12:E12"/>
    <mergeCell ref="C9:E9"/>
    <mergeCell ref="C14:E14"/>
    <mergeCell ref="C15:E15"/>
    <mergeCell ref="C17:E17"/>
  </mergeCells>
  <phoneticPr fontId="3"/>
  <printOptions horizontalCentered="1"/>
  <pageMargins left="0.78740157480314965" right="0.78740157480314965" top="0.78740157480314965" bottom="0.78740157480314965" header="0.51181102362204722" footer="0.51181102362204722"/>
  <pageSetup paperSize="9" scale="50" orientation="portrait" verticalDpi="300" r:id="rId1"/>
  <headerFooter alignWithMargins="0"/>
  <rowBreaks count="1" manualBreakCount="1">
    <brk id="49" max="9" man="1"/>
  </rowBreaks>
  <colBreaks count="1" manualBreakCount="1">
    <brk id="6" max="4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70" zoomScaleSheetLayoutView="100" workbookViewId="0">
      <selection activeCell="J48" sqref="J48"/>
    </sheetView>
  </sheetViews>
  <sheetFormatPr defaultColWidth="8.875" defaultRowHeight="24.95" customHeight="1"/>
  <cols>
    <col min="1" max="1" width="2.625" style="641" customWidth="1"/>
    <col min="2" max="2" width="5.625" style="641" bestFit="1" customWidth="1"/>
    <col min="3" max="3" width="17.25" style="641" bestFit="1" customWidth="1"/>
    <col min="4" max="4" width="30.5" style="641" customWidth="1"/>
    <col min="5" max="9" width="15.75" style="641" customWidth="1"/>
    <col min="10" max="10" width="17" style="641" customWidth="1"/>
    <col min="11" max="13" width="1.625" style="641" customWidth="1"/>
    <col min="14" max="16384" width="8.875" style="641"/>
  </cols>
  <sheetData>
    <row r="1" spans="1:10" ht="24.95" customHeight="1">
      <c r="A1" s="825" t="s">
        <v>496</v>
      </c>
    </row>
    <row r="2" spans="1:10" ht="9.6" customHeight="1">
      <c r="A2" s="791"/>
    </row>
    <row r="3" spans="1:10" ht="24">
      <c r="A3" s="1046" t="s">
        <v>506</v>
      </c>
      <c r="B3" s="1047"/>
      <c r="C3" s="1047"/>
      <c r="D3" s="1047"/>
      <c r="E3" s="1047"/>
      <c r="F3" s="1047"/>
      <c r="G3" s="1047"/>
      <c r="H3" s="1047"/>
      <c r="I3" s="1047"/>
      <c r="J3" s="661"/>
    </row>
    <row r="4" spans="1:10" ht="15" customHeight="1" thickBot="1">
      <c r="A4" s="663"/>
      <c r="B4" s="662"/>
      <c r="C4" s="662"/>
      <c r="D4" s="662"/>
      <c r="E4" s="662"/>
      <c r="F4" s="662"/>
      <c r="G4" s="662"/>
      <c r="H4" s="662"/>
      <c r="I4" s="746"/>
      <c r="J4" s="661"/>
    </row>
    <row r="5" spans="1:10" ht="24.75" customHeight="1" thickBot="1">
      <c r="A5" s="1048" t="s">
        <v>374</v>
      </c>
      <c r="B5" s="1049"/>
      <c r="C5" s="1225" t="s">
        <v>402</v>
      </c>
      <c r="D5" s="1226"/>
      <c r="E5" s="1226"/>
      <c r="F5" s="1226"/>
      <c r="G5" s="1226"/>
      <c r="H5" s="1226"/>
      <c r="I5" s="1227"/>
      <c r="J5" s="661"/>
    </row>
    <row r="6" spans="1:10" ht="32.25" customHeight="1" thickBot="1">
      <c r="A6" s="666"/>
      <c r="B6" s="666"/>
      <c r="C6" s="666"/>
      <c r="D6" s="666"/>
      <c r="E6" s="666"/>
      <c r="F6" s="666"/>
      <c r="G6" s="666"/>
      <c r="H6" s="666"/>
      <c r="I6" s="745" t="s">
        <v>372</v>
      </c>
      <c r="J6" s="666"/>
    </row>
    <row r="7" spans="1:10" ht="15" customHeight="1" thickBot="1">
      <c r="A7" s="1053"/>
      <c r="B7" s="1054"/>
      <c r="C7" s="1054"/>
      <c r="D7" s="744"/>
      <c r="E7" s="743" t="s">
        <v>371</v>
      </c>
      <c r="F7" s="742" t="s">
        <v>370</v>
      </c>
      <c r="G7" s="741" t="s">
        <v>369</v>
      </c>
      <c r="H7" s="740" t="s">
        <v>368</v>
      </c>
      <c r="I7" s="657" t="s">
        <v>367</v>
      </c>
      <c r="J7" s="666"/>
    </row>
    <row r="8" spans="1:10" ht="15" customHeight="1" thickBot="1">
      <c r="A8" s="1231" t="s">
        <v>366</v>
      </c>
      <c r="B8" s="1054"/>
      <c r="C8" s="1232"/>
      <c r="D8" s="734"/>
      <c r="E8" s="656" t="str">
        <f>IF(E9="","",E9+#REF!)</f>
        <v/>
      </c>
      <c r="F8" s="656" t="str">
        <f>IF(F9="","",F9+#REF!)</f>
        <v/>
      </c>
      <c r="G8" s="656" t="str">
        <f>IF(G9="","",G9+#REF!)</f>
        <v/>
      </c>
      <c r="H8" s="656" t="str">
        <f>IF(H9="","",H9+#REF!)</f>
        <v/>
      </c>
      <c r="I8" s="655" t="str">
        <f>IF(I9="","",I9+#REF!)</f>
        <v/>
      </c>
      <c r="J8" s="666"/>
    </row>
    <row r="9" spans="1:10" ht="26.45" customHeight="1" thickBot="1">
      <c r="A9" s="1239" t="s">
        <v>470</v>
      </c>
      <c r="B9" s="1242" t="s">
        <v>365</v>
      </c>
      <c r="C9" s="1243"/>
      <c r="D9" s="738"/>
      <c r="E9" s="737"/>
      <c r="F9" s="736"/>
      <c r="G9" s="735"/>
      <c r="H9" s="736"/>
      <c r="I9" s="739"/>
      <c r="J9" s="666"/>
    </row>
    <row r="10" spans="1:10" ht="26.45" customHeight="1" thickBot="1">
      <c r="A10" s="1240"/>
      <c r="B10" s="1244"/>
      <c r="C10" s="1245"/>
      <c r="D10" s="738"/>
      <c r="E10" s="737"/>
      <c r="F10" s="736"/>
      <c r="G10" s="735"/>
      <c r="H10" s="736"/>
      <c r="I10" s="739"/>
      <c r="J10" s="666"/>
    </row>
    <row r="11" spans="1:10" ht="26.45" customHeight="1" thickBot="1">
      <c r="A11" s="1240"/>
      <c r="B11" s="1244"/>
      <c r="C11" s="1245"/>
      <c r="D11" s="738"/>
      <c r="E11" s="737"/>
      <c r="F11" s="736"/>
      <c r="G11" s="735"/>
      <c r="H11" s="736"/>
      <c r="I11" s="739"/>
      <c r="J11" s="666"/>
    </row>
    <row r="12" spans="1:10" ht="26.45" customHeight="1" thickBot="1">
      <c r="A12" s="1240"/>
      <c r="B12" s="1244"/>
      <c r="C12" s="1245"/>
      <c r="D12" s="738"/>
      <c r="E12" s="737"/>
      <c r="F12" s="736"/>
      <c r="G12" s="735"/>
      <c r="H12" s="736"/>
      <c r="I12" s="739"/>
      <c r="J12" s="666"/>
    </row>
    <row r="13" spans="1:10" ht="26.45" customHeight="1" thickBot="1">
      <c r="A13" s="1240"/>
      <c r="B13" s="1246"/>
      <c r="C13" s="1247"/>
      <c r="D13" s="738"/>
      <c r="E13" s="737"/>
      <c r="F13" s="736"/>
      <c r="G13" s="735"/>
      <c r="H13" s="736"/>
      <c r="I13" s="739"/>
      <c r="J13" s="666"/>
    </row>
    <row r="14" spans="1:10" ht="26.45" customHeight="1" thickBot="1">
      <c r="A14" s="1240"/>
      <c r="B14" s="1248" t="s">
        <v>295</v>
      </c>
      <c r="C14" s="1249"/>
      <c r="D14" s="738"/>
      <c r="E14" s="737"/>
      <c r="F14" s="736"/>
      <c r="G14" s="735"/>
      <c r="H14" s="736"/>
      <c r="I14" s="739"/>
      <c r="J14" s="666"/>
    </row>
    <row r="15" spans="1:10" ht="26.45" customHeight="1" thickBot="1">
      <c r="A15" s="1240"/>
      <c r="B15" s="1250"/>
      <c r="C15" s="1251"/>
      <c r="D15" s="738"/>
      <c r="E15" s="794"/>
      <c r="F15" s="735"/>
      <c r="G15" s="735"/>
      <c r="H15" s="735"/>
      <c r="I15" s="739"/>
      <c r="J15" s="666"/>
    </row>
    <row r="16" spans="1:10" ht="26.45" customHeight="1" thickBot="1">
      <c r="A16" s="1240"/>
      <c r="B16" s="1250"/>
      <c r="C16" s="1251"/>
      <c r="D16" s="738"/>
      <c r="E16" s="794"/>
      <c r="F16" s="735"/>
      <c r="G16" s="735"/>
      <c r="H16" s="735"/>
      <c r="I16" s="739"/>
      <c r="J16" s="666"/>
    </row>
    <row r="17" spans="1:10" ht="26.45" customHeight="1" thickBot="1">
      <c r="A17" s="1240"/>
      <c r="B17" s="1250"/>
      <c r="C17" s="1251"/>
      <c r="D17" s="738"/>
      <c r="E17" s="794"/>
      <c r="F17" s="735"/>
      <c r="G17" s="735"/>
      <c r="H17" s="735"/>
      <c r="I17" s="739"/>
      <c r="J17" s="666"/>
    </row>
    <row r="18" spans="1:10" ht="26.45" customHeight="1" thickBot="1">
      <c r="A18" s="1240"/>
      <c r="B18" s="1252"/>
      <c r="C18" s="1253"/>
      <c r="D18" s="738"/>
      <c r="E18" s="794"/>
      <c r="F18" s="735"/>
      <c r="G18" s="735"/>
      <c r="H18" s="735"/>
      <c r="I18" s="739"/>
      <c r="J18" s="666"/>
    </row>
    <row r="19" spans="1:10" ht="26.45" customHeight="1" thickBot="1">
      <c r="A19" s="1241"/>
      <c r="B19" s="1233" t="s">
        <v>471</v>
      </c>
      <c r="C19" s="1234"/>
      <c r="D19" s="1235"/>
      <c r="E19" s="844">
        <f>'様式2-6'!D14</f>
        <v>0</v>
      </c>
      <c r="F19" s="845">
        <f>'様式2-6'!E14</f>
        <v>0</v>
      </c>
      <c r="G19" s="845">
        <f>'様式2-6'!F14</f>
        <v>0</v>
      </c>
      <c r="H19" s="845">
        <f>'様式2-6'!G14</f>
        <v>0</v>
      </c>
      <c r="I19" s="845">
        <f>'様式2-6'!H14</f>
        <v>0</v>
      </c>
      <c r="J19" s="666"/>
    </row>
    <row r="20" spans="1:10" ht="26.45" customHeight="1" thickBot="1">
      <c r="A20" s="1231" t="s">
        <v>364</v>
      </c>
      <c r="B20" s="1054"/>
      <c r="C20" s="1232"/>
      <c r="D20" s="734"/>
      <c r="E20" s="733" t="str">
        <f>IF(E21="","",E21+E25+E44)</f>
        <v/>
      </c>
      <c r="F20" s="732" t="str">
        <f>IF(F21="","",F21+F25+F44)</f>
        <v/>
      </c>
      <c r="G20" s="732" t="str">
        <f>IF(G21="","",G21+G25+G44)</f>
        <v/>
      </c>
      <c r="H20" s="732" t="str">
        <f>IF(H21="","",H21+H25+H44)</f>
        <v/>
      </c>
      <c r="I20" s="654" t="str">
        <f>IF(I21="","",I21+I25+I44)</f>
        <v/>
      </c>
      <c r="J20" s="666"/>
    </row>
    <row r="21" spans="1:10" ht="26.45" customHeight="1" thickBot="1">
      <c r="A21" s="1236" t="s">
        <v>401</v>
      </c>
      <c r="B21" s="1228" t="s">
        <v>400</v>
      </c>
      <c r="C21" s="1229"/>
      <c r="D21" s="721"/>
      <c r="E21" s="656" t="str">
        <f>IF(E22="","",E22+E23+E24)</f>
        <v/>
      </c>
      <c r="F21" s="656" t="str">
        <f>IF(F22="","",F22+F23+F24)</f>
        <v/>
      </c>
      <c r="G21" s="656" t="str">
        <f>IF(G22="","",G22+G23+G24)</f>
        <v/>
      </c>
      <c r="H21" s="656" t="str">
        <f>IF(H22="","",H22+H23+H24)</f>
        <v/>
      </c>
      <c r="I21" s="655" t="str">
        <f>IF(I22="","",I22+I23+I24)</f>
        <v/>
      </c>
      <c r="J21" s="666"/>
    </row>
    <row r="22" spans="1:10" ht="26.45" customHeight="1">
      <c r="A22" s="1237"/>
      <c r="B22" s="674" t="s">
        <v>376</v>
      </c>
      <c r="C22" s="724" t="s">
        <v>399</v>
      </c>
      <c r="D22" s="723"/>
      <c r="E22" s="671"/>
      <c r="F22" s="669"/>
      <c r="G22" s="669"/>
      <c r="H22" s="669"/>
      <c r="I22" s="722"/>
      <c r="J22" s="666"/>
    </row>
    <row r="23" spans="1:10" ht="26.45" customHeight="1">
      <c r="A23" s="1237"/>
      <c r="B23" s="731"/>
      <c r="C23" s="730" t="s">
        <v>398</v>
      </c>
      <c r="D23" s="729"/>
      <c r="E23" s="728"/>
      <c r="F23" s="727"/>
      <c r="G23" s="727"/>
      <c r="H23" s="727"/>
      <c r="I23" s="726"/>
      <c r="J23" s="666"/>
    </row>
    <row r="24" spans="1:10" ht="26.45" customHeight="1" thickBot="1">
      <c r="A24" s="1237"/>
      <c r="B24" s="725"/>
      <c r="C24" s="724" t="s">
        <v>397</v>
      </c>
      <c r="D24" s="723"/>
      <c r="E24" s="671"/>
      <c r="F24" s="669"/>
      <c r="G24" s="669"/>
      <c r="H24" s="669"/>
      <c r="I24" s="722"/>
      <c r="J24" s="666"/>
    </row>
    <row r="25" spans="1:10" ht="26.45" customHeight="1" thickBot="1">
      <c r="A25" s="1237"/>
      <c r="B25" s="1230" t="s">
        <v>396</v>
      </c>
      <c r="C25" s="1229"/>
      <c r="D25" s="721"/>
      <c r="E25" s="656" t="str">
        <f>IF(E26="","",SUM(E26:E43))</f>
        <v/>
      </c>
      <c r="F25" s="656" t="str">
        <f>IF(F26="","",SUM(F26:F43))</f>
        <v/>
      </c>
      <c r="G25" s="656" t="str">
        <f>IF(G26="","",SUM(G26:G43))</f>
        <v/>
      </c>
      <c r="H25" s="656" t="str">
        <f>IF(H26="","",SUM(H26:H43))</f>
        <v/>
      </c>
      <c r="I25" s="655" t="str">
        <f>IF(I26="","",SUM(I26:I43))</f>
        <v/>
      </c>
      <c r="J25" s="666"/>
    </row>
    <row r="26" spans="1:10" ht="26.45" customHeight="1">
      <c r="A26" s="1237"/>
      <c r="B26" s="696" t="s">
        <v>376</v>
      </c>
      <c r="C26" s="720" t="s">
        <v>395</v>
      </c>
      <c r="D26" s="712"/>
      <c r="E26" s="719"/>
      <c r="F26" s="718"/>
      <c r="G26" s="717"/>
      <c r="H26" s="716"/>
      <c r="I26" s="715"/>
    </row>
    <row r="27" spans="1:10" ht="26.45" customHeight="1">
      <c r="A27" s="1237"/>
      <c r="B27" s="696"/>
      <c r="C27" s="711" t="s">
        <v>394</v>
      </c>
      <c r="D27" s="714"/>
      <c r="E27" s="693"/>
      <c r="F27" s="692"/>
      <c r="G27" s="691"/>
      <c r="H27" s="690"/>
      <c r="I27" s="689"/>
    </row>
    <row r="28" spans="1:10" ht="26.45" customHeight="1">
      <c r="A28" s="1237"/>
      <c r="B28" s="696"/>
      <c r="C28" s="711" t="s">
        <v>393</v>
      </c>
      <c r="D28" s="712"/>
      <c r="E28" s="693"/>
      <c r="F28" s="692"/>
      <c r="G28" s="691"/>
      <c r="H28" s="690"/>
      <c r="I28" s="689"/>
    </row>
    <row r="29" spans="1:10" ht="26.45" customHeight="1">
      <c r="A29" s="1237"/>
      <c r="B29" s="696"/>
      <c r="C29" s="713" t="s">
        <v>392</v>
      </c>
      <c r="D29" s="712"/>
      <c r="E29" s="693"/>
      <c r="F29" s="692"/>
      <c r="G29" s="691"/>
      <c r="H29" s="690"/>
      <c r="I29" s="689"/>
    </row>
    <row r="30" spans="1:10" ht="26.45" customHeight="1">
      <c r="A30" s="1237"/>
      <c r="B30" s="696"/>
      <c r="C30" s="711" t="s">
        <v>391</v>
      </c>
      <c r="D30" s="709"/>
      <c r="E30" s="693"/>
      <c r="F30" s="692"/>
      <c r="G30" s="691"/>
      <c r="H30" s="690"/>
      <c r="I30" s="689"/>
    </row>
    <row r="31" spans="1:10" ht="26.45" customHeight="1">
      <c r="A31" s="1237"/>
      <c r="B31" s="696"/>
      <c r="C31" s="695" t="s">
        <v>390</v>
      </c>
      <c r="D31" s="710"/>
      <c r="E31" s="693"/>
      <c r="F31" s="692"/>
      <c r="G31" s="691"/>
      <c r="H31" s="690"/>
      <c r="I31" s="689"/>
    </row>
    <row r="32" spans="1:10" ht="26.45" customHeight="1">
      <c r="A32" s="1237"/>
      <c r="B32" s="696"/>
      <c r="C32" s="695" t="s">
        <v>389</v>
      </c>
      <c r="D32" s="709"/>
      <c r="E32" s="693"/>
      <c r="F32" s="692"/>
      <c r="G32" s="691"/>
      <c r="H32" s="690"/>
      <c r="I32" s="689"/>
    </row>
    <row r="33" spans="1:10" ht="26.45" customHeight="1">
      <c r="A33" s="1237"/>
      <c r="B33" s="696"/>
      <c r="C33" s="695" t="s">
        <v>54</v>
      </c>
      <c r="D33" s="708"/>
      <c r="E33" s="693"/>
      <c r="F33" s="692"/>
      <c r="G33" s="691"/>
      <c r="H33" s="690"/>
      <c r="I33" s="689"/>
    </row>
    <row r="34" spans="1:10" ht="26.45" customHeight="1">
      <c r="A34" s="1237"/>
      <c r="B34" s="696"/>
      <c r="C34" s="695" t="s">
        <v>388</v>
      </c>
      <c r="D34" s="708"/>
      <c r="E34" s="693"/>
      <c r="F34" s="692"/>
      <c r="G34" s="691"/>
      <c r="H34" s="690"/>
      <c r="I34" s="689"/>
    </row>
    <row r="35" spans="1:10" ht="26.45" customHeight="1">
      <c r="A35" s="1237"/>
      <c r="B35" s="696"/>
      <c r="C35" s="707" t="s">
        <v>387</v>
      </c>
      <c r="D35" s="706"/>
      <c r="E35" s="705"/>
      <c r="F35" s="692"/>
      <c r="G35" s="691"/>
      <c r="H35" s="690"/>
      <c r="I35" s="689"/>
    </row>
    <row r="36" spans="1:10" ht="26.45" customHeight="1">
      <c r="A36" s="1237"/>
      <c r="B36" s="696"/>
      <c r="C36" s="703" t="s">
        <v>386</v>
      </c>
      <c r="D36" s="694" t="s">
        <v>385</v>
      </c>
      <c r="E36" s="704"/>
      <c r="F36" s="692"/>
      <c r="G36" s="691"/>
      <c r="H36" s="690"/>
      <c r="I36" s="689"/>
    </row>
    <row r="37" spans="1:10" ht="26.45" customHeight="1">
      <c r="A37" s="1237"/>
      <c r="B37" s="696"/>
      <c r="C37" s="703"/>
      <c r="D37" s="702" t="s">
        <v>384</v>
      </c>
      <c r="E37" s="701"/>
      <c r="F37" s="700"/>
      <c r="G37" s="699"/>
      <c r="H37" s="698"/>
      <c r="I37" s="697"/>
    </row>
    <row r="38" spans="1:10" ht="26.45" customHeight="1">
      <c r="A38" s="1237"/>
      <c r="B38" s="696"/>
      <c r="C38" s="703"/>
      <c r="D38" s="702" t="s">
        <v>383</v>
      </c>
      <c r="E38" s="701"/>
      <c r="F38" s="700"/>
      <c r="G38" s="699"/>
      <c r="H38" s="698"/>
      <c r="I38" s="697"/>
    </row>
    <row r="39" spans="1:10" ht="26.45" customHeight="1">
      <c r="A39" s="1237"/>
      <c r="B39" s="696"/>
      <c r="C39" s="703"/>
      <c r="D39" s="702" t="s">
        <v>382</v>
      </c>
      <c r="E39" s="701"/>
      <c r="F39" s="700"/>
      <c r="G39" s="699"/>
      <c r="H39" s="698"/>
      <c r="I39" s="697"/>
    </row>
    <row r="40" spans="1:10" ht="26.45" customHeight="1">
      <c r="A40" s="1237"/>
      <c r="B40" s="696"/>
      <c r="C40" s="703"/>
      <c r="D40" s="702" t="s">
        <v>381</v>
      </c>
      <c r="E40" s="701"/>
      <c r="F40" s="700"/>
      <c r="G40" s="699"/>
      <c r="H40" s="698"/>
      <c r="I40" s="697"/>
    </row>
    <row r="41" spans="1:10" ht="26.45" customHeight="1">
      <c r="A41" s="1237"/>
      <c r="B41" s="696"/>
      <c r="C41" s="695" t="s">
        <v>380</v>
      </c>
      <c r="D41" s="694"/>
      <c r="E41" s="693"/>
      <c r="F41" s="692"/>
      <c r="G41" s="691"/>
      <c r="H41" s="690"/>
      <c r="I41" s="689"/>
    </row>
    <row r="42" spans="1:10" ht="26.45" customHeight="1">
      <c r="A42" s="1237"/>
      <c r="B42" s="682"/>
      <c r="C42" s="688" t="s">
        <v>379</v>
      </c>
      <c r="D42" s="680"/>
      <c r="E42" s="687">
        <v>500</v>
      </c>
      <c r="F42" s="686">
        <v>500</v>
      </c>
      <c r="G42" s="685">
        <v>500</v>
      </c>
      <c r="H42" s="684">
        <v>500</v>
      </c>
      <c r="I42" s="683">
        <v>500</v>
      </c>
      <c r="J42" s="666"/>
    </row>
    <row r="43" spans="1:10" ht="26.45" customHeight="1" thickBot="1">
      <c r="A43" s="1237"/>
      <c r="B43" s="682"/>
      <c r="C43" s="681" t="s">
        <v>378</v>
      </c>
      <c r="D43" s="680"/>
      <c r="E43" s="679">
        <v>0</v>
      </c>
      <c r="F43" s="678">
        <v>0</v>
      </c>
      <c r="G43" s="677">
        <v>0</v>
      </c>
      <c r="H43" s="676">
        <v>0</v>
      </c>
      <c r="I43" s="675">
        <v>0</v>
      </c>
      <c r="J43" s="666"/>
    </row>
    <row r="44" spans="1:10" ht="26.45" customHeight="1" thickBot="1">
      <c r="A44" s="1237"/>
      <c r="B44" s="1254" t="s">
        <v>377</v>
      </c>
      <c r="C44" s="1229"/>
      <c r="D44" s="649"/>
      <c r="E44" s="656" t="str">
        <f>IF(E45="","",E45)</f>
        <v/>
      </c>
      <c r="F44" s="656" t="str">
        <f>IF(F45="","",F45)</f>
        <v/>
      </c>
      <c r="G44" s="656" t="str">
        <f>IF(G45="","",G45)</f>
        <v/>
      </c>
      <c r="H44" s="656" t="str">
        <f>IF(H45="","",H45)</f>
        <v/>
      </c>
      <c r="I44" s="655" t="str">
        <f>IF(I45="","",I45)</f>
        <v/>
      </c>
      <c r="J44" s="666"/>
    </row>
    <row r="45" spans="1:10" ht="20.45" customHeight="1" thickBot="1">
      <c r="A45" s="1238"/>
      <c r="B45" s="674" t="s">
        <v>376</v>
      </c>
      <c r="C45" s="673" t="s">
        <v>375</v>
      </c>
      <c r="D45" s="672"/>
      <c r="E45" s="671"/>
      <c r="F45" s="670"/>
      <c r="G45" s="669"/>
      <c r="H45" s="669"/>
      <c r="I45" s="668"/>
      <c r="J45" s="666"/>
    </row>
    <row r="46" spans="1:10" ht="30" customHeight="1" thickBot="1">
      <c r="A46" s="1037" t="s">
        <v>472</v>
      </c>
      <c r="B46" s="1261"/>
      <c r="C46" s="1261"/>
      <c r="D46" s="1055"/>
      <c r="E46" s="667" t="str">
        <f>IF(E20="","",E20-E8)</f>
        <v/>
      </c>
      <c r="F46" s="646" t="str">
        <f>IF(F20="","",F20-F8)</f>
        <v/>
      </c>
      <c r="G46" s="646" t="str">
        <f>IF(G20="","",G20-G8)</f>
        <v/>
      </c>
      <c r="H46" s="646" t="str">
        <f>IF(H20="","",H20-H8)</f>
        <v/>
      </c>
      <c r="I46" s="645" t="str">
        <f>IF(I20="","",I20-I8)</f>
        <v/>
      </c>
      <c r="J46" s="666"/>
    </row>
    <row r="47" spans="1:10" ht="9.75" customHeight="1">
      <c r="A47" s="666"/>
      <c r="B47" s="1259"/>
      <c r="C47" s="1260"/>
      <c r="D47" s="1260"/>
      <c r="E47" s="1260"/>
      <c r="F47" s="1260"/>
      <c r="G47" s="1260"/>
      <c r="H47" s="1260"/>
      <c r="I47" s="1260"/>
      <c r="J47" s="666"/>
    </row>
    <row r="48" spans="1:10" s="793" customFormat="1" ht="27.75" customHeight="1">
      <c r="A48" s="1255"/>
      <c r="B48" s="1255"/>
      <c r="C48" s="1255"/>
      <c r="D48" s="1255"/>
      <c r="E48" s="1256"/>
      <c r="F48" s="1257"/>
      <c r="G48" s="1257"/>
      <c r="H48" s="1257"/>
      <c r="I48" s="1257"/>
      <c r="J48" s="792"/>
    </row>
    <row r="49" spans="1:10" s="793" customFormat="1" ht="26.25" customHeight="1">
      <c r="A49" s="1255"/>
      <c r="B49" s="1255"/>
      <c r="C49" s="1255"/>
      <c r="D49" s="1255"/>
      <c r="E49" s="1258"/>
      <c r="F49" s="1257"/>
      <c r="G49" s="1257"/>
      <c r="H49" s="1257"/>
      <c r="I49" s="1257"/>
      <c r="J49" s="792"/>
    </row>
    <row r="50" spans="1:10" ht="19.5" customHeight="1"/>
  </sheetData>
  <mergeCells count="19">
    <mergeCell ref="A48:D49"/>
    <mergeCell ref="E48:I48"/>
    <mergeCell ref="E49:I49"/>
    <mergeCell ref="B47:I47"/>
    <mergeCell ref="A46:D46"/>
    <mergeCell ref="A3:I3"/>
    <mergeCell ref="A5:B5"/>
    <mergeCell ref="C5:I5"/>
    <mergeCell ref="B21:C21"/>
    <mergeCell ref="B25:C25"/>
    <mergeCell ref="A20:C20"/>
    <mergeCell ref="A7:C7"/>
    <mergeCell ref="A8:C8"/>
    <mergeCell ref="B19:D19"/>
    <mergeCell ref="A21:A45"/>
    <mergeCell ref="A9:A19"/>
    <mergeCell ref="B9:C13"/>
    <mergeCell ref="B14:C18"/>
    <mergeCell ref="B44:C44"/>
  </mergeCells>
  <phoneticPr fontId="3"/>
  <printOptions horizontalCentered="1" verticalCentered="1"/>
  <pageMargins left="0.7" right="0.7" top="0.75" bottom="0.75" header="0.3" footer="0.3"/>
  <pageSetup paperSize="9" scale="65" orientation="portrait" r:id="rId1"/>
  <headerFooter alignWithMargins="0"/>
  <rowBreaks count="1" manualBreakCount="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93"/>
  <sheetViews>
    <sheetView view="pageBreakPreview" zoomScaleNormal="100" zoomScaleSheetLayoutView="100" workbookViewId="0">
      <selection activeCell="J48" sqref="J48"/>
    </sheetView>
  </sheetViews>
  <sheetFormatPr defaultRowHeight="13.5"/>
  <cols>
    <col min="1" max="1" width="2.125" customWidth="1"/>
    <col min="2" max="2" width="3.625" customWidth="1"/>
    <col min="3" max="3" width="11.5" customWidth="1"/>
    <col min="4" max="4" width="12.25" customWidth="1"/>
    <col min="5" max="5" width="12.875" customWidth="1"/>
    <col min="6" max="6" width="15.625" customWidth="1"/>
    <col min="7" max="22" width="17.625" customWidth="1"/>
    <col min="23" max="23" width="25.625" customWidth="1"/>
    <col min="24" max="24" width="2.625" style="14" customWidth="1"/>
  </cols>
  <sheetData>
    <row r="1" spans="1:24" ht="17.25">
      <c r="A1" s="982" t="s">
        <v>488</v>
      </c>
      <c r="B1" s="982"/>
      <c r="C1" s="982"/>
      <c r="D1" s="14"/>
      <c r="E1" s="14"/>
      <c r="F1" s="14"/>
      <c r="G1" s="14"/>
      <c r="H1" s="14"/>
      <c r="I1" s="14"/>
      <c r="J1" s="14"/>
      <c r="K1" s="14"/>
      <c r="L1" s="14"/>
      <c r="M1" s="14"/>
      <c r="N1" s="14"/>
      <c r="O1" s="14"/>
      <c r="P1" s="14"/>
      <c r="Q1" s="14"/>
      <c r="R1" s="14"/>
      <c r="S1" s="14"/>
      <c r="T1" s="14"/>
      <c r="U1" s="14"/>
      <c r="V1" s="14"/>
      <c r="W1" s="14"/>
    </row>
    <row r="2" spans="1:24" ht="24">
      <c r="A2" s="14"/>
      <c r="B2" s="928" t="s">
        <v>490</v>
      </c>
      <c r="C2" s="928"/>
      <c r="D2" s="928"/>
      <c r="E2" s="928"/>
      <c r="F2" s="928"/>
      <c r="G2" s="928"/>
      <c r="H2" s="928"/>
      <c r="I2" s="928"/>
      <c r="J2" s="928"/>
      <c r="K2" s="928"/>
      <c r="L2" s="928"/>
      <c r="M2" s="928"/>
      <c r="N2" s="928"/>
      <c r="O2" s="928"/>
      <c r="P2" s="928"/>
      <c r="Q2" s="928"/>
      <c r="R2" s="928"/>
      <c r="S2" s="928"/>
      <c r="T2" s="928"/>
      <c r="U2" s="928"/>
      <c r="V2" s="928"/>
      <c r="W2" s="928"/>
    </row>
    <row r="3" spans="1:24" ht="14.25" thickBot="1">
      <c r="A3" s="14"/>
      <c r="B3" s="15"/>
      <c r="C3" s="15"/>
      <c r="D3" s="15"/>
      <c r="E3" s="15"/>
      <c r="F3" s="15"/>
      <c r="G3" s="15"/>
      <c r="H3" s="15"/>
      <c r="I3" s="15"/>
      <c r="J3" s="15"/>
      <c r="K3" s="15"/>
      <c r="L3" s="15"/>
      <c r="M3" s="15"/>
      <c r="N3" s="15"/>
      <c r="O3" s="15"/>
      <c r="P3" s="15"/>
      <c r="Q3" s="15"/>
      <c r="R3" s="15"/>
      <c r="S3" s="15"/>
      <c r="T3" s="15"/>
      <c r="U3" s="15"/>
      <c r="V3" s="272" t="s">
        <v>130</v>
      </c>
      <c r="W3" s="15"/>
    </row>
    <row r="4" spans="1:24" ht="19.5" customHeight="1" thickBot="1">
      <c r="A4" s="14"/>
      <c r="B4" s="956" t="s">
        <v>36</v>
      </c>
      <c r="C4" s="957"/>
      <c r="D4" s="957"/>
      <c r="E4" s="957"/>
      <c r="F4" s="958"/>
      <c r="G4" s="251" t="s">
        <v>269</v>
      </c>
      <c r="H4" s="251" t="s">
        <v>270</v>
      </c>
      <c r="I4" s="251" t="s">
        <v>271</v>
      </c>
      <c r="J4" s="251" t="s">
        <v>272</v>
      </c>
      <c r="K4" s="251" t="s">
        <v>273</v>
      </c>
      <c r="L4" s="251" t="s">
        <v>274</v>
      </c>
      <c r="M4" s="251" t="s">
        <v>275</v>
      </c>
      <c r="N4" s="251" t="s">
        <v>276</v>
      </c>
      <c r="O4" s="251" t="s">
        <v>277</v>
      </c>
      <c r="P4" s="251" t="s">
        <v>278</v>
      </c>
      <c r="Q4" s="251" t="s">
        <v>279</v>
      </c>
      <c r="R4" s="251" t="s">
        <v>280</v>
      </c>
      <c r="S4" s="251" t="s">
        <v>281</v>
      </c>
      <c r="T4" s="251" t="s">
        <v>282</v>
      </c>
      <c r="U4" s="537" t="s">
        <v>283</v>
      </c>
      <c r="V4" s="954" t="s">
        <v>142</v>
      </c>
      <c r="W4" s="954" t="s">
        <v>92</v>
      </c>
    </row>
    <row r="5" spans="1:24" s="112" customFormat="1" ht="18" customHeight="1" thickBot="1">
      <c r="A5" s="23"/>
      <c r="B5" s="959"/>
      <c r="C5" s="960"/>
      <c r="D5" s="960"/>
      <c r="E5" s="960"/>
      <c r="F5" s="961"/>
      <c r="G5" s="251" t="s">
        <v>333</v>
      </c>
      <c r="H5" s="251" t="s">
        <v>334</v>
      </c>
      <c r="I5" s="251" t="s">
        <v>335</v>
      </c>
      <c r="J5" s="251" t="s">
        <v>336</v>
      </c>
      <c r="K5" s="251" t="s">
        <v>337</v>
      </c>
      <c r="L5" s="251" t="s">
        <v>338</v>
      </c>
      <c r="M5" s="251" t="s">
        <v>339</v>
      </c>
      <c r="N5" s="251" t="s">
        <v>340</v>
      </c>
      <c r="O5" s="251" t="s">
        <v>341</v>
      </c>
      <c r="P5" s="251" t="s">
        <v>342</v>
      </c>
      <c r="Q5" s="251" t="s">
        <v>343</v>
      </c>
      <c r="R5" s="251" t="s">
        <v>344</v>
      </c>
      <c r="S5" s="251" t="s">
        <v>345</v>
      </c>
      <c r="T5" s="251" t="s">
        <v>346</v>
      </c>
      <c r="U5" s="251" t="s">
        <v>347</v>
      </c>
      <c r="V5" s="955"/>
      <c r="W5" s="955"/>
      <c r="X5" s="113"/>
    </row>
    <row r="6" spans="1:24" s="112" customFormat="1" ht="18" customHeight="1">
      <c r="A6" s="23"/>
      <c r="B6" s="849" t="s">
        <v>284</v>
      </c>
      <c r="C6" s="974"/>
      <c r="D6" s="973" t="s">
        <v>35</v>
      </c>
      <c r="E6" s="42" t="s">
        <v>86</v>
      </c>
      <c r="F6" s="254"/>
      <c r="G6" s="550"/>
      <c r="H6" s="551"/>
      <c r="I6" s="551"/>
      <c r="J6" s="551"/>
      <c r="K6" s="551"/>
      <c r="L6" s="551"/>
      <c r="M6" s="551"/>
      <c r="N6" s="551"/>
      <c r="O6" s="551"/>
      <c r="P6" s="551"/>
      <c r="Q6" s="551"/>
      <c r="R6" s="551"/>
      <c r="S6" s="551"/>
      <c r="T6" s="551"/>
      <c r="U6" s="35"/>
      <c r="V6" s="555">
        <f>SUM(G6:U6)</f>
        <v>0</v>
      </c>
      <c r="W6" s="248"/>
      <c r="X6" s="113"/>
    </row>
    <row r="7" spans="1:24" s="112" customFormat="1" ht="18" customHeight="1">
      <c r="A7" s="23"/>
      <c r="B7" s="861"/>
      <c r="C7" s="975"/>
      <c r="D7" s="962"/>
      <c r="E7" s="42" t="s">
        <v>89</v>
      </c>
      <c r="F7" s="254" t="s">
        <v>41</v>
      </c>
      <c r="G7" s="550"/>
      <c r="H7" s="551"/>
      <c r="I7" s="551"/>
      <c r="J7" s="551"/>
      <c r="K7" s="551"/>
      <c r="L7" s="551"/>
      <c r="M7" s="551"/>
      <c r="N7" s="551"/>
      <c r="O7" s="551"/>
      <c r="P7" s="551"/>
      <c r="Q7" s="551"/>
      <c r="R7" s="551"/>
      <c r="S7" s="551"/>
      <c r="T7" s="551"/>
      <c r="U7" s="35"/>
      <c r="V7" s="549">
        <f t="shared" ref="V7:V9" si="0">SUM(G7:U7)</f>
        <v>0</v>
      </c>
      <c r="W7" s="248"/>
      <c r="X7" s="113"/>
    </row>
    <row r="8" spans="1:24" s="112" customFormat="1" ht="18" customHeight="1">
      <c r="A8" s="23"/>
      <c r="B8" s="976"/>
      <c r="C8" s="975"/>
      <c r="D8" s="963"/>
      <c r="E8" s="247"/>
      <c r="F8" s="255" t="s">
        <v>42</v>
      </c>
      <c r="G8" s="552"/>
      <c r="H8" s="553"/>
      <c r="I8" s="553"/>
      <c r="J8" s="553"/>
      <c r="K8" s="553"/>
      <c r="L8" s="553"/>
      <c r="M8" s="553"/>
      <c r="N8" s="553"/>
      <c r="O8" s="553"/>
      <c r="P8" s="553"/>
      <c r="Q8" s="553"/>
      <c r="R8" s="553"/>
      <c r="S8" s="553"/>
      <c r="T8" s="553"/>
      <c r="U8" s="554"/>
      <c r="V8" s="556">
        <f t="shared" si="0"/>
        <v>0</v>
      </c>
      <c r="W8" s="248"/>
      <c r="X8" s="113"/>
    </row>
    <row r="9" spans="1:24" s="112" customFormat="1" ht="18" customHeight="1">
      <c r="A9" s="23"/>
      <c r="B9" s="976"/>
      <c r="C9" s="975"/>
      <c r="D9" s="964"/>
      <c r="E9" s="261"/>
      <c r="F9" s="260" t="s">
        <v>38</v>
      </c>
      <c r="G9" s="548">
        <f>SUM(G6:G8)</f>
        <v>0</v>
      </c>
      <c r="H9" s="548">
        <f>SUM(H6:H8)</f>
        <v>0</v>
      </c>
      <c r="I9" s="548">
        <f t="shared" ref="I9:U9" si="1">SUM(I6:I8)</f>
        <v>0</v>
      </c>
      <c r="J9" s="548">
        <f t="shared" si="1"/>
        <v>0</v>
      </c>
      <c r="K9" s="548">
        <f t="shared" si="1"/>
        <v>0</v>
      </c>
      <c r="L9" s="548">
        <f t="shared" si="1"/>
        <v>0</v>
      </c>
      <c r="M9" s="548">
        <f t="shared" si="1"/>
        <v>0</v>
      </c>
      <c r="N9" s="548">
        <f t="shared" si="1"/>
        <v>0</v>
      </c>
      <c r="O9" s="548">
        <f t="shared" si="1"/>
        <v>0</v>
      </c>
      <c r="P9" s="548">
        <f t="shared" si="1"/>
        <v>0</v>
      </c>
      <c r="Q9" s="548">
        <f t="shared" si="1"/>
        <v>0</v>
      </c>
      <c r="R9" s="548">
        <f t="shared" si="1"/>
        <v>0</v>
      </c>
      <c r="S9" s="548">
        <f t="shared" si="1"/>
        <v>0</v>
      </c>
      <c r="T9" s="548">
        <f t="shared" si="1"/>
        <v>0</v>
      </c>
      <c r="U9" s="277">
        <f t="shared" si="1"/>
        <v>0</v>
      </c>
      <c r="V9" s="557">
        <f t="shared" si="0"/>
        <v>0</v>
      </c>
      <c r="W9" s="490"/>
      <c r="X9" s="113"/>
    </row>
    <row r="10" spans="1:24" s="112" customFormat="1" ht="18" customHeight="1">
      <c r="A10" s="23"/>
      <c r="B10" s="977"/>
      <c r="C10" s="978"/>
      <c r="D10" s="965" t="s">
        <v>46</v>
      </c>
      <c r="E10" s="42" t="s">
        <v>86</v>
      </c>
      <c r="F10" s="254"/>
      <c r="G10" s="550"/>
      <c r="H10" s="551"/>
      <c r="I10" s="551"/>
      <c r="J10" s="551"/>
      <c r="K10" s="551"/>
      <c r="L10" s="551"/>
      <c r="M10" s="551"/>
      <c r="N10" s="551"/>
      <c r="O10" s="551"/>
      <c r="P10" s="551"/>
      <c r="Q10" s="551"/>
      <c r="R10" s="551"/>
      <c r="S10" s="551"/>
      <c r="T10" s="551"/>
      <c r="U10" s="35"/>
      <c r="V10" s="549">
        <f>SUM(G10:U10)</f>
        <v>0</v>
      </c>
      <c r="W10" s="248"/>
      <c r="X10" s="113"/>
    </row>
    <row r="11" spans="1:24" s="112" customFormat="1" ht="18" customHeight="1">
      <c r="A11" s="23"/>
      <c r="B11" s="977"/>
      <c r="C11" s="978"/>
      <c r="D11" s="962"/>
      <c r="E11" s="42" t="s">
        <v>89</v>
      </c>
      <c r="F11" s="254" t="s">
        <v>41</v>
      </c>
      <c r="G11" s="550"/>
      <c r="H11" s="551"/>
      <c r="I11" s="551"/>
      <c r="J11" s="551"/>
      <c r="K11" s="551"/>
      <c r="L11" s="551"/>
      <c r="M11" s="551"/>
      <c r="N11" s="551"/>
      <c r="O11" s="551"/>
      <c r="P11" s="551"/>
      <c r="Q11" s="551"/>
      <c r="R11" s="551"/>
      <c r="S11" s="551"/>
      <c r="T11" s="551"/>
      <c r="U11" s="35"/>
      <c r="V11" s="549">
        <f t="shared" ref="V11:V14" si="2">SUM(G11:U11)</f>
        <v>0</v>
      </c>
      <c r="W11" s="248"/>
      <c r="X11" s="113"/>
    </row>
    <row r="12" spans="1:24" s="112" customFormat="1" ht="18" customHeight="1">
      <c r="A12" s="23"/>
      <c r="B12" s="977"/>
      <c r="C12" s="978"/>
      <c r="D12" s="963"/>
      <c r="E12" s="28"/>
      <c r="F12" s="566" t="s">
        <v>42</v>
      </c>
      <c r="G12" s="548"/>
      <c r="H12" s="315"/>
      <c r="I12" s="315"/>
      <c r="J12" s="315"/>
      <c r="K12" s="315"/>
      <c r="L12" s="315"/>
      <c r="M12" s="315"/>
      <c r="N12" s="315"/>
      <c r="O12" s="315"/>
      <c r="P12" s="315"/>
      <c r="Q12" s="315"/>
      <c r="R12" s="315"/>
      <c r="S12" s="315"/>
      <c r="T12" s="315"/>
      <c r="U12" s="29"/>
      <c r="V12" s="565">
        <f t="shared" si="2"/>
        <v>0</v>
      </c>
      <c r="W12" s="248"/>
      <c r="X12" s="113"/>
    </row>
    <row r="13" spans="1:24" s="112" customFormat="1" ht="18" customHeight="1">
      <c r="A13" s="23"/>
      <c r="B13" s="977"/>
      <c r="C13" s="978"/>
      <c r="D13" s="964"/>
      <c r="E13" s="243"/>
      <c r="F13" s="260" t="s">
        <v>38</v>
      </c>
      <c r="G13" s="548">
        <f>SUM(G10:G12)</f>
        <v>0</v>
      </c>
      <c r="H13" s="548">
        <f>SUM(H10:H12)</f>
        <v>0</v>
      </c>
      <c r="I13" s="548">
        <f t="shared" ref="I13" si="3">SUM(I10:I12)</f>
        <v>0</v>
      </c>
      <c r="J13" s="548">
        <f t="shared" ref="J13" si="4">SUM(J10:J12)</f>
        <v>0</v>
      </c>
      <c r="K13" s="548">
        <f t="shared" ref="K13" si="5">SUM(K10:K12)</f>
        <v>0</v>
      </c>
      <c r="L13" s="548">
        <f t="shared" ref="L13" si="6">SUM(L10:L12)</f>
        <v>0</v>
      </c>
      <c r="M13" s="548">
        <f t="shared" ref="M13" si="7">SUM(M10:M12)</f>
        <v>0</v>
      </c>
      <c r="N13" s="548">
        <f t="shared" ref="N13" si="8">SUM(N10:N12)</f>
        <v>0</v>
      </c>
      <c r="O13" s="548">
        <f t="shared" ref="O13" si="9">SUM(O10:O12)</f>
        <v>0</v>
      </c>
      <c r="P13" s="548">
        <f t="shared" ref="P13" si="10">SUM(P10:P12)</f>
        <v>0</v>
      </c>
      <c r="Q13" s="548">
        <f t="shared" ref="Q13" si="11">SUM(Q10:Q12)</f>
        <v>0</v>
      </c>
      <c r="R13" s="548">
        <f t="shared" ref="R13" si="12">SUM(R10:R12)</f>
        <v>0</v>
      </c>
      <c r="S13" s="548">
        <f t="shared" ref="S13" si="13">SUM(S10:S12)</f>
        <v>0</v>
      </c>
      <c r="T13" s="548">
        <f t="shared" ref="T13" si="14">SUM(T10:T12)</f>
        <v>0</v>
      </c>
      <c r="U13" s="277">
        <f t="shared" ref="U13" si="15">SUM(U10:U12)</f>
        <v>0</v>
      </c>
      <c r="V13" s="565">
        <f t="shared" si="2"/>
        <v>0</v>
      </c>
      <c r="W13" s="248"/>
      <c r="X13" s="113"/>
    </row>
    <row r="14" spans="1:24" s="492" customFormat="1" ht="18" customHeight="1">
      <c r="A14" s="282"/>
      <c r="B14" s="979"/>
      <c r="C14" s="980"/>
      <c r="D14" s="489"/>
      <c r="E14" s="489"/>
      <c r="F14" s="256" t="s">
        <v>37</v>
      </c>
      <c r="G14" s="558">
        <f>G9+G13</f>
        <v>0</v>
      </c>
      <c r="H14" s="558">
        <f>H9+H13</f>
        <v>0</v>
      </c>
      <c r="I14" s="558">
        <f t="shared" ref="I14:U14" si="16">I9+I13</f>
        <v>0</v>
      </c>
      <c r="J14" s="558">
        <f t="shared" si="16"/>
        <v>0</v>
      </c>
      <c r="K14" s="558">
        <f t="shared" si="16"/>
        <v>0</v>
      </c>
      <c r="L14" s="558">
        <f t="shared" si="16"/>
        <v>0</v>
      </c>
      <c r="M14" s="558">
        <f t="shared" si="16"/>
        <v>0</v>
      </c>
      <c r="N14" s="558">
        <f t="shared" si="16"/>
        <v>0</v>
      </c>
      <c r="O14" s="558">
        <f t="shared" si="16"/>
        <v>0</v>
      </c>
      <c r="P14" s="558">
        <f t="shared" si="16"/>
        <v>0</v>
      </c>
      <c r="Q14" s="558">
        <f t="shared" si="16"/>
        <v>0</v>
      </c>
      <c r="R14" s="558">
        <f t="shared" si="16"/>
        <v>0</v>
      </c>
      <c r="S14" s="558">
        <f t="shared" si="16"/>
        <v>0</v>
      </c>
      <c r="T14" s="558">
        <f t="shared" si="16"/>
        <v>0</v>
      </c>
      <c r="U14" s="558">
        <f t="shared" si="16"/>
        <v>0</v>
      </c>
      <c r="V14" s="559">
        <f t="shared" si="2"/>
        <v>0</v>
      </c>
      <c r="W14" s="490"/>
      <c r="X14" s="491"/>
    </row>
    <row r="15" spans="1:24" s="112" customFormat="1" ht="18" customHeight="1">
      <c r="A15" s="23"/>
      <c r="B15" s="890" t="s">
        <v>285</v>
      </c>
      <c r="C15" s="981"/>
      <c r="D15" s="962" t="s">
        <v>35</v>
      </c>
      <c r="E15" s="42" t="s">
        <v>86</v>
      </c>
      <c r="F15" s="254"/>
      <c r="G15" s="550"/>
      <c r="H15" s="551"/>
      <c r="I15" s="551"/>
      <c r="J15" s="551"/>
      <c r="K15" s="551"/>
      <c r="L15" s="551"/>
      <c r="M15" s="551"/>
      <c r="N15" s="551"/>
      <c r="O15" s="551"/>
      <c r="P15" s="551"/>
      <c r="Q15" s="551"/>
      <c r="R15" s="551"/>
      <c r="S15" s="551"/>
      <c r="T15" s="551"/>
      <c r="U15" s="35"/>
      <c r="V15" s="549">
        <f>SUM(G15:U15)</f>
        <v>0</v>
      </c>
      <c r="W15" s="248"/>
      <c r="X15" s="113"/>
    </row>
    <row r="16" spans="1:24" s="112" customFormat="1" ht="18" customHeight="1">
      <c r="A16" s="23"/>
      <c r="B16" s="861"/>
      <c r="C16" s="975"/>
      <c r="D16" s="962"/>
      <c r="E16" s="42" t="s">
        <v>89</v>
      </c>
      <c r="F16" s="254" t="s">
        <v>41</v>
      </c>
      <c r="G16" s="550"/>
      <c r="H16" s="551"/>
      <c r="I16" s="551"/>
      <c r="J16" s="551"/>
      <c r="K16" s="551"/>
      <c r="L16" s="551"/>
      <c r="M16" s="551"/>
      <c r="N16" s="551"/>
      <c r="O16" s="551"/>
      <c r="P16" s="551"/>
      <c r="Q16" s="551"/>
      <c r="R16" s="551"/>
      <c r="S16" s="551"/>
      <c r="T16" s="551"/>
      <c r="U16" s="35"/>
      <c r="V16" s="549">
        <f t="shared" ref="V16:V18" si="17">SUM(G16:U16)</f>
        <v>0</v>
      </c>
      <c r="W16" s="248"/>
      <c r="X16" s="113"/>
    </row>
    <row r="17" spans="1:24" s="112" customFormat="1" ht="18" customHeight="1">
      <c r="A17" s="23"/>
      <c r="B17" s="976"/>
      <c r="C17" s="975"/>
      <c r="D17" s="963"/>
      <c r="E17" s="28"/>
      <c r="F17" s="567" t="s">
        <v>42</v>
      </c>
      <c r="G17" s="548"/>
      <c r="H17" s="315"/>
      <c r="I17" s="315"/>
      <c r="J17" s="315"/>
      <c r="K17" s="315"/>
      <c r="L17" s="315"/>
      <c r="M17" s="315"/>
      <c r="N17" s="315"/>
      <c r="O17" s="315"/>
      <c r="P17" s="315"/>
      <c r="Q17" s="315"/>
      <c r="R17" s="315"/>
      <c r="S17" s="315"/>
      <c r="T17" s="315"/>
      <c r="U17" s="29"/>
      <c r="V17" s="565">
        <f t="shared" si="17"/>
        <v>0</v>
      </c>
      <c r="W17" s="248"/>
      <c r="X17" s="113"/>
    </row>
    <row r="18" spans="1:24" s="112" customFormat="1" ht="18" customHeight="1">
      <c r="A18" s="23"/>
      <c r="B18" s="976"/>
      <c r="C18" s="975"/>
      <c r="D18" s="964"/>
      <c r="E18" s="243"/>
      <c r="F18" s="260" t="s">
        <v>37</v>
      </c>
      <c r="G18" s="548">
        <f>SUM(G15:G17)</f>
        <v>0</v>
      </c>
      <c r="H18" s="548">
        <f>SUM(H15:H17)</f>
        <v>0</v>
      </c>
      <c r="I18" s="558">
        <f t="shared" ref="I18" si="18">I13+I17</f>
        <v>0</v>
      </c>
      <c r="J18" s="558">
        <f t="shared" ref="J18" si="19">J13+J17</f>
        <v>0</v>
      </c>
      <c r="K18" s="558">
        <f t="shared" ref="K18" si="20">K13+K17</f>
        <v>0</v>
      </c>
      <c r="L18" s="558">
        <f t="shared" ref="L18" si="21">L13+L17</f>
        <v>0</v>
      </c>
      <c r="M18" s="558">
        <f t="shared" ref="M18" si="22">M13+M17</f>
        <v>0</v>
      </c>
      <c r="N18" s="558">
        <f t="shared" ref="N18" si="23">N13+N17</f>
        <v>0</v>
      </c>
      <c r="O18" s="558">
        <f t="shared" ref="O18" si="24">O13+O17</f>
        <v>0</v>
      </c>
      <c r="P18" s="558">
        <f t="shared" ref="P18" si="25">P13+P17</f>
        <v>0</v>
      </c>
      <c r="Q18" s="558">
        <f t="shared" ref="Q18" si="26">Q13+Q17</f>
        <v>0</v>
      </c>
      <c r="R18" s="558">
        <f t="shared" ref="R18" si="27">R13+R17</f>
        <v>0</v>
      </c>
      <c r="S18" s="558">
        <f t="shared" ref="S18" si="28">S13+S17</f>
        <v>0</v>
      </c>
      <c r="T18" s="558">
        <f t="shared" ref="T18" si="29">T13+T17</f>
        <v>0</v>
      </c>
      <c r="U18" s="558">
        <f t="shared" ref="U18" si="30">U13+U17</f>
        <v>0</v>
      </c>
      <c r="V18" s="559">
        <f t="shared" si="17"/>
        <v>0</v>
      </c>
      <c r="W18" s="490"/>
      <c r="X18" s="113"/>
    </row>
    <row r="19" spans="1:24" s="112" customFormat="1" ht="18" customHeight="1">
      <c r="A19" s="23"/>
      <c r="B19" s="977"/>
      <c r="C19" s="978"/>
      <c r="D19" s="965" t="s">
        <v>46</v>
      </c>
      <c r="E19" s="42" t="s">
        <v>86</v>
      </c>
      <c r="F19" s="254"/>
      <c r="G19" s="550"/>
      <c r="H19" s="551"/>
      <c r="I19" s="551"/>
      <c r="J19" s="551"/>
      <c r="K19" s="551"/>
      <c r="L19" s="551"/>
      <c r="M19" s="551"/>
      <c r="N19" s="551"/>
      <c r="O19" s="551"/>
      <c r="P19" s="551"/>
      <c r="Q19" s="551"/>
      <c r="R19" s="551"/>
      <c r="S19" s="551"/>
      <c r="T19" s="551"/>
      <c r="U19" s="35"/>
      <c r="V19" s="549">
        <f>SUM(G19:U19)</f>
        <v>0</v>
      </c>
      <c r="W19" s="248"/>
      <c r="X19" s="113"/>
    </row>
    <row r="20" spans="1:24" s="112" customFormat="1" ht="18" customHeight="1">
      <c r="A20" s="23"/>
      <c r="B20" s="977"/>
      <c r="C20" s="978"/>
      <c r="D20" s="962"/>
      <c r="E20" s="42" t="s">
        <v>89</v>
      </c>
      <c r="F20" s="254" t="s">
        <v>41</v>
      </c>
      <c r="G20" s="550"/>
      <c r="H20" s="551"/>
      <c r="I20" s="551"/>
      <c r="J20" s="551"/>
      <c r="K20" s="551"/>
      <c r="L20" s="551"/>
      <c r="M20" s="551"/>
      <c r="N20" s="551"/>
      <c r="O20" s="551"/>
      <c r="P20" s="551"/>
      <c r="Q20" s="551"/>
      <c r="R20" s="551"/>
      <c r="S20" s="551"/>
      <c r="T20" s="551"/>
      <c r="U20" s="35"/>
      <c r="V20" s="549">
        <f t="shared" ref="V20:V23" si="31">SUM(G20:U20)</f>
        <v>0</v>
      </c>
      <c r="W20" s="248"/>
      <c r="X20" s="113"/>
    </row>
    <row r="21" spans="1:24" s="112" customFormat="1" ht="18" customHeight="1">
      <c r="A21" s="23"/>
      <c r="B21" s="977"/>
      <c r="C21" s="978"/>
      <c r="D21" s="963"/>
      <c r="E21" s="28"/>
      <c r="F21" s="566" t="s">
        <v>42</v>
      </c>
      <c r="G21" s="548"/>
      <c r="H21" s="315"/>
      <c r="I21" s="315"/>
      <c r="J21" s="315"/>
      <c r="K21" s="315"/>
      <c r="L21" s="315"/>
      <c r="M21" s="315"/>
      <c r="N21" s="315"/>
      <c r="O21" s="315"/>
      <c r="P21" s="315"/>
      <c r="Q21" s="315"/>
      <c r="R21" s="315"/>
      <c r="S21" s="315"/>
      <c r="T21" s="315"/>
      <c r="U21" s="29"/>
      <c r="V21" s="565">
        <f t="shared" si="31"/>
        <v>0</v>
      </c>
      <c r="W21" s="248"/>
      <c r="X21" s="113"/>
    </row>
    <row r="22" spans="1:24" s="112" customFormat="1" ht="18" customHeight="1">
      <c r="A22" s="23"/>
      <c r="B22" s="977"/>
      <c r="C22" s="978"/>
      <c r="D22" s="964"/>
      <c r="E22" s="243"/>
      <c r="F22" s="260" t="s">
        <v>38</v>
      </c>
      <c r="G22" s="548">
        <f>SUM(G19:G21)</f>
        <v>0</v>
      </c>
      <c r="H22" s="548">
        <f>SUM(H19:H21)</f>
        <v>0</v>
      </c>
      <c r="I22" s="548">
        <f t="shared" ref="I22" si="32">SUM(I19:I21)</f>
        <v>0</v>
      </c>
      <c r="J22" s="548">
        <f t="shared" ref="J22" si="33">SUM(J19:J21)</f>
        <v>0</v>
      </c>
      <c r="K22" s="548">
        <f t="shared" ref="K22" si="34">SUM(K19:K21)</f>
        <v>0</v>
      </c>
      <c r="L22" s="548">
        <f t="shared" ref="L22" si="35">SUM(L19:L21)</f>
        <v>0</v>
      </c>
      <c r="M22" s="548">
        <f t="shared" ref="M22" si="36">SUM(M19:M21)</f>
        <v>0</v>
      </c>
      <c r="N22" s="548">
        <f t="shared" ref="N22" si="37">SUM(N19:N21)</f>
        <v>0</v>
      </c>
      <c r="O22" s="548">
        <f t="shared" ref="O22" si="38">SUM(O19:O21)</f>
        <v>0</v>
      </c>
      <c r="P22" s="548">
        <f t="shared" ref="P22" si="39">SUM(P19:P21)</f>
        <v>0</v>
      </c>
      <c r="Q22" s="548">
        <f t="shared" ref="Q22" si="40">SUM(Q19:Q21)</f>
        <v>0</v>
      </c>
      <c r="R22" s="548">
        <f t="shared" ref="R22" si="41">SUM(R19:R21)</f>
        <v>0</v>
      </c>
      <c r="S22" s="548">
        <f t="shared" ref="S22" si="42">SUM(S19:S21)</f>
        <v>0</v>
      </c>
      <c r="T22" s="548">
        <f t="shared" ref="T22" si="43">SUM(T19:T21)</f>
        <v>0</v>
      </c>
      <c r="U22" s="277">
        <f t="shared" ref="U22" si="44">SUM(U19:U21)</f>
        <v>0</v>
      </c>
      <c r="V22" s="557">
        <f t="shared" si="31"/>
        <v>0</v>
      </c>
      <c r="W22" s="490"/>
      <c r="X22" s="113"/>
    </row>
    <row r="23" spans="1:24" s="492" customFormat="1" ht="18" customHeight="1">
      <c r="A23" s="282"/>
      <c r="B23" s="979"/>
      <c r="C23" s="980"/>
      <c r="D23" s="489"/>
      <c r="E23" s="489"/>
      <c r="F23" s="256" t="s">
        <v>37</v>
      </c>
      <c r="G23" s="558">
        <f>G18+G22</f>
        <v>0</v>
      </c>
      <c r="H23" s="558">
        <f>H18+H22</f>
        <v>0</v>
      </c>
      <c r="I23" s="558">
        <f t="shared" ref="I23:U23" si="45">I18+I22</f>
        <v>0</v>
      </c>
      <c r="J23" s="558">
        <f t="shared" si="45"/>
        <v>0</v>
      </c>
      <c r="K23" s="558">
        <f t="shared" si="45"/>
        <v>0</v>
      </c>
      <c r="L23" s="558">
        <f t="shared" si="45"/>
        <v>0</v>
      </c>
      <c r="M23" s="558">
        <f t="shared" si="45"/>
        <v>0</v>
      </c>
      <c r="N23" s="558">
        <f t="shared" si="45"/>
        <v>0</v>
      </c>
      <c r="O23" s="558">
        <f t="shared" si="45"/>
        <v>0</v>
      </c>
      <c r="P23" s="558">
        <f t="shared" si="45"/>
        <v>0</v>
      </c>
      <c r="Q23" s="558">
        <f t="shared" si="45"/>
        <v>0</v>
      </c>
      <c r="R23" s="558">
        <f t="shared" si="45"/>
        <v>0</v>
      </c>
      <c r="S23" s="558">
        <f t="shared" si="45"/>
        <v>0</v>
      </c>
      <c r="T23" s="558">
        <f t="shared" si="45"/>
        <v>0</v>
      </c>
      <c r="U23" s="558">
        <f t="shared" si="45"/>
        <v>0</v>
      </c>
      <c r="V23" s="559">
        <f t="shared" si="31"/>
        <v>0</v>
      </c>
      <c r="W23" s="490"/>
      <c r="X23" s="491"/>
    </row>
    <row r="24" spans="1:24" s="112" customFormat="1" ht="18" customHeight="1">
      <c r="A24" s="23"/>
      <c r="B24" s="890" t="s">
        <v>156</v>
      </c>
      <c r="C24" s="946"/>
      <c r="D24" s="20" t="s">
        <v>86</v>
      </c>
      <c r="E24" s="244"/>
      <c r="F24" s="257"/>
      <c r="G24" s="550"/>
      <c r="H24" s="551"/>
      <c r="I24" s="551"/>
      <c r="J24" s="551"/>
      <c r="K24" s="551"/>
      <c r="L24" s="551"/>
      <c r="M24" s="551"/>
      <c r="N24" s="551"/>
      <c r="O24" s="551"/>
      <c r="P24" s="551"/>
      <c r="Q24" s="551"/>
      <c r="R24" s="551"/>
      <c r="S24" s="551"/>
      <c r="T24" s="551"/>
      <c r="U24" s="35"/>
      <c r="V24" s="549">
        <f>SUM(G24:U24)</f>
        <v>0</v>
      </c>
      <c r="W24" s="248"/>
      <c r="X24" s="113"/>
    </row>
    <row r="25" spans="1:24" s="112" customFormat="1" ht="18" customHeight="1">
      <c r="A25" s="23"/>
      <c r="B25" s="861"/>
      <c r="C25" s="947"/>
      <c r="D25" s="34" t="s">
        <v>89</v>
      </c>
      <c r="E25" s="871" t="s">
        <v>41</v>
      </c>
      <c r="F25" s="951"/>
      <c r="G25" s="550"/>
      <c r="H25" s="551"/>
      <c r="I25" s="551"/>
      <c r="J25" s="551"/>
      <c r="K25" s="551"/>
      <c r="L25" s="551"/>
      <c r="M25" s="551"/>
      <c r="N25" s="551"/>
      <c r="O25" s="551"/>
      <c r="P25" s="551"/>
      <c r="Q25" s="551"/>
      <c r="R25" s="551"/>
      <c r="S25" s="551"/>
      <c r="T25" s="551"/>
      <c r="U25" s="35"/>
      <c r="V25" s="549">
        <f t="shared" ref="V25:V27" si="46">SUM(G25:U25)</f>
        <v>0</v>
      </c>
      <c r="W25" s="248"/>
      <c r="X25" s="113"/>
    </row>
    <row r="26" spans="1:24" s="112" customFormat="1" ht="18" customHeight="1">
      <c r="A26" s="23"/>
      <c r="B26" s="948"/>
      <c r="C26" s="947"/>
      <c r="D26" s="28"/>
      <c r="E26" s="952" t="s">
        <v>42</v>
      </c>
      <c r="F26" s="953"/>
      <c r="G26" s="548"/>
      <c r="H26" s="315"/>
      <c r="I26" s="315"/>
      <c r="J26" s="315"/>
      <c r="K26" s="315"/>
      <c r="L26" s="315"/>
      <c r="M26" s="315"/>
      <c r="N26" s="315"/>
      <c r="O26" s="315"/>
      <c r="P26" s="315"/>
      <c r="Q26" s="315"/>
      <c r="R26" s="315"/>
      <c r="S26" s="315"/>
      <c r="T26" s="315"/>
      <c r="U26" s="29"/>
      <c r="V26" s="565">
        <f t="shared" si="46"/>
        <v>0</v>
      </c>
      <c r="W26" s="250"/>
      <c r="X26" s="113"/>
    </row>
    <row r="27" spans="1:24" s="112" customFormat="1" ht="18" customHeight="1">
      <c r="A27" s="23"/>
      <c r="B27" s="949"/>
      <c r="C27" s="950"/>
      <c r="D27" s="253"/>
      <c r="E27" s="253"/>
      <c r="F27" s="256" t="s">
        <v>37</v>
      </c>
      <c r="G27" s="548">
        <f>SUM(G24:G26)</f>
        <v>0</v>
      </c>
      <c r="H27" s="548">
        <f>SUM(H24:H26)</f>
        <v>0</v>
      </c>
      <c r="I27" s="548">
        <f t="shared" ref="I27:U27" si="47">SUM(I24:I26)</f>
        <v>0</v>
      </c>
      <c r="J27" s="548">
        <f t="shared" si="47"/>
        <v>0</v>
      </c>
      <c r="K27" s="548">
        <f t="shared" si="47"/>
        <v>0</v>
      </c>
      <c r="L27" s="548">
        <f t="shared" si="47"/>
        <v>0</v>
      </c>
      <c r="M27" s="548">
        <f t="shared" si="47"/>
        <v>0</v>
      </c>
      <c r="N27" s="548">
        <f t="shared" si="47"/>
        <v>0</v>
      </c>
      <c r="O27" s="548">
        <f t="shared" si="47"/>
        <v>0</v>
      </c>
      <c r="P27" s="548">
        <f t="shared" si="47"/>
        <v>0</v>
      </c>
      <c r="Q27" s="548">
        <f t="shared" si="47"/>
        <v>0</v>
      </c>
      <c r="R27" s="548">
        <f t="shared" si="47"/>
        <v>0</v>
      </c>
      <c r="S27" s="548">
        <f t="shared" si="47"/>
        <v>0</v>
      </c>
      <c r="T27" s="548">
        <f t="shared" si="47"/>
        <v>0</v>
      </c>
      <c r="U27" s="548">
        <f t="shared" si="47"/>
        <v>0</v>
      </c>
      <c r="V27" s="559">
        <f t="shared" si="46"/>
        <v>0</v>
      </c>
      <c r="W27" s="490"/>
      <c r="X27" s="113"/>
    </row>
    <row r="28" spans="1:24" s="112" customFormat="1" ht="18" customHeight="1">
      <c r="A28" s="23"/>
      <c r="B28" s="966" t="s">
        <v>301</v>
      </c>
      <c r="C28" s="967"/>
      <c r="D28" s="20" t="s">
        <v>86</v>
      </c>
      <c r="E28" s="244"/>
      <c r="F28" s="257"/>
      <c r="G28" s="550"/>
      <c r="H28" s="551"/>
      <c r="I28" s="551"/>
      <c r="J28" s="551"/>
      <c r="K28" s="551"/>
      <c r="L28" s="551"/>
      <c r="M28" s="551"/>
      <c r="N28" s="551"/>
      <c r="O28" s="551"/>
      <c r="P28" s="551"/>
      <c r="Q28" s="551"/>
      <c r="R28" s="551"/>
      <c r="S28" s="551"/>
      <c r="T28" s="551"/>
      <c r="U28" s="35"/>
      <c r="V28" s="549">
        <f>SUM(G28:U28)</f>
        <v>0</v>
      </c>
      <c r="W28" s="258"/>
      <c r="X28" s="113"/>
    </row>
    <row r="29" spans="1:24" s="112" customFormat="1" ht="18" customHeight="1">
      <c r="A29" s="23"/>
      <c r="B29" s="968"/>
      <c r="C29" s="969"/>
      <c r="D29" s="34" t="s">
        <v>89</v>
      </c>
      <c r="E29" s="871" t="s">
        <v>41</v>
      </c>
      <c r="F29" s="951"/>
      <c r="G29" s="550"/>
      <c r="H29" s="551"/>
      <c r="I29" s="551"/>
      <c r="J29" s="551"/>
      <c r="K29" s="551"/>
      <c r="L29" s="551"/>
      <c r="M29" s="551"/>
      <c r="N29" s="551"/>
      <c r="O29" s="551"/>
      <c r="P29" s="551"/>
      <c r="Q29" s="551"/>
      <c r="R29" s="551"/>
      <c r="S29" s="551"/>
      <c r="T29" s="551"/>
      <c r="U29" s="35"/>
      <c r="V29" s="549">
        <f t="shared" ref="V29:V31" si="48">SUM(G29:U29)</f>
        <v>0</v>
      </c>
      <c r="W29" s="248"/>
      <c r="X29" s="113"/>
    </row>
    <row r="30" spans="1:24" s="112" customFormat="1" ht="18" customHeight="1">
      <c r="A30" s="23"/>
      <c r="B30" s="970"/>
      <c r="C30" s="969"/>
      <c r="D30" s="28"/>
      <c r="E30" s="952" t="s">
        <v>42</v>
      </c>
      <c r="F30" s="953"/>
      <c r="G30" s="548"/>
      <c r="H30" s="315"/>
      <c r="I30" s="315"/>
      <c r="J30" s="315"/>
      <c r="K30" s="315"/>
      <c r="L30" s="315"/>
      <c r="M30" s="315"/>
      <c r="N30" s="315"/>
      <c r="O30" s="315"/>
      <c r="P30" s="315"/>
      <c r="Q30" s="315"/>
      <c r="R30" s="315"/>
      <c r="S30" s="315"/>
      <c r="T30" s="315"/>
      <c r="U30" s="29"/>
      <c r="V30" s="565">
        <f t="shared" si="48"/>
        <v>0</v>
      </c>
      <c r="W30" s="248"/>
      <c r="X30" s="113"/>
    </row>
    <row r="31" spans="1:24" s="112" customFormat="1" ht="18" customHeight="1" thickBot="1">
      <c r="A31" s="23"/>
      <c r="B31" s="971"/>
      <c r="C31" s="972"/>
      <c r="D31" s="253"/>
      <c r="E31" s="253"/>
      <c r="F31" s="256" t="s">
        <v>37</v>
      </c>
      <c r="G31" s="548">
        <f>SUM(G28:G30)</f>
        <v>0</v>
      </c>
      <c r="H31" s="548">
        <f>SUM(H28:H30)</f>
        <v>0</v>
      </c>
      <c r="I31" s="548">
        <f t="shared" ref="I31" si="49">SUM(I28:I30)</f>
        <v>0</v>
      </c>
      <c r="J31" s="548">
        <f t="shared" ref="J31" si="50">SUM(J28:J30)</f>
        <v>0</v>
      </c>
      <c r="K31" s="548">
        <f t="shared" ref="K31" si="51">SUM(K28:K30)</f>
        <v>0</v>
      </c>
      <c r="L31" s="548">
        <f t="shared" ref="L31" si="52">SUM(L28:L30)</f>
        <v>0</v>
      </c>
      <c r="M31" s="548">
        <f t="shared" ref="M31" si="53">SUM(M28:M30)</f>
        <v>0</v>
      </c>
      <c r="N31" s="548">
        <f t="shared" ref="N31" si="54">SUM(N28:N30)</f>
        <v>0</v>
      </c>
      <c r="O31" s="548">
        <f t="shared" ref="O31" si="55">SUM(O28:O30)</f>
        <v>0</v>
      </c>
      <c r="P31" s="548">
        <f t="shared" ref="P31" si="56">SUM(P28:P30)</f>
        <v>0</v>
      </c>
      <c r="Q31" s="548">
        <f t="shared" ref="Q31" si="57">SUM(Q28:Q30)</f>
        <v>0</v>
      </c>
      <c r="R31" s="548">
        <f t="shared" ref="R31" si="58">SUM(R28:R30)</f>
        <v>0</v>
      </c>
      <c r="S31" s="548">
        <f t="shared" ref="S31" si="59">SUM(S28:S30)</f>
        <v>0</v>
      </c>
      <c r="T31" s="548">
        <f t="shared" ref="T31" si="60">SUM(T28:T30)</f>
        <v>0</v>
      </c>
      <c r="U31" s="277">
        <f t="shared" ref="U31" si="61">SUM(U28:U30)</f>
        <v>0</v>
      </c>
      <c r="V31" s="557">
        <f t="shared" si="48"/>
        <v>0</v>
      </c>
      <c r="W31" s="490"/>
      <c r="X31" s="113"/>
    </row>
    <row r="32" spans="1:24" s="112" customFormat="1" ht="18" customHeight="1">
      <c r="A32" s="23"/>
      <c r="B32" s="966" t="s">
        <v>50</v>
      </c>
      <c r="C32" s="967"/>
      <c r="D32" s="20" t="s">
        <v>86</v>
      </c>
      <c r="E32" s="244"/>
      <c r="F32" s="257"/>
      <c r="G32" s="550"/>
      <c r="H32" s="551"/>
      <c r="I32" s="551"/>
      <c r="J32" s="551"/>
      <c r="K32" s="551"/>
      <c r="L32" s="551"/>
      <c r="M32" s="551"/>
      <c r="N32" s="551"/>
      <c r="O32" s="551"/>
      <c r="P32" s="551"/>
      <c r="Q32" s="551"/>
      <c r="R32" s="551"/>
      <c r="S32" s="551"/>
      <c r="T32" s="551"/>
      <c r="U32" s="35"/>
      <c r="V32" s="555">
        <f>SUM(G32:U32)</f>
        <v>0</v>
      </c>
      <c r="W32" s="258"/>
      <c r="X32" s="113"/>
    </row>
    <row r="33" spans="1:24" s="112" customFormat="1" ht="18" customHeight="1">
      <c r="A33" s="23"/>
      <c r="B33" s="968"/>
      <c r="C33" s="969"/>
      <c r="D33" s="34" t="s">
        <v>89</v>
      </c>
      <c r="E33" s="871" t="s">
        <v>41</v>
      </c>
      <c r="F33" s="951"/>
      <c r="G33" s="550"/>
      <c r="H33" s="551"/>
      <c r="I33" s="551"/>
      <c r="J33" s="551"/>
      <c r="K33" s="551"/>
      <c r="L33" s="551"/>
      <c r="M33" s="551"/>
      <c r="N33" s="551"/>
      <c r="O33" s="551"/>
      <c r="P33" s="551"/>
      <c r="Q33" s="551"/>
      <c r="R33" s="551"/>
      <c r="S33" s="551"/>
      <c r="T33" s="551"/>
      <c r="U33" s="35"/>
      <c r="V33" s="549">
        <f t="shared" ref="V33:V35" si="62">SUM(G33:U33)</f>
        <v>0</v>
      </c>
      <c r="W33" s="248"/>
      <c r="X33" s="113"/>
    </row>
    <row r="34" spans="1:24" s="112" customFormat="1" ht="18" customHeight="1">
      <c r="A34" s="23"/>
      <c r="B34" s="970"/>
      <c r="C34" s="969"/>
      <c r="D34" s="28"/>
      <c r="E34" s="952" t="s">
        <v>42</v>
      </c>
      <c r="F34" s="953"/>
      <c r="G34" s="548"/>
      <c r="H34" s="315"/>
      <c r="I34" s="315"/>
      <c r="J34" s="315"/>
      <c r="K34" s="315"/>
      <c r="L34" s="315"/>
      <c r="M34" s="315"/>
      <c r="N34" s="315"/>
      <c r="O34" s="315"/>
      <c r="P34" s="315"/>
      <c r="Q34" s="315"/>
      <c r="R34" s="315"/>
      <c r="S34" s="315"/>
      <c r="T34" s="315"/>
      <c r="U34" s="29"/>
      <c r="V34" s="565">
        <f t="shared" si="62"/>
        <v>0</v>
      </c>
      <c r="W34" s="248"/>
      <c r="X34" s="113"/>
    </row>
    <row r="35" spans="1:24" s="112" customFormat="1" ht="18" customHeight="1" thickBot="1">
      <c r="A35" s="23"/>
      <c r="B35" s="971"/>
      <c r="C35" s="972"/>
      <c r="D35" s="253"/>
      <c r="E35" s="253"/>
      <c r="F35" s="256" t="s">
        <v>37</v>
      </c>
      <c r="G35" s="548">
        <f>SUM(G32:G34)</f>
        <v>0</v>
      </c>
      <c r="H35" s="548">
        <f>SUM(H32:H34)</f>
        <v>0</v>
      </c>
      <c r="I35" s="548">
        <f t="shared" ref="I35" si="63">SUM(I32:I34)</f>
        <v>0</v>
      </c>
      <c r="J35" s="548">
        <f t="shared" ref="J35" si="64">SUM(J32:J34)</f>
        <v>0</v>
      </c>
      <c r="K35" s="548">
        <f t="shared" ref="K35" si="65">SUM(K32:K34)</f>
        <v>0</v>
      </c>
      <c r="L35" s="548">
        <f t="shared" ref="L35" si="66">SUM(L32:L34)</f>
        <v>0</v>
      </c>
      <c r="M35" s="548">
        <f t="shared" ref="M35" si="67">SUM(M32:M34)</f>
        <v>0</v>
      </c>
      <c r="N35" s="548">
        <f t="shared" ref="N35" si="68">SUM(N32:N34)</f>
        <v>0</v>
      </c>
      <c r="O35" s="548">
        <f t="shared" ref="O35" si="69">SUM(O32:O34)</f>
        <v>0</v>
      </c>
      <c r="P35" s="548">
        <f t="shared" ref="P35" si="70">SUM(P32:P34)</f>
        <v>0</v>
      </c>
      <c r="Q35" s="548">
        <f t="shared" ref="Q35" si="71">SUM(Q32:Q34)</f>
        <v>0</v>
      </c>
      <c r="R35" s="548">
        <f t="shared" ref="R35" si="72">SUM(R32:R34)</f>
        <v>0</v>
      </c>
      <c r="S35" s="548">
        <f t="shared" ref="S35" si="73">SUM(S32:S34)</f>
        <v>0</v>
      </c>
      <c r="T35" s="548">
        <f t="shared" ref="T35" si="74">SUM(T32:T34)</f>
        <v>0</v>
      </c>
      <c r="U35" s="277">
        <f t="shared" ref="U35" si="75">SUM(U32:U34)</f>
        <v>0</v>
      </c>
      <c r="V35" s="557">
        <f t="shared" si="62"/>
        <v>0</v>
      </c>
      <c r="W35" s="490"/>
      <c r="X35" s="113"/>
    </row>
    <row r="36" spans="1:24" s="112" customFormat="1" ht="18" customHeight="1">
      <c r="A36" s="23"/>
      <c r="B36" s="890" t="s">
        <v>51</v>
      </c>
      <c r="C36" s="946"/>
      <c r="D36" s="20" t="s">
        <v>86</v>
      </c>
      <c r="E36" s="244"/>
      <c r="F36" s="257"/>
      <c r="G36" s="550"/>
      <c r="H36" s="551"/>
      <c r="I36" s="551"/>
      <c r="J36" s="551"/>
      <c r="K36" s="551"/>
      <c r="L36" s="551"/>
      <c r="M36" s="551"/>
      <c r="N36" s="551"/>
      <c r="O36" s="551"/>
      <c r="P36" s="551"/>
      <c r="Q36" s="551"/>
      <c r="R36" s="551"/>
      <c r="S36" s="551"/>
      <c r="T36" s="551"/>
      <c r="U36" s="35"/>
      <c r="V36" s="555">
        <f>SUM(G36:U36)</f>
        <v>0</v>
      </c>
      <c r="W36" s="258"/>
      <c r="X36" s="113"/>
    </row>
    <row r="37" spans="1:24" s="112" customFormat="1" ht="18" customHeight="1">
      <c r="A37" s="23"/>
      <c r="B37" s="861"/>
      <c r="C37" s="947"/>
      <c r="D37" s="34" t="s">
        <v>89</v>
      </c>
      <c r="E37" s="871" t="s">
        <v>41</v>
      </c>
      <c r="F37" s="951"/>
      <c r="G37" s="550"/>
      <c r="H37" s="551"/>
      <c r="I37" s="551"/>
      <c r="J37" s="551"/>
      <c r="K37" s="551"/>
      <c r="L37" s="551"/>
      <c r="M37" s="551"/>
      <c r="N37" s="551"/>
      <c r="O37" s="551"/>
      <c r="P37" s="551"/>
      <c r="Q37" s="551"/>
      <c r="R37" s="551"/>
      <c r="S37" s="551"/>
      <c r="T37" s="551"/>
      <c r="U37" s="35"/>
      <c r="V37" s="549">
        <f t="shared" ref="V37:V39" si="76">SUM(G37:U37)</f>
        <v>0</v>
      </c>
      <c r="W37" s="248"/>
      <c r="X37" s="113"/>
    </row>
    <row r="38" spans="1:24" s="112" customFormat="1" ht="18" customHeight="1">
      <c r="A38" s="23"/>
      <c r="B38" s="948"/>
      <c r="C38" s="947"/>
      <c r="D38" s="28"/>
      <c r="E38" s="952" t="s">
        <v>42</v>
      </c>
      <c r="F38" s="953"/>
      <c r="G38" s="548"/>
      <c r="H38" s="315"/>
      <c r="I38" s="315"/>
      <c r="J38" s="315"/>
      <c r="K38" s="315"/>
      <c r="L38" s="315"/>
      <c r="M38" s="315"/>
      <c r="N38" s="315"/>
      <c r="O38" s="315"/>
      <c r="P38" s="315"/>
      <c r="Q38" s="315"/>
      <c r="R38" s="315"/>
      <c r="S38" s="315"/>
      <c r="T38" s="315"/>
      <c r="U38" s="29"/>
      <c r="V38" s="565">
        <f t="shared" si="76"/>
        <v>0</v>
      </c>
      <c r="W38" s="248"/>
      <c r="X38" s="113"/>
    </row>
    <row r="39" spans="1:24" s="112" customFormat="1" ht="18" customHeight="1" thickBot="1">
      <c r="A39" s="23"/>
      <c r="B39" s="949"/>
      <c r="C39" s="950"/>
      <c r="D39" s="253"/>
      <c r="E39" s="253"/>
      <c r="F39" s="256" t="s">
        <v>37</v>
      </c>
      <c r="G39" s="548">
        <f>SUM(G36:G38)</f>
        <v>0</v>
      </c>
      <c r="H39" s="548">
        <f>SUM(H36:H38)</f>
        <v>0</v>
      </c>
      <c r="I39" s="548">
        <f t="shared" ref="I39" si="77">SUM(I36:I38)</f>
        <v>0</v>
      </c>
      <c r="J39" s="548">
        <f t="shared" ref="J39" si="78">SUM(J36:J38)</f>
        <v>0</v>
      </c>
      <c r="K39" s="548">
        <f t="shared" ref="K39" si="79">SUM(K36:K38)</f>
        <v>0</v>
      </c>
      <c r="L39" s="548">
        <f t="shared" ref="L39" si="80">SUM(L36:L38)</f>
        <v>0</v>
      </c>
      <c r="M39" s="548">
        <f t="shared" ref="M39" si="81">SUM(M36:M38)</f>
        <v>0</v>
      </c>
      <c r="N39" s="548">
        <f t="shared" ref="N39" si="82">SUM(N36:N38)</f>
        <v>0</v>
      </c>
      <c r="O39" s="548">
        <f t="shared" ref="O39" si="83">SUM(O36:O38)</f>
        <v>0</v>
      </c>
      <c r="P39" s="548">
        <f t="shared" ref="P39" si="84">SUM(P36:P38)</f>
        <v>0</v>
      </c>
      <c r="Q39" s="548">
        <f t="shared" ref="Q39" si="85">SUM(Q36:Q38)</f>
        <v>0</v>
      </c>
      <c r="R39" s="548">
        <f t="shared" ref="R39" si="86">SUM(R36:R38)</f>
        <v>0</v>
      </c>
      <c r="S39" s="548">
        <f t="shared" ref="S39" si="87">SUM(S36:S38)</f>
        <v>0</v>
      </c>
      <c r="T39" s="548">
        <f t="shared" ref="T39" si="88">SUM(T36:T38)</f>
        <v>0</v>
      </c>
      <c r="U39" s="277">
        <f t="shared" ref="U39" si="89">SUM(U36:U38)</f>
        <v>0</v>
      </c>
      <c r="V39" s="557">
        <f t="shared" si="76"/>
        <v>0</v>
      </c>
      <c r="W39" s="490"/>
      <c r="X39" s="113"/>
    </row>
    <row r="40" spans="1:24" s="112" customFormat="1" ht="18" customHeight="1">
      <c r="A40" s="23"/>
      <c r="B40" s="890" t="s">
        <v>302</v>
      </c>
      <c r="C40" s="946"/>
      <c r="D40" s="20" t="s">
        <v>86</v>
      </c>
      <c r="E40" s="244"/>
      <c r="F40" s="257"/>
      <c r="G40" s="550"/>
      <c r="H40" s="551"/>
      <c r="I40" s="551"/>
      <c r="J40" s="551"/>
      <c r="K40" s="551"/>
      <c r="L40" s="551"/>
      <c r="M40" s="551"/>
      <c r="N40" s="551"/>
      <c r="O40" s="551"/>
      <c r="P40" s="551"/>
      <c r="Q40" s="551"/>
      <c r="R40" s="551"/>
      <c r="S40" s="551"/>
      <c r="T40" s="551"/>
      <c r="U40" s="35"/>
      <c r="V40" s="555">
        <f>SUM(G40:U40)</f>
        <v>0</v>
      </c>
      <c r="W40" s="258"/>
      <c r="X40" s="113"/>
    </row>
    <row r="41" spans="1:24" s="112" customFormat="1" ht="18" customHeight="1">
      <c r="A41" s="23"/>
      <c r="B41" s="861"/>
      <c r="C41" s="947"/>
      <c r="D41" s="34" t="s">
        <v>89</v>
      </c>
      <c r="E41" s="871" t="s">
        <v>41</v>
      </c>
      <c r="F41" s="951"/>
      <c r="G41" s="550"/>
      <c r="H41" s="551"/>
      <c r="I41" s="551"/>
      <c r="J41" s="551"/>
      <c r="K41" s="551"/>
      <c r="L41" s="551"/>
      <c r="M41" s="551"/>
      <c r="N41" s="551"/>
      <c r="O41" s="551"/>
      <c r="P41" s="551"/>
      <c r="Q41" s="551"/>
      <c r="R41" s="551"/>
      <c r="S41" s="551"/>
      <c r="T41" s="551"/>
      <c r="U41" s="35"/>
      <c r="V41" s="549">
        <f t="shared" ref="V41:V43" si="90">SUM(G41:U41)</f>
        <v>0</v>
      </c>
      <c r="W41" s="248"/>
      <c r="X41" s="113"/>
    </row>
    <row r="42" spans="1:24" s="112" customFormat="1" ht="18" customHeight="1">
      <c r="A42" s="23"/>
      <c r="B42" s="948"/>
      <c r="C42" s="947"/>
      <c r="D42" s="28"/>
      <c r="E42" s="952" t="s">
        <v>42</v>
      </c>
      <c r="F42" s="953"/>
      <c r="G42" s="548"/>
      <c r="H42" s="315"/>
      <c r="I42" s="315"/>
      <c r="J42" s="315"/>
      <c r="K42" s="315"/>
      <c r="L42" s="315"/>
      <c r="M42" s="315"/>
      <c r="N42" s="315"/>
      <c r="O42" s="315"/>
      <c r="P42" s="315"/>
      <c r="Q42" s="315"/>
      <c r="R42" s="315"/>
      <c r="S42" s="315"/>
      <c r="T42" s="315"/>
      <c r="U42" s="29"/>
      <c r="V42" s="565">
        <f t="shared" si="90"/>
        <v>0</v>
      </c>
      <c r="W42" s="248"/>
      <c r="X42" s="113"/>
    </row>
    <row r="43" spans="1:24" s="112" customFormat="1" ht="18" customHeight="1" thickBot="1">
      <c r="A43" s="23"/>
      <c r="B43" s="949"/>
      <c r="C43" s="950"/>
      <c r="D43" s="253"/>
      <c r="E43" s="253"/>
      <c r="F43" s="256" t="s">
        <v>37</v>
      </c>
      <c r="G43" s="548">
        <f>SUM(G40:G42)</f>
        <v>0</v>
      </c>
      <c r="H43" s="548">
        <f>SUM(H40:H42)</f>
        <v>0</v>
      </c>
      <c r="I43" s="548">
        <f t="shared" ref="I43" si="91">SUM(I40:I42)</f>
        <v>0</v>
      </c>
      <c r="J43" s="548">
        <f t="shared" ref="J43" si="92">SUM(J40:J42)</f>
        <v>0</v>
      </c>
      <c r="K43" s="548">
        <f t="shared" ref="K43" si="93">SUM(K40:K42)</f>
        <v>0</v>
      </c>
      <c r="L43" s="548">
        <f t="shared" ref="L43" si="94">SUM(L40:L42)</f>
        <v>0</v>
      </c>
      <c r="M43" s="548">
        <f t="shared" ref="M43" si="95">SUM(M40:M42)</f>
        <v>0</v>
      </c>
      <c r="N43" s="548">
        <f t="shared" ref="N43" si="96">SUM(N40:N42)</f>
        <v>0</v>
      </c>
      <c r="O43" s="548">
        <f t="shared" ref="O43" si="97">SUM(O40:O42)</f>
        <v>0</v>
      </c>
      <c r="P43" s="548">
        <f t="shared" ref="P43" si="98">SUM(P40:P42)</f>
        <v>0</v>
      </c>
      <c r="Q43" s="548">
        <f t="shared" ref="Q43" si="99">SUM(Q40:Q42)</f>
        <v>0</v>
      </c>
      <c r="R43" s="548">
        <f t="shared" ref="R43" si="100">SUM(R40:R42)</f>
        <v>0</v>
      </c>
      <c r="S43" s="548">
        <f t="shared" ref="S43" si="101">SUM(S40:S42)</f>
        <v>0</v>
      </c>
      <c r="T43" s="548">
        <f t="shared" ref="T43" si="102">SUM(T40:T42)</f>
        <v>0</v>
      </c>
      <c r="U43" s="277">
        <f t="shared" ref="U43" si="103">SUM(U40:U42)</f>
        <v>0</v>
      </c>
      <c r="V43" s="557">
        <f t="shared" si="90"/>
        <v>0</v>
      </c>
      <c r="W43" s="250"/>
      <c r="X43" s="113"/>
    </row>
    <row r="44" spans="1:24" s="112" customFormat="1" ht="18" customHeight="1">
      <c r="A44" s="23"/>
      <c r="B44" s="890" t="s">
        <v>303</v>
      </c>
      <c r="C44" s="946"/>
      <c r="D44" s="20" t="s">
        <v>86</v>
      </c>
      <c r="E44" s="244"/>
      <c r="F44" s="257"/>
      <c r="G44" s="550"/>
      <c r="H44" s="551"/>
      <c r="I44" s="551"/>
      <c r="J44" s="551"/>
      <c r="K44" s="551"/>
      <c r="L44" s="551"/>
      <c r="M44" s="551"/>
      <c r="N44" s="551"/>
      <c r="O44" s="551"/>
      <c r="P44" s="551"/>
      <c r="Q44" s="551"/>
      <c r="R44" s="551"/>
      <c r="S44" s="551"/>
      <c r="T44" s="551"/>
      <c r="U44" s="35"/>
      <c r="V44" s="555">
        <f>SUM(G44:U44)</f>
        <v>0</v>
      </c>
      <c r="W44" s="258"/>
      <c r="X44" s="113"/>
    </row>
    <row r="45" spans="1:24" s="112" customFormat="1" ht="18" customHeight="1">
      <c r="A45" s="23"/>
      <c r="B45" s="861"/>
      <c r="C45" s="947"/>
      <c r="D45" s="34" t="s">
        <v>89</v>
      </c>
      <c r="E45" s="871" t="s">
        <v>41</v>
      </c>
      <c r="F45" s="951"/>
      <c r="G45" s="550"/>
      <c r="H45" s="551"/>
      <c r="I45" s="551"/>
      <c r="J45" s="551"/>
      <c r="K45" s="551"/>
      <c r="L45" s="551"/>
      <c r="M45" s="551"/>
      <c r="N45" s="551"/>
      <c r="O45" s="551"/>
      <c r="P45" s="551"/>
      <c r="Q45" s="551"/>
      <c r="R45" s="551"/>
      <c r="S45" s="551"/>
      <c r="T45" s="551"/>
      <c r="U45" s="35"/>
      <c r="V45" s="549">
        <f t="shared" ref="V45:V47" si="104">SUM(G45:U45)</f>
        <v>0</v>
      </c>
      <c r="W45" s="248"/>
      <c r="X45" s="113"/>
    </row>
    <row r="46" spans="1:24" s="112" customFormat="1" ht="18" customHeight="1">
      <c r="A46" s="23"/>
      <c r="B46" s="948"/>
      <c r="C46" s="947"/>
      <c r="D46" s="28"/>
      <c r="E46" s="952" t="s">
        <v>42</v>
      </c>
      <c r="F46" s="953"/>
      <c r="G46" s="548"/>
      <c r="H46" s="315"/>
      <c r="I46" s="315"/>
      <c r="J46" s="315"/>
      <c r="K46" s="315"/>
      <c r="L46" s="315"/>
      <c r="M46" s="315"/>
      <c r="N46" s="315"/>
      <c r="O46" s="315"/>
      <c r="P46" s="315"/>
      <c r="Q46" s="315"/>
      <c r="R46" s="315"/>
      <c r="S46" s="315"/>
      <c r="T46" s="315"/>
      <c r="U46" s="29"/>
      <c r="V46" s="565">
        <f t="shared" si="104"/>
        <v>0</v>
      </c>
      <c r="W46" s="248"/>
      <c r="X46" s="113"/>
    </row>
    <row r="47" spans="1:24" s="112" customFormat="1" ht="18" customHeight="1" thickBot="1">
      <c r="A47" s="23"/>
      <c r="B47" s="949"/>
      <c r="C47" s="950"/>
      <c r="D47" s="253"/>
      <c r="E47" s="253"/>
      <c r="F47" s="256" t="s">
        <v>37</v>
      </c>
      <c r="G47" s="548">
        <f>SUM(G44:G46)</f>
        <v>0</v>
      </c>
      <c r="H47" s="548">
        <f>SUM(H44:H46)</f>
        <v>0</v>
      </c>
      <c r="I47" s="548">
        <f t="shared" ref="I47" si="105">SUM(I44:I46)</f>
        <v>0</v>
      </c>
      <c r="J47" s="548">
        <f t="shared" ref="J47" si="106">SUM(J44:J46)</f>
        <v>0</v>
      </c>
      <c r="K47" s="548">
        <f t="shared" ref="K47" si="107">SUM(K44:K46)</f>
        <v>0</v>
      </c>
      <c r="L47" s="548">
        <f t="shared" ref="L47" si="108">SUM(L44:L46)</f>
        <v>0</v>
      </c>
      <c r="M47" s="548">
        <f t="shared" ref="M47" si="109">SUM(M44:M46)</f>
        <v>0</v>
      </c>
      <c r="N47" s="548">
        <f t="shared" ref="N47" si="110">SUM(N44:N46)</f>
        <v>0</v>
      </c>
      <c r="O47" s="548">
        <f t="shared" ref="O47" si="111">SUM(O44:O46)</f>
        <v>0</v>
      </c>
      <c r="P47" s="548">
        <f t="shared" ref="P47" si="112">SUM(P44:P46)</f>
        <v>0</v>
      </c>
      <c r="Q47" s="548">
        <f t="shared" ref="Q47" si="113">SUM(Q44:Q46)</f>
        <v>0</v>
      </c>
      <c r="R47" s="548">
        <f t="shared" ref="R47" si="114">SUM(R44:R46)</f>
        <v>0</v>
      </c>
      <c r="S47" s="548">
        <f t="shared" ref="S47" si="115">SUM(S44:S46)</f>
        <v>0</v>
      </c>
      <c r="T47" s="548">
        <f t="shared" ref="T47" si="116">SUM(T44:T46)</f>
        <v>0</v>
      </c>
      <c r="U47" s="277">
        <f t="shared" ref="U47" si="117">SUM(U44:U46)</f>
        <v>0</v>
      </c>
      <c r="V47" s="557">
        <f t="shared" si="104"/>
        <v>0</v>
      </c>
      <c r="W47" s="250"/>
      <c r="X47" s="113"/>
    </row>
    <row r="48" spans="1:24" s="112" customFormat="1" ht="18" customHeight="1">
      <c r="A48" s="23"/>
      <c r="B48" s="890"/>
      <c r="C48" s="946"/>
      <c r="D48" s="20" t="s">
        <v>86</v>
      </c>
      <c r="E48" s="244"/>
      <c r="F48" s="257"/>
      <c r="G48" s="550"/>
      <c r="H48" s="551"/>
      <c r="I48" s="551"/>
      <c r="J48" s="551"/>
      <c r="K48" s="551"/>
      <c r="L48" s="551"/>
      <c r="M48" s="551"/>
      <c r="N48" s="551"/>
      <c r="O48" s="551"/>
      <c r="P48" s="551"/>
      <c r="Q48" s="551"/>
      <c r="R48" s="551"/>
      <c r="S48" s="551"/>
      <c r="T48" s="551"/>
      <c r="U48" s="35"/>
      <c r="V48" s="555">
        <f>SUM(G48:U48)</f>
        <v>0</v>
      </c>
      <c r="W48" s="258"/>
      <c r="X48" s="113"/>
    </row>
    <row r="49" spans="1:24" s="112" customFormat="1" ht="18" customHeight="1">
      <c r="A49" s="23"/>
      <c r="B49" s="861"/>
      <c r="C49" s="947"/>
      <c r="D49" s="34" t="s">
        <v>89</v>
      </c>
      <c r="E49" s="871" t="s">
        <v>41</v>
      </c>
      <c r="F49" s="951"/>
      <c r="G49" s="550"/>
      <c r="H49" s="551"/>
      <c r="I49" s="551"/>
      <c r="J49" s="551"/>
      <c r="K49" s="551"/>
      <c r="L49" s="551"/>
      <c r="M49" s="551"/>
      <c r="N49" s="551"/>
      <c r="O49" s="551"/>
      <c r="P49" s="551"/>
      <c r="Q49" s="551"/>
      <c r="R49" s="551"/>
      <c r="S49" s="551"/>
      <c r="T49" s="551"/>
      <c r="U49" s="35"/>
      <c r="V49" s="549">
        <f t="shared" ref="V49:V51" si="118">SUM(G49:U49)</f>
        <v>0</v>
      </c>
      <c r="W49" s="248"/>
      <c r="X49" s="113"/>
    </row>
    <row r="50" spans="1:24" s="112" customFormat="1" ht="18" customHeight="1">
      <c r="A50" s="23"/>
      <c r="B50" s="948"/>
      <c r="C50" s="947"/>
      <c r="D50" s="28"/>
      <c r="E50" s="952" t="s">
        <v>42</v>
      </c>
      <c r="F50" s="953"/>
      <c r="G50" s="548"/>
      <c r="H50" s="315"/>
      <c r="I50" s="315"/>
      <c r="J50" s="315"/>
      <c r="K50" s="315"/>
      <c r="L50" s="315"/>
      <c r="M50" s="315"/>
      <c r="N50" s="315"/>
      <c r="O50" s="315"/>
      <c r="P50" s="315"/>
      <c r="Q50" s="315"/>
      <c r="R50" s="315"/>
      <c r="S50" s="315"/>
      <c r="T50" s="315"/>
      <c r="U50" s="29"/>
      <c r="V50" s="565">
        <f t="shared" si="118"/>
        <v>0</v>
      </c>
      <c r="W50" s="248"/>
      <c r="X50" s="113"/>
    </row>
    <row r="51" spans="1:24" s="112" customFormat="1" ht="18" customHeight="1" thickBot="1">
      <c r="A51" s="23"/>
      <c r="B51" s="949"/>
      <c r="C51" s="950"/>
      <c r="D51" s="253"/>
      <c r="E51" s="253"/>
      <c r="F51" s="256" t="s">
        <v>37</v>
      </c>
      <c r="G51" s="548">
        <f>SUM(G48:G50)</f>
        <v>0</v>
      </c>
      <c r="H51" s="548">
        <f>SUM(H48:H50)</f>
        <v>0</v>
      </c>
      <c r="I51" s="548">
        <f t="shared" ref="I51" si="119">SUM(I48:I50)</f>
        <v>0</v>
      </c>
      <c r="J51" s="548">
        <f t="shared" ref="J51" si="120">SUM(J48:J50)</f>
        <v>0</v>
      </c>
      <c r="K51" s="548">
        <f t="shared" ref="K51" si="121">SUM(K48:K50)</f>
        <v>0</v>
      </c>
      <c r="L51" s="548">
        <f t="shared" ref="L51" si="122">SUM(L48:L50)</f>
        <v>0</v>
      </c>
      <c r="M51" s="548">
        <f t="shared" ref="M51" si="123">SUM(M48:M50)</f>
        <v>0</v>
      </c>
      <c r="N51" s="548">
        <f t="shared" ref="N51" si="124">SUM(N48:N50)</f>
        <v>0</v>
      </c>
      <c r="O51" s="548">
        <f t="shared" ref="O51" si="125">SUM(O48:O50)</f>
        <v>0</v>
      </c>
      <c r="P51" s="548">
        <f t="shared" ref="P51" si="126">SUM(P48:P50)</f>
        <v>0</v>
      </c>
      <c r="Q51" s="548">
        <f t="shared" ref="Q51" si="127">SUM(Q48:Q50)</f>
        <v>0</v>
      </c>
      <c r="R51" s="548">
        <f t="shared" ref="R51" si="128">SUM(R48:R50)</f>
        <v>0</v>
      </c>
      <c r="S51" s="548">
        <f t="shared" ref="S51" si="129">SUM(S48:S50)</f>
        <v>0</v>
      </c>
      <c r="T51" s="548">
        <f t="shared" ref="T51" si="130">SUM(T48:T50)</f>
        <v>0</v>
      </c>
      <c r="U51" s="277">
        <f t="shared" ref="U51" si="131">SUM(U48:U50)</f>
        <v>0</v>
      </c>
      <c r="V51" s="557">
        <f t="shared" si="118"/>
        <v>0</v>
      </c>
      <c r="W51" s="250"/>
      <c r="X51" s="113"/>
    </row>
    <row r="52" spans="1:24" s="112" customFormat="1" ht="18" customHeight="1">
      <c r="A52" s="23"/>
      <c r="B52" s="890"/>
      <c r="C52" s="946"/>
      <c r="D52" s="20" t="s">
        <v>86</v>
      </c>
      <c r="E52" s="244"/>
      <c r="F52" s="257"/>
      <c r="G52" s="550"/>
      <c r="H52" s="551"/>
      <c r="I52" s="551"/>
      <c r="J52" s="551"/>
      <c r="K52" s="551"/>
      <c r="L52" s="551"/>
      <c r="M52" s="551"/>
      <c r="N52" s="551"/>
      <c r="O52" s="551"/>
      <c r="P52" s="551"/>
      <c r="Q52" s="551"/>
      <c r="R52" s="551"/>
      <c r="S52" s="551"/>
      <c r="T52" s="551"/>
      <c r="U52" s="35"/>
      <c r="V52" s="555">
        <f>SUM(G52:U52)</f>
        <v>0</v>
      </c>
      <c r="W52" s="258"/>
      <c r="X52" s="113"/>
    </row>
    <row r="53" spans="1:24" s="112" customFormat="1" ht="18" customHeight="1">
      <c r="A53" s="23"/>
      <c r="B53" s="861"/>
      <c r="C53" s="947"/>
      <c r="D53" s="34" t="s">
        <v>89</v>
      </c>
      <c r="E53" s="871" t="s">
        <v>41</v>
      </c>
      <c r="F53" s="951"/>
      <c r="G53" s="550"/>
      <c r="H53" s="551"/>
      <c r="I53" s="551"/>
      <c r="J53" s="551"/>
      <c r="K53" s="551"/>
      <c r="L53" s="551"/>
      <c r="M53" s="551"/>
      <c r="N53" s="551"/>
      <c r="O53" s="551"/>
      <c r="P53" s="551"/>
      <c r="Q53" s="551"/>
      <c r="R53" s="551"/>
      <c r="S53" s="551"/>
      <c r="T53" s="551"/>
      <c r="U53" s="35"/>
      <c r="V53" s="549">
        <f t="shared" ref="V53:V58" si="132">SUM(G53:U53)</f>
        <v>0</v>
      </c>
      <c r="W53" s="248"/>
      <c r="X53" s="113"/>
    </row>
    <row r="54" spans="1:24" s="112" customFormat="1" ht="18" customHeight="1">
      <c r="A54" s="23"/>
      <c r="B54" s="948"/>
      <c r="C54" s="947"/>
      <c r="D54" s="28"/>
      <c r="E54" s="952" t="s">
        <v>42</v>
      </c>
      <c r="F54" s="953"/>
      <c r="G54" s="548"/>
      <c r="H54" s="315"/>
      <c r="I54" s="315"/>
      <c r="J54" s="315"/>
      <c r="K54" s="315"/>
      <c r="L54" s="315"/>
      <c r="M54" s="315"/>
      <c r="N54" s="315"/>
      <c r="O54" s="315"/>
      <c r="P54" s="315"/>
      <c r="Q54" s="315"/>
      <c r="R54" s="315"/>
      <c r="S54" s="315"/>
      <c r="T54" s="315"/>
      <c r="U54" s="29"/>
      <c r="V54" s="565">
        <f t="shared" si="132"/>
        <v>0</v>
      </c>
      <c r="W54" s="248"/>
      <c r="X54" s="113"/>
    </row>
    <row r="55" spans="1:24" s="112" customFormat="1" ht="18" customHeight="1">
      <c r="A55" s="23"/>
      <c r="B55" s="949"/>
      <c r="C55" s="950"/>
      <c r="D55" s="253"/>
      <c r="E55" s="253"/>
      <c r="F55" s="256" t="s">
        <v>37</v>
      </c>
      <c r="G55" s="548">
        <f>SUM(G52:G54)</f>
        <v>0</v>
      </c>
      <c r="H55" s="548">
        <f>SUM(H52:H54)</f>
        <v>0</v>
      </c>
      <c r="I55" s="548">
        <f t="shared" ref="I55" si="133">SUM(I52:I54)</f>
        <v>0</v>
      </c>
      <c r="J55" s="548">
        <f t="shared" ref="J55" si="134">SUM(J52:J54)</f>
        <v>0</v>
      </c>
      <c r="K55" s="548">
        <f t="shared" ref="K55" si="135">SUM(K52:K54)</f>
        <v>0</v>
      </c>
      <c r="L55" s="548">
        <f t="shared" ref="L55" si="136">SUM(L52:L54)</f>
        <v>0</v>
      </c>
      <c r="M55" s="548">
        <f t="shared" ref="M55" si="137">SUM(M52:M54)</f>
        <v>0</v>
      </c>
      <c r="N55" s="548">
        <f t="shared" ref="N55" si="138">SUM(N52:N54)</f>
        <v>0</v>
      </c>
      <c r="O55" s="548">
        <f t="shared" ref="O55" si="139">SUM(O52:O54)</f>
        <v>0</v>
      </c>
      <c r="P55" s="548">
        <f t="shared" ref="P55" si="140">SUM(P52:P54)</f>
        <v>0</v>
      </c>
      <c r="Q55" s="548">
        <f t="shared" ref="Q55" si="141">SUM(Q52:Q54)</f>
        <v>0</v>
      </c>
      <c r="R55" s="548">
        <f t="shared" ref="R55" si="142">SUM(R52:R54)</f>
        <v>0</v>
      </c>
      <c r="S55" s="548">
        <f t="shared" ref="S55" si="143">SUM(S52:S54)</f>
        <v>0</v>
      </c>
      <c r="T55" s="548">
        <f t="shared" ref="T55" si="144">SUM(T52:T54)</f>
        <v>0</v>
      </c>
      <c r="U55" s="277">
        <f t="shared" ref="U55" si="145">SUM(U52:U54)</f>
        <v>0</v>
      </c>
      <c r="V55" s="557">
        <f t="shared" si="132"/>
        <v>0</v>
      </c>
      <c r="W55" s="250"/>
      <c r="X55" s="113"/>
    </row>
    <row r="56" spans="1:24" s="112" customFormat="1" ht="18" customHeight="1">
      <c r="A56" s="23"/>
      <c r="B56" s="432" t="s">
        <v>199</v>
      </c>
      <c r="C56" s="324"/>
      <c r="D56" s="253"/>
      <c r="E56" s="253"/>
      <c r="F56" s="256"/>
      <c r="G56" s="253"/>
      <c r="H56" s="292"/>
      <c r="I56" s="292"/>
      <c r="J56" s="292"/>
      <c r="K56" s="292"/>
      <c r="L56" s="292"/>
      <c r="M56" s="292"/>
      <c r="N56" s="292"/>
      <c r="O56" s="292"/>
      <c r="P56" s="292"/>
      <c r="Q56" s="292"/>
      <c r="R56" s="292"/>
      <c r="S56" s="292"/>
      <c r="T56" s="292"/>
      <c r="U56" s="442"/>
      <c r="V56" s="558">
        <f t="shared" si="132"/>
        <v>0</v>
      </c>
      <c r="W56" s="258"/>
      <c r="X56" s="113"/>
    </row>
    <row r="57" spans="1:24" s="112" customFormat="1" ht="18" customHeight="1">
      <c r="A57" s="23"/>
      <c r="B57" s="432" t="s">
        <v>286</v>
      </c>
      <c r="C57" s="534"/>
      <c r="D57" s="277"/>
      <c r="E57" s="277"/>
      <c r="F57" s="260"/>
      <c r="G57" s="277"/>
      <c r="H57" s="315"/>
      <c r="I57" s="315"/>
      <c r="J57" s="315"/>
      <c r="K57" s="315"/>
      <c r="L57" s="315"/>
      <c r="M57" s="315"/>
      <c r="N57" s="315"/>
      <c r="O57" s="315"/>
      <c r="P57" s="315"/>
      <c r="Q57" s="315"/>
      <c r="R57" s="315"/>
      <c r="S57" s="315"/>
      <c r="T57" s="315"/>
      <c r="U57" s="563"/>
      <c r="V57" s="548">
        <f t="shared" si="132"/>
        <v>0</v>
      </c>
      <c r="W57" s="250"/>
      <c r="X57" s="113"/>
    </row>
    <row r="58" spans="1:24" s="112" customFormat="1" ht="18" customHeight="1" thickBot="1">
      <c r="A58" s="23"/>
      <c r="B58" s="317" t="s">
        <v>286</v>
      </c>
      <c r="C58" s="318"/>
      <c r="D58" s="43"/>
      <c r="E58" s="43"/>
      <c r="F58" s="319"/>
      <c r="G58" s="43"/>
      <c r="H58" s="551"/>
      <c r="I58" s="551"/>
      <c r="J58" s="551"/>
      <c r="K58" s="551"/>
      <c r="L58" s="551"/>
      <c r="M58" s="551"/>
      <c r="N58" s="551"/>
      <c r="O58" s="551"/>
      <c r="P58" s="551"/>
      <c r="Q58" s="551"/>
      <c r="R58" s="551"/>
      <c r="S58" s="551"/>
      <c r="T58" s="551"/>
      <c r="U58" s="564"/>
      <c r="V58" s="550">
        <f t="shared" si="132"/>
        <v>0</v>
      </c>
      <c r="W58" s="248"/>
      <c r="X58" s="113"/>
    </row>
    <row r="59" spans="1:24" s="112" customFormat="1" ht="18" customHeight="1" thickBot="1">
      <c r="A59" s="23"/>
      <c r="B59" s="984" t="s">
        <v>215</v>
      </c>
      <c r="C59" s="864"/>
      <c r="D59" s="864"/>
      <c r="E59" s="864"/>
      <c r="F59" s="985"/>
      <c r="G59" s="560"/>
      <c r="H59" s="561"/>
      <c r="I59" s="561"/>
      <c r="J59" s="561"/>
      <c r="K59" s="561"/>
      <c r="L59" s="561"/>
      <c r="M59" s="561"/>
      <c r="N59" s="561"/>
      <c r="O59" s="561"/>
      <c r="P59" s="561"/>
      <c r="Q59" s="561"/>
      <c r="R59" s="561"/>
      <c r="S59" s="561"/>
      <c r="T59" s="561"/>
      <c r="U59" s="561"/>
      <c r="V59" s="562"/>
      <c r="W59" s="259" t="s">
        <v>43</v>
      </c>
      <c r="X59" s="113"/>
    </row>
    <row r="60" spans="1:24" s="112" customFormat="1" ht="18" customHeight="1" thickBot="1">
      <c r="A60" s="23"/>
      <c r="B60" s="21"/>
      <c r="C60" s="22"/>
      <c r="D60" s="22"/>
      <c r="E60" s="22"/>
      <c r="F60" s="22"/>
      <c r="G60" s="22"/>
      <c r="H60" s="22"/>
      <c r="I60" s="22"/>
      <c r="J60" s="22"/>
      <c r="K60" s="22"/>
      <c r="L60" s="22"/>
      <c r="M60" s="22"/>
      <c r="N60" s="22"/>
      <c r="O60" s="22"/>
      <c r="P60" s="22"/>
      <c r="Q60" s="22"/>
      <c r="R60" s="22"/>
      <c r="S60" s="22"/>
      <c r="T60" s="22"/>
      <c r="U60" s="22"/>
      <c r="V60" s="272"/>
      <c r="X60" s="113"/>
    </row>
    <row r="61" spans="1:24" s="112" customFormat="1" ht="18" customHeight="1" thickBot="1">
      <c r="A61" s="23"/>
      <c r="B61" s="933" t="s">
        <v>36</v>
      </c>
      <c r="C61" s="934"/>
      <c r="D61" s="935"/>
      <c r="E61" s="935"/>
      <c r="F61" s="936"/>
      <c r="G61" s="251" t="s">
        <v>22</v>
      </c>
      <c r="H61" s="251" t="s">
        <v>23</v>
      </c>
      <c r="I61" s="251" t="s">
        <v>24</v>
      </c>
      <c r="J61" s="251" t="s">
        <v>25</v>
      </c>
      <c r="K61" s="251" t="s">
        <v>26</v>
      </c>
      <c r="L61" s="251" t="s">
        <v>27</v>
      </c>
      <c r="M61" s="251" t="s">
        <v>28</v>
      </c>
      <c r="N61" s="251" t="s">
        <v>29</v>
      </c>
      <c r="O61" s="251" t="s">
        <v>30</v>
      </c>
      <c r="P61" s="251" t="s">
        <v>31</v>
      </c>
      <c r="Q61" s="251" t="s">
        <v>32</v>
      </c>
      <c r="R61" s="251" t="s">
        <v>33</v>
      </c>
      <c r="S61" s="251" t="s">
        <v>34</v>
      </c>
      <c r="T61" s="251" t="s">
        <v>91</v>
      </c>
      <c r="U61" s="251" t="s">
        <v>157</v>
      </c>
      <c r="V61" s="252" t="s">
        <v>142</v>
      </c>
      <c r="W61" s="516" t="s">
        <v>92</v>
      </c>
      <c r="X61" s="113"/>
    </row>
    <row r="62" spans="1:24" s="325" customFormat="1" ht="20.100000000000001" customHeight="1">
      <c r="B62" s="372">
        <v>1</v>
      </c>
      <c r="C62" s="373" t="s">
        <v>188</v>
      </c>
      <c r="D62" s="373"/>
      <c r="E62" s="373" t="s">
        <v>200</v>
      </c>
      <c r="F62" s="374"/>
      <c r="G62" s="338">
        <f>G64+G63*G65</f>
        <v>0</v>
      </c>
      <c r="H62" s="338">
        <f t="shared" ref="H62:U62" si="146">H64+H63*H65</f>
        <v>0</v>
      </c>
      <c r="I62" s="338">
        <f t="shared" si="146"/>
        <v>0</v>
      </c>
      <c r="J62" s="338">
        <f t="shared" si="146"/>
        <v>0</v>
      </c>
      <c r="K62" s="338">
        <f t="shared" si="146"/>
        <v>0</v>
      </c>
      <c r="L62" s="338">
        <f t="shared" si="146"/>
        <v>0</v>
      </c>
      <c r="M62" s="338">
        <f t="shared" si="146"/>
        <v>0</v>
      </c>
      <c r="N62" s="338">
        <f t="shared" si="146"/>
        <v>0</v>
      </c>
      <c r="O62" s="338">
        <f t="shared" si="146"/>
        <v>0</v>
      </c>
      <c r="P62" s="338">
        <f t="shared" si="146"/>
        <v>0</v>
      </c>
      <c r="Q62" s="338">
        <f t="shared" si="146"/>
        <v>0</v>
      </c>
      <c r="R62" s="338">
        <f t="shared" si="146"/>
        <v>0</v>
      </c>
      <c r="S62" s="338">
        <f t="shared" si="146"/>
        <v>0</v>
      </c>
      <c r="T62" s="338">
        <f t="shared" si="146"/>
        <v>0</v>
      </c>
      <c r="U62" s="338">
        <f t="shared" si="146"/>
        <v>0</v>
      </c>
      <c r="V62" s="520">
        <f>SUM(G62:U62)</f>
        <v>0</v>
      </c>
      <c r="W62" s="937"/>
    </row>
    <row r="63" spans="1:24" s="325" customFormat="1" ht="20.100000000000001" customHeight="1">
      <c r="B63" s="375"/>
      <c r="C63" s="376" t="s">
        <v>201</v>
      </c>
      <c r="D63" s="377"/>
      <c r="E63" s="377" t="s">
        <v>202</v>
      </c>
      <c r="F63" s="378"/>
      <c r="G63" s="329"/>
      <c r="H63" s="330"/>
      <c r="I63" s="331"/>
      <c r="J63" s="331"/>
      <c r="K63" s="331"/>
      <c r="L63" s="331"/>
      <c r="M63" s="332"/>
      <c r="N63" s="332"/>
      <c r="O63" s="332"/>
      <c r="P63" s="332"/>
      <c r="Q63" s="332"/>
      <c r="R63" s="331"/>
      <c r="S63" s="331"/>
      <c r="T63" s="331"/>
      <c r="U63" s="332"/>
      <c r="V63" s="943"/>
      <c r="W63" s="937"/>
    </row>
    <row r="64" spans="1:24" s="325" customFormat="1" ht="20.100000000000001" customHeight="1">
      <c r="B64" s="375"/>
      <c r="C64" s="379" t="s">
        <v>203</v>
      </c>
      <c r="D64" s="380"/>
      <c r="E64" s="380" t="s">
        <v>200</v>
      </c>
      <c r="F64" s="381"/>
      <c r="G64" s="333"/>
      <c r="H64" s="334"/>
      <c r="I64" s="335"/>
      <c r="J64" s="335"/>
      <c r="K64" s="335"/>
      <c r="L64" s="335"/>
      <c r="M64" s="336"/>
      <c r="N64" s="336"/>
      <c r="O64" s="336"/>
      <c r="P64" s="336"/>
      <c r="Q64" s="336"/>
      <c r="R64" s="335"/>
      <c r="S64" s="335"/>
      <c r="T64" s="335"/>
      <c r="U64" s="336"/>
      <c r="V64" s="944"/>
      <c r="W64" s="937"/>
    </row>
    <row r="65" spans="2:23" s="325" customFormat="1" ht="20.100000000000001" customHeight="1">
      <c r="B65" s="382"/>
      <c r="C65" s="383" t="s">
        <v>204</v>
      </c>
      <c r="D65" s="384"/>
      <c r="E65" s="384" t="s">
        <v>200</v>
      </c>
      <c r="F65" s="385"/>
      <c r="G65" s="328"/>
      <c r="H65" s="326"/>
      <c r="I65" s="327"/>
      <c r="J65" s="327"/>
      <c r="K65" s="327"/>
      <c r="L65" s="327"/>
      <c r="M65" s="337"/>
      <c r="N65" s="337"/>
      <c r="O65" s="337"/>
      <c r="P65" s="337"/>
      <c r="Q65" s="337"/>
      <c r="R65" s="327"/>
      <c r="S65" s="327"/>
      <c r="T65" s="327"/>
      <c r="U65" s="337"/>
      <c r="V65" s="945"/>
      <c r="W65" s="938"/>
    </row>
    <row r="66" spans="2:23" s="325" customFormat="1" ht="20.100000000000001" customHeight="1">
      <c r="B66" s="386">
        <v>2</v>
      </c>
      <c r="C66" s="373" t="s">
        <v>189</v>
      </c>
      <c r="D66" s="373"/>
      <c r="E66" s="373" t="s">
        <v>200</v>
      </c>
      <c r="F66" s="374"/>
      <c r="G66" s="338">
        <f>G67+G68</f>
        <v>0</v>
      </c>
      <c r="H66" s="338">
        <f t="shared" ref="H66:V66" si="147">H67+H68</f>
        <v>0</v>
      </c>
      <c r="I66" s="338">
        <f t="shared" si="147"/>
        <v>0</v>
      </c>
      <c r="J66" s="338">
        <f t="shared" si="147"/>
        <v>0</v>
      </c>
      <c r="K66" s="338">
        <f t="shared" si="147"/>
        <v>0</v>
      </c>
      <c r="L66" s="338">
        <f t="shared" si="147"/>
        <v>0</v>
      </c>
      <c r="M66" s="338">
        <f t="shared" si="147"/>
        <v>0</v>
      </c>
      <c r="N66" s="338">
        <f t="shared" si="147"/>
        <v>0</v>
      </c>
      <c r="O66" s="338">
        <f t="shared" si="147"/>
        <v>0</v>
      </c>
      <c r="P66" s="338">
        <f t="shared" si="147"/>
        <v>0</v>
      </c>
      <c r="Q66" s="338">
        <f t="shared" si="147"/>
        <v>0</v>
      </c>
      <c r="R66" s="338">
        <f t="shared" si="147"/>
        <v>0</v>
      </c>
      <c r="S66" s="338">
        <f t="shared" si="147"/>
        <v>0</v>
      </c>
      <c r="T66" s="338">
        <f t="shared" si="147"/>
        <v>0</v>
      </c>
      <c r="U66" s="338">
        <f t="shared" si="147"/>
        <v>0</v>
      </c>
      <c r="V66" s="521">
        <f t="shared" si="147"/>
        <v>0</v>
      </c>
      <c r="W66" s="939"/>
    </row>
    <row r="67" spans="2:23" s="325" customFormat="1" ht="20.100000000000001" customHeight="1">
      <c r="B67" s="375"/>
      <c r="C67" s="376" t="s">
        <v>205</v>
      </c>
      <c r="D67" s="377"/>
      <c r="E67" s="377" t="s">
        <v>200</v>
      </c>
      <c r="F67" s="378"/>
      <c r="G67" s="329">
        <v>0</v>
      </c>
      <c r="H67" s="329">
        <v>0</v>
      </c>
      <c r="I67" s="329">
        <v>0</v>
      </c>
      <c r="J67" s="329">
        <v>0</v>
      </c>
      <c r="K67" s="329">
        <v>0</v>
      </c>
      <c r="L67" s="329">
        <v>0</v>
      </c>
      <c r="M67" s="329">
        <v>0</v>
      </c>
      <c r="N67" s="329">
        <v>0</v>
      </c>
      <c r="O67" s="329">
        <v>0</v>
      </c>
      <c r="P67" s="329">
        <v>0</v>
      </c>
      <c r="Q67" s="329">
        <v>0</v>
      </c>
      <c r="R67" s="329">
        <v>0</v>
      </c>
      <c r="S67" s="329">
        <v>0</v>
      </c>
      <c r="T67" s="329">
        <v>0</v>
      </c>
      <c r="U67" s="329">
        <v>0</v>
      </c>
      <c r="V67" s="940"/>
      <c r="W67" s="937"/>
    </row>
    <row r="68" spans="2:23" s="325" customFormat="1" ht="20.100000000000001" customHeight="1">
      <c r="B68" s="375"/>
      <c r="C68" s="379" t="s">
        <v>206</v>
      </c>
      <c r="D68" s="380"/>
      <c r="E68" s="380" t="s">
        <v>200</v>
      </c>
      <c r="F68" s="390" t="s">
        <v>209</v>
      </c>
      <c r="G68" s="333">
        <f>G69*(G70+G71)</f>
        <v>0</v>
      </c>
      <c r="H68" s="333">
        <f t="shared" ref="H68:U68" si="148">H69*(H70+H71)</f>
        <v>0</v>
      </c>
      <c r="I68" s="333">
        <f t="shared" si="148"/>
        <v>0</v>
      </c>
      <c r="J68" s="333">
        <f t="shared" si="148"/>
        <v>0</v>
      </c>
      <c r="K68" s="333">
        <f t="shared" si="148"/>
        <v>0</v>
      </c>
      <c r="L68" s="333">
        <f t="shared" si="148"/>
        <v>0</v>
      </c>
      <c r="M68" s="333">
        <f t="shared" si="148"/>
        <v>0</v>
      </c>
      <c r="N68" s="333">
        <f t="shared" si="148"/>
        <v>0</v>
      </c>
      <c r="O68" s="333">
        <f t="shared" si="148"/>
        <v>0</v>
      </c>
      <c r="P68" s="333">
        <f t="shared" si="148"/>
        <v>0</v>
      </c>
      <c r="Q68" s="333">
        <f t="shared" si="148"/>
        <v>0</v>
      </c>
      <c r="R68" s="333">
        <f t="shared" si="148"/>
        <v>0</v>
      </c>
      <c r="S68" s="333">
        <f t="shared" si="148"/>
        <v>0</v>
      </c>
      <c r="T68" s="333">
        <f t="shared" si="148"/>
        <v>0</v>
      </c>
      <c r="U68" s="333">
        <f t="shared" si="148"/>
        <v>0</v>
      </c>
      <c r="V68" s="941"/>
      <c r="W68" s="937"/>
    </row>
    <row r="69" spans="2:23" s="325" customFormat="1" ht="20.100000000000001" customHeight="1">
      <c r="B69" s="375"/>
      <c r="C69" s="387" t="s">
        <v>207</v>
      </c>
      <c r="D69" s="388"/>
      <c r="E69" s="389" t="s">
        <v>208</v>
      </c>
      <c r="F69" s="390"/>
      <c r="G69" s="333"/>
      <c r="H69" s="333"/>
      <c r="I69" s="333"/>
      <c r="J69" s="333"/>
      <c r="K69" s="333"/>
      <c r="L69" s="333"/>
      <c r="M69" s="333"/>
      <c r="N69" s="333"/>
      <c r="O69" s="333"/>
      <c r="P69" s="333"/>
      <c r="Q69" s="333"/>
      <c r="R69" s="333"/>
      <c r="S69" s="333"/>
      <c r="T69" s="333"/>
      <c r="U69" s="333"/>
      <c r="V69" s="941"/>
      <c r="W69" s="937"/>
    </row>
    <row r="70" spans="2:23" s="325" customFormat="1" ht="20.100000000000001" customHeight="1">
      <c r="B70" s="375"/>
      <c r="C70" s="379" t="s">
        <v>210</v>
      </c>
      <c r="D70" s="380"/>
      <c r="E70" s="391" t="s">
        <v>211</v>
      </c>
      <c r="F70" s="381"/>
      <c r="G70" s="333"/>
      <c r="H70" s="334"/>
      <c r="I70" s="335"/>
      <c r="J70" s="335"/>
      <c r="K70" s="335"/>
      <c r="L70" s="335"/>
      <c r="M70" s="336"/>
      <c r="N70" s="336"/>
      <c r="O70" s="336"/>
      <c r="P70" s="336"/>
      <c r="Q70" s="336"/>
      <c r="R70" s="335"/>
      <c r="S70" s="335"/>
      <c r="T70" s="335"/>
      <c r="U70" s="336"/>
      <c r="V70" s="941"/>
      <c r="W70" s="937"/>
    </row>
    <row r="71" spans="2:23" s="325" customFormat="1" ht="20.100000000000001" customHeight="1">
      <c r="B71" s="382"/>
      <c r="C71" s="383" t="s">
        <v>212</v>
      </c>
      <c r="D71" s="384"/>
      <c r="E71" s="391" t="s">
        <v>211</v>
      </c>
      <c r="F71" s="374"/>
      <c r="G71" s="339"/>
      <c r="H71" s="340"/>
      <c r="I71" s="341"/>
      <c r="J71" s="341"/>
      <c r="K71" s="341"/>
      <c r="L71" s="341"/>
      <c r="M71" s="342"/>
      <c r="N71" s="342"/>
      <c r="O71" s="342"/>
      <c r="P71" s="342"/>
      <c r="Q71" s="342"/>
      <c r="R71" s="341"/>
      <c r="S71" s="341"/>
      <c r="T71" s="341"/>
      <c r="U71" s="342"/>
      <c r="V71" s="942"/>
      <c r="W71" s="938"/>
    </row>
    <row r="72" spans="2:23" s="325" customFormat="1" ht="20.100000000000001" customHeight="1">
      <c r="B72" s="386">
        <v>5</v>
      </c>
      <c r="C72" s="392" t="s">
        <v>190</v>
      </c>
      <c r="D72" s="392"/>
      <c r="E72" s="392" t="s">
        <v>200</v>
      </c>
      <c r="F72" s="393"/>
      <c r="G72" s="338">
        <f>G73+G74*G75</f>
        <v>0</v>
      </c>
      <c r="H72" s="338">
        <f t="shared" ref="H72:U72" si="149">H73+H74*H75</f>
        <v>0</v>
      </c>
      <c r="I72" s="338">
        <f t="shared" si="149"/>
        <v>0</v>
      </c>
      <c r="J72" s="338">
        <f t="shared" si="149"/>
        <v>0</v>
      </c>
      <c r="K72" s="338">
        <f t="shared" si="149"/>
        <v>0</v>
      </c>
      <c r="L72" s="338">
        <f t="shared" si="149"/>
        <v>0</v>
      </c>
      <c r="M72" s="338">
        <f t="shared" si="149"/>
        <v>0</v>
      </c>
      <c r="N72" s="338">
        <f t="shared" si="149"/>
        <v>0</v>
      </c>
      <c r="O72" s="338">
        <f t="shared" si="149"/>
        <v>0</v>
      </c>
      <c r="P72" s="338">
        <f t="shared" si="149"/>
        <v>0</v>
      </c>
      <c r="Q72" s="338">
        <f t="shared" si="149"/>
        <v>0</v>
      </c>
      <c r="R72" s="338">
        <f t="shared" si="149"/>
        <v>0</v>
      </c>
      <c r="S72" s="338">
        <f t="shared" si="149"/>
        <v>0</v>
      </c>
      <c r="T72" s="338">
        <f t="shared" si="149"/>
        <v>0</v>
      </c>
      <c r="U72" s="338">
        <f t="shared" si="149"/>
        <v>0</v>
      </c>
      <c r="V72" s="522">
        <f>SUM(G72:U72)</f>
        <v>0</v>
      </c>
      <c r="W72" s="939"/>
    </row>
    <row r="73" spans="2:23" s="325" customFormat="1" ht="20.100000000000001" customHeight="1">
      <c r="B73" s="386"/>
      <c r="C73" s="376" t="s">
        <v>205</v>
      </c>
      <c r="D73" s="377"/>
      <c r="E73" s="377" t="s">
        <v>200</v>
      </c>
      <c r="F73" s="378"/>
      <c r="G73" s="433"/>
      <c r="H73" s="329"/>
      <c r="I73" s="329"/>
      <c r="J73" s="329"/>
      <c r="K73" s="329"/>
      <c r="L73" s="329"/>
      <c r="M73" s="329"/>
      <c r="N73" s="329"/>
      <c r="O73" s="329"/>
      <c r="P73" s="329"/>
      <c r="Q73" s="329"/>
      <c r="R73" s="329"/>
      <c r="S73" s="329"/>
      <c r="T73" s="329"/>
      <c r="U73" s="329"/>
      <c r="V73" s="943"/>
      <c r="W73" s="937"/>
    </row>
    <row r="74" spans="2:23" s="325" customFormat="1" ht="20.100000000000001" customHeight="1">
      <c r="B74" s="375"/>
      <c r="C74" s="511" t="s">
        <v>242</v>
      </c>
      <c r="D74" s="387"/>
      <c r="E74" s="512" t="s">
        <v>202</v>
      </c>
      <c r="F74" s="513"/>
      <c r="G74" s="514"/>
      <c r="H74" s="515"/>
      <c r="I74" s="515"/>
      <c r="J74" s="515"/>
      <c r="K74" s="515"/>
      <c r="L74" s="515"/>
      <c r="M74" s="515"/>
      <c r="N74" s="515"/>
      <c r="O74" s="515"/>
      <c r="P74" s="515"/>
      <c r="Q74" s="515"/>
      <c r="R74" s="515"/>
      <c r="S74" s="515"/>
      <c r="T74" s="515"/>
      <c r="U74" s="515"/>
      <c r="V74" s="944"/>
      <c r="W74" s="937"/>
    </row>
    <row r="75" spans="2:23" s="325" customFormat="1" ht="20.100000000000001" customHeight="1">
      <c r="B75" s="375"/>
      <c r="C75" s="394" t="s">
        <v>243</v>
      </c>
      <c r="D75" s="395"/>
      <c r="E75" s="396" t="s">
        <v>213</v>
      </c>
      <c r="F75" s="397"/>
      <c r="G75" s="339"/>
      <c r="H75" s="340"/>
      <c r="I75" s="341"/>
      <c r="J75" s="341"/>
      <c r="K75" s="341"/>
      <c r="L75" s="341"/>
      <c r="M75" s="342"/>
      <c r="N75" s="342"/>
      <c r="O75" s="342"/>
      <c r="P75" s="342"/>
      <c r="Q75" s="342"/>
      <c r="R75" s="341"/>
      <c r="S75" s="341"/>
      <c r="T75" s="341"/>
      <c r="U75" s="342"/>
      <c r="V75" s="945"/>
      <c r="W75" s="938"/>
    </row>
    <row r="76" spans="2:23" s="325" customFormat="1" ht="20.100000000000001" customHeight="1">
      <c r="B76" s="435">
        <v>4</v>
      </c>
      <c r="C76" s="434" t="s">
        <v>191</v>
      </c>
      <c r="D76" s="392"/>
      <c r="E76" s="392"/>
      <c r="F76" s="436"/>
      <c r="G76" s="330"/>
      <c r="H76" s="331"/>
      <c r="I76" s="329"/>
      <c r="J76" s="329"/>
      <c r="K76" s="330"/>
      <c r="L76" s="331"/>
      <c r="M76" s="331"/>
      <c r="N76" s="331"/>
      <c r="O76" s="330"/>
      <c r="P76" s="331"/>
      <c r="Q76" s="331"/>
      <c r="R76" s="331"/>
      <c r="S76" s="331"/>
      <c r="T76" s="331"/>
      <c r="U76" s="331"/>
      <c r="V76" s="522">
        <f>SUM(G76:U76)</f>
        <v>0</v>
      </c>
      <c r="W76" s="517"/>
    </row>
    <row r="77" spans="2:23" s="325" customFormat="1" ht="20.100000000000001" customHeight="1" thickBot="1">
      <c r="B77" s="399">
        <v>5</v>
      </c>
      <c r="C77" s="388" t="s">
        <v>192</v>
      </c>
      <c r="D77" s="388"/>
      <c r="E77" s="400"/>
      <c r="F77" s="398"/>
      <c r="G77" s="330"/>
      <c r="H77" s="331"/>
      <c r="I77" s="329"/>
      <c r="J77" s="329"/>
      <c r="K77" s="330"/>
      <c r="L77" s="331"/>
      <c r="M77" s="331"/>
      <c r="N77" s="331"/>
      <c r="O77" s="330"/>
      <c r="P77" s="331"/>
      <c r="Q77" s="331"/>
      <c r="R77" s="331"/>
      <c r="S77" s="331"/>
      <c r="T77" s="331"/>
      <c r="U77" s="331"/>
      <c r="V77" s="522">
        <f>SUM(G77:U77)</f>
        <v>0</v>
      </c>
      <c r="W77" s="518"/>
    </row>
    <row r="78" spans="2:23" s="265" customFormat="1" ht="20.100000000000001" customHeight="1" thickBot="1">
      <c r="B78" s="401" t="s">
        <v>214</v>
      </c>
      <c r="C78" s="402"/>
      <c r="D78" s="402"/>
      <c r="E78" s="402"/>
      <c r="F78" s="403" t="s">
        <v>200</v>
      </c>
      <c r="G78" s="343">
        <f>G62+G66+G72+G76+G77</f>
        <v>0</v>
      </c>
      <c r="H78" s="343">
        <f>H62+H66+H72+H76+H77</f>
        <v>0</v>
      </c>
      <c r="I78" s="343">
        <f t="shared" ref="I78:U78" si="150">I62+I66+I72+I76+I77</f>
        <v>0</v>
      </c>
      <c r="J78" s="343">
        <f t="shared" si="150"/>
        <v>0</v>
      </c>
      <c r="K78" s="343">
        <f t="shared" si="150"/>
        <v>0</v>
      </c>
      <c r="L78" s="343">
        <f t="shared" si="150"/>
        <v>0</v>
      </c>
      <c r="M78" s="343">
        <f t="shared" si="150"/>
        <v>0</v>
      </c>
      <c r="N78" s="343">
        <f t="shared" si="150"/>
        <v>0</v>
      </c>
      <c r="O78" s="343">
        <f t="shared" si="150"/>
        <v>0</v>
      </c>
      <c r="P78" s="343">
        <f t="shared" si="150"/>
        <v>0</v>
      </c>
      <c r="Q78" s="343">
        <f t="shared" si="150"/>
        <v>0</v>
      </c>
      <c r="R78" s="343">
        <f t="shared" si="150"/>
        <v>0</v>
      </c>
      <c r="S78" s="343">
        <f t="shared" si="150"/>
        <v>0</v>
      </c>
      <c r="T78" s="343">
        <f t="shared" si="150"/>
        <v>0</v>
      </c>
      <c r="U78" s="343">
        <f t="shared" si="150"/>
        <v>0</v>
      </c>
      <c r="V78" s="523">
        <f>SUM(G78:U78)</f>
        <v>0</v>
      </c>
      <c r="W78" s="519"/>
    </row>
    <row r="79" spans="2:23" s="265" customFormat="1" ht="20.100000000000001" customHeight="1">
      <c r="B79" s="344"/>
      <c r="C79" s="344"/>
      <c r="D79" s="344"/>
      <c r="E79" s="345"/>
      <c r="F79" s="340"/>
      <c r="G79" s="340"/>
      <c r="H79" s="340"/>
      <c r="I79" s="340"/>
      <c r="J79" s="340"/>
      <c r="K79" s="340"/>
      <c r="L79" s="340"/>
      <c r="M79" s="340"/>
      <c r="N79" s="340"/>
      <c r="O79" s="340"/>
      <c r="P79" s="340"/>
      <c r="Q79" s="340"/>
      <c r="R79" s="340"/>
      <c r="S79" s="340"/>
      <c r="T79" s="340"/>
      <c r="U79" s="340"/>
      <c r="V79" s="279"/>
    </row>
    <row r="80" spans="2:23" s="832" customFormat="1" ht="18" customHeight="1" thickBot="1">
      <c r="B80" s="983" t="s">
        <v>500</v>
      </c>
      <c r="C80" s="983"/>
      <c r="D80" s="983"/>
      <c r="E80" s="983"/>
      <c r="F80" s="983"/>
      <c r="G80" s="983"/>
      <c r="H80" s="634"/>
      <c r="J80" s="833"/>
      <c r="V80" s="834" t="s">
        <v>130</v>
      </c>
    </row>
    <row r="81" spans="1:25" s="102" customFormat="1" ht="18" customHeight="1" thickBot="1">
      <c r="B81" s="892" t="s">
        <v>90</v>
      </c>
      <c r="C81" s="893"/>
      <c r="D81" s="893"/>
      <c r="E81" s="893"/>
      <c r="F81" s="929"/>
      <c r="G81" s="251" t="s">
        <v>22</v>
      </c>
      <c r="H81" s="251" t="s">
        <v>23</v>
      </c>
      <c r="I81" s="251" t="s">
        <v>24</v>
      </c>
      <c r="J81" s="251" t="s">
        <v>25</v>
      </c>
      <c r="K81" s="251" t="s">
        <v>26</v>
      </c>
      <c r="L81" s="251" t="s">
        <v>27</v>
      </c>
      <c r="M81" s="251" t="s">
        <v>28</v>
      </c>
      <c r="N81" s="251" t="s">
        <v>29</v>
      </c>
      <c r="O81" s="251" t="s">
        <v>30</v>
      </c>
      <c r="P81" s="251" t="s">
        <v>31</v>
      </c>
      <c r="Q81" s="251" t="s">
        <v>32</v>
      </c>
      <c r="R81" s="251" t="s">
        <v>33</v>
      </c>
      <c r="S81" s="251" t="s">
        <v>34</v>
      </c>
      <c r="T81" s="251" t="s">
        <v>91</v>
      </c>
      <c r="U81" s="251" t="s">
        <v>157</v>
      </c>
      <c r="V81" s="431" t="s">
        <v>142</v>
      </c>
      <c r="W81" s="252" t="s">
        <v>92</v>
      </c>
    </row>
    <row r="82" spans="1:25" s="102" customFormat="1" ht="18" customHeight="1">
      <c r="B82" s="930" t="s">
        <v>197</v>
      </c>
      <c r="C82" s="931"/>
      <c r="D82" s="931"/>
      <c r="E82" s="931"/>
      <c r="F82" s="932"/>
      <c r="G82" s="263">
        <f>G59</f>
        <v>0</v>
      </c>
      <c r="H82" s="263">
        <f>H59</f>
        <v>0</v>
      </c>
      <c r="I82" s="263">
        <f t="shared" ref="I82:U82" si="151">I59</f>
        <v>0</v>
      </c>
      <c r="J82" s="263">
        <f t="shared" si="151"/>
        <v>0</v>
      </c>
      <c r="K82" s="263">
        <f t="shared" si="151"/>
        <v>0</v>
      </c>
      <c r="L82" s="263">
        <f t="shared" si="151"/>
        <v>0</v>
      </c>
      <c r="M82" s="263">
        <f t="shared" si="151"/>
        <v>0</v>
      </c>
      <c r="N82" s="263">
        <f t="shared" si="151"/>
        <v>0</v>
      </c>
      <c r="O82" s="263">
        <f t="shared" si="151"/>
        <v>0</v>
      </c>
      <c r="P82" s="263">
        <f t="shared" si="151"/>
        <v>0</v>
      </c>
      <c r="Q82" s="263">
        <f t="shared" si="151"/>
        <v>0</v>
      </c>
      <c r="R82" s="263">
        <f t="shared" si="151"/>
        <v>0</v>
      </c>
      <c r="S82" s="263">
        <f t="shared" si="151"/>
        <v>0</v>
      </c>
      <c r="T82" s="263">
        <f>T59</f>
        <v>0</v>
      </c>
      <c r="U82" s="263">
        <f t="shared" si="151"/>
        <v>0</v>
      </c>
      <c r="V82" s="438">
        <f>SUM(G82:U82)</f>
        <v>0</v>
      </c>
      <c r="W82" s="444"/>
    </row>
    <row r="83" spans="1:25" s="102" customFormat="1" ht="18" customHeight="1" thickBot="1">
      <c r="B83" s="368" t="s">
        <v>198</v>
      </c>
      <c r="C83" s="369"/>
      <c r="D83" s="370"/>
      <c r="E83" s="370"/>
      <c r="F83" s="371"/>
      <c r="G83" s="437">
        <f>G78</f>
        <v>0</v>
      </c>
      <c r="H83" s="437">
        <f t="shared" ref="H83:U83" si="152">H78</f>
        <v>0</v>
      </c>
      <c r="I83" s="437">
        <f t="shared" si="152"/>
        <v>0</v>
      </c>
      <c r="J83" s="437">
        <f t="shared" si="152"/>
        <v>0</v>
      </c>
      <c r="K83" s="437">
        <f t="shared" si="152"/>
        <v>0</v>
      </c>
      <c r="L83" s="437">
        <f t="shared" si="152"/>
        <v>0</v>
      </c>
      <c r="M83" s="437">
        <f t="shared" si="152"/>
        <v>0</v>
      </c>
      <c r="N83" s="437">
        <f t="shared" si="152"/>
        <v>0</v>
      </c>
      <c r="O83" s="437">
        <f t="shared" si="152"/>
        <v>0</v>
      </c>
      <c r="P83" s="437">
        <f t="shared" si="152"/>
        <v>0</v>
      </c>
      <c r="Q83" s="437">
        <f t="shared" si="152"/>
        <v>0</v>
      </c>
      <c r="R83" s="437">
        <f t="shared" si="152"/>
        <v>0</v>
      </c>
      <c r="S83" s="437">
        <f t="shared" si="152"/>
        <v>0</v>
      </c>
      <c r="T83" s="437">
        <f t="shared" si="152"/>
        <v>0</v>
      </c>
      <c r="U83" s="437">
        <f t="shared" si="152"/>
        <v>0</v>
      </c>
      <c r="V83" s="439">
        <f>SUM(G83:U83)</f>
        <v>0</v>
      </c>
      <c r="W83" s="440"/>
    </row>
    <row r="84" spans="1:25" s="112" customFormat="1" ht="18" customHeight="1">
      <c r="A84" s="23"/>
      <c r="B84" s="48"/>
      <c r="C84" s="280"/>
      <c r="D84" s="280"/>
      <c r="E84" s="281"/>
      <c r="F84" s="281"/>
      <c r="G84" s="282"/>
      <c r="H84" s="282"/>
      <c r="I84" s="282"/>
      <c r="J84" s="282"/>
      <c r="K84" s="282"/>
      <c r="L84" s="282"/>
      <c r="M84" s="282"/>
      <c r="N84" s="282"/>
      <c r="O84" s="282"/>
      <c r="P84" s="282"/>
      <c r="Q84" s="282"/>
      <c r="R84" s="282"/>
      <c r="S84" s="282"/>
      <c r="T84" s="282"/>
      <c r="U84" s="282"/>
      <c r="V84" s="282"/>
      <c r="W84" s="282"/>
      <c r="X84" s="113"/>
    </row>
    <row r="85" spans="1:25" s="113" customFormat="1" ht="18" customHeight="1">
      <c r="B85" s="116" t="s">
        <v>18</v>
      </c>
      <c r="C85" s="24" t="s">
        <v>133</v>
      </c>
      <c r="D85" s="24"/>
      <c r="E85" s="24"/>
      <c r="F85" s="24"/>
      <c r="G85" s="24"/>
      <c r="H85" s="24"/>
      <c r="I85" s="24"/>
      <c r="J85" s="24"/>
      <c r="K85" s="24"/>
      <c r="L85" s="24"/>
      <c r="M85" s="24"/>
      <c r="N85" s="24"/>
      <c r="O85" s="24"/>
      <c r="P85" s="24"/>
      <c r="Q85" s="24"/>
      <c r="R85" s="24"/>
      <c r="S85" s="24"/>
      <c r="T85" s="24"/>
      <c r="U85" s="24"/>
      <c r="V85" s="24"/>
      <c r="W85" s="24"/>
      <c r="X85" s="24"/>
      <c r="Y85" s="24"/>
    </row>
    <row r="86" spans="1:25" s="113" customFormat="1" ht="18" customHeight="1">
      <c r="B86" s="116" t="s">
        <v>19</v>
      </c>
      <c r="C86" s="24" t="s">
        <v>7</v>
      </c>
      <c r="D86" s="25"/>
      <c r="E86" s="25"/>
      <c r="F86" s="25"/>
      <c r="G86" s="25"/>
      <c r="H86" s="25"/>
      <c r="I86" s="25"/>
      <c r="J86" s="25"/>
      <c r="K86" s="25"/>
      <c r="L86" s="25"/>
      <c r="M86" s="25"/>
      <c r="N86" s="25"/>
      <c r="O86" s="25"/>
      <c r="P86" s="25"/>
      <c r="Q86" s="25"/>
      <c r="R86" s="25"/>
      <c r="S86" s="25"/>
      <c r="T86" s="25"/>
      <c r="U86" s="25"/>
      <c r="V86" s="25"/>
      <c r="W86" s="25"/>
      <c r="X86" s="25"/>
      <c r="Y86" s="25"/>
    </row>
    <row r="87" spans="1:25" s="113" customFormat="1" ht="18" customHeight="1">
      <c r="B87" s="116" t="s">
        <v>20</v>
      </c>
      <c r="C87" s="24" t="s">
        <v>9</v>
      </c>
      <c r="D87" s="25"/>
      <c r="E87" s="25"/>
      <c r="F87" s="25"/>
      <c r="G87" s="25"/>
      <c r="H87" s="25"/>
      <c r="I87" s="25"/>
      <c r="J87" s="25"/>
      <c r="K87" s="25"/>
      <c r="L87" s="25"/>
      <c r="M87" s="25"/>
      <c r="N87" s="25"/>
      <c r="O87" s="25"/>
      <c r="P87" s="25"/>
      <c r="Q87" s="25"/>
      <c r="R87" s="25"/>
      <c r="S87" s="25"/>
      <c r="T87" s="25"/>
      <c r="U87" s="25"/>
      <c r="V87" s="25"/>
      <c r="W87" s="25"/>
      <c r="X87" s="25"/>
      <c r="Y87" s="25"/>
    </row>
    <row r="88" spans="1:25" s="14" customFormat="1" ht="18" customHeight="1">
      <c r="B88" s="116" t="s">
        <v>21</v>
      </c>
      <c r="C88" s="24" t="s">
        <v>39</v>
      </c>
    </row>
    <row r="89" spans="1:25" s="113" customFormat="1" ht="18" customHeight="1">
      <c r="B89" s="116" t="s">
        <v>21</v>
      </c>
      <c r="C89" s="24" t="s">
        <v>13</v>
      </c>
      <c r="D89" s="25"/>
      <c r="E89" s="25"/>
      <c r="F89" s="25"/>
      <c r="G89" s="25"/>
      <c r="H89" s="25"/>
      <c r="I89" s="25"/>
      <c r="J89" s="25"/>
      <c r="K89" s="25"/>
      <c r="L89" s="25"/>
      <c r="M89" s="25"/>
      <c r="N89" s="25"/>
      <c r="O89" s="25"/>
      <c r="P89" s="25"/>
      <c r="Q89" s="25"/>
      <c r="R89" s="25"/>
      <c r="S89" s="25"/>
      <c r="T89" s="25"/>
      <c r="U89" s="25"/>
      <c r="V89" s="25"/>
      <c r="W89" s="25"/>
      <c r="X89" s="25"/>
      <c r="Y89" s="25"/>
    </row>
    <row r="90" spans="1:25" s="113" customFormat="1" ht="18" customHeight="1">
      <c r="B90" s="116" t="s">
        <v>21</v>
      </c>
      <c r="C90" s="24" t="s">
        <v>40</v>
      </c>
      <c r="D90" s="25"/>
      <c r="E90" s="25"/>
      <c r="F90" s="25"/>
      <c r="G90" s="25"/>
      <c r="H90" s="25"/>
      <c r="I90" s="25"/>
      <c r="J90" s="25"/>
      <c r="K90" s="25"/>
      <c r="L90" s="25"/>
      <c r="M90" s="25"/>
      <c r="N90" s="25"/>
      <c r="O90" s="25"/>
      <c r="P90" s="25"/>
      <c r="Q90" s="25"/>
      <c r="R90" s="25"/>
      <c r="S90" s="25"/>
      <c r="T90" s="25"/>
      <c r="U90" s="25"/>
      <c r="V90" s="25"/>
      <c r="W90" s="25"/>
      <c r="X90" s="25"/>
      <c r="Y90" s="25"/>
    </row>
    <row r="91" spans="1:25" s="113" customFormat="1" ht="18" customHeight="1">
      <c r="B91" s="116" t="s">
        <v>16</v>
      </c>
      <c r="C91" s="24" t="s">
        <v>44</v>
      </c>
      <c r="D91" s="25"/>
      <c r="E91" s="25"/>
      <c r="F91" s="25"/>
      <c r="G91" s="25"/>
      <c r="H91" s="25"/>
      <c r="I91" s="25"/>
      <c r="J91" s="25"/>
      <c r="K91" s="25"/>
      <c r="L91" s="25"/>
      <c r="M91" s="25"/>
      <c r="N91" s="25"/>
      <c r="O91" s="25"/>
      <c r="P91" s="25"/>
      <c r="Q91" s="25"/>
      <c r="R91" s="25"/>
      <c r="S91" s="25"/>
      <c r="T91" s="25"/>
      <c r="U91" s="25"/>
      <c r="V91" s="25"/>
      <c r="W91" s="270"/>
      <c r="X91" s="271"/>
      <c r="Y91" s="25"/>
    </row>
    <row r="92" spans="1:25" s="113" customFormat="1" ht="18" customHeight="1">
      <c r="B92" s="116" t="s">
        <v>21</v>
      </c>
      <c r="C92" s="24" t="s">
        <v>129</v>
      </c>
      <c r="D92" s="25"/>
      <c r="E92" s="25"/>
      <c r="F92" s="25"/>
      <c r="G92" s="25"/>
      <c r="H92" s="25"/>
      <c r="I92" s="25"/>
      <c r="J92" s="25"/>
      <c r="K92" s="25"/>
      <c r="L92" s="25"/>
      <c r="M92" s="25"/>
      <c r="N92" s="25"/>
      <c r="O92" s="25"/>
      <c r="P92" s="25"/>
      <c r="Q92" s="25"/>
      <c r="R92" s="25"/>
      <c r="S92" s="25"/>
      <c r="T92" s="25"/>
      <c r="U92" s="25"/>
      <c r="V92" s="25"/>
      <c r="W92" s="25"/>
      <c r="X92" s="25"/>
      <c r="Y92" s="25"/>
    </row>
    <row r="93" spans="1:25" s="113" customFormat="1" ht="18" customHeight="1">
      <c r="B93" s="829" t="s">
        <v>8</v>
      </c>
      <c r="C93" s="827" t="s">
        <v>216</v>
      </c>
      <c r="D93" s="262"/>
      <c r="E93" s="262"/>
      <c r="F93" s="262"/>
      <c r="G93" s="262"/>
      <c r="H93" s="262"/>
      <c r="I93" s="262"/>
      <c r="J93" s="262"/>
      <c r="K93" s="262"/>
      <c r="L93" s="262"/>
      <c r="M93" s="262"/>
      <c r="N93" s="262"/>
      <c r="O93" s="262"/>
      <c r="P93" s="262"/>
      <c r="Q93" s="262"/>
      <c r="R93" s="262"/>
      <c r="S93" s="262"/>
      <c r="T93" s="262"/>
      <c r="U93" s="262"/>
      <c r="V93" s="262"/>
      <c r="W93" s="262"/>
      <c r="X93" s="830"/>
      <c r="Y93" s="830"/>
    </row>
  </sheetData>
  <mergeCells count="46">
    <mergeCell ref="A1:C1"/>
    <mergeCell ref="B80:G80"/>
    <mergeCell ref="B59:F59"/>
    <mergeCell ref="E26:F26"/>
    <mergeCell ref="E33:F33"/>
    <mergeCell ref="E34:F34"/>
    <mergeCell ref="B40:C43"/>
    <mergeCell ref="E41:F41"/>
    <mergeCell ref="E37:F37"/>
    <mergeCell ref="E38:F38"/>
    <mergeCell ref="E42:F42"/>
    <mergeCell ref="B24:C27"/>
    <mergeCell ref="B52:C55"/>
    <mergeCell ref="E53:F53"/>
    <mergeCell ref="E54:F54"/>
    <mergeCell ref="B32:C35"/>
    <mergeCell ref="B44:C47"/>
    <mergeCell ref="E45:F45"/>
    <mergeCell ref="B36:C39"/>
    <mergeCell ref="D6:D9"/>
    <mergeCell ref="D10:D13"/>
    <mergeCell ref="E25:F25"/>
    <mergeCell ref="B6:C14"/>
    <mergeCell ref="B15:C23"/>
    <mergeCell ref="V4:V5"/>
    <mergeCell ref="D15:D18"/>
    <mergeCell ref="D19:D22"/>
    <mergeCell ref="B28:C31"/>
    <mergeCell ref="E29:F29"/>
    <mergeCell ref="E30:F30"/>
    <mergeCell ref="B2:W2"/>
    <mergeCell ref="B81:F81"/>
    <mergeCell ref="B82:F82"/>
    <mergeCell ref="B61:F61"/>
    <mergeCell ref="W62:W65"/>
    <mergeCell ref="W66:W71"/>
    <mergeCell ref="W72:W75"/>
    <mergeCell ref="V67:V71"/>
    <mergeCell ref="V63:V65"/>
    <mergeCell ref="V73:V75"/>
    <mergeCell ref="B48:C51"/>
    <mergeCell ref="E49:F49"/>
    <mergeCell ref="E50:F50"/>
    <mergeCell ref="W4:W5"/>
    <mergeCell ref="E46:F46"/>
    <mergeCell ref="B4:F5"/>
  </mergeCells>
  <phoneticPr fontId="3"/>
  <pageMargins left="0.78740157480314965" right="0.78740157480314965" top="0.78740157480314965" bottom="0.78740157480314965" header="0.51181102362204722" footer="0.51181102362204722"/>
  <pageSetup paperSize="8" scale="50" fitToHeight="2" orientation="landscape" r:id="rId1"/>
  <headerFooter alignWithMargins="0"/>
  <rowBreaks count="1" manualBreakCount="1">
    <brk id="83"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3"/>
  <sheetViews>
    <sheetView showGridLines="0" view="pageBreakPreview" zoomScaleNormal="100" zoomScaleSheetLayoutView="100" workbookViewId="0">
      <selection activeCell="J48" sqref="J48"/>
    </sheetView>
  </sheetViews>
  <sheetFormatPr defaultRowHeight="13.5"/>
  <cols>
    <col min="1" max="2" width="3.625" customWidth="1"/>
    <col min="3" max="3" width="9.125" customWidth="1"/>
    <col min="4" max="4" width="12" customWidth="1"/>
    <col min="5" max="5" width="10.25" bestFit="1" customWidth="1"/>
    <col min="6" max="6" width="17.375" customWidth="1"/>
    <col min="7" max="24" width="17.625" customWidth="1"/>
    <col min="25" max="25" width="25.625" customWidth="1"/>
    <col min="26" max="26" width="2.625" style="14" customWidth="1"/>
  </cols>
  <sheetData>
    <row r="1" spans="1:26" ht="24">
      <c r="A1" s="266" t="s">
        <v>491</v>
      </c>
      <c r="B1" s="267"/>
      <c r="C1" s="14"/>
      <c r="D1" s="14"/>
      <c r="E1" s="14"/>
      <c r="F1" s="14"/>
      <c r="G1" s="14"/>
      <c r="H1" s="14"/>
      <c r="I1" s="14"/>
      <c r="J1" s="14"/>
      <c r="K1" s="14"/>
      <c r="L1" s="14"/>
      <c r="M1" s="14"/>
      <c r="N1" s="14"/>
      <c r="O1" s="14"/>
      <c r="P1" s="14"/>
      <c r="Q1" s="14"/>
      <c r="R1" s="14"/>
      <c r="S1" s="14"/>
      <c r="T1" s="14"/>
      <c r="U1" s="14"/>
      <c r="V1" s="14"/>
      <c r="W1" s="14"/>
      <c r="X1" s="14"/>
      <c r="Y1" s="14"/>
    </row>
    <row r="2" spans="1:26" ht="24.75" thickBot="1">
      <c r="A2" s="1027" t="s">
        <v>492</v>
      </c>
      <c r="B2" s="1027"/>
      <c r="C2" s="1027"/>
      <c r="D2" s="1027"/>
      <c r="E2" s="1027"/>
      <c r="F2" s="1027"/>
      <c r="G2" s="1027"/>
      <c r="H2" s="1027"/>
      <c r="I2" s="1027"/>
      <c r="J2" s="1027"/>
      <c r="K2" s="1027"/>
      <c r="L2" s="1027"/>
      <c r="M2" s="1027"/>
      <c r="N2" s="1027"/>
      <c r="O2" s="1027"/>
      <c r="P2" s="1027"/>
      <c r="Q2" s="1027"/>
      <c r="R2" s="1027"/>
      <c r="S2" s="1027"/>
      <c r="T2" s="1027"/>
      <c r="U2" s="1027"/>
      <c r="V2" s="1027"/>
      <c r="W2" s="1027"/>
      <c r="X2" s="1027"/>
      <c r="Y2" s="1027"/>
    </row>
    <row r="3" spans="1:26" s="112" customFormat="1" ht="18" customHeight="1" thickBot="1">
      <c r="A3" s="1002" t="s">
        <v>106</v>
      </c>
      <c r="B3" s="1003"/>
      <c r="C3" s="1003"/>
      <c r="D3" s="1003"/>
      <c r="E3" s="1003"/>
      <c r="F3" s="1004"/>
      <c r="G3" s="933" t="s">
        <v>350</v>
      </c>
      <c r="H3" s="1008"/>
      <c r="I3" s="251" t="s">
        <v>269</v>
      </c>
      <c r="J3" s="251" t="s">
        <v>270</v>
      </c>
      <c r="K3" s="251" t="s">
        <v>271</v>
      </c>
      <c r="L3" s="251" t="s">
        <v>272</v>
      </c>
      <c r="M3" s="251" t="s">
        <v>273</v>
      </c>
      <c r="N3" s="251" t="s">
        <v>274</v>
      </c>
      <c r="O3" s="251" t="s">
        <v>275</v>
      </c>
      <c r="P3" s="251" t="s">
        <v>276</v>
      </c>
      <c r="Q3" s="251" t="s">
        <v>277</v>
      </c>
      <c r="R3" s="251" t="s">
        <v>278</v>
      </c>
      <c r="S3" s="251" t="s">
        <v>279</v>
      </c>
      <c r="T3" s="251" t="s">
        <v>280</v>
      </c>
      <c r="U3" s="251" t="s">
        <v>281</v>
      </c>
      <c r="V3" s="251" t="s">
        <v>282</v>
      </c>
      <c r="W3" s="537" t="s">
        <v>283</v>
      </c>
      <c r="X3" s="954" t="s">
        <v>142</v>
      </c>
      <c r="Y3" s="954" t="s">
        <v>92</v>
      </c>
      <c r="Z3" s="113"/>
    </row>
    <row r="4" spans="1:26" s="112" customFormat="1" ht="18" customHeight="1" thickBot="1">
      <c r="A4" s="1005"/>
      <c r="B4" s="1006"/>
      <c r="C4" s="1006"/>
      <c r="D4" s="1006"/>
      <c r="E4" s="1006"/>
      <c r="F4" s="1007"/>
      <c r="G4" s="251" t="s">
        <v>348</v>
      </c>
      <c r="H4" s="251" t="s">
        <v>349</v>
      </c>
      <c r="I4" s="251" t="s">
        <v>333</v>
      </c>
      <c r="J4" s="251" t="s">
        <v>334</v>
      </c>
      <c r="K4" s="251" t="s">
        <v>335</v>
      </c>
      <c r="L4" s="251" t="s">
        <v>336</v>
      </c>
      <c r="M4" s="251" t="s">
        <v>337</v>
      </c>
      <c r="N4" s="251" t="s">
        <v>338</v>
      </c>
      <c r="O4" s="251" t="s">
        <v>339</v>
      </c>
      <c r="P4" s="251" t="s">
        <v>340</v>
      </c>
      <c r="Q4" s="251" t="s">
        <v>341</v>
      </c>
      <c r="R4" s="251" t="s">
        <v>342</v>
      </c>
      <c r="S4" s="251" t="s">
        <v>343</v>
      </c>
      <c r="T4" s="251" t="s">
        <v>344</v>
      </c>
      <c r="U4" s="251" t="s">
        <v>345</v>
      </c>
      <c r="V4" s="251" t="s">
        <v>346</v>
      </c>
      <c r="W4" s="251" t="s">
        <v>347</v>
      </c>
      <c r="X4" s="955"/>
      <c r="Y4" s="955"/>
      <c r="Z4" s="113"/>
    </row>
    <row r="5" spans="1:26" s="599" customFormat="1" ht="18" customHeight="1">
      <c r="A5" s="593" t="s">
        <v>322</v>
      </c>
      <c r="B5" s="594"/>
      <c r="C5" s="594"/>
      <c r="D5" s="595"/>
      <c r="E5" s="595"/>
      <c r="F5" s="596"/>
      <c r="G5" s="615">
        <v>0</v>
      </c>
      <c r="H5" s="615">
        <v>0</v>
      </c>
      <c r="I5" s="597">
        <f>I14+I21+I28</f>
        <v>0</v>
      </c>
      <c r="J5" s="597">
        <f t="shared" ref="J5:W5" si="0">J14+J21+J28</f>
        <v>0</v>
      </c>
      <c r="K5" s="597">
        <f t="shared" si="0"/>
        <v>0</v>
      </c>
      <c r="L5" s="597">
        <f t="shared" si="0"/>
        <v>0</v>
      </c>
      <c r="M5" s="597">
        <f t="shared" si="0"/>
        <v>0</v>
      </c>
      <c r="N5" s="597">
        <f t="shared" si="0"/>
        <v>0</v>
      </c>
      <c r="O5" s="597">
        <f t="shared" si="0"/>
        <v>0</v>
      </c>
      <c r="P5" s="597">
        <f t="shared" si="0"/>
        <v>0</v>
      </c>
      <c r="Q5" s="597">
        <f t="shared" si="0"/>
        <v>0</v>
      </c>
      <c r="R5" s="597">
        <f t="shared" si="0"/>
        <v>0</v>
      </c>
      <c r="S5" s="597">
        <f t="shared" si="0"/>
        <v>0</v>
      </c>
      <c r="T5" s="597">
        <f t="shared" si="0"/>
        <v>0</v>
      </c>
      <c r="U5" s="597">
        <f t="shared" si="0"/>
        <v>0</v>
      </c>
      <c r="V5" s="597">
        <f t="shared" si="0"/>
        <v>0</v>
      </c>
      <c r="W5" s="597">
        <f t="shared" si="0"/>
        <v>0</v>
      </c>
      <c r="X5" s="598">
        <f>SUM(I5:W5)</f>
        <v>0</v>
      </c>
      <c r="Y5" s="598"/>
    </row>
    <row r="6" spans="1:26" s="348" customFormat="1" ht="18" customHeight="1">
      <c r="A6" s="358"/>
      <c r="B6" s="992" t="s">
        <v>294</v>
      </c>
      <c r="C6" s="993"/>
      <c r="D6" s="359" t="s">
        <v>288</v>
      </c>
      <c r="E6" s="360"/>
      <c r="F6" s="361"/>
      <c r="G6" s="624" t="s">
        <v>304</v>
      </c>
      <c r="H6" s="625" t="s">
        <v>304</v>
      </c>
      <c r="I6" s="351"/>
      <c r="J6" s="351"/>
      <c r="K6" s="351"/>
      <c r="L6" s="351"/>
      <c r="M6" s="351"/>
      <c r="N6" s="351"/>
      <c r="O6" s="351"/>
      <c r="P6" s="351"/>
      <c r="Q6" s="351"/>
      <c r="R6" s="351"/>
      <c r="S6" s="351"/>
      <c r="T6" s="351"/>
      <c r="U6" s="351"/>
      <c r="V6" s="351"/>
      <c r="W6" s="351"/>
      <c r="X6" s="352"/>
      <c r="Y6" s="352"/>
    </row>
    <row r="7" spans="1:26" s="348" customFormat="1" ht="18" customHeight="1">
      <c r="A7" s="358"/>
      <c r="B7" s="994"/>
      <c r="C7" s="995"/>
      <c r="D7" s="362" t="s">
        <v>287</v>
      </c>
      <c r="E7" s="363"/>
      <c r="F7" s="364"/>
      <c r="G7" s="626" t="s">
        <v>304</v>
      </c>
      <c r="H7" s="627" t="s">
        <v>304</v>
      </c>
      <c r="I7" s="346"/>
      <c r="J7" s="346"/>
      <c r="K7" s="346"/>
      <c r="L7" s="346"/>
      <c r="M7" s="346"/>
      <c r="N7" s="346"/>
      <c r="O7" s="346"/>
      <c r="P7" s="346"/>
      <c r="Q7" s="346"/>
      <c r="R7" s="346"/>
      <c r="S7" s="346"/>
      <c r="T7" s="346"/>
      <c r="U7" s="346"/>
      <c r="V7" s="346"/>
      <c r="W7" s="346"/>
      <c r="X7" s="347"/>
      <c r="Y7" s="347"/>
    </row>
    <row r="8" spans="1:26" s="348" customFormat="1" ht="18" customHeight="1">
      <c r="A8" s="358"/>
      <c r="B8" s="994"/>
      <c r="C8" s="995"/>
      <c r="D8" s="362" t="s">
        <v>289</v>
      </c>
      <c r="E8" s="363"/>
      <c r="F8" s="364"/>
      <c r="G8" s="626" t="s">
        <v>304</v>
      </c>
      <c r="H8" s="627" t="s">
        <v>304</v>
      </c>
      <c r="I8" s="346"/>
      <c r="J8" s="346"/>
      <c r="K8" s="346"/>
      <c r="L8" s="346"/>
      <c r="M8" s="346"/>
      <c r="N8" s="346"/>
      <c r="O8" s="346"/>
      <c r="P8" s="346"/>
      <c r="Q8" s="346"/>
      <c r="R8" s="346"/>
      <c r="S8" s="346"/>
      <c r="T8" s="346"/>
      <c r="U8" s="346"/>
      <c r="V8" s="346"/>
      <c r="W8" s="346"/>
      <c r="X8" s="347"/>
      <c r="Y8" s="347"/>
    </row>
    <row r="9" spans="1:26" s="348" customFormat="1" ht="18" customHeight="1">
      <c r="A9" s="358"/>
      <c r="B9" s="994"/>
      <c r="C9" s="995"/>
      <c r="D9" s="362" t="s">
        <v>185</v>
      </c>
      <c r="E9" s="363"/>
      <c r="F9" s="364"/>
      <c r="G9" s="626" t="s">
        <v>304</v>
      </c>
      <c r="H9" s="627" t="s">
        <v>304</v>
      </c>
      <c r="I9" s="346"/>
      <c r="J9" s="346"/>
      <c r="K9" s="346"/>
      <c r="L9" s="346"/>
      <c r="M9" s="346"/>
      <c r="N9" s="346"/>
      <c r="O9" s="346"/>
      <c r="P9" s="346"/>
      <c r="Q9" s="346"/>
      <c r="R9" s="346"/>
      <c r="S9" s="346"/>
      <c r="T9" s="346"/>
      <c r="U9" s="346"/>
      <c r="V9" s="346"/>
      <c r="W9" s="346"/>
      <c r="X9" s="347"/>
      <c r="Y9" s="347"/>
    </row>
    <row r="10" spans="1:26" s="348" customFormat="1" ht="18" customHeight="1">
      <c r="A10" s="358"/>
      <c r="B10" s="994"/>
      <c r="C10" s="995"/>
      <c r="D10" s="362" t="s">
        <v>292</v>
      </c>
      <c r="E10" s="363"/>
      <c r="F10" s="364"/>
      <c r="G10" s="626" t="s">
        <v>304</v>
      </c>
      <c r="H10" s="627" t="s">
        <v>304</v>
      </c>
      <c r="I10" s="346"/>
      <c r="J10" s="346"/>
      <c r="K10" s="346"/>
      <c r="L10" s="346"/>
      <c r="M10" s="346"/>
      <c r="N10" s="346"/>
      <c r="O10" s="346"/>
      <c r="P10" s="346"/>
      <c r="Q10" s="346"/>
      <c r="R10" s="346"/>
      <c r="S10" s="346"/>
      <c r="T10" s="346"/>
      <c r="U10" s="346"/>
      <c r="V10" s="346"/>
      <c r="W10" s="346"/>
      <c r="X10" s="347"/>
      <c r="Y10" s="347"/>
    </row>
    <row r="11" spans="1:26" s="348" customFormat="1" ht="18" customHeight="1">
      <c r="A11" s="358"/>
      <c r="B11" s="994"/>
      <c r="C11" s="995"/>
      <c r="D11" s="362" t="s">
        <v>290</v>
      </c>
      <c r="E11" s="363"/>
      <c r="F11" s="364"/>
      <c r="G11" s="626" t="s">
        <v>304</v>
      </c>
      <c r="H11" s="627" t="s">
        <v>304</v>
      </c>
      <c r="I11" s="346"/>
      <c r="J11" s="346"/>
      <c r="K11" s="346"/>
      <c r="L11" s="346"/>
      <c r="M11" s="346"/>
      <c r="N11" s="346"/>
      <c r="O11" s="346"/>
      <c r="P11" s="346"/>
      <c r="Q11" s="346"/>
      <c r="R11" s="346"/>
      <c r="S11" s="346"/>
      <c r="T11" s="346"/>
      <c r="U11" s="346"/>
      <c r="V11" s="346"/>
      <c r="W11" s="346"/>
      <c r="X11" s="347"/>
      <c r="Y11" s="347"/>
    </row>
    <row r="12" spans="1:26" s="348" customFormat="1" ht="18" customHeight="1">
      <c r="A12" s="358"/>
      <c r="B12" s="994"/>
      <c r="C12" s="995"/>
      <c r="D12" s="362" t="s">
        <v>290</v>
      </c>
      <c r="E12" s="363"/>
      <c r="F12" s="364"/>
      <c r="G12" s="626" t="s">
        <v>304</v>
      </c>
      <c r="H12" s="627" t="s">
        <v>304</v>
      </c>
      <c r="I12" s="346"/>
      <c r="J12" s="346"/>
      <c r="K12" s="346"/>
      <c r="L12" s="346"/>
      <c r="M12" s="346"/>
      <c r="N12" s="346"/>
      <c r="O12" s="346"/>
      <c r="P12" s="346"/>
      <c r="Q12" s="346"/>
      <c r="R12" s="346"/>
      <c r="S12" s="346"/>
      <c r="T12" s="346"/>
      <c r="U12" s="346"/>
      <c r="V12" s="346"/>
      <c r="W12" s="346"/>
      <c r="X12" s="347"/>
      <c r="Y12" s="347"/>
    </row>
    <row r="13" spans="1:26" s="348" customFormat="1" ht="18" customHeight="1">
      <c r="A13" s="358"/>
      <c r="B13" s="994"/>
      <c r="C13" s="995"/>
      <c r="D13" s="365"/>
      <c r="E13" s="366"/>
      <c r="F13" s="367"/>
      <c r="G13" s="628"/>
      <c r="H13" s="629"/>
      <c r="I13" s="353"/>
      <c r="J13" s="353"/>
      <c r="K13" s="353"/>
      <c r="L13" s="353"/>
      <c r="M13" s="353"/>
      <c r="N13" s="353"/>
      <c r="O13" s="353"/>
      <c r="P13" s="353"/>
      <c r="Q13" s="353"/>
      <c r="R13" s="353"/>
      <c r="S13" s="353"/>
      <c r="T13" s="353"/>
      <c r="U13" s="353"/>
      <c r="V13" s="353"/>
      <c r="W13" s="353"/>
      <c r="X13" s="354"/>
      <c r="Y13" s="354"/>
    </row>
    <row r="14" spans="1:26" s="348" customFormat="1" ht="18" customHeight="1">
      <c r="A14" s="465"/>
      <c r="B14" s="466"/>
      <c r="C14" s="467"/>
      <c r="D14" s="468"/>
      <c r="E14" s="468"/>
      <c r="F14" s="469" t="s">
        <v>37</v>
      </c>
      <c r="G14" s="611">
        <v>0</v>
      </c>
      <c r="H14" s="612">
        <v>0</v>
      </c>
      <c r="I14" s="470">
        <f t="shared" ref="I14:W14" si="1">SUBTOTAL(9,I6:I13)</f>
        <v>0</v>
      </c>
      <c r="J14" s="470">
        <f t="shared" si="1"/>
        <v>0</v>
      </c>
      <c r="K14" s="470">
        <f t="shared" si="1"/>
        <v>0</v>
      </c>
      <c r="L14" s="470">
        <f t="shared" si="1"/>
        <v>0</v>
      </c>
      <c r="M14" s="470">
        <f t="shared" si="1"/>
        <v>0</v>
      </c>
      <c r="N14" s="470">
        <f t="shared" si="1"/>
        <v>0</v>
      </c>
      <c r="O14" s="470">
        <f t="shared" si="1"/>
        <v>0</v>
      </c>
      <c r="P14" s="470">
        <f t="shared" si="1"/>
        <v>0</v>
      </c>
      <c r="Q14" s="470">
        <f t="shared" si="1"/>
        <v>0</v>
      </c>
      <c r="R14" s="470">
        <f t="shared" si="1"/>
        <v>0</v>
      </c>
      <c r="S14" s="470">
        <f t="shared" si="1"/>
        <v>0</v>
      </c>
      <c r="T14" s="470">
        <f t="shared" si="1"/>
        <v>0</v>
      </c>
      <c r="U14" s="470">
        <f t="shared" si="1"/>
        <v>0</v>
      </c>
      <c r="V14" s="470">
        <f t="shared" si="1"/>
        <v>0</v>
      </c>
      <c r="W14" s="470">
        <f t="shared" si="1"/>
        <v>0</v>
      </c>
      <c r="X14" s="354">
        <f>SUM(I14:W14)</f>
        <v>0</v>
      </c>
      <c r="Y14" s="354"/>
    </row>
    <row r="15" spans="1:26" s="348" customFormat="1" ht="18" customHeight="1">
      <c r="A15" s="358"/>
      <c r="B15" s="992" t="s">
        <v>293</v>
      </c>
      <c r="C15" s="993"/>
      <c r="D15" s="362" t="s">
        <v>290</v>
      </c>
      <c r="E15" s="360"/>
      <c r="F15" s="361"/>
      <c r="G15" s="626" t="s">
        <v>304</v>
      </c>
      <c r="H15" s="627" t="s">
        <v>304</v>
      </c>
      <c r="I15" s="351"/>
      <c r="J15" s="351"/>
      <c r="K15" s="351"/>
      <c r="L15" s="351"/>
      <c r="M15" s="351"/>
      <c r="N15" s="351"/>
      <c r="O15" s="351"/>
      <c r="P15" s="351"/>
      <c r="Q15" s="351"/>
      <c r="R15" s="351"/>
      <c r="S15" s="351"/>
      <c r="T15" s="351"/>
      <c r="U15" s="351"/>
      <c r="V15" s="351"/>
      <c r="W15" s="351"/>
      <c r="X15" s="352"/>
      <c r="Y15" s="352"/>
    </row>
    <row r="16" spans="1:26" s="348" customFormat="1" ht="18" customHeight="1">
      <c r="A16" s="358"/>
      <c r="B16" s="994"/>
      <c r="C16" s="995"/>
      <c r="D16" s="362" t="s">
        <v>290</v>
      </c>
      <c r="E16" s="363"/>
      <c r="F16" s="364"/>
      <c r="G16" s="626" t="s">
        <v>304</v>
      </c>
      <c r="H16" s="627" t="s">
        <v>304</v>
      </c>
      <c r="I16" s="346"/>
      <c r="J16" s="346"/>
      <c r="K16" s="346"/>
      <c r="L16" s="346"/>
      <c r="M16" s="346"/>
      <c r="N16" s="346"/>
      <c r="O16" s="346"/>
      <c r="P16" s="346"/>
      <c r="Q16" s="346"/>
      <c r="R16" s="346"/>
      <c r="S16" s="346"/>
      <c r="T16" s="346"/>
      <c r="U16" s="346"/>
      <c r="V16" s="346"/>
      <c r="W16" s="346"/>
      <c r="X16" s="347"/>
      <c r="Y16" s="347"/>
    </row>
    <row r="17" spans="1:26" s="348" customFormat="1" ht="18" customHeight="1">
      <c r="A17" s="358"/>
      <c r="B17" s="994"/>
      <c r="C17" s="995"/>
      <c r="D17" s="362" t="s">
        <v>290</v>
      </c>
      <c r="E17" s="363"/>
      <c r="F17" s="364"/>
      <c r="G17" s="626" t="s">
        <v>304</v>
      </c>
      <c r="H17" s="627" t="s">
        <v>304</v>
      </c>
      <c r="I17" s="346"/>
      <c r="J17" s="346"/>
      <c r="K17" s="346"/>
      <c r="L17" s="346"/>
      <c r="M17" s="346"/>
      <c r="N17" s="346"/>
      <c r="O17" s="346"/>
      <c r="P17" s="346"/>
      <c r="Q17" s="346"/>
      <c r="R17" s="346"/>
      <c r="S17" s="346"/>
      <c r="T17" s="346"/>
      <c r="U17" s="346"/>
      <c r="V17" s="346"/>
      <c r="W17" s="346"/>
      <c r="X17" s="347"/>
      <c r="Y17" s="347"/>
    </row>
    <row r="18" spans="1:26" s="348" customFormat="1" ht="18" customHeight="1">
      <c r="A18" s="358"/>
      <c r="B18" s="994"/>
      <c r="C18" s="995"/>
      <c r="D18" s="362" t="s">
        <v>290</v>
      </c>
      <c r="E18" s="363"/>
      <c r="F18" s="364"/>
      <c r="G18" s="626" t="s">
        <v>304</v>
      </c>
      <c r="H18" s="627" t="s">
        <v>304</v>
      </c>
      <c r="I18" s="346"/>
      <c r="J18" s="346"/>
      <c r="K18" s="346"/>
      <c r="L18" s="346"/>
      <c r="M18" s="346"/>
      <c r="N18" s="346"/>
      <c r="O18" s="346"/>
      <c r="P18" s="346"/>
      <c r="Q18" s="346"/>
      <c r="R18" s="346"/>
      <c r="S18" s="346"/>
      <c r="T18" s="346"/>
      <c r="U18" s="346"/>
      <c r="V18" s="346"/>
      <c r="W18" s="346"/>
      <c r="X18" s="347"/>
      <c r="Y18" s="347"/>
    </row>
    <row r="19" spans="1:26" s="348" customFormat="1" ht="18" customHeight="1">
      <c r="A19" s="358"/>
      <c r="B19" s="994"/>
      <c r="C19" s="995"/>
      <c r="D19" s="362" t="s">
        <v>290</v>
      </c>
      <c r="E19" s="363"/>
      <c r="F19" s="364"/>
      <c r="G19" s="626" t="s">
        <v>304</v>
      </c>
      <c r="H19" s="627" t="s">
        <v>304</v>
      </c>
      <c r="I19" s="346"/>
      <c r="J19" s="346"/>
      <c r="K19" s="346"/>
      <c r="L19" s="346"/>
      <c r="M19" s="346"/>
      <c r="N19" s="346"/>
      <c r="O19" s="346"/>
      <c r="P19" s="346"/>
      <c r="Q19" s="346"/>
      <c r="R19" s="346"/>
      <c r="S19" s="346"/>
      <c r="T19" s="346"/>
      <c r="U19" s="346"/>
      <c r="V19" s="346"/>
      <c r="W19" s="346"/>
      <c r="X19" s="347"/>
      <c r="Y19" s="347"/>
    </row>
    <row r="20" spans="1:26" s="348" customFormat="1" ht="18" customHeight="1">
      <c r="A20" s="358"/>
      <c r="B20" s="994"/>
      <c r="C20" s="995"/>
      <c r="D20" s="365" t="s">
        <v>290</v>
      </c>
      <c r="E20" s="366"/>
      <c r="F20" s="367"/>
      <c r="G20" s="626" t="s">
        <v>304</v>
      </c>
      <c r="H20" s="627" t="s">
        <v>304</v>
      </c>
      <c r="I20" s="353"/>
      <c r="J20" s="353"/>
      <c r="K20" s="353"/>
      <c r="L20" s="353"/>
      <c r="M20" s="353"/>
      <c r="N20" s="353"/>
      <c r="O20" s="353"/>
      <c r="P20" s="353"/>
      <c r="Q20" s="353"/>
      <c r="R20" s="353"/>
      <c r="S20" s="353"/>
      <c r="T20" s="353"/>
      <c r="U20" s="353"/>
      <c r="V20" s="353"/>
      <c r="W20" s="353"/>
      <c r="X20" s="354"/>
      <c r="Y20" s="354"/>
    </row>
    <row r="21" spans="1:26" s="348" customFormat="1" ht="18" customHeight="1">
      <c r="A21" s="358"/>
      <c r="B21" s="568"/>
      <c r="C21" s="569"/>
      <c r="D21" s="366"/>
      <c r="E21" s="366"/>
      <c r="F21" s="469" t="s">
        <v>37</v>
      </c>
      <c r="G21" s="611">
        <v>0</v>
      </c>
      <c r="H21" s="612">
        <v>0</v>
      </c>
      <c r="I21" s="470">
        <f t="shared" ref="I21:W21" si="2">SUBTOTAL(9,I15:I20)</f>
        <v>0</v>
      </c>
      <c r="J21" s="470">
        <f t="shared" si="2"/>
        <v>0</v>
      </c>
      <c r="K21" s="470">
        <f t="shared" si="2"/>
        <v>0</v>
      </c>
      <c r="L21" s="470">
        <f t="shared" si="2"/>
        <v>0</v>
      </c>
      <c r="M21" s="470">
        <f t="shared" si="2"/>
        <v>0</v>
      </c>
      <c r="N21" s="470">
        <f t="shared" si="2"/>
        <v>0</v>
      </c>
      <c r="O21" s="470">
        <f t="shared" si="2"/>
        <v>0</v>
      </c>
      <c r="P21" s="470">
        <f t="shared" si="2"/>
        <v>0</v>
      </c>
      <c r="Q21" s="470">
        <f t="shared" si="2"/>
        <v>0</v>
      </c>
      <c r="R21" s="470">
        <f t="shared" si="2"/>
        <v>0</v>
      </c>
      <c r="S21" s="470">
        <f t="shared" si="2"/>
        <v>0</v>
      </c>
      <c r="T21" s="470">
        <f t="shared" si="2"/>
        <v>0</v>
      </c>
      <c r="U21" s="470">
        <f t="shared" si="2"/>
        <v>0</v>
      </c>
      <c r="V21" s="470">
        <f t="shared" si="2"/>
        <v>0</v>
      </c>
      <c r="W21" s="470">
        <f t="shared" si="2"/>
        <v>0</v>
      </c>
      <c r="X21" s="354">
        <f>SUM(I21:W21)</f>
        <v>0</v>
      </c>
      <c r="Y21" s="354"/>
    </row>
    <row r="22" spans="1:26" s="348" customFormat="1" ht="18" customHeight="1">
      <c r="A22" s="358"/>
      <c r="B22" s="992" t="s">
        <v>295</v>
      </c>
      <c r="C22" s="993"/>
      <c r="D22" s="362" t="s">
        <v>290</v>
      </c>
      <c r="E22" s="360"/>
      <c r="F22" s="361"/>
      <c r="G22" s="626" t="s">
        <v>304</v>
      </c>
      <c r="H22" s="627" t="s">
        <v>304</v>
      </c>
      <c r="I22" s="351"/>
      <c r="J22" s="351"/>
      <c r="K22" s="351"/>
      <c r="L22" s="351"/>
      <c r="M22" s="351"/>
      <c r="N22" s="351"/>
      <c r="O22" s="351"/>
      <c r="P22" s="351"/>
      <c r="Q22" s="351"/>
      <c r="R22" s="351"/>
      <c r="S22" s="351"/>
      <c r="T22" s="351"/>
      <c r="U22" s="351"/>
      <c r="V22" s="351"/>
      <c r="W22" s="351"/>
      <c r="X22" s="352"/>
      <c r="Y22" s="352"/>
    </row>
    <row r="23" spans="1:26" s="348" customFormat="1" ht="18" customHeight="1">
      <c r="A23" s="358"/>
      <c r="B23" s="994"/>
      <c r="C23" s="995"/>
      <c r="D23" s="362" t="s">
        <v>290</v>
      </c>
      <c r="E23" s="363"/>
      <c r="F23" s="364"/>
      <c r="G23" s="626" t="s">
        <v>304</v>
      </c>
      <c r="H23" s="627" t="s">
        <v>304</v>
      </c>
      <c r="I23" s="346"/>
      <c r="J23" s="346"/>
      <c r="K23" s="346"/>
      <c r="L23" s="346"/>
      <c r="M23" s="346"/>
      <c r="N23" s="346"/>
      <c r="O23" s="346"/>
      <c r="P23" s="346"/>
      <c r="Q23" s="346"/>
      <c r="R23" s="346"/>
      <c r="S23" s="346"/>
      <c r="T23" s="346"/>
      <c r="U23" s="346"/>
      <c r="V23" s="346"/>
      <c r="W23" s="346"/>
      <c r="X23" s="347"/>
      <c r="Y23" s="347"/>
    </row>
    <row r="24" spans="1:26" s="348" customFormat="1" ht="18" customHeight="1">
      <c r="A24" s="358"/>
      <c r="B24" s="994"/>
      <c r="C24" s="995"/>
      <c r="D24" s="362" t="s">
        <v>290</v>
      </c>
      <c r="E24" s="363"/>
      <c r="F24" s="364"/>
      <c r="G24" s="626" t="s">
        <v>304</v>
      </c>
      <c r="H24" s="627" t="s">
        <v>304</v>
      </c>
      <c r="I24" s="346"/>
      <c r="J24" s="346"/>
      <c r="K24" s="346"/>
      <c r="L24" s="346"/>
      <c r="M24" s="346"/>
      <c r="N24" s="346"/>
      <c r="O24" s="346"/>
      <c r="P24" s="346"/>
      <c r="Q24" s="346"/>
      <c r="R24" s="346"/>
      <c r="S24" s="346"/>
      <c r="T24" s="346"/>
      <c r="U24" s="346"/>
      <c r="V24" s="346"/>
      <c r="W24" s="346"/>
      <c r="X24" s="347"/>
      <c r="Y24" s="347"/>
    </row>
    <row r="25" spans="1:26" s="348" customFormat="1" ht="18" customHeight="1">
      <c r="A25" s="358"/>
      <c r="B25" s="994"/>
      <c r="C25" s="995"/>
      <c r="D25" s="362" t="s">
        <v>290</v>
      </c>
      <c r="E25" s="363"/>
      <c r="F25" s="364"/>
      <c r="G25" s="626" t="s">
        <v>304</v>
      </c>
      <c r="H25" s="627" t="s">
        <v>304</v>
      </c>
      <c r="I25" s="346"/>
      <c r="J25" s="346"/>
      <c r="K25" s="346"/>
      <c r="L25" s="346"/>
      <c r="M25" s="346"/>
      <c r="N25" s="346"/>
      <c r="O25" s="346"/>
      <c r="P25" s="346"/>
      <c r="Q25" s="346"/>
      <c r="R25" s="346"/>
      <c r="S25" s="346"/>
      <c r="T25" s="346"/>
      <c r="U25" s="346"/>
      <c r="V25" s="346"/>
      <c r="W25" s="346"/>
      <c r="X25" s="347"/>
      <c r="Y25" s="347"/>
    </row>
    <row r="26" spans="1:26" s="348" customFormat="1" ht="18" customHeight="1">
      <c r="A26" s="358"/>
      <c r="B26" s="994"/>
      <c r="C26" s="995"/>
      <c r="D26" s="362" t="s">
        <v>290</v>
      </c>
      <c r="E26" s="363"/>
      <c r="F26" s="364"/>
      <c r="G26" s="626" t="s">
        <v>304</v>
      </c>
      <c r="H26" s="627" t="s">
        <v>304</v>
      </c>
      <c r="I26" s="346"/>
      <c r="J26" s="346"/>
      <c r="K26" s="346"/>
      <c r="L26" s="346"/>
      <c r="M26" s="346"/>
      <c r="N26" s="346"/>
      <c r="O26" s="346"/>
      <c r="P26" s="346"/>
      <c r="Q26" s="346"/>
      <c r="R26" s="346"/>
      <c r="S26" s="346"/>
      <c r="T26" s="346"/>
      <c r="U26" s="346"/>
      <c r="V26" s="346"/>
      <c r="W26" s="346"/>
      <c r="X26" s="347"/>
      <c r="Y26" s="347"/>
    </row>
    <row r="27" spans="1:26" s="348" customFormat="1" ht="18" customHeight="1">
      <c r="A27" s="358"/>
      <c r="B27" s="994"/>
      <c r="C27" s="995"/>
      <c r="D27" s="365" t="s">
        <v>290</v>
      </c>
      <c r="E27" s="366"/>
      <c r="F27" s="367"/>
      <c r="G27" s="626" t="s">
        <v>304</v>
      </c>
      <c r="H27" s="627" t="s">
        <v>304</v>
      </c>
      <c r="I27" s="353"/>
      <c r="J27" s="353"/>
      <c r="K27" s="353"/>
      <c r="L27" s="353"/>
      <c r="M27" s="353"/>
      <c r="N27" s="353"/>
      <c r="O27" s="353"/>
      <c r="P27" s="353"/>
      <c r="Q27" s="353"/>
      <c r="R27" s="353"/>
      <c r="S27" s="353"/>
      <c r="T27" s="353"/>
      <c r="U27" s="353"/>
      <c r="V27" s="353"/>
      <c r="W27" s="353"/>
      <c r="X27" s="354"/>
      <c r="Y27" s="354"/>
    </row>
    <row r="28" spans="1:26" s="348" customFormat="1" ht="18" customHeight="1" thickBot="1">
      <c r="A28" s="570"/>
      <c r="B28" s="538"/>
      <c r="C28" s="571"/>
      <c r="D28" s="363"/>
      <c r="E28" s="363"/>
      <c r="F28" s="572" t="s">
        <v>37</v>
      </c>
      <c r="G28" s="611">
        <v>0</v>
      </c>
      <c r="H28" s="612">
        <v>0</v>
      </c>
      <c r="I28" s="573">
        <f t="shared" ref="I28:W28" si="3">SUBTOTAL(9,I22:I27)</f>
        <v>0</v>
      </c>
      <c r="J28" s="573">
        <f t="shared" si="3"/>
        <v>0</v>
      </c>
      <c r="K28" s="573">
        <f t="shared" si="3"/>
        <v>0</v>
      </c>
      <c r="L28" s="573">
        <f t="shared" si="3"/>
        <v>0</v>
      </c>
      <c r="M28" s="573">
        <f t="shared" si="3"/>
        <v>0</v>
      </c>
      <c r="N28" s="573">
        <f t="shared" si="3"/>
        <v>0</v>
      </c>
      <c r="O28" s="573">
        <f t="shared" si="3"/>
        <v>0</v>
      </c>
      <c r="P28" s="573">
        <f t="shared" si="3"/>
        <v>0</v>
      </c>
      <c r="Q28" s="573">
        <f t="shared" si="3"/>
        <v>0</v>
      </c>
      <c r="R28" s="573">
        <f t="shared" si="3"/>
        <v>0</v>
      </c>
      <c r="S28" s="573">
        <f t="shared" si="3"/>
        <v>0</v>
      </c>
      <c r="T28" s="573">
        <f t="shared" si="3"/>
        <v>0</v>
      </c>
      <c r="U28" s="573">
        <f t="shared" si="3"/>
        <v>0</v>
      </c>
      <c r="V28" s="573">
        <f t="shared" si="3"/>
        <v>0</v>
      </c>
      <c r="W28" s="573">
        <f t="shared" si="3"/>
        <v>0</v>
      </c>
      <c r="X28" s="347">
        <f>SUM(G28:W28)</f>
        <v>0</v>
      </c>
      <c r="Y28" s="347"/>
    </row>
    <row r="29" spans="1:26" s="592" customFormat="1" ht="18" customHeight="1" thickBot="1">
      <c r="A29" s="591" t="s">
        <v>323</v>
      </c>
      <c r="B29" s="604"/>
      <c r="C29" s="604"/>
      <c r="D29" s="605"/>
      <c r="E29" s="605"/>
      <c r="F29" s="606"/>
      <c r="G29" s="607">
        <f t="shared" ref="G29" si="4">G30+G63+G76+G85+G94+G99+G104+G109</f>
        <v>0</v>
      </c>
      <c r="H29" s="607">
        <f>H30+H63+H76+H85+H94+H99+H104+H109</f>
        <v>0</v>
      </c>
      <c r="I29" s="607">
        <f>I30+I63+I76+I85+I94+I99+I104+I109</f>
        <v>0</v>
      </c>
      <c r="J29" s="607">
        <f t="shared" ref="J29:W29" si="5">J30+J63+J76+J85+J94+J99+J104+J109</f>
        <v>0</v>
      </c>
      <c r="K29" s="607">
        <f t="shared" si="5"/>
        <v>0</v>
      </c>
      <c r="L29" s="607">
        <f t="shared" si="5"/>
        <v>0</v>
      </c>
      <c r="M29" s="607">
        <f t="shared" si="5"/>
        <v>0</v>
      </c>
      <c r="N29" s="607">
        <f t="shared" si="5"/>
        <v>0</v>
      </c>
      <c r="O29" s="607">
        <f t="shared" si="5"/>
        <v>0</v>
      </c>
      <c r="P29" s="607">
        <f t="shared" si="5"/>
        <v>0</v>
      </c>
      <c r="Q29" s="607">
        <f t="shared" si="5"/>
        <v>0</v>
      </c>
      <c r="R29" s="607">
        <f t="shared" si="5"/>
        <v>0</v>
      </c>
      <c r="S29" s="607">
        <f t="shared" si="5"/>
        <v>0</v>
      </c>
      <c r="T29" s="607">
        <f t="shared" si="5"/>
        <v>0</v>
      </c>
      <c r="U29" s="607">
        <f t="shared" si="5"/>
        <v>0</v>
      </c>
      <c r="V29" s="607">
        <f t="shared" si="5"/>
        <v>0</v>
      </c>
      <c r="W29" s="607">
        <f t="shared" si="5"/>
        <v>0</v>
      </c>
      <c r="X29" s="608">
        <f>SUM(I29:W29)</f>
        <v>0</v>
      </c>
      <c r="Y29" s="608"/>
    </row>
    <row r="30" spans="1:26" s="588" customFormat="1" ht="18" customHeight="1">
      <c r="A30" s="1009"/>
      <c r="B30" s="986" t="s">
        <v>305</v>
      </c>
      <c r="C30" s="987"/>
      <c r="D30" s="987"/>
      <c r="E30" s="987"/>
      <c r="F30" s="987"/>
      <c r="G30" s="623">
        <v>0</v>
      </c>
      <c r="H30" s="615">
        <v>0</v>
      </c>
      <c r="I30" s="602">
        <f>I34+I38+I42+I46+I50+I54+I58+I62</f>
        <v>0</v>
      </c>
      <c r="J30" s="602">
        <f t="shared" ref="J30:W30" si="6">J34+J38+J42+J46+J50+J54+J58+J62</f>
        <v>0</v>
      </c>
      <c r="K30" s="602">
        <f t="shared" si="6"/>
        <v>0</v>
      </c>
      <c r="L30" s="602">
        <f t="shared" si="6"/>
        <v>0</v>
      </c>
      <c r="M30" s="602">
        <f t="shared" si="6"/>
        <v>0</v>
      </c>
      <c r="N30" s="602">
        <f t="shared" si="6"/>
        <v>0</v>
      </c>
      <c r="O30" s="602">
        <f t="shared" si="6"/>
        <v>0</v>
      </c>
      <c r="P30" s="602">
        <f t="shared" si="6"/>
        <v>0</v>
      </c>
      <c r="Q30" s="602">
        <f t="shared" si="6"/>
        <v>0</v>
      </c>
      <c r="R30" s="602">
        <f t="shared" si="6"/>
        <v>0</v>
      </c>
      <c r="S30" s="602">
        <f t="shared" si="6"/>
        <v>0</v>
      </c>
      <c r="T30" s="602">
        <f t="shared" si="6"/>
        <v>0</v>
      </c>
      <c r="U30" s="602">
        <f t="shared" si="6"/>
        <v>0</v>
      </c>
      <c r="V30" s="602">
        <f t="shared" si="6"/>
        <v>0</v>
      </c>
      <c r="W30" s="602">
        <f t="shared" si="6"/>
        <v>0</v>
      </c>
      <c r="X30" s="603">
        <f>SUM(I30:W30)</f>
        <v>0</v>
      </c>
      <c r="Y30" s="590"/>
    </row>
    <row r="31" spans="1:26" s="112" customFormat="1" ht="18" customHeight="1">
      <c r="A31" s="1009"/>
      <c r="B31" s="846" t="s">
        <v>306</v>
      </c>
      <c r="C31" s="848"/>
      <c r="D31" s="20" t="s">
        <v>86</v>
      </c>
      <c r="E31" s="244"/>
      <c r="F31" s="257"/>
      <c r="G31" s="617" t="s">
        <v>304</v>
      </c>
      <c r="H31" s="618" t="s">
        <v>304</v>
      </c>
      <c r="I31" s="52"/>
      <c r="J31" s="52"/>
      <c r="K31" s="52"/>
      <c r="L31" s="52"/>
      <c r="M31" s="52"/>
      <c r="N31" s="52"/>
      <c r="O31" s="52"/>
      <c r="P31" s="52"/>
      <c r="Q31" s="52"/>
      <c r="R31" s="52"/>
      <c r="S31" s="52"/>
      <c r="T31" s="52"/>
      <c r="U31" s="52"/>
      <c r="V31" s="52"/>
      <c r="W31" s="52"/>
      <c r="X31" s="258"/>
      <c r="Y31" s="258"/>
      <c r="Z31" s="113"/>
    </row>
    <row r="32" spans="1:26" s="112" customFormat="1" ht="18" customHeight="1">
      <c r="A32" s="1009"/>
      <c r="B32" s="999"/>
      <c r="C32" s="863"/>
      <c r="D32" s="34" t="s">
        <v>89</v>
      </c>
      <c r="E32" s="871" t="s">
        <v>233</v>
      </c>
      <c r="F32" s="951"/>
      <c r="G32" s="619" t="s">
        <v>304</v>
      </c>
      <c r="H32" s="620" t="s">
        <v>304</v>
      </c>
      <c r="I32" s="38"/>
      <c r="J32" s="38"/>
      <c r="K32" s="38"/>
      <c r="L32" s="38"/>
      <c r="M32" s="38"/>
      <c r="N32" s="38"/>
      <c r="O32" s="38"/>
      <c r="P32" s="38"/>
      <c r="Q32" s="38"/>
      <c r="R32" s="38"/>
      <c r="S32" s="38"/>
      <c r="T32" s="38"/>
      <c r="U32" s="38"/>
      <c r="V32" s="38"/>
      <c r="W32" s="38"/>
      <c r="X32" s="248"/>
      <c r="Y32" s="248"/>
      <c r="Z32" s="113"/>
    </row>
    <row r="33" spans="1:26" s="112" customFormat="1" ht="18" customHeight="1">
      <c r="A33" s="1009"/>
      <c r="B33" s="999"/>
      <c r="C33" s="863"/>
      <c r="D33" s="28"/>
      <c r="E33" s="952" t="s">
        <v>234</v>
      </c>
      <c r="F33" s="953"/>
      <c r="G33" s="621" t="s">
        <v>304</v>
      </c>
      <c r="H33" s="622" t="s">
        <v>304</v>
      </c>
      <c r="I33" s="39"/>
      <c r="J33" s="39"/>
      <c r="K33" s="39"/>
      <c r="L33" s="39"/>
      <c r="M33" s="39"/>
      <c r="N33" s="39"/>
      <c r="O33" s="39"/>
      <c r="P33" s="39"/>
      <c r="Q33" s="39"/>
      <c r="R33" s="39"/>
      <c r="S33" s="39"/>
      <c r="T33" s="39"/>
      <c r="U33" s="39"/>
      <c r="V33" s="39"/>
      <c r="W33" s="39"/>
      <c r="X33" s="248"/>
      <c r="Y33" s="248"/>
      <c r="Z33" s="113"/>
    </row>
    <row r="34" spans="1:26" s="112" customFormat="1" ht="18" customHeight="1">
      <c r="A34" s="1009"/>
      <c r="B34" s="349"/>
      <c r="C34" s="323"/>
      <c r="D34" s="253"/>
      <c r="E34" s="253"/>
      <c r="F34" s="256" t="s">
        <v>37</v>
      </c>
      <c r="G34" s="611">
        <v>0</v>
      </c>
      <c r="H34" s="612">
        <v>0</v>
      </c>
      <c r="I34" s="292">
        <f t="shared" ref="I34:W34" si="7">SUBTOTAL(9,I31:I33)</f>
        <v>0</v>
      </c>
      <c r="J34" s="292">
        <f t="shared" si="7"/>
        <v>0</v>
      </c>
      <c r="K34" s="292">
        <f t="shared" si="7"/>
        <v>0</v>
      </c>
      <c r="L34" s="292">
        <f t="shared" si="7"/>
        <v>0</v>
      </c>
      <c r="M34" s="292">
        <f t="shared" si="7"/>
        <v>0</v>
      </c>
      <c r="N34" s="292">
        <f t="shared" si="7"/>
        <v>0</v>
      </c>
      <c r="O34" s="292">
        <f t="shared" si="7"/>
        <v>0</v>
      </c>
      <c r="P34" s="292">
        <f t="shared" si="7"/>
        <v>0</v>
      </c>
      <c r="Q34" s="292">
        <f t="shared" si="7"/>
        <v>0</v>
      </c>
      <c r="R34" s="292">
        <f t="shared" si="7"/>
        <v>0</v>
      </c>
      <c r="S34" s="292">
        <f t="shared" si="7"/>
        <v>0</v>
      </c>
      <c r="T34" s="292">
        <f t="shared" si="7"/>
        <v>0</v>
      </c>
      <c r="U34" s="292">
        <f t="shared" si="7"/>
        <v>0</v>
      </c>
      <c r="V34" s="292">
        <f t="shared" si="7"/>
        <v>0</v>
      </c>
      <c r="W34" s="292">
        <f t="shared" si="7"/>
        <v>0</v>
      </c>
      <c r="X34" s="445">
        <f>SUM(G34:W34)</f>
        <v>0</v>
      </c>
      <c r="Y34" s="250"/>
      <c r="Z34" s="113"/>
    </row>
    <row r="35" spans="1:26" s="112" customFormat="1" ht="18" customHeight="1">
      <c r="A35" s="1009"/>
      <c r="B35" s="846" t="s">
        <v>307</v>
      </c>
      <c r="C35" s="848"/>
      <c r="D35" s="20" t="s">
        <v>86</v>
      </c>
      <c r="E35" s="244"/>
      <c r="F35" s="257"/>
      <c r="G35" s="617" t="s">
        <v>304</v>
      </c>
      <c r="H35" s="618" t="s">
        <v>304</v>
      </c>
      <c r="I35" s="52"/>
      <c r="J35" s="52"/>
      <c r="K35" s="52"/>
      <c r="L35" s="52"/>
      <c r="M35" s="52"/>
      <c r="N35" s="52"/>
      <c r="O35" s="52"/>
      <c r="P35" s="52"/>
      <c r="Q35" s="52"/>
      <c r="R35" s="52"/>
      <c r="S35" s="52"/>
      <c r="T35" s="52"/>
      <c r="U35" s="52"/>
      <c r="V35" s="52"/>
      <c r="W35" s="52"/>
      <c r="X35" s="258"/>
      <c r="Y35" s="258"/>
      <c r="Z35" s="113"/>
    </row>
    <row r="36" spans="1:26" s="112" customFormat="1" ht="18" customHeight="1">
      <c r="A36" s="1009"/>
      <c r="B36" s="999"/>
      <c r="C36" s="863"/>
      <c r="D36" s="34" t="s">
        <v>89</v>
      </c>
      <c r="E36" s="871" t="s">
        <v>41</v>
      </c>
      <c r="F36" s="951"/>
      <c r="G36" s="619" t="s">
        <v>304</v>
      </c>
      <c r="H36" s="620" t="s">
        <v>304</v>
      </c>
      <c r="I36" s="38"/>
      <c r="J36" s="38"/>
      <c r="K36" s="38"/>
      <c r="L36" s="38"/>
      <c r="M36" s="38"/>
      <c r="N36" s="38"/>
      <c r="O36" s="38"/>
      <c r="P36" s="38"/>
      <c r="Q36" s="38"/>
      <c r="R36" s="38"/>
      <c r="S36" s="38"/>
      <c r="T36" s="38"/>
      <c r="U36" s="38"/>
      <c r="V36" s="38"/>
      <c r="W36" s="38"/>
      <c r="X36" s="248"/>
      <c r="Y36" s="248"/>
      <c r="Z36" s="113"/>
    </row>
    <row r="37" spans="1:26" s="112" customFormat="1" ht="18" customHeight="1">
      <c r="A37" s="1009"/>
      <c r="B37" s="999"/>
      <c r="C37" s="863"/>
      <c r="D37" s="28"/>
      <c r="E37" s="952" t="s">
        <v>42</v>
      </c>
      <c r="F37" s="953"/>
      <c r="G37" s="621" t="s">
        <v>304</v>
      </c>
      <c r="H37" s="622" t="s">
        <v>304</v>
      </c>
      <c r="I37" s="39"/>
      <c r="J37" s="39"/>
      <c r="K37" s="39"/>
      <c r="L37" s="39"/>
      <c r="M37" s="39"/>
      <c r="N37" s="39"/>
      <c r="O37" s="39"/>
      <c r="P37" s="39"/>
      <c r="Q37" s="39"/>
      <c r="R37" s="39"/>
      <c r="S37" s="39"/>
      <c r="T37" s="39"/>
      <c r="U37" s="39"/>
      <c r="V37" s="39"/>
      <c r="W37" s="39"/>
      <c r="X37" s="249"/>
      <c r="Y37" s="248"/>
      <c r="Z37" s="113"/>
    </row>
    <row r="38" spans="1:26" s="112" customFormat="1" ht="18" customHeight="1">
      <c r="A38" s="1009"/>
      <c r="B38" s="349"/>
      <c r="C38" s="323"/>
      <c r="D38" s="253"/>
      <c r="E38" s="253"/>
      <c r="F38" s="256" t="s">
        <v>37</v>
      </c>
      <c r="G38" s="611">
        <v>0</v>
      </c>
      <c r="H38" s="612">
        <v>0</v>
      </c>
      <c r="I38" s="292">
        <f t="shared" ref="I38:W38" si="8">SUBTOTAL(9,I35:I37)</f>
        <v>0</v>
      </c>
      <c r="J38" s="292">
        <f t="shared" si="8"/>
        <v>0</v>
      </c>
      <c r="K38" s="292">
        <f t="shared" si="8"/>
        <v>0</v>
      </c>
      <c r="L38" s="292">
        <f t="shared" si="8"/>
        <v>0</v>
      </c>
      <c r="M38" s="292">
        <f t="shared" si="8"/>
        <v>0</v>
      </c>
      <c r="N38" s="292">
        <f t="shared" si="8"/>
        <v>0</v>
      </c>
      <c r="O38" s="292">
        <f t="shared" si="8"/>
        <v>0</v>
      </c>
      <c r="P38" s="292">
        <f t="shared" si="8"/>
        <v>0</v>
      </c>
      <c r="Q38" s="292">
        <f t="shared" si="8"/>
        <v>0</v>
      </c>
      <c r="R38" s="292">
        <f t="shared" si="8"/>
        <v>0</v>
      </c>
      <c r="S38" s="292">
        <f t="shared" si="8"/>
        <v>0</v>
      </c>
      <c r="T38" s="292">
        <f t="shared" si="8"/>
        <v>0</v>
      </c>
      <c r="U38" s="292">
        <f t="shared" si="8"/>
        <v>0</v>
      </c>
      <c r="V38" s="292">
        <f t="shared" si="8"/>
        <v>0</v>
      </c>
      <c r="W38" s="292">
        <f t="shared" si="8"/>
        <v>0</v>
      </c>
      <c r="X38" s="445">
        <f>SUM(G38:W38)</f>
        <v>0</v>
      </c>
      <c r="Y38" s="250"/>
      <c r="Z38" s="113"/>
    </row>
    <row r="39" spans="1:26" s="112" customFormat="1" ht="18" customHeight="1">
      <c r="A39" s="1009"/>
      <c r="B39" s="846" t="s">
        <v>308</v>
      </c>
      <c r="C39" s="848"/>
      <c r="D39" s="20" t="s">
        <v>86</v>
      </c>
      <c r="E39" s="244"/>
      <c r="F39" s="257"/>
      <c r="G39" s="617" t="s">
        <v>304</v>
      </c>
      <c r="H39" s="618" t="s">
        <v>304</v>
      </c>
      <c r="I39" s="52"/>
      <c r="J39" s="52"/>
      <c r="K39" s="52"/>
      <c r="L39" s="52"/>
      <c r="M39" s="52"/>
      <c r="N39" s="52"/>
      <c r="O39" s="52"/>
      <c r="P39" s="52"/>
      <c r="Q39" s="52"/>
      <c r="R39" s="52"/>
      <c r="S39" s="52"/>
      <c r="T39" s="52"/>
      <c r="U39" s="52"/>
      <c r="V39" s="52"/>
      <c r="W39" s="52"/>
      <c r="X39" s="258"/>
      <c r="Y39" s="258"/>
      <c r="Z39" s="113"/>
    </row>
    <row r="40" spans="1:26" s="112" customFormat="1" ht="18" customHeight="1">
      <c r="A40" s="1009"/>
      <c r="B40" s="999"/>
      <c r="C40" s="863"/>
      <c r="D40" s="34" t="s">
        <v>89</v>
      </c>
      <c r="E40" s="871" t="s">
        <v>233</v>
      </c>
      <c r="F40" s="951"/>
      <c r="G40" s="619" t="s">
        <v>304</v>
      </c>
      <c r="H40" s="620" t="s">
        <v>304</v>
      </c>
      <c r="I40" s="38"/>
      <c r="J40" s="38"/>
      <c r="K40" s="38"/>
      <c r="L40" s="38"/>
      <c r="M40" s="38"/>
      <c r="N40" s="38"/>
      <c r="O40" s="38"/>
      <c r="P40" s="38"/>
      <c r="Q40" s="38"/>
      <c r="R40" s="38"/>
      <c r="S40" s="38"/>
      <c r="T40" s="38"/>
      <c r="U40" s="38"/>
      <c r="V40" s="38"/>
      <c r="W40" s="38"/>
      <c r="X40" s="248"/>
      <c r="Y40" s="248"/>
      <c r="Z40" s="113"/>
    </row>
    <row r="41" spans="1:26" s="112" customFormat="1" ht="18" customHeight="1">
      <c r="A41" s="1009"/>
      <c r="B41" s="350"/>
      <c r="C41" s="22"/>
      <c r="D41" s="28"/>
      <c r="E41" s="952" t="s">
        <v>235</v>
      </c>
      <c r="F41" s="953"/>
      <c r="G41" s="621" t="s">
        <v>304</v>
      </c>
      <c r="H41" s="622" t="s">
        <v>304</v>
      </c>
      <c r="I41" s="39"/>
      <c r="J41" s="39"/>
      <c r="K41" s="39"/>
      <c r="L41" s="39"/>
      <c r="M41" s="39"/>
      <c r="N41" s="39"/>
      <c r="O41" s="39"/>
      <c r="P41" s="39"/>
      <c r="Q41" s="39"/>
      <c r="R41" s="39"/>
      <c r="S41" s="39"/>
      <c r="T41" s="39"/>
      <c r="U41" s="39"/>
      <c r="V41" s="39"/>
      <c r="W41" s="39"/>
      <c r="X41" s="249"/>
      <c r="Y41" s="248"/>
      <c r="Z41" s="113"/>
    </row>
    <row r="42" spans="1:26" s="112" customFormat="1" ht="18" customHeight="1">
      <c r="A42" s="1009"/>
      <c r="B42" s="349"/>
      <c r="C42" s="323"/>
      <c r="D42" s="253"/>
      <c r="E42" s="253"/>
      <c r="F42" s="256" t="s">
        <v>37</v>
      </c>
      <c r="G42" s="611">
        <v>0</v>
      </c>
      <c r="H42" s="612">
        <v>0</v>
      </c>
      <c r="I42" s="292">
        <f t="shared" ref="I42:W42" si="9">SUBTOTAL(9,I39:I41)</f>
        <v>0</v>
      </c>
      <c r="J42" s="292">
        <f t="shared" si="9"/>
        <v>0</v>
      </c>
      <c r="K42" s="292">
        <f t="shared" si="9"/>
        <v>0</v>
      </c>
      <c r="L42" s="292">
        <f t="shared" si="9"/>
        <v>0</v>
      </c>
      <c r="M42" s="292">
        <f t="shared" si="9"/>
        <v>0</v>
      </c>
      <c r="N42" s="292">
        <f t="shared" si="9"/>
        <v>0</v>
      </c>
      <c r="O42" s="292">
        <f t="shared" si="9"/>
        <v>0</v>
      </c>
      <c r="P42" s="292">
        <f t="shared" si="9"/>
        <v>0</v>
      </c>
      <c r="Q42" s="292">
        <f t="shared" si="9"/>
        <v>0</v>
      </c>
      <c r="R42" s="292">
        <f t="shared" si="9"/>
        <v>0</v>
      </c>
      <c r="S42" s="292">
        <f t="shared" si="9"/>
        <v>0</v>
      </c>
      <c r="T42" s="292">
        <f t="shared" si="9"/>
        <v>0</v>
      </c>
      <c r="U42" s="292">
        <f t="shared" si="9"/>
        <v>0</v>
      </c>
      <c r="V42" s="292">
        <f t="shared" si="9"/>
        <v>0</v>
      </c>
      <c r="W42" s="292">
        <f t="shared" si="9"/>
        <v>0</v>
      </c>
      <c r="X42" s="445">
        <f>SUM(G42:W42)</f>
        <v>0</v>
      </c>
      <c r="Y42" s="250"/>
      <c r="Z42" s="113"/>
    </row>
    <row r="43" spans="1:26" s="112" customFormat="1" ht="18" customHeight="1">
      <c r="A43" s="1009"/>
      <c r="B43" s="846" t="s">
        <v>309</v>
      </c>
      <c r="C43" s="848"/>
      <c r="D43" s="20" t="s">
        <v>86</v>
      </c>
      <c r="E43" s="244"/>
      <c r="F43" s="257"/>
      <c r="G43" s="617" t="s">
        <v>304</v>
      </c>
      <c r="H43" s="618" t="s">
        <v>304</v>
      </c>
      <c r="I43" s="52"/>
      <c r="J43" s="52"/>
      <c r="K43" s="52"/>
      <c r="L43" s="52"/>
      <c r="M43" s="52"/>
      <c r="N43" s="52"/>
      <c r="O43" s="52"/>
      <c r="P43" s="52"/>
      <c r="Q43" s="52"/>
      <c r="R43" s="52"/>
      <c r="S43" s="52"/>
      <c r="T43" s="52"/>
      <c r="U43" s="52"/>
      <c r="V43" s="52"/>
      <c r="W43" s="52"/>
      <c r="X43" s="258"/>
      <c r="Y43" s="258"/>
      <c r="Z43" s="113"/>
    </row>
    <row r="44" spans="1:26" s="112" customFormat="1" ht="18" customHeight="1">
      <c r="A44" s="1009"/>
      <c r="B44" s="999"/>
      <c r="C44" s="863"/>
      <c r="D44" s="34" t="s">
        <v>89</v>
      </c>
      <c r="E44" s="871" t="s">
        <v>233</v>
      </c>
      <c r="F44" s="951"/>
      <c r="G44" s="619" t="s">
        <v>304</v>
      </c>
      <c r="H44" s="620" t="s">
        <v>304</v>
      </c>
      <c r="I44" s="38"/>
      <c r="J44" s="38"/>
      <c r="K44" s="38"/>
      <c r="L44" s="38"/>
      <c r="M44" s="38"/>
      <c r="N44" s="38"/>
      <c r="O44" s="38"/>
      <c r="P44" s="38"/>
      <c r="Q44" s="38"/>
      <c r="R44" s="38"/>
      <c r="S44" s="38"/>
      <c r="T44" s="38"/>
      <c r="U44" s="38"/>
      <c r="V44" s="38"/>
      <c r="W44" s="38"/>
      <c r="X44" s="248"/>
      <c r="Y44" s="248"/>
      <c r="Z44" s="113"/>
    </row>
    <row r="45" spans="1:26" s="112" customFormat="1" ht="18" customHeight="1">
      <c r="A45" s="1009"/>
      <c r="B45" s="999"/>
      <c r="C45" s="863"/>
      <c r="D45" s="28"/>
      <c r="E45" s="952" t="s">
        <v>235</v>
      </c>
      <c r="F45" s="953"/>
      <c r="G45" s="621" t="s">
        <v>304</v>
      </c>
      <c r="H45" s="622" t="s">
        <v>304</v>
      </c>
      <c r="I45" s="39"/>
      <c r="J45" s="39"/>
      <c r="K45" s="39"/>
      <c r="L45" s="39"/>
      <c r="M45" s="39"/>
      <c r="N45" s="39"/>
      <c r="O45" s="39"/>
      <c r="P45" s="39"/>
      <c r="Q45" s="39"/>
      <c r="R45" s="39"/>
      <c r="S45" s="39"/>
      <c r="T45" s="39"/>
      <c r="U45" s="39"/>
      <c r="V45" s="39"/>
      <c r="W45" s="39"/>
      <c r="X45" s="249"/>
      <c r="Y45" s="248"/>
      <c r="Z45" s="113"/>
    </row>
    <row r="46" spans="1:26" s="112" customFormat="1" ht="18" customHeight="1">
      <c r="A46" s="1009"/>
      <c r="B46" s="349"/>
      <c r="C46" s="323"/>
      <c r="D46" s="253"/>
      <c r="E46" s="253"/>
      <c r="F46" s="256" t="s">
        <v>37</v>
      </c>
      <c r="G46" s="611">
        <v>0</v>
      </c>
      <c r="H46" s="612">
        <v>0</v>
      </c>
      <c r="I46" s="292">
        <f t="shared" ref="I46:W46" si="10">SUBTOTAL(9,I43:I45)</f>
        <v>0</v>
      </c>
      <c r="J46" s="292">
        <f t="shared" si="10"/>
        <v>0</v>
      </c>
      <c r="K46" s="292">
        <f t="shared" si="10"/>
        <v>0</v>
      </c>
      <c r="L46" s="292">
        <f t="shared" si="10"/>
        <v>0</v>
      </c>
      <c r="M46" s="292">
        <f t="shared" si="10"/>
        <v>0</v>
      </c>
      <c r="N46" s="292">
        <f t="shared" si="10"/>
        <v>0</v>
      </c>
      <c r="O46" s="292">
        <f t="shared" si="10"/>
        <v>0</v>
      </c>
      <c r="P46" s="292">
        <f t="shared" si="10"/>
        <v>0</v>
      </c>
      <c r="Q46" s="292">
        <f t="shared" si="10"/>
        <v>0</v>
      </c>
      <c r="R46" s="292">
        <f t="shared" si="10"/>
        <v>0</v>
      </c>
      <c r="S46" s="292">
        <f t="shared" si="10"/>
        <v>0</v>
      </c>
      <c r="T46" s="292">
        <f t="shared" si="10"/>
        <v>0</v>
      </c>
      <c r="U46" s="292">
        <f t="shared" si="10"/>
        <v>0</v>
      </c>
      <c r="V46" s="292">
        <f t="shared" si="10"/>
        <v>0</v>
      </c>
      <c r="W46" s="292">
        <f t="shared" si="10"/>
        <v>0</v>
      </c>
      <c r="X46" s="445">
        <f>SUM(G46:W46)</f>
        <v>0</v>
      </c>
      <c r="Y46" s="250"/>
      <c r="Z46" s="113"/>
    </row>
    <row r="47" spans="1:26" s="112" customFormat="1" ht="18" customHeight="1">
      <c r="A47" s="1009"/>
      <c r="B47" s="846" t="s">
        <v>310</v>
      </c>
      <c r="C47" s="848"/>
      <c r="D47" s="20" t="s">
        <v>86</v>
      </c>
      <c r="E47" s="244"/>
      <c r="F47" s="257"/>
      <c r="G47" s="617" t="s">
        <v>304</v>
      </c>
      <c r="H47" s="618" t="s">
        <v>304</v>
      </c>
      <c r="I47" s="52"/>
      <c r="J47" s="52"/>
      <c r="K47" s="52"/>
      <c r="L47" s="52"/>
      <c r="M47" s="52"/>
      <c r="N47" s="52"/>
      <c r="O47" s="52"/>
      <c r="P47" s="52"/>
      <c r="Q47" s="52"/>
      <c r="R47" s="52"/>
      <c r="S47" s="52"/>
      <c r="T47" s="52"/>
      <c r="U47" s="52"/>
      <c r="V47" s="52"/>
      <c r="W47" s="52"/>
      <c r="X47" s="258"/>
      <c r="Y47" s="258"/>
      <c r="Z47" s="113"/>
    </row>
    <row r="48" spans="1:26" s="112" customFormat="1" ht="18" customHeight="1">
      <c r="A48" s="1009"/>
      <c r="B48" s="999"/>
      <c r="C48" s="863"/>
      <c r="D48" s="34" t="s">
        <v>89</v>
      </c>
      <c r="E48" s="871" t="s">
        <v>41</v>
      </c>
      <c r="F48" s="951"/>
      <c r="G48" s="619" t="s">
        <v>304</v>
      </c>
      <c r="H48" s="620" t="s">
        <v>304</v>
      </c>
      <c r="I48" s="38"/>
      <c r="J48" s="38"/>
      <c r="K48" s="38"/>
      <c r="L48" s="38"/>
      <c r="M48" s="38"/>
      <c r="N48" s="38"/>
      <c r="O48" s="38"/>
      <c r="P48" s="38"/>
      <c r="Q48" s="38"/>
      <c r="R48" s="38"/>
      <c r="S48" s="38"/>
      <c r="T48" s="38"/>
      <c r="U48" s="38"/>
      <c r="V48" s="38"/>
      <c r="W48" s="38"/>
      <c r="X48" s="248"/>
      <c r="Y48" s="248"/>
      <c r="Z48" s="113"/>
    </row>
    <row r="49" spans="1:26" s="112" customFormat="1" ht="18" customHeight="1">
      <c r="A49" s="1009"/>
      <c r="B49" s="999"/>
      <c r="C49" s="863"/>
      <c r="D49" s="28"/>
      <c r="E49" s="952" t="s">
        <v>42</v>
      </c>
      <c r="F49" s="953"/>
      <c r="G49" s="621" t="s">
        <v>304</v>
      </c>
      <c r="H49" s="622" t="s">
        <v>304</v>
      </c>
      <c r="I49" s="39"/>
      <c r="J49" s="39"/>
      <c r="K49" s="39"/>
      <c r="L49" s="39"/>
      <c r="M49" s="39"/>
      <c r="N49" s="39"/>
      <c r="O49" s="39"/>
      <c r="P49" s="39"/>
      <c r="Q49" s="39"/>
      <c r="R49" s="39"/>
      <c r="S49" s="39"/>
      <c r="T49" s="39"/>
      <c r="U49" s="39"/>
      <c r="V49" s="39"/>
      <c r="W49" s="39"/>
      <c r="X49" s="249"/>
      <c r="Y49" s="248"/>
      <c r="Z49" s="113"/>
    </row>
    <row r="50" spans="1:26" s="112" customFormat="1" ht="18" customHeight="1">
      <c r="A50" s="1009"/>
      <c r="B50" s="349"/>
      <c r="C50" s="541"/>
      <c r="D50" s="253"/>
      <c r="E50" s="253"/>
      <c r="F50" s="256" t="s">
        <v>37</v>
      </c>
      <c r="G50" s="611">
        <v>0</v>
      </c>
      <c r="H50" s="612">
        <v>0</v>
      </c>
      <c r="I50" s="292">
        <f t="shared" ref="I50:W50" si="11">SUBTOTAL(9,I47:I49)</f>
        <v>0</v>
      </c>
      <c r="J50" s="292">
        <f t="shared" si="11"/>
        <v>0</v>
      </c>
      <c r="K50" s="292">
        <f t="shared" si="11"/>
        <v>0</v>
      </c>
      <c r="L50" s="292">
        <f t="shared" si="11"/>
        <v>0</v>
      </c>
      <c r="M50" s="292">
        <f t="shared" si="11"/>
        <v>0</v>
      </c>
      <c r="N50" s="292">
        <f t="shared" si="11"/>
        <v>0</v>
      </c>
      <c r="O50" s="292">
        <f t="shared" si="11"/>
        <v>0</v>
      </c>
      <c r="P50" s="292">
        <f t="shared" si="11"/>
        <v>0</v>
      </c>
      <c r="Q50" s="292">
        <f t="shared" si="11"/>
        <v>0</v>
      </c>
      <c r="R50" s="292">
        <f t="shared" si="11"/>
        <v>0</v>
      </c>
      <c r="S50" s="292">
        <f t="shared" si="11"/>
        <v>0</v>
      </c>
      <c r="T50" s="292">
        <f t="shared" si="11"/>
        <v>0</v>
      </c>
      <c r="U50" s="292">
        <f t="shared" si="11"/>
        <v>0</v>
      </c>
      <c r="V50" s="292">
        <f t="shared" si="11"/>
        <v>0</v>
      </c>
      <c r="W50" s="292">
        <f t="shared" si="11"/>
        <v>0</v>
      </c>
      <c r="X50" s="445">
        <f>SUM(G50:W50)</f>
        <v>0</v>
      </c>
      <c r="Y50" s="250"/>
      <c r="Z50" s="113"/>
    </row>
    <row r="51" spans="1:26" s="348" customFormat="1" ht="18" customHeight="1">
      <c r="A51" s="1009"/>
      <c r="B51" s="1011" t="s">
        <v>311</v>
      </c>
      <c r="C51" s="1012"/>
      <c r="D51" s="471" t="s">
        <v>86</v>
      </c>
      <c r="E51" s="472"/>
      <c r="F51" s="473"/>
      <c r="G51" s="617" t="s">
        <v>304</v>
      </c>
      <c r="H51" s="618" t="s">
        <v>304</v>
      </c>
      <c r="I51" s="474"/>
      <c r="J51" s="474"/>
      <c r="K51" s="474"/>
      <c r="L51" s="474"/>
      <c r="M51" s="474"/>
      <c r="N51" s="474"/>
      <c r="O51" s="474"/>
      <c r="P51" s="474"/>
      <c r="Q51" s="474"/>
      <c r="R51" s="474"/>
      <c r="S51" s="474"/>
      <c r="T51" s="474"/>
      <c r="U51" s="474"/>
      <c r="V51" s="474"/>
      <c r="W51" s="474"/>
      <c r="X51" s="475"/>
      <c r="Y51" s="475"/>
    </row>
    <row r="52" spans="1:26" s="348" customFormat="1" ht="18" customHeight="1">
      <c r="A52" s="1009"/>
      <c r="B52" s="1013"/>
      <c r="C52" s="880"/>
      <c r="D52" s="476" t="s">
        <v>89</v>
      </c>
      <c r="E52" s="1000" t="s">
        <v>41</v>
      </c>
      <c r="F52" s="1001"/>
      <c r="G52" s="619" t="s">
        <v>304</v>
      </c>
      <c r="H52" s="620" t="s">
        <v>304</v>
      </c>
      <c r="I52" s="477"/>
      <c r="J52" s="477"/>
      <c r="K52" s="477"/>
      <c r="L52" s="477"/>
      <c r="M52" s="477"/>
      <c r="N52" s="477"/>
      <c r="O52" s="477"/>
      <c r="P52" s="477"/>
      <c r="Q52" s="477"/>
      <c r="R52" s="477"/>
      <c r="S52" s="477"/>
      <c r="T52" s="477"/>
      <c r="U52" s="477"/>
      <c r="V52" s="477"/>
      <c r="W52" s="477"/>
      <c r="X52" s="478"/>
      <c r="Y52" s="478"/>
    </row>
    <row r="53" spans="1:26" s="348" customFormat="1" ht="18" customHeight="1">
      <c r="A53" s="1009"/>
      <c r="B53" s="1013"/>
      <c r="C53" s="880"/>
      <c r="D53" s="479"/>
      <c r="E53" s="1014" t="s">
        <v>42</v>
      </c>
      <c r="F53" s="1015"/>
      <c r="G53" s="621" t="s">
        <v>304</v>
      </c>
      <c r="H53" s="622" t="s">
        <v>304</v>
      </c>
      <c r="I53" s="480"/>
      <c r="J53" s="480"/>
      <c r="K53" s="480"/>
      <c r="L53" s="480"/>
      <c r="M53" s="480"/>
      <c r="N53" s="480"/>
      <c r="O53" s="480"/>
      <c r="P53" s="480"/>
      <c r="Q53" s="480"/>
      <c r="R53" s="480"/>
      <c r="S53" s="480"/>
      <c r="T53" s="480"/>
      <c r="U53" s="480"/>
      <c r="V53" s="480"/>
      <c r="W53" s="480"/>
      <c r="X53" s="481"/>
      <c r="Y53" s="478"/>
    </row>
    <row r="54" spans="1:26" s="348" customFormat="1" ht="18" customHeight="1">
      <c r="A54" s="1009"/>
      <c r="B54" s="578"/>
      <c r="C54" s="579"/>
      <c r="D54" s="580"/>
      <c r="E54" s="580"/>
      <c r="F54" s="581" t="s">
        <v>37</v>
      </c>
      <c r="G54" s="611">
        <v>0</v>
      </c>
      <c r="H54" s="612">
        <v>0</v>
      </c>
      <c r="I54" s="582">
        <f t="shared" ref="I54:W54" si="12">SUBTOTAL(9,I51:I53)</f>
        <v>0</v>
      </c>
      <c r="J54" s="582">
        <f t="shared" si="12"/>
        <v>0</v>
      </c>
      <c r="K54" s="582">
        <f t="shared" si="12"/>
        <v>0</v>
      </c>
      <c r="L54" s="582">
        <f t="shared" si="12"/>
        <v>0</v>
      </c>
      <c r="M54" s="582">
        <f t="shared" si="12"/>
        <v>0</v>
      </c>
      <c r="N54" s="582">
        <f t="shared" si="12"/>
        <v>0</v>
      </c>
      <c r="O54" s="582">
        <f t="shared" si="12"/>
        <v>0</v>
      </c>
      <c r="P54" s="582">
        <f t="shared" si="12"/>
        <v>0</v>
      </c>
      <c r="Q54" s="582">
        <f t="shared" si="12"/>
        <v>0</v>
      </c>
      <c r="R54" s="582">
        <f t="shared" si="12"/>
        <v>0</v>
      </c>
      <c r="S54" s="582">
        <f t="shared" si="12"/>
        <v>0</v>
      </c>
      <c r="T54" s="582">
        <f t="shared" si="12"/>
        <v>0</v>
      </c>
      <c r="U54" s="292">
        <f t="shared" si="12"/>
        <v>0</v>
      </c>
      <c r="V54" s="292">
        <f t="shared" si="12"/>
        <v>0</v>
      </c>
      <c r="W54" s="292">
        <f t="shared" si="12"/>
        <v>0</v>
      </c>
      <c r="X54" s="583">
        <f>SUM(G54:W54)</f>
        <v>0</v>
      </c>
      <c r="Y54" s="584"/>
    </row>
    <row r="55" spans="1:26" s="348" customFormat="1" ht="18" customHeight="1">
      <c r="A55" s="1009"/>
      <c r="B55" s="1011" t="s">
        <v>312</v>
      </c>
      <c r="C55" s="1012"/>
      <c r="D55" s="471" t="s">
        <v>86</v>
      </c>
      <c r="E55" s="472"/>
      <c r="F55" s="473"/>
      <c r="G55" s="617" t="s">
        <v>304</v>
      </c>
      <c r="H55" s="618" t="s">
        <v>304</v>
      </c>
      <c r="I55" s="474"/>
      <c r="J55" s="474"/>
      <c r="K55" s="474"/>
      <c r="L55" s="474"/>
      <c r="M55" s="474"/>
      <c r="N55" s="474"/>
      <c r="O55" s="474"/>
      <c r="P55" s="474"/>
      <c r="Q55" s="474"/>
      <c r="R55" s="474"/>
      <c r="S55" s="474"/>
      <c r="T55" s="474"/>
      <c r="U55" s="474"/>
      <c r="V55" s="474"/>
      <c r="W55" s="474"/>
      <c r="X55" s="475"/>
      <c r="Y55" s="475"/>
    </row>
    <row r="56" spans="1:26" s="348" customFormat="1" ht="18" customHeight="1">
      <c r="A56" s="1009"/>
      <c r="B56" s="1013"/>
      <c r="C56" s="880"/>
      <c r="D56" s="476" t="s">
        <v>89</v>
      </c>
      <c r="E56" s="1000" t="s">
        <v>41</v>
      </c>
      <c r="F56" s="1001"/>
      <c r="G56" s="619" t="s">
        <v>304</v>
      </c>
      <c r="H56" s="620" t="s">
        <v>304</v>
      </c>
      <c r="I56" s="477"/>
      <c r="J56" s="477"/>
      <c r="K56" s="477"/>
      <c r="L56" s="477"/>
      <c r="M56" s="477"/>
      <c r="N56" s="477"/>
      <c r="O56" s="477"/>
      <c r="P56" s="477"/>
      <c r="Q56" s="477"/>
      <c r="R56" s="477"/>
      <c r="S56" s="477"/>
      <c r="T56" s="477"/>
      <c r="U56" s="477"/>
      <c r="V56" s="477"/>
      <c r="W56" s="477"/>
      <c r="X56" s="478"/>
      <c r="Y56" s="478"/>
    </row>
    <row r="57" spans="1:26" s="348" customFormat="1" ht="18" customHeight="1">
      <c r="A57" s="1009"/>
      <c r="B57" s="1013"/>
      <c r="C57" s="880"/>
      <c r="D57" s="479"/>
      <c r="E57" s="1014" t="s">
        <v>42</v>
      </c>
      <c r="F57" s="1015"/>
      <c r="G57" s="621" t="s">
        <v>304</v>
      </c>
      <c r="H57" s="622" t="s">
        <v>304</v>
      </c>
      <c r="I57" s="480"/>
      <c r="J57" s="480"/>
      <c r="K57" s="480"/>
      <c r="L57" s="480"/>
      <c r="M57" s="480"/>
      <c r="N57" s="480"/>
      <c r="O57" s="480"/>
      <c r="P57" s="480"/>
      <c r="Q57" s="480"/>
      <c r="R57" s="480"/>
      <c r="S57" s="480"/>
      <c r="T57" s="480"/>
      <c r="U57" s="480"/>
      <c r="V57" s="480"/>
      <c r="W57" s="480"/>
      <c r="X57" s="481"/>
      <c r="Y57" s="478"/>
    </row>
    <row r="58" spans="1:26" s="348" customFormat="1" ht="18" customHeight="1">
      <c r="A58" s="1009"/>
      <c r="B58" s="578"/>
      <c r="C58" s="579"/>
      <c r="D58" s="580"/>
      <c r="E58" s="580"/>
      <c r="F58" s="581" t="s">
        <v>37</v>
      </c>
      <c r="G58" s="611">
        <v>0</v>
      </c>
      <c r="H58" s="612">
        <v>0</v>
      </c>
      <c r="I58" s="582">
        <f t="shared" ref="I58:W58" si="13">SUBTOTAL(9,I55:I57)</f>
        <v>0</v>
      </c>
      <c r="J58" s="582">
        <f t="shared" si="13"/>
        <v>0</v>
      </c>
      <c r="K58" s="582">
        <f t="shared" si="13"/>
        <v>0</v>
      </c>
      <c r="L58" s="582">
        <f t="shared" si="13"/>
        <v>0</v>
      </c>
      <c r="M58" s="582">
        <f t="shared" si="13"/>
        <v>0</v>
      </c>
      <c r="N58" s="582">
        <f t="shared" si="13"/>
        <v>0</v>
      </c>
      <c r="O58" s="582">
        <f t="shared" si="13"/>
        <v>0</v>
      </c>
      <c r="P58" s="582">
        <f t="shared" si="13"/>
        <v>0</v>
      </c>
      <c r="Q58" s="582">
        <f t="shared" si="13"/>
        <v>0</v>
      </c>
      <c r="R58" s="582">
        <f t="shared" si="13"/>
        <v>0</v>
      </c>
      <c r="S58" s="582">
        <f t="shared" si="13"/>
        <v>0</v>
      </c>
      <c r="T58" s="582">
        <f t="shared" si="13"/>
        <v>0</v>
      </c>
      <c r="U58" s="292">
        <f t="shared" si="13"/>
        <v>0</v>
      </c>
      <c r="V58" s="292">
        <f t="shared" si="13"/>
        <v>0</v>
      </c>
      <c r="W58" s="292">
        <f t="shared" si="13"/>
        <v>0</v>
      </c>
      <c r="X58" s="583">
        <f>SUM(G58:W58)</f>
        <v>0</v>
      </c>
      <c r="Y58" s="584"/>
    </row>
    <row r="59" spans="1:26" s="348" customFormat="1" ht="18" customHeight="1">
      <c r="A59" s="1009"/>
      <c r="B59" s="1011" t="s">
        <v>313</v>
      </c>
      <c r="C59" s="1012"/>
      <c r="D59" s="476" t="s">
        <v>86</v>
      </c>
      <c r="E59" s="543"/>
      <c r="F59" s="577"/>
      <c r="G59" s="617" t="s">
        <v>304</v>
      </c>
      <c r="H59" s="618" t="s">
        <v>304</v>
      </c>
      <c r="I59" s="477"/>
      <c r="J59" s="477"/>
      <c r="K59" s="477"/>
      <c r="L59" s="477"/>
      <c r="M59" s="477"/>
      <c r="N59" s="477"/>
      <c r="O59" s="477"/>
      <c r="P59" s="477"/>
      <c r="Q59" s="477"/>
      <c r="R59" s="477"/>
      <c r="S59" s="477"/>
      <c r="T59" s="477"/>
      <c r="U59" s="477"/>
      <c r="V59" s="477"/>
      <c r="W59" s="477"/>
      <c r="X59" s="478"/>
      <c r="Y59" s="478"/>
    </row>
    <row r="60" spans="1:26" s="348" customFormat="1" ht="18" customHeight="1">
      <c r="A60" s="1009"/>
      <c r="B60" s="1013"/>
      <c r="C60" s="880"/>
      <c r="D60" s="476" t="s">
        <v>89</v>
      </c>
      <c r="E60" s="1000" t="s">
        <v>41</v>
      </c>
      <c r="F60" s="1001"/>
      <c r="G60" s="619" t="s">
        <v>304</v>
      </c>
      <c r="H60" s="620" t="s">
        <v>304</v>
      </c>
      <c r="I60" s="477"/>
      <c r="J60" s="477"/>
      <c r="K60" s="477"/>
      <c r="L60" s="477"/>
      <c r="M60" s="477"/>
      <c r="N60" s="477"/>
      <c r="O60" s="477"/>
      <c r="P60" s="477"/>
      <c r="Q60" s="477"/>
      <c r="R60" s="477"/>
      <c r="S60" s="477"/>
      <c r="T60" s="477"/>
      <c r="U60" s="477"/>
      <c r="V60" s="477"/>
      <c r="W60" s="477"/>
      <c r="X60" s="478"/>
      <c r="Y60" s="478"/>
    </row>
    <row r="61" spans="1:26" s="348" customFormat="1" ht="18" customHeight="1">
      <c r="A61" s="1009"/>
      <c r="B61" s="1013"/>
      <c r="C61" s="880"/>
      <c r="D61" s="479"/>
      <c r="E61" s="1014" t="s">
        <v>42</v>
      </c>
      <c r="F61" s="1015"/>
      <c r="G61" s="621" t="s">
        <v>304</v>
      </c>
      <c r="H61" s="622" t="s">
        <v>304</v>
      </c>
      <c r="I61" s="480"/>
      <c r="J61" s="480"/>
      <c r="K61" s="480"/>
      <c r="L61" s="480"/>
      <c r="M61" s="480"/>
      <c r="N61" s="480"/>
      <c r="O61" s="480"/>
      <c r="P61" s="480"/>
      <c r="Q61" s="480"/>
      <c r="R61" s="480"/>
      <c r="S61" s="480"/>
      <c r="T61" s="480"/>
      <c r="U61" s="480"/>
      <c r="V61" s="480"/>
      <c r="W61" s="480"/>
      <c r="X61" s="481"/>
      <c r="Y61" s="478"/>
    </row>
    <row r="62" spans="1:26" s="348" customFormat="1" ht="18" customHeight="1" thickBot="1">
      <c r="A62" s="1009"/>
      <c r="B62" s="482"/>
      <c r="C62" s="483"/>
      <c r="D62" s="484"/>
      <c r="E62" s="484"/>
      <c r="F62" s="485" t="s">
        <v>37</v>
      </c>
      <c r="G62" s="613"/>
      <c r="H62" s="614"/>
      <c r="I62" s="486">
        <f t="shared" ref="I62:W62" si="14">SUBTOTAL(9,I59:I61)</f>
        <v>0</v>
      </c>
      <c r="J62" s="486">
        <f t="shared" si="14"/>
        <v>0</v>
      </c>
      <c r="K62" s="486">
        <f t="shared" si="14"/>
        <v>0</v>
      </c>
      <c r="L62" s="486">
        <f t="shared" si="14"/>
        <v>0</v>
      </c>
      <c r="M62" s="486">
        <f t="shared" si="14"/>
        <v>0</v>
      </c>
      <c r="N62" s="486">
        <f t="shared" si="14"/>
        <v>0</v>
      </c>
      <c r="O62" s="486">
        <f t="shared" si="14"/>
        <v>0</v>
      </c>
      <c r="P62" s="486">
        <f t="shared" si="14"/>
        <v>0</v>
      </c>
      <c r="Q62" s="486">
        <f t="shared" si="14"/>
        <v>0</v>
      </c>
      <c r="R62" s="486">
        <f t="shared" si="14"/>
        <v>0</v>
      </c>
      <c r="S62" s="486">
        <f t="shared" si="14"/>
        <v>0</v>
      </c>
      <c r="T62" s="486">
        <f t="shared" si="14"/>
        <v>0</v>
      </c>
      <c r="U62" s="486">
        <f t="shared" si="14"/>
        <v>0</v>
      </c>
      <c r="V62" s="486">
        <f t="shared" si="14"/>
        <v>0</v>
      </c>
      <c r="W62" s="486">
        <f t="shared" si="14"/>
        <v>0</v>
      </c>
      <c r="X62" s="487">
        <f>SUM(G62:W62)</f>
        <v>0</v>
      </c>
      <c r="Y62" s="488"/>
    </row>
    <row r="63" spans="1:26" s="588" customFormat="1" ht="18" customHeight="1">
      <c r="A63" s="1009"/>
      <c r="B63" s="1016" t="s">
        <v>314</v>
      </c>
      <c r="C63" s="1017"/>
      <c r="D63" s="1017"/>
      <c r="E63" s="1017"/>
      <c r="F63" s="1018"/>
      <c r="G63" s="616">
        <f t="shared" ref="G63:W63" si="15">G67+G71+G75</f>
        <v>0</v>
      </c>
      <c r="H63" s="616">
        <f t="shared" si="15"/>
        <v>0</v>
      </c>
      <c r="I63" s="609">
        <f t="shared" si="15"/>
        <v>0</v>
      </c>
      <c r="J63" s="609">
        <f t="shared" si="15"/>
        <v>0</v>
      </c>
      <c r="K63" s="609">
        <f t="shared" si="15"/>
        <v>0</v>
      </c>
      <c r="L63" s="609">
        <f t="shared" si="15"/>
        <v>0</v>
      </c>
      <c r="M63" s="609">
        <f t="shared" si="15"/>
        <v>0</v>
      </c>
      <c r="N63" s="609">
        <f t="shared" si="15"/>
        <v>0</v>
      </c>
      <c r="O63" s="609">
        <f t="shared" si="15"/>
        <v>0</v>
      </c>
      <c r="P63" s="609">
        <f t="shared" si="15"/>
        <v>0</v>
      </c>
      <c r="Q63" s="609">
        <f t="shared" si="15"/>
        <v>0</v>
      </c>
      <c r="R63" s="609">
        <f t="shared" si="15"/>
        <v>0</v>
      </c>
      <c r="S63" s="609">
        <f t="shared" si="15"/>
        <v>0</v>
      </c>
      <c r="T63" s="609">
        <f t="shared" si="15"/>
        <v>0</v>
      </c>
      <c r="U63" s="609">
        <f t="shared" si="15"/>
        <v>0</v>
      </c>
      <c r="V63" s="609">
        <f t="shared" si="15"/>
        <v>0</v>
      </c>
      <c r="W63" s="609">
        <f t="shared" si="15"/>
        <v>0</v>
      </c>
      <c r="X63" s="603">
        <f>SUM(I63:W63)</f>
        <v>0</v>
      </c>
      <c r="Y63" s="590"/>
    </row>
    <row r="64" spans="1:26" s="348" customFormat="1" ht="18" customHeight="1">
      <c r="A64" s="1009"/>
      <c r="B64" s="1011" t="s">
        <v>315</v>
      </c>
      <c r="C64" s="1012"/>
      <c r="D64" s="476" t="s">
        <v>86</v>
      </c>
      <c r="E64" s="543"/>
      <c r="F64" s="577"/>
      <c r="G64" s="617" t="s">
        <v>304</v>
      </c>
      <c r="H64" s="618" t="s">
        <v>304</v>
      </c>
      <c r="I64" s="477"/>
      <c r="J64" s="477"/>
      <c r="K64" s="477"/>
      <c r="L64" s="477"/>
      <c r="M64" s="477"/>
      <c r="N64" s="477"/>
      <c r="O64" s="477"/>
      <c r="P64" s="477"/>
      <c r="Q64" s="477"/>
      <c r="R64" s="477"/>
      <c r="S64" s="477"/>
      <c r="T64" s="477"/>
      <c r="U64" s="477"/>
      <c r="V64" s="477"/>
      <c r="W64" s="477"/>
      <c r="X64" s="352"/>
      <c r="Y64" s="576"/>
    </row>
    <row r="65" spans="1:25" s="348" customFormat="1" ht="18" customHeight="1">
      <c r="A65" s="1009"/>
      <c r="B65" s="1013"/>
      <c r="C65" s="880"/>
      <c r="D65" s="476" t="s">
        <v>89</v>
      </c>
      <c r="E65" s="1000" t="s">
        <v>41</v>
      </c>
      <c r="F65" s="1001"/>
      <c r="G65" s="619" t="s">
        <v>304</v>
      </c>
      <c r="H65" s="620" t="s">
        <v>304</v>
      </c>
      <c r="I65" s="477"/>
      <c r="J65" s="477"/>
      <c r="K65" s="477"/>
      <c r="L65" s="477"/>
      <c r="M65" s="477"/>
      <c r="N65" s="477"/>
      <c r="O65" s="477"/>
      <c r="P65" s="477"/>
      <c r="Q65" s="477"/>
      <c r="R65" s="477"/>
      <c r="S65" s="477"/>
      <c r="T65" s="477"/>
      <c r="U65" s="477"/>
      <c r="V65" s="477"/>
      <c r="W65" s="477"/>
      <c r="X65" s="478"/>
      <c r="Y65" s="478"/>
    </row>
    <row r="66" spans="1:25" s="348" customFormat="1" ht="18" customHeight="1">
      <c r="A66" s="1009"/>
      <c r="B66" s="1013"/>
      <c r="C66" s="880"/>
      <c r="D66" s="479"/>
      <c r="E66" s="1014" t="s">
        <v>42</v>
      </c>
      <c r="F66" s="1015"/>
      <c r="G66" s="621" t="s">
        <v>304</v>
      </c>
      <c r="H66" s="622" t="s">
        <v>304</v>
      </c>
      <c r="I66" s="480"/>
      <c r="J66" s="480"/>
      <c r="K66" s="480"/>
      <c r="L66" s="480"/>
      <c r="M66" s="480"/>
      <c r="N66" s="480"/>
      <c r="O66" s="480"/>
      <c r="P66" s="480"/>
      <c r="Q66" s="480"/>
      <c r="R66" s="480"/>
      <c r="S66" s="480"/>
      <c r="T66" s="480"/>
      <c r="U66" s="480"/>
      <c r="V66" s="480"/>
      <c r="W66" s="480"/>
      <c r="X66" s="481"/>
      <c r="Y66" s="478"/>
    </row>
    <row r="67" spans="1:25" s="348" customFormat="1" ht="18" customHeight="1">
      <c r="A67" s="1009"/>
      <c r="B67" s="578"/>
      <c r="C67" s="579"/>
      <c r="D67" s="580"/>
      <c r="E67" s="580"/>
      <c r="F67" s="581" t="s">
        <v>37</v>
      </c>
      <c r="G67" s="611">
        <v>0</v>
      </c>
      <c r="H67" s="612">
        <v>0</v>
      </c>
      <c r="I67" s="582">
        <f t="shared" ref="I67:W67" si="16">SUBTOTAL(9,I64:I66)</f>
        <v>0</v>
      </c>
      <c r="J67" s="582">
        <f t="shared" si="16"/>
        <v>0</v>
      </c>
      <c r="K67" s="582">
        <f t="shared" si="16"/>
        <v>0</v>
      </c>
      <c r="L67" s="582">
        <f t="shared" si="16"/>
        <v>0</v>
      </c>
      <c r="M67" s="582">
        <f t="shared" si="16"/>
        <v>0</v>
      </c>
      <c r="N67" s="582">
        <f t="shared" si="16"/>
        <v>0</v>
      </c>
      <c r="O67" s="582">
        <f t="shared" si="16"/>
        <v>0</v>
      </c>
      <c r="P67" s="582">
        <f t="shared" si="16"/>
        <v>0</v>
      </c>
      <c r="Q67" s="582">
        <f t="shared" si="16"/>
        <v>0</v>
      </c>
      <c r="R67" s="582">
        <f t="shared" si="16"/>
        <v>0</v>
      </c>
      <c r="S67" s="582">
        <f t="shared" si="16"/>
        <v>0</v>
      </c>
      <c r="T67" s="582">
        <f t="shared" si="16"/>
        <v>0</v>
      </c>
      <c r="U67" s="582">
        <f t="shared" si="16"/>
        <v>0</v>
      </c>
      <c r="V67" s="582">
        <f t="shared" si="16"/>
        <v>0</v>
      </c>
      <c r="W67" s="582">
        <f t="shared" si="16"/>
        <v>0</v>
      </c>
      <c r="X67" s="583">
        <f>SUM(G67:W67)</f>
        <v>0</v>
      </c>
      <c r="Y67" s="584"/>
    </row>
    <row r="68" spans="1:25" s="348" customFormat="1" ht="18" customHeight="1">
      <c r="A68" s="1009"/>
      <c r="B68" s="1011" t="s">
        <v>316</v>
      </c>
      <c r="C68" s="1012"/>
      <c r="D68" s="476" t="s">
        <v>86</v>
      </c>
      <c r="E68" s="543"/>
      <c r="F68" s="577"/>
      <c r="G68" s="617" t="s">
        <v>304</v>
      </c>
      <c r="H68" s="618" t="s">
        <v>304</v>
      </c>
      <c r="I68" s="477"/>
      <c r="J68" s="477"/>
      <c r="K68" s="477"/>
      <c r="L68" s="477"/>
      <c r="M68" s="477"/>
      <c r="N68" s="477"/>
      <c r="O68" s="477"/>
      <c r="P68" s="477"/>
      <c r="Q68" s="477"/>
      <c r="R68" s="477"/>
      <c r="S68" s="477"/>
      <c r="T68" s="477"/>
      <c r="U68" s="477"/>
      <c r="V68" s="477"/>
      <c r="W68" s="477"/>
      <c r="X68" s="478"/>
      <c r="Y68" s="478"/>
    </row>
    <row r="69" spans="1:25" s="348" customFormat="1" ht="18" customHeight="1">
      <c r="A69" s="1009"/>
      <c r="B69" s="1013"/>
      <c r="C69" s="880"/>
      <c r="D69" s="476" t="s">
        <v>89</v>
      </c>
      <c r="E69" s="1000" t="s">
        <v>41</v>
      </c>
      <c r="F69" s="1001"/>
      <c r="G69" s="619" t="s">
        <v>304</v>
      </c>
      <c r="H69" s="620" t="s">
        <v>304</v>
      </c>
      <c r="I69" s="477"/>
      <c r="J69" s="477"/>
      <c r="K69" s="477"/>
      <c r="L69" s="477"/>
      <c r="M69" s="477"/>
      <c r="N69" s="477"/>
      <c r="O69" s="477"/>
      <c r="P69" s="477"/>
      <c r="Q69" s="477"/>
      <c r="R69" s="477"/>
      <c r="S69" s="477"/>
      <c r="T69" s="477"/>
      <c r="U69" s="477"/>
      <c r="V69" s="477"/>
      <c r="W69" s="477"/>
      <c r="X69" s="478"/>
      <c r="Y69" s="478"/>
    </row>
    <row r="70" spans="1:25" s="348" customFormat="1" ht="18" customHeight="1">
      <c r="A70" s="1009"/>
      <c r="B70" s="1013"/>
      <c r="C70" s="880"/>
      <c r="D70" s="479"/>
      <c r="E70" s="1014" t="s">
        <v>42</v>
      </c>
      <c r="F70" s="1015"/>
      <c r="G70" s="621" t="s">
        <v>304</v>
      </c>
      <c r="H70" s="622" t="s">
        <v>304</v>
      </c>
      <c r="I70" s="480"/>
      <c r="J70" s="480"/>
      <c r="K70" s="480"/>
      <c r="L70" s="480"/>
      <c r="M70" s="480"/>
      <c r="N70" s="480"/>
      <c r="O70" s="480"/>
      <c r="P70" s="480"/>
      <c r="Q70" s="480"/>
      <c r="R70" s="480"/>
      <c r="S70" s="480"/>
      <c r="T70" s="480"/>
      <c r="U70" s="480"/>
      <c r="V70" s="480"/>
      <c r="W70" s="480"/>
      <c r="X70" s="481"/>
      <c r="Y70" s="478"/>
    </row>
    <row r="71" spans="1:25" s="348" customFormat="1" ht="18" customHeight="1">
      <c r="A71" s="1009"/>
      <c r="B71" s="578"/>
      <c r="C71" s="579"/>
      <c r="D71" s="580"/>
      <c r="E71" s="580"/>
      <c r="F71" s="581" t="s">
        <v>37</v>
      </c>
      <c r="G71" s="611">
        <v>0</v>
      </c>
      <c r="H71" s="612">
        <v>0</v>
      </c>
      <c r="I71" s="582">
        <f t="shared" ref="I71:V71" si="17">SUBTOTAL(9,I68:I70)</f>
        <v>0</v>
      </c>
      <c r="J71" s="582">
        <f t="shared" si="17"/>
        <v>0</v>
      </c>
      <c r="K71" s="582">
        <f t="shared" si="17"/>
        <v>0</v>
      </c>
      <c r="L71" s="582">
        <f t="shared" si="17"/>
        <v>0</v>
      </c>
      <c r="M71" s="582">
        <f t="shared" si="17"/>
        <v>0</v>
      </c>
      <c r="N71" s="582">
        <f t="shared" si="17"/>
        <v>0</v>
      </c>
      <c r="O71" s="582">
        <f t="shared" si="17"/>
        <v>0</v>
      </c>
      <c r="P71" s="582">
        <f t="shared" si="17"/>
        <v>0</v>
      </c>
      <c r="Q71" s="582">
        <f t="shared" si="17"/>
        <v>0</v>
      </c>
      <c r="R71" s="582">
        <f t="shared" si="17"/>
        <v>0</v>
      </c>
      <c r="S71" s="582">
        <f t="shared" si="17"/>
        <v>0</v>
      </c>
      <c r="T71" s="582">
        <f t="shared" si="17"/>
        <v>0</v>
      </c>
      <c r="U71" s="582">
        <f t="shared" si="17"/>
        <v>0</v>
      </c>
      <c r="V71" s="582">
        <f t="shared" si="17"/>
        <v>0</v>
      </c>
      <c r="W71" s="582"/>
      <c r="X71" s="583">
        <f>SUM(G71:W71)</f>
        <v>0</v>
      </c>
      <c r="Y71" s="584"/>
    </row>
    <row r="72" spans="1:25" s="348" customFormat="1" ht="18" customHeight="1">
      <c r="A72" s="1009"/>
      <c r="B72" s="1011" t="s">
        <v>317</v>
      </c>
      <c r="C72" s="1012"/>
      <c r="D72" s="476" t="s">
        <v>86</v>
      </c>
      <c r="E72" s="543"/>
      <c r="F72" s="577"/>
      <c r="G72" s="617" t="s">
        <v>304</v>
      </c>
      <c r="H72" s="618" t="s">
        <v>304</v>
      </c>
      <c r="I72" s="477"/>
      <c r="J72" s="477"/>
      <c r="K72" s="477"/>
      <c r="L72" s="477"/>
      <c r="M72" s="477"/>
      <c r="N72" s="477"/>
      <c r="O72" s="477"/>
      <c r="P72" s="477"/>
      <c r="Q72" s="477"/>
      <c r="R72" s="477"/>
      <c r="S72" s="477"/>
      <c r="T72" s="477"/>
      <c r="U72" s="477"/>
      <c r="V72" s="477"/>
      <c r="W72" s="477"/>
      <c r="X72" s="478"/>
      <c r="Y72" s="478"/>
    </row>
    <row r="73" spans="1:25" s="348" customFormat="1" ht="18" customHeight="1">
      <c r="A73" s="1009"/>
      <c r="B73" s="1013"/>
      <c r="C73" s="880"/>
      <c r="D73" s="476" t="s">
        <v>89</v>
      </c>
      <c r="E73" s="1000" t="s">
        <v>41</v>
      </c>
      <c r="F73" s="1001"/>
      <c r="G73" s="619" t="s">
        <v>304</v>
      </c>
      <c r="H73" s="620" t="s">
        <v>304</v>
      </c>
      <c r="I73" s="477"/>
      <c r="J73" s="477"/>
      <c r="K73" s="477"/>
      <c r="L73" s="477"/>
      <c r="M73" s="477"/>
      <c r="N73" s="477"/>
      <c r="O73" s="477"/>
      <c r="P73" s="477"/>
      <c r="Q73" s="477"/>
      <c r="R73" s="477"/>
      <c r="S73" s="477"/>
      <c r="T73" s="477"/>
      <c r="U73" s="477"/>
      <c r="V73" s="477"/>
      <c r="W73" s="477"/>
      <c r="X73" s="478"/>
      <c r="Y73" s="478"/>
    </row>
    <row r="74" spans="1:25" s="348" customFormat="1" ht="18" customHeight="1">
      <c r="A74" s="1009"/>
      <c r="B74" s="1013"/>
      <c r="C74" s="880"/>
      <c r="D74" s="476"/>
      <c r="E74" s="1000" t="s">
        <v>42</v>
      </c>
      <c r="F74" s="1001"/>
      <c r="G74" s="621" t="s">
        <v>304</v>
      </c>
      <c r="H74" s="622" t="s">
        <v>304</v>
      </c>
      <c r="I74" s="477"/>
      <c r="J74" s="477"/>
      <c r="K74" s="477"/>
      <c r="L74" s="477"/>
      <c r="M74" s="477"/>
      <c r="N74" s="477"/>
      <c r="O74" s="477"/>
      <c r="P74" s="477"/>
      <c r="Q74" s="477"/>
      <c r="R74" s="477"/>
      <c r="S74" s="477"/>
      <c r="T74" s="477"/>
      <c r="U74" s="477"/>
      <c r="V74" s="477"/>
      <c r="W74" s="477"/>
      <c r="X74" s="478"/>
      <c r="Y74" s="478"/>
    </row>
    <row r="75" spans="1:25" s="348" customFormat="1" ht="18" customHeight="1" thickBot="1">
      <c r="A75" s="1009"/>
      <c r="B75" s="585"/>
      <c r="C75" s="586"/>
      <c r="D75" s="484"/>
      <c r="E75" s="484"/>
      <c r="F75" s="485" t="s">
        <v>37</v>
      </c>
      <c r="G75" s="611">
        <v>0</v>
      </c>
      <c r="H75" s="612">
        <v>0</v>
      </c>
      <c r="I75" s="486">
        <f t="shared" ref="I75:W75" si="18">SUBTOTAL(9,I72:I74)</f>
        <v>0</v>
      </c>
      <c r="J75" s="486">
        <f t="shared" si="18"/>
        <v>0</v>
      </c>
      <c r="K75" s="486">
        <f t="shared" si="18"/>
        <v>0</v>
      </c>
      <c r="L75" s="486">
        <f t="shared" si="18"/>
        <v>0</v>
      </c>
      <c r="M75" s="486">
        <f t="shared" si="18"/>
        <v>0</v>
      </c>
      <c r="N75" s="486">
        <f t="shared" si="18"/>
        <v>0</v>
      </c>
      <c r="O75" s="486">
        <f t="shared" si="18"/>
        <v>0</v>
      </c>
      <c r="P75" s="486">
        <f t="shared" si="18"/>
        <v>0</v>
      </c>
      <c r="Q75" s="486">
        <f t="shared" si="18"/>
        <v>0</v>
      </c>
      <c r="R75" s="486">
        <f t="shared" si="18"/>
        <v>0</v>
      </c>
      <c r="S75" s="486">
        <f t="shared" si="18"/>
        <v>0</v>
      </c>
      <c r="T75" s="486">
        <f t="shared" si="18"/>
        <v>0</v>
      </c>
      <c r="U75" s="486">
        <f t="shared" si="18"/>
        <v>0</v>
      </c>
      <c r="V75" s="486">
        <f t="shared" si="18"/>
        <v>0</v>
      </c>
      <c r="W75" s="486">
        <f t="shared" si="18"/>
        <v>0</v>
      </c>
      <c r="X75" s="487">
        <f>SUM(G75:W75)</f>
        <v>0</v>
      </c>
      <c r="Y75" s="587"/>
    </row>
    <row r="76" spans="1:25" s="588" customFormat="1" ht="18" customHeight="1">
      <c r="A76" s="1009"/>
      <c r="B76" s="986" t="s">
        <v>318</v>
      </c>
      <c r="C76" s="987"/>
      <c r="D76" s="987"/>
      <c r="E76" s="987"/>
      <c r="F76" s="1019"/>
      <c r="G76" s="638">
        <f t="shared" ref="G76:W76" si="19">G80+G84</f>
        <v>0</v>
      </c>
      <c r="H76" s="638">
        <f t="shared" si="19"/>
        <v>0</v>
      </c>
      <c r="I76" s="600">
        <f t="shared" si="19"/>
        <v>0</v>
      </c>
      <c r="J76" s="600">
        <f t="shared" si="19"/>
        <v>0</v>
      </c>
      <c r="K76" s="600">
        <f t="shared" si="19"/>
        <v>0</v>
      </c>
      <c r="L76" s="600">
        <f t="shared" si="19"/>
        <v>0</v>
      </c>
      <c r="M76" s="600">
        <f t="shared" si="19"/>
        <v>0</v>
      </c>
      <c r="N76" s="600">
        <f t="shared" si="19"/>
        <v>0</v>
      </c>
      <c r="O76" s="600">
        <f t="shared" si="19"/>
        <v>0</v>
      </c>
      <c r="P76" s="600">
        <f t="shared" si="19"/>
        <v>0</v>
      </c>
      <c r="Q76" s="600">
        <f t="shared" si="19"/>
        <v>0</v>
      </c>
      <c r="R76" s="600">
        <f t="shared" si="19"/>
        <v>0</v>
      </c>
      <c r="S76" s="600">
        <f t="shared" si="19"/>
        <v>0</v>
      </c>
      <c r="T76" s="600">
        <f t="shared" si="19"/>
        <v>0</v>
      </c>
      <c r="U76" s="600">
        <f t="shared" si="19"/>
        <v>0</v>
      </c>
      <c r="V76" s="600">
        <f t="shared" si="19"/>
        <v>0</v>
      </c>
      <c r="W76" s="600">
        <f t="shared" si="19"/>
        <v>0</v>
      </c>
      <c r="X76" s="639">
        <f>SUM(I76:W76)</f>
        <v>0</v>
      </c>
      <c r="Y76" s="640"/>
    </row>
    <row r="77" spans="1:25" s="348" customFormat="1" ht="18" customHeight="1">
      <c r="A77" s="1009"/>
      <c r="B77" s="1011" t="s">
        <v>319</v>
      </c>
      <c r="C77" s="1012"/>
      <c r="D77" s="476" t="s">
        <v>86</v>
      </c>
      <c r="E77" s="543"/>
      <c r="F77" s="577"/>
      <c r="G77" s="617" t="s">
        <v>304</v>
      </c>
      <c r="H77" s="618" t="s">
        <v>304</v>
      </c>
      <c r="I77" s="477"/>
      <c r="J77" s="477"/>
      <c r="K77" s="477"/>
      <c r="L77" s="477"/>
      <c r="M77" s="477"/>
      <c r="N77" s="477"/>
      <c r="O77" s="477"/>
      <c r="P77" s="477"/>
      <c r="Q77" s="477"/>
      <c r="R77" s="477"/>
      <c r="S77" s="477"/>
      <c r="T77" s="477"/>
      <c r="U77" s="477"/>
      <c r="V77" s="477"/>
      <c r="W77" s="477"/>
      <c r="X77" s="478"/>
      <c r="Y77" s="478"/>
    </row>
    <row r="78" spans="1:25" s="348" customFormat="1" ht="18" customHeight="1">
      <c r="A78" s="1009"/>
      <c r="B78" s="1013"/>
      <c r="C78" s="880"/>
      <c r="D78" s="476" t="s">
        <v>89</v>
      </c>
      <c r="E78" s="1000" t="s">
        <v>41</v>
      </c>
      <c r="F78" s="1001"/>
      <c r="G78" s="619" t="s">
        <v>304</v>
      </c>
      <c r="H78" s="620" t="s">
        <v>304</v>
      </c>
      <c r="I78" s="477"/>
      <c r="J78" s="477"/>
      <c r="K78" s="477"/>
      <c r="L78" s="477"/>
      <c r="M78" s="477"/>
      <c r="N78" s="477"/>
      <c r="O78" s="477"/>
      <c r="P78" s="477"/>
      <c r="Q78" s="477"/>
      <c r="R78" s="477"/>
      <c r="S78" s="477"/>
      <c r="T78" s="477"/>
      <c r="U78" s="477"/>
      <c r="V78" s="477"/>
      <c r="W78" s="477"/>
      <c r="X78" s="478"/>
      <c r="Y78" s="478"/>
    </row>
    <row r="79" spans="1:25" s="348" customFormat="1" ht="18" customHeight="1">
      <c r="A79" s="1009"/>
      <c r="B79" s="1013"/>
      <c r="C79" s="880"/>
      <c r="D79" s="479"/>
      <c r="E79" s="1014" t="s">
        <v>42</v>
      </c>
      <c r="F79" s="1015"/>
      <c r="G79" s="621" t="s">
        <v>304</v>
      </c>
      <c r="H79" s="622" t="s">
        <v>304</v>
      </c>
      <c r="I79" s="480"/>
      <c r="J79" s="480"/>
      <c r="K79" s="480"/>
      <c r="L79" s="480"/>
      <c r="M79" s="480"/>
      <c r="N79" s="480"/>
      <c r="O79" s="480"/>
      <c r="P79" s="480"/>
      <c r="Q79" s="480"/>
      <c r="R79" s="480"/>
      <c r="S79" s="480"/>
      <c r="T79" s="480"/>
      <c r="U79" s="480"/>
      <c r="V79" s="480"/>
      <c r="W79" s="480"/>
      <c r="X79" s="481"/>
      <c r="Y79" s="478"/>
    </row>
    <row r="80" spans="1:25" s="348" customFormat="1" ht="18" customHeight="1">
      <c r="A80" s="1009"/>
      <c r="B80" s="578"/>
      <c r="C80" s="579"/>
      <c r="D80" s="580"/>
      <c r="E80" s="580"/>
      <c r="F80" s="581" t="s">
        <v>37</v>
      </c>
      <c r="G80" s="611">
        <v>0</v>
      </c>
      <c r="H80" s="612">
        <v>0</v>
      </c>
      <c r="I80" s="582">
        <f t="shared" ref="I80:W80" si="20">SUBTOTAL(9,I77:I79)</f>
        <v>0</v>
      </c>
      <c r="J80" s="582">
        <f t="shared" si="20"/>
        <v>0</v>
      </c>
      <c r="K80" s="582">
        <f t="shared" si="20"/>
        <v>0</v>
      </c>
      <c r="L80" s="582">
        <f t="shared" si="20"/>
        <v>0</v>
      </c>
      <c r="M80" s="582">
        <f t="shared" si="20"/>
        <v>0</v>
      </c>
      <c r="N80" s="582">
        <f t="shared" si="20"/>
        <v>0</v>
      </c>
      <c r="O80" s="582">
        <f t="shared" si="20"/>
        <v>0</v>
      </c>
      <c r="P80" s="582">
        <f t="shared" si="20"/>
        <v>0</v>
      </c>
      <c r="Q80" s="582">
        <f t="shared" si="20"/>
        <v>0</v>
      </c>
      <c r="R80" s="582">
        <f t="shared" si="20"/>
        <v>0</v>
      </c>
      <c r="S80" s="582">
        <f t="shared" si="20"/>
        <v>0</v>
      </c>
      <c r="T80" s="582">
        <f t="shared" si="20"/>
        <v>0</v>
      </c>
      <c r="U80" s="582">
        <f t="shared" si="20"/>
        <v>0</v>
      </c>
      <c r="V80" s="582">
        <f t="shared" si="20"/>
        <v>0</v>
      </c>
      <c r="W80" s="582">
        <f t="shared" si="20"/>
        <v>0</v>
      </c>
      <c r="X80" s="583">
        <f>SUM(G80:W80)</f>
        <v>0</v>
      </c>
      <c r="Y80" s="584"/>
    </row>
    <row r="81" spans="1:25" s="348" customFormat="1" ht="18" customHeight="1">
      <c r="A81" s="1009"/>
      <c r="B81" s="1013" t="s">
        <v>320</v>
      </c>
      <c r="C81" s="880"/>
      <c r="D81" s="476" t="s">
        <v>86</v>
      </c>
      <c r="E81" s="543"/>
      <c r="F81" s="577"/>
      <c r="G81" s="617" t="s">
        <v>304</v>
      </c>
      <c r="H81" s="618" t="s">
        <v>304</v>
      </c>
      <c r="I81" s="477"/>
      <c r="J81" s="477"/>
      <c r="K81" s="477"/>
      <c r="L81" s="477"/>
      <c r="M81" s="477"/>
      <c r="N81" s="477"/>
      <c r="O81" s="477"/>
      <c r="P81" s="477"/>
      <c r="Q81" s="477"/>
      <c r="R81" s="477"/>
      <c r="S81" s="477"/>
      <c r="T81" s="477"/>
      <c r="U81" s="477"/>
      <c r="V81" s="477"/>
      <c r="W81" s="477"/>
      <c r="X81" s="478"/>
      <c r="Y81" s="478"/>
    </row>
    <row r="82" spans="1:25" s="348" customFormat="1" ht="18" customHeight="1">
      <c r="A82" s="1009"/>
      <c r="B82" s="1013"/>
      <c r="C82" s="880"/>
      <c r="D82" s="476" t="s">
        <v>89</v>
      </c>
      <c r="E82" s="1000" t="s">
        <v>41</v>
      </c>
      <c r="F82" s="1001"/>
      <c r="G82" s="619" t="s">
        <v>304</v>
      </c>
      <c r="H82" s="620" t="s">
        <v>304</v>
      </c>
      <c r="I82" s="477"/>
      <c r="J82" s="477"/>
      <c r="K82" s="477"/>
      <c r="L82" s="477"/>
      <c r="M82" s="477"/>
      <c r="N82" s="477"/>
      <c r="O82" s="477"/>
      <c r="P82" s="477"/>
      <c r="Q82" s="477"/>
      <c r="R82" s="477"/>
      <c r="S82" s="477"/>
      <c r="T82" s="477"/>
      <c r="U82" s="477"/>
      <c r="V82" s="477"/>
      <c r="W82" s="477"/>
      <c r="X82" s="478"/>
      <c r="Y82" s="478"/>
    </row>
    <row r="83" spans="1:25" s="348" customFormat="1" ht="18" customHeight="1">
      <c r="A83" s="1009"/>
      <c r="B83" s="1013"/>
      <c r="C83" s="880"/>
      <c r="D83" s="479"/>
      <c r="E83" s="1014" t="s">
        <v>42</v>
      </c>
      <c r="F83" s="1015"/>
      <c r="G83" s="621" t="s">
        <v>304</v>
      </c>
      <c r="H83" s="622" t="s">
        <v>304</v>
      </c>
      <c r="I83" s="480"/>
      <c r="J83" s="480"/>
      <c r="K83" s="480"/>
      <c r="L83" s="480"/>
      <c r="M83" s="480"/>
      <c r="N83" s="480"/>
      <c r="O83" s="480"/>
      <c r="P83" s="480"/>
      <c r="Q83" s="480"/>
      <c r="R83" s="480"/>
      <c r="S83" s="480"/>
      <c r="T83" s="480"/>
      <c r="U83" s="480"/>
      <c r="V83" s="480"/>
      <c r="W83" s="480"/>
      <c r="X83" s="481"/>
      <c r="Y83" s="478"/>
    </row>
    <row r="84" spans="1:25" s="348" customFormat="1" ht="18" customHeight="1" thickBot="1">
      <c r="A84" s="1009"/>
      <c r="B84" s="482"/>
      <c r="C84" s="483"/>
      <c r="D84" s="484"/>
      <c r="E84" s="484"/>
      <c r="F84" s="485" t="s">
        <v>37</v>
      </c>
      <c r="G84" s="611">
        <v>0</v>
      </c>
      <c r="H84" s="612">
        <v>0</v>
      </c>
      <c r="I84" s="486">
        <f t="shared" ref="I84:W84" si="21">SUBTOTAL(9,I81:I83)</f>
        <v>0</v>
      </c>
      <c r="J84" s="486">
        <f t="shared" si="21"/>
        <v>0</v>
      </c>
      <c r="K84" s="486">
        <f t="shared" si="21"/>
        <v>0</v>
      </c>
      <c r="L84" s="486">
        <f t="shared" si="21"/>
        <v>0</v>
      </c>
      <c r="M84" s="486">
        <f t="shared" si="21"/>
        <v>0</v>
      </c>
      <c r="N84" s="486">
        <f t="shared" si="21"/>
        <v>0</v>
      </c>
      <c r="O84" s="486">
        <f t="shared" si="21"/>
        <v>0</v>
      </c>
      <c r="P84" s="486">
        <f t="shared" si="21"/>
        <v>0</v>
      </c>
      <c r="Q84" s="486">
        <f t="shared" si="21"/>
        <v>0</v>
      </c>
      <c r="R84" s="486">
        <f t="shared" si="21"/>
        <v>0</v>
      </c>
      <c r="S84" s="486">
        <f t="shared" si="21"/>
        <v>0</v>
      </c>
      <c r="T84" s="486">
        <f t="shared" si="21"/>
        <v>0</v>
      </c>
      <c r="U84" s="486">
        <f t="shared" si="21"/>
        <v>0</v>
      </c>
      <c r="V84" s="486">
        <f t="shared" si="21"/>
        <v>0</v>
      </c>
      <c r="W84" s="486">
        <f t="shared" si="21"/>
        <v>0</v>
      </c>
      <c r="X84" s="487">
        <f>SUM(G84:W84)</f>
        <v>0</v>
      </c>
      <c r="Y84" s="488"/>
    </row>
    <row r="85" spans="1:25" s="588" customFormat="1" ht="18" customHeight="1">
      <c r="A85" s="1009"/>
      <c r="B85" s="1016" t="s">
        <v>321</v>
      </c>
      <c r="C85" s="1017"/>
      <c r="D85" s="1017"/>
      <c r="E85" s="1017"/>
      <c r="F85" s="1018"/>
      <c r="G85" s="610">
        <f t="shared" ref="G85:H85" si="22">G89+G93</f>
        <v>0</v>
      </c>
      <c r="H85" s="610">
        <f t="shared" si="22"/>
        <v>0</v>
      </c>
      <c r="I85" s="601">
        <f>I89+I93</f>
        <v>0</v>
      </c>
      <c r="J85" s="601">
        <f t="shared" ref="J85:W85" si="23">J89+J93</f>
        <v>0</v>
      </c>
      <c r="K85" s="601">
        <f t="shared" si="23"/>
        <v>0</v>
      </c>
      <c r="L85" s="601">
        <f t="shared" si="23"/>
        <v>0</v>
      </c>
      <c r="M85" s="601">
        <f t="shared" si="23"/>
        <v>0</v>
      </c>
      <c r="N85" s="601">
        <f t="shared" si="23"/>
        <v>0</v>
      </c>
      <c r="O85" s="601">
        <f t="shared" si="23"/>
        <v>0</v>
      </c>
      <c r="P85" s="601">
        <f t="shared" si="23"/>
        <v>0</v>
      </c>
      <c r="Q85" s="601">
        <f t="shared" si="23"/>
        <v>0</v>
      </c>
      <c r="R85" s="601">
        <f t="shared" si="23"/>
        <v>0</v>
      </c>
      <c r="S85" s="601">
        <f t="shared" si="23"/>
        <v>0</v>
      </c>
      <c r="T85" s="601">
        <f t="shared" si="23"/>
        <v>0</v>
      </c>
      <c r="U85" s="601">
        <f t="shared" si="23"/>
        <v>0</v>
      </c>
      <c r="V85" s="601">
        <f t="shared" si="23"/>
        <v>0</v>
      </c>
      <c r="W85" s="601">
        <f t="shared" si="23"/>
        <v>0</v>
      </c>
      <c r="X85" s="639">
        <f>SUM(G85:W85)</f>
        <v>0</v>
      </c>
      <c r="Y85" s="590"/>
    </row>
    <row r="86" spans="1:25" s="348" customFormat="1" ht="18" customHeight="1">
      <c r="A86" s="1009"/>
      <c r="B86" s="1011" t="s">
        <v>324</v>
      </c>
      <c r="C86" s="1012"/>
      <c r="D86" s="476" t="s">
        <v>86</v>
      </c>
      <c r="E86" s="543"/>
      <c r="F86" s="577"/>
      <c r="G86" s="617" t="s">
        <v>304</v>
      </c>
      <c r="H86" s="618" t="s">
        <v>304</v>
      </c>
      <c r="I86" s="477"/>
      <c r="J86" s="477"/>
      <c r="K86" s="477"/>
      <c r="L86" s="477"/>
      <c r="M86" s="477"/>
      <c r="N86" s="477"/>
      <c r="O86" s="477"/>
      <c r="P86" s="477"/>
      <c r="Q86" s="477"/>
      <c r="R86" s="477"/>
      <c r="S86" s="477"/>
      <c r="T86" s="477"/>
      <c r="U86" s="477"/>
      <c r="V86" s="477"/>
      <c r="W86" s="477"/>
      <c r="X86" s="478"/>
      <c r="Y86" s="478"/>
    </row>
    <row r="87" spans="1:25" s="348" customFormat="1" ht="18" customHeight="1">
      <c r="A87" s="1009"/>
      <c r="B87" s="1013"/>
      <c r="C87" s="880"/>
      <c r="D87" s="476" t="s">
        <v>89</v>
      </c>
      <c r="E87" s="1000" t="s">
        <v>41</v>
      </c>
      <c r="F87" s="1001"/>
      <c r="G87" s="619" t="s">
        <v>304</v>
      </c>
      <c r="H87" s="620" t="s">
        <v>304</v>
      </c>
      <c r="I87" s="477"/>
      <c r="J87" s="477"/>
      <c r="K87" s="477"/>
      <c r="L87" s="477"/>
      <c r="M87" s="477"/>
      <c r="N87" s="477"/>
      <c r="O87" s="477"/>
      <c r="P87" s="477"/>
      <c r="Q87" s="477"/>
      <c r="R87" s="477"/>
      <c r="S87" s="477"/>
      <c r="T87" s="477"/>
      <c r="U87" s="477"/>
      <c r="V87" s="477"/>
      <c r="W87" s="477"/>
      <c r="X87" s="478"/>
      <c r="Y87" s="478"/>
    </row>
    <row r="88" spans="1:25" s="348" customFormat="1" ht="18" customHeight="1">
      <c r="A88" s="1009"/>
      <c r="B88" s="1013"/>
      <c r="C88" s="880"/>
      <c r="D88" s="479"/>
      <c r="E88" s="1014" t="s">
        <v>42</v>
      </c>
      <c r="F88" s="1015"/>
      <c r="G88" s="621" t="s">
        <v>304</v>
      </c>
      <c r="H88" s="622" t="s">
        <v>304</v>
      </c>
      <c r="I88" s="480"/>
      <c r="J88" s="480"/>
      <c r="K88" s="480"/>
      <c r="L88" s="480"/>
      <c r="M88" s="480"/>
      <c r="N88" s="480"/>
      <c r="O88" s="480"/>
      <c r="P88" s="480"/>
      <c r="Q88" s="480"/>
      <c r="R88" s="480"/>
      <c r="S88" s="480"/>
      <c r="T88" s="480"/>
      <c r="U88" s="480"/>
      <c r="V88" s="480"/>
      <c r="W88" s="480"/>
      <c r="X88" s="481"/>
      <c r="Y88" s="478"/>
    </row>
    <row r="89" spans="1:25" s="348" customFormat="1" ht="18" customHeight="1">
      <c r="A89" s="1009"/>
      <c r="B89" s="578"/>
      <c r="C89" s="579"/>
      <c r="D89" s="580"/>
      <c r="E89" s="580"/>
      <c r="F89" s="581" t="s">
        <v>37</v>
      </c>
      <c r="G89" s="611">
        <v>0</v>
      </c>
      <c r="H89" s="612">
        <v>0</v>
      </c>
      <c r="I89" s="582">
        <f t="shared" ref="I89:U89" si="24">SUBTOTAL(9,I86:I88)</f>
        <v>0</v>
      </c>
      <c r="J89" s="582">
        <f t="shared" si="24"/>
        <v>0</v>
      </c>
      <c r="K89" s="582">
        <f t="shared" si="24"/>
        <v>0</v>
      </c>
      <c r="L89" s="582">
        <f t="shared" si="24"/>
        <v>0</v>
      </c>
      <c r="M89" s="582">
        <f t="shared" si="24"/>
        <v>0</v>
      </c>
      <c r="N89" s="582">
        <f t="shared" si="24"/>
        <v>0</v>
      </c>
      <c r="O89" s="582">
        <f t="shared" si="24"/>
        <v>0</v>
      </c>
      <c r="P89" s="582">
        <f t="shared" si="24"/>
        <v>0</v>
      </c>
      <c r="Q89" s="582">
        <f t="shared" si="24"/>
        <v>0</v>
      </c>
      <c r="R89" s="582">
        <f t="shared" si="24"/>
        <v>0</v>
      </c>
      <c r="S89" s="582">
        <f t="shared" si="24"/>
        <v>0</v>
      </c>
      <c r="T89" s="582">
        <f t="shared" si="24"/>
        <v>0</v>
      </c>
      <c r="U89" s="582">
        <f t="shared" si="24"/>
        <v>0</v>
      </c>
      <c r="V89" s="582"/>
      <c r="W89" s="582"/>
      <c r="X89" s="583">
        <f>SUM(G89:W89)</f>
        <v>0</v>
      </c>
      <c r="Y89" s="584"/>
    </row>
    <row r="90" spans="1:25" s="348" customFormat="1" ht="18" customHeight="1">
      <c r="A90" s="1009"/>
      <c r="B90" s="1011" t="s">
        <v>325</v>
      </c>
      <c r="C90" s="1012"/>
      <c r="D90" s="476" t="s">
        <v>86</v>
      </c>
      <c r="E90" s="543"/>
      <c r="F90" s="577"/>
      <c r="G90" s="617" t="s">
        <v>304</v>
      </c>
      <c r="H90" s="618" t="s">
        <v>304</v>
      </c>
      <c r="I90" s="477"/>
      <c r="J90" s="477"/>
      <c r="K90" s="477"/>
      <c r="L90" s="477"/>
      <c r="M90" s="477"/>
      <c r="N90" s="477"/>
      <c r="O90" s="477"/>
      <c r="P90" s="477"/>
      <c r="Q90" s="477"/>
      <c r="R90" s="477"/>
      <c r="S90" s="477"/>
      <c r="T90" s="477"/>
      <c r="U90" s="477"/>
      <c r="V90" s="477"/>
      <c r="W90" s="477"/>
      <c r="X90" s="478"/>
      <c r="Y90" s="478"/>
    </row>
    <row r="91" spans="1:25" s="348" customFormat="1" ht="18" customHeight="1">
      <c r="A91" s="1009"/>
      <c r="B91" s="1013"/>
      <c r="C91" s="880"/>
      <c r="D91" s="476" t="s">
        <v>89</v>
      </c>
      <c r="E91" s="1000" t="s">
        <v>41</v>
      </c>
      <c r="F91" s="1001"/>
      <c r="G91" s="619" t="s">
        <v>304</v>
      </c>
      <c r="H91" s="620" t="s">
        <v>304</v>
      </c>
      <c r="I91" s="477"/>
      <c r="J91" s="477"/>
      <c r="K91" s="477"/>
      <c r="L91" s="477"/>
      <c r="M91" s="477"/>
      <c r="N91" s="477"/>
      <c r="O91" s="477"/>
      <c r="P91" s="477"/>
      <c r="Q91" s="477"/>
      <c r="R91" s="477"/>
      <c r="S91" s="477"/>
      <c r="T91" s="477"/>
      <c r="U91" s="477"/>
      <c r="V91" s="477"/>
      <c r="W91" s="477"/>
      <c r="X91" s="478"/>
      <c r="Y91" s="478"/>
    </row>
    <row r="92" spans="1:25" s="348" customFormat="1" ht="18" customHeight="1">
      <c r="A92" s="1009"/>
      <c r="B92" s="1013"/>
      <c r="C92" s="880"/>
      <c r="D92" s="479"/>
      <c r="E92" s="1014" t="s">
        <v>42</v>
      </c>
      <c r="F92" s="1015"/>
      <c r="G92" s="621" t="s">
        <v>304</v>
      </c>
      <c r="H92" s="622" t="s">
        <v>304</v>
      </c>
      <c r="I92" s="480"/>
      <c r="J92" s="480"/>
      <c r="K92" s="480"/>
      <c r="L92" s="480"/>
      <c r="M92" s="480"/>
      <c r="N92" s="480"/>
      <c r="O92" s="480"/>
      <c r="P92" s="480"/>
      <c r="Q92" s="480"/>
      <c r="R92" s="480"/>
      <c r="S92" s="480"/>
      <c r="T92" s="480"/>
      <c r="U92" s="480"/>
      <c r="V92" s="480"/>
      <c r="W92" s="480"/>
      <c r="X92" s="481"/>
      <c r="Y92" s="478"/>
    </row>
    <row r="93" spans="1:25" s="348" customFormat="1" ht="18" customHeight="1">
      <c r="A93" s="1009"/>
      <c r="B93" s="578"/>
      <c r="C93" s="579"/>
      <c r="D93" s="580"/>
      <c r="E93" s="580"/>
      <c r="F93" s="581" t="s">
        <v>37</v>
      </c>
      <c r="G93" s="611">
        <v>0</v>
      </c>
      <c r="H93" s="612">
        <v>0</v>
      </c>
      <c r="I93" s="582">
        <f t="shared" ref="I93:U93" si="25">SUBTOTAL(9,I90:I92)</f>
        <v>0</v>
      </c>
      <c r="J93" s="582">
        <f t="shared" si="25"/>
        <v>0</v>
      </c>
      <c r="K93" s="582">
        <f t="shared" si="25"/>
        <v>0</v>
      </c>
      <c r="L93" s="582">
        <f t="shared" si="25"/>
        <v>0</v>
      </c>
      <c r="M93" s="582">
        <f t="shared" si="25"/>
        <v>0</v>
      </c>
      <c r="N93" s="582">
        <f t="shared" si="25"/>
        <v>0</v>
      </c>
      <c r="O93" s="582">
        <f t="shared" si="25"/>
        <v>0</v>
      </c>
      <c r="P93" s="582">
        <f t="shared" si="25"/>
        <v>0</v>
      </c>
      <c r="Q93" s="582">
        <f t="shared" si="25"/>
        <v>0</v>
      </c>
      <c r="R93" s="582">
        <f t="shared" si="25"/>
        <v>0</v>
      </c>
      <c r="S93" s="582">
        <f t="shared" si="25"/>
        <v>0</v>
      </c>
      <c r="T93" s="582">
        <f t="shared" si="25"/>
        <v>0</v>
      </c>
      <c r="U93" s="582">
        <f t="shared" si="25"/>
        <v>0</v>
      </c>
      <c r="V93" s="582"/>
      <c r="W93" s="582"/>
      <c r="X93" s="583">
        <f>SUM(G93:W93)</f>
        <v>0</v>
      </c>
      <c r="Y93" s="584"/>
    </row>
    <row r="94" spans="1:25" s="588" customFormat="1" ht="18" customHeight="1">
      <c r="A94" s="1009"/>
      <c r="B94" s="1016" t="s">
        <v>326</v>
      </c>
      <c r="C94" s="1017"/>
      <c r="D94" s="1017"/>
      <c r="E94" s="1017"/>
      <c r="F94" s="1018"/>
      <c r="G94" s="610">
        <f t="shared" ref="G94:H94" si="26">G98</f>
        <v>0</v>
      </c>
      <c r="H94" s="610">
        <f t="shared" si="26"/>
        <v>0</v>
      </c>
      <c r="I94" s="601">
        <f>I98</f>
        <v>0</v>
      </c>
      <c r="J94" s="601"/>
      <c r="K94" s="601"/>
      <c r="L94" s="601"/>
      <c r="M94" s="601"/>
      <c r="N94" s="601"/>
      <c r="O94" s="601"/>
      <c r="P94" s="601"/>
      <c r="Q94" s="601"/>
      <c r="R94" s="601"/>
      <c r="S94" s="601"/>
      <c r="T94" s="601"/>
      <c r="U94" s="601"/>
      <c r="V94" s="601"/>
      <c r="W94" s="601"/>
      <c r="X94" s="589"/>
      <c r="Y94" s="590"/>
    </row>
    <row r="95" spans="1:25" s="348" customFormat="1" ht="18" customHeight="1">
      <c r="A95" s="1009"/>
      <c r="B95" s="1011"/>
      <c r="C95" s="1012"/>
      <c r="D95" s="476" t="s">
        <v>86</v>
      </c>
      <c r="E95" s="543"/>
      <c r="F95" s="577"/>
      <c r="G95" s="617" t="s">
        <v>304</v>
      </c>
      <c r="H95" s="618" t="s">
        <v>304</v>
      </c>
      <c r="I95" s="477"/>
      <c r="J95" s="477"/>
      <c r="K95" s="477"/>
      <c r="L95" s="477"/>
      <c r="M95" s="477"/>
      <c r="N95" s="477"/>
      <c r="O95" s="477"/>
      <c r="P95" s="477"/>
      <c r="Q95" s="477"/>
      <c r="R95" s="477"/>
      <c r="S95" s="477"/>
      <c r="T95" s="477"/>
      <c r="U95" s="477"/>
      <c r="V95" s="477"/>
      <c r="W95" s="477"/>
      <c r="X95" s="478"/>
      <c r="Y95" s="478"/>
    </row>
    <row r="96" spans="1:25" s="348" customFormat="1" ht="18" customHeight="1">
      <c r="A96" s="1009"/>
      <c r="B96" s="1013"/>
      <c r="C96" s="880"/>
      <c r="D96" s="476" t="s">
        <v>89</v>
      </c>
      <c r="E96" s="1000" t="s">
        <v>41</v>
      </c>
      <c r="F96" s="1001"/>
      <c r="G96" s="619" t="s">
        <v>304</v>
      </c>
      <c r="H96" s="620" t="s">
        <v>304</v>
      </c>
      <c r="I96" s="477"/>
      <c r="J96" s="477"/>
      <c r="K96" s="477"/>
      <c r="L96" s="477"/>
      <c r="M96" s="477"/>
      <c r="N96" s="477"/>
      <c r="O96" s="477"/>
      <c r="P96" s="477"/>
      <c r="Q96" s="477"/>
      <c r="R96" s="477"/>
      <c r="S96" s="477"/>
      <c r="T96" s="477"/>
      <c r="U96" s="477"/>
      <c r="V96" s="477"/>
      <c r="W96" s="477"/>
      <c r="X96" s="478"/>
      <c r="Y96" s="478"/>
    </row>
    <row r="97" spans="1:25" s="348" customFormat="1" ht="18" customHeight="1">
      <c r="A97" s="1009"/>
      <c r="B97" s="1013"/>
      <c r="C97" s="880"/>
      <c r="D97" s="479"/>
      <c r="E97" s="1014" t="s">
        <v>42</v>
      </c>
      <c r="F97" s="1015"/>
      <c r="G97" s="621" t="s">
        <v>304</v>
      </c>
      <c r="H97" s="622" t="s">
        <v>304</v>
      </c>
      <c r="I97" s="480"/>
      <c r="J97" s="480"/>
      <c r="K97" s="480"/>
      <c r="L97" s="480"/>
      <c r="M97" s="480"/>
      <c r="N97" s="480"/>
      <c r="O97" s="480"/>
      <c r="P97" s="480"/>
      <c r="Q97" s="480"/>
      <c r="R97" s="480"/>
      <c r="S97" s="480"/>
      <c r="T97" s="480"/>
      <c r="U97" s="480"/>
      <c r="V97" s="480"/>
      <c r="W97" s="480"/>
      <c r="X97" s="481"/>
      <c r="Y97" s="478"/>
    </row>
    <row r="98" spans="1:25" s="348" customFormat="1" ht="18" customHeight="1">
      <c r="A98" s="1009"/>
      <c r="B98" s="578"/>
      <c r="C98" s="579"/>
      <c r="D98" s="580"/>
      <c r="E98" s="580"/>
      <c r="F98" s="581" t="s">
        <v>37</v>
      </c>
      <c r="G98" s="611">
        <v>0</v>
      </c>
      <c r="H98" s="612">
        <v>0</v>
      </c>
      <c r="I98" s="582">
        <f t="shared" ref="I98:U98" si="27">SUBTOTAL(9,I95:I97)</f>
        <v>0</v>
      </c>
      <c r="J98" s="582">
        <f t="shared" si="27"/>
        <v>0</v>
      </c>
      <c r="K98" s="582">
        <f t="shared" si="27"/>
        <v>0</v>
      </c>
      <c r="L98" s="582">
        <f t="shared" si="27"/>
        <v>0</v>
      </c>
      <c r="M98" s="582">
        <f t="shared" si="27"/>
        <v>0</v>
      </c>
      <c r="N98" s="582">
        <f t="shared" si="27"/>
        <v>0</v>
      </c>
      <c r="O98" s="582">
        <f t="shared" si="27"/>
        <v>0</v>
      </c>
      <c r="P98" s="582">
        <f t="shared" si="27"/>
        <v>0</v>
      </c>
      <c r="Q98" s="582">
        <f t="shared" si="27"/>
        <v>0</v>
      </c>
      <c r="R98" s="582">
        <f t="shared" si="27"/>
        <v>0</v>
      </c>
      <c r="S98" s="582">
        <f t="shared" si="27"/>
        <v>0</v>
      </c>
      <c r="T98" s="582">
        <f t="shared" si="27"/>
        <v>0</v>
      </c>
      <c r="U98" s="582">
        <f t="shared" si="27"/>
        <v>0</v>
      </c>
      <c r="V98" s="582"/>
      <c r="W98" s="582"/>
      <c r="X98" s="583">
        <f>SUM(G98:W98)</f>
        <v>0</v>
      </c>
      <c r="Y98" s="584"/>
    </row>
    <row r="99" spans="1:25" s="588" customFormat="1" ht="18" customHeight="1">
      <c r="A99" s="1009"/>
      <c r="B99" s="1016" t="s">
        <v>327</v>
      </c>
      <c r="C99" s="1017"/>
      <c r="D99" s="1017"/>
      <c r="E99" s="1017"/>
      <c r="F99" s="1018"/>
      <c r="G99" s="610">
        <f t="shared" ref="G99:H99" si="28">G103</f>
        <v>0</v>
      </c>
      <c r="H99" s="610">
        <f t="shared" si="28"/>
        <v>0</v>
      </c>
      <c r="I99" s="601">
        <f>I103</f>
        <v>0</v>
      </c>
      <c r="J99" s="601"/>
      <c r="K99" s="601"/>
      <c r="L99" s="601"/>
      <c r="M99" s="601"/>
      <c r="N99" s="601"/>
      <c r="O99" s="601"/>
      <c r="P99" s="601"/>
      <c r="Q99" s="601"/>
      <c r="R99" s="601"/>
      <c r="S99" s="601"/>
      <c r="T99" s="601"/>
      <c r="U99" s="601"/>
      <c r="V99" s="601"/>
      <c r="W99" s="601"/>
      <c r="X99" s="589"/>
      <c r="Y99" s="590"/>
    </row>
    <row r="100" spans="1:25" s="348" customFormat="1" ht="18" customHeight="1">
      <c r="A100" s="1009"/>
      <c r="B100" s="1011"/>
      <c r="C100" s="1012"/>
      <c r="D100" s="476" t="s">
        <v>86</v>
      </c>
      <c r="E100" s="543"/>
      <c r="F100" s="577"/>
      <c r="G100" s="617" t="s">
        <v>304</v>
      </c>
      <c r="H100" s="618" t="s">
        <v>304</v>
      </c>
      <c r="I100" s="477"/>
      <c r="J100" s="477"/>
      <c r="K100" s="477"/>
      <c r="L100" s="477"/>
      <c r="M100" s="477"/>
      <c r="N100" s="477"/>
      <c r="O100" s="477"/>
      <c r="P100" s="477"/>
      <c r="Q100" s="477"/>
      <c r="R100" s="477"/>
      <c r="S100" s="477"/>
      <c r="T100" s="477"/>
      <c r="U100" s="477"/>
      <c r="V100" s="477"/>
      <c r="W100" s="477"/>
      <c r="X100" s="478"/>
      <c r="Y100" s="478"/>
    </row>
    <row r="101" spans="1:25" s="348" customFormat="1" ht="18" customHeight="1">
      <c r="A101" s="1009"/>
      <c r="B101" s="1013"/>
      <c r="C101" s="880"/>
      <c r="D101" s="476" t="s">
        <v>89</v>
      </c>
      <c r="E101" s="1000" t="s">
        <v>41</v>
      </c>
      <c r="F101" s="1001"/>
      <c r="G101" s="619" t="s">
        <v>304</v>
      </c>
      <c r="H101" s="620" t="s">
        <v>304</v>
      </c>
      <c r="I101" s="477"/>
      <c r="J101" s="477"/>
      <c r="K101" s="477"/>
      <c r="L101" s="477"/>
      <c r="M101" s="477"/>
      <c r="N101" s="477"/>
      <c r="O101" s="477"/>
      <c r="P101" s="477"/>
      <c r="Q101" s="477"/>
      <c r="R101" s="477"/>
      <c r="S101" s="477"/>
      <c r="T101" s="477"/>
      <c r="U101" s="477"/>
      <c r="V101" s="477"/>
      <c r="W101" s="477"/>
      <c r="X101" s="478"/>
      <c r="Y101" s="478"/>
    </row>
    <row r="102" spans="1:25" s="348" customFormat="1" ht="18" customHeight="1">
      <c r="A102" s="1009"/>
      <c r="B102" s="1013"/>
      <c r="C102" s="880"/>
      <c r="D102" s="479"/>
      <c r="E102" s="1014" t="s">
        <v>42</v>
      </c>
      <c r="F102" s="1015"/>
      <c r="G102" s="621" t="s">
        <v>304</v>
      </c>
      <c r="H102" s="622" t="s">
        <v>304</v>
      </c>
      <c r="I102" s="480"/>
      <c r="J102" s="480"/>
      <c r="K102" s="480"/>
      <c r="L102" s="480"/>
      <c r="M102" s="480"/>
      <c r="N102" s="480"/>
      <c r="O102" s="480"/>
      <c r="P102" s="480"/>
      <c r="Q102" s="480"/>
      <c r="R102" s="480"/>
      <c r="S102" s="480"/>
      <c r="T102" s="480"/>
      <c r="U102" s="480"/>
      <c r="V102" s="480"/>
      <c r="W102" s="480"/>
      <c r="X102" s="481"/>
      <c r="Y102" s="478"/>
    </row>
    <row r="103" spans="1:25" s="348" customFormat="1" ht="18" customHeight="1">
      <c r="A103" s="1009"/>
      <c r="B103" s="578"/>
      <c r="C103" s="579"/>
      <c r="D103" s="580"/>
      <c r="E103" s="580"/>
      <c r="F103" s="581" t="s">
        <v>37</v>
      </c>
      <c r="G103" s="611">
        <v>0</v>
      </c>
      <c r="H103" s="612">
        <v>0</v>
      </c>
      <c r="I103" s="582">
        <f t="shared" ref="I103:U103" si="29">SUBTOTAL(9,I100:I102)</f>
        <v>0</v>
      </c>
      <c r="J103" s="582">
        <f t="shared" si="29"/>
        <v>0</v>
      </c>
      <c r="K103" s="582">
        <f t="shared" si="29"/>
        <v>0</v>
      </c>
      <c r="L103" s="582">
        <f t="shared" si="29"/>
        <v>0</v>
      </c>
      <c r="M103" s="582">
        <f t="shared" si="29"/>
        <v>0</v>
      </c>
      <c r="N103" s="582">
        <f t="shared" si="29"/>
        <v>0</v>
      </c>
      <c r="O103" s="582">
        <f t="shared" si="29"/>
        <v>0</v>
      </c>
      <c r="P103" s="582">
        <f t="shared" si="29"/>
        <v>0</v>
      </c>
      <c r="Q103" s="582">
        <f t="shared" si="29"/>
        <v>0</v>
      </c>
      <c r="R103" s="582">
        <f t="shared" si="29"/>
        <v>0</v>
      </c>
      <c r="S103" s="582">
        <f t="shared" si="29"/>
        <v>0</v>
      </c>
      <c r="T103" s="582">
        <f t="shared" si="29"/>
        <v>0</v>
      </c>
      <c r="U103" s="582">
        <f t="shared" si="29"/>
        <v>0</v>
      </c>
      <c r="V103" s="582"/>
      <c r="W103" s="582"/>
      <c r="X103" s="583">
        <f>SUM(G103:W103)</f>
        <v>0</v>
      </c>
      <c r="Y103" s="584"/>
    </row>
    <row r="104" spans="1:25" s="588" customFormat="1" ht="18" customHeight="1">
      <c r="A104" s="1009"/>
      <c r="B104" s="1016" t="s">
        <v>328</v>
      </c>
      <c r="C104" s="1017"/>
      <c r="D104" s="1017"/>
      <c r="E104" s="1017"/>
      <c r="F104" s="1018"/>
      <c r="G104" s="610">
        <f>G108</f>
        <v>0</v>
      </c>
      <c r="H104" s="610">
        <f t="shared" ref="H104" si="30">H108</f>
        <v>0</v>
      </c>
      <c r="I104" s="601">
        <f>I108</f>
        <v>0</v>
      </c>
      <c r="J104" s="601"/>
      <c r="K104" s="601"/>
      <c r="L104" s="601"/>
      <c r="M104" s="601"/>
      <c r="N104" s="601"/>
      <c r="O104" s="601"/>
      <c r="P104" s="601"/>
      <c r="Q104" s="601"/>
      <c r="R104" s="601"/>
      <c r="S104" s="601"/>
      <c r="T104" s="601"/>
      <c r="U104" s="601"/>
      <c r="V104" s="601"/>
      <c r="W104" s="601"/>
      <c r="X104" s="589"/>
      <c r="Y104" s="590"/>
    </row>
    <row r="105" spans="1:25" s="348" customFormat="1" ht="18" customHeight="1">
      <c r="A105" s="1009"/>
      <c r="B105" s="1011"/>
      <c r="C105" s="1012"/>
      <c r="D105" s="476" t="s">
        <v>86</v>
      </c>
      <c r="E105" s="543"/>
      <c r="F105" s="577"/>
      <c r="G105" s="617" t="s">
        <v>304</v>
      </c>
      <c r="H105" s="618" t="s">
        <v>304</v>
      </c>
      <c r="I105" s="477"/>
      <c r="J105" s="477"/>
      <c r="K105" s="477"/>
      <c r="L105" s="477"/>
      <c r="M105" s="477"/>
      <c r="N105" s="477"/>
      <c r="O105" s="477"/>
      <c r="P105" s="477"/>
      <c r="Q105" s="477"/>
      <c r="R105" s="477"/>
      <c r="S105" s="477"/>
      <c r="T105" s="477"/>
      <c r="U105" s="477"/>
      <c r="V105" s="477"/>
      <c r="W105" s="477"/>
      <c r="X105" s="478"/>
      <c r="Y105" s="478"/>
    </row>
    <row r="106" spans="1:25" s="348" customFormat="1" ht="18" customHeight="1">
      <c r="A106" s="1009"/>
      <c r="B106" s="1013"/>
      <c r="C106" s="880"/>
      <c r="D106" s="476" t="s">
        <v>89</v>
      </c>
      <c r="E106" s="1000" t="s">
        <v>41</v>
      </c>
      <c r="F106" s="1001"/>
      <c r="G106" s="619" t="s">
        <v>304</v>
      </c>
      <c r="H106" s="620" t="s">
        <v>304</v>
      </c>
      <c r="I106" s="477"/>
      <c r="J106" s="477"/>
      <c r="K106" s="477"/>
      <c r="L106" s="477"/>
      <c r="M106" s="477"/>
      <c r="N106" s="477"/>
      <c r="O106" s="477"/>
      <c r="P106" s="477"/>
      <c r="Q106" s="477"/>
      <c r="R106" s="477"/>
      <c r="S106" s="477"/>
      <c r="T106" s="477"/>
      <c r="U106" s="477"/>
      <c r="V106" s="477"/>
      <c r="W106" s="477"/>
      <c r="X106" s="478"/>
      <c r="Y106" s="478"/>
    </row>
    <row r="107" spans="1:25" s="348" customFormat="1" ht="18" customHeight="1">
      <c r="A107" s="1009"/>
      <c r="B107" s="1013"/>
      <c r="C107" s="880"/>
      <c r="D107" s="479"/>
      <c r="E107" s="1014" t="s">
        <v>42</v>
      </c>
      <c r="F107" s="1015"/>
      <c r="G107" s="621" t="s">
        <v>304</v>
      </c>
      <c r="H107" s="622" t="s">
        <v>304</v>
      </c>
      <c r="I107" s="480"/>
      <c r="J107" s="480"/>
      <c r="K107" s="480"/>
      <c r="L107" s="480"/>
      <c r="M107" s="480"/>
      <c r="N107" s="480"/>
      <c r="O107" s="480"/>
      <c r="P107" s="480"/>
      <c r="Q107" s="480"/>
      <c r="R107" s="480"/>
      <c r="S107" s="480"/>
      <c r="T107" s="480"/>
      <c r="U107" s="480"/>
      <c r="V107" s="480"/>
      <c r="W107" s="480"/>
      <c r="X107" s="481"/>
      <c r="Y107" s="478"/>
    </row>
    <row r="108" spans="1:25" s="348" customFormat="1" ht="18" customHeight="1" thickBot="1">
      <c r="A108" s="1009"/>
      <c r="B108" s="482"/>
      <c r="C108" s="483"/>
      <c r="D108" s="484"/>
      <c r="E108" s="484"/>
      <c r="F108" s="485" t="s">
        <v>37</v>
      </c>
      <c r="G108" s="613">
        <v>0</v>
      </c>
      <c r="H108" s="614">
        <v>0</v>
      </c>
      <c r="I108" s="486">
        <f t="shared" ref="I108:U108" si="31">SUBTOTAL(9,I105:I107)</f>
        <v>0</v>
      </c>
      <c r="J108" s="486">
        <f t="shared" si="31"/>
        <v>0</v>
      </c>
      <c r="K108" s="486">
        <f t="shared" si="31"/>
        <v>0</v>
      </c>
      <c r="L108" s="486">
        <f t="shared" si="31"/>
        <v>0</v>
      </c>
      <c r="M108" s="486">
        <f t="shared" si="31"/>
        <v>0</v>
      </c>
      <c r="N108" s="486">
        <f t="shared" si="31"/>
        <v>0</v>
      </c>
      <c r="O108" s="486">
        <f t="shared" si="31"/>
        <v>0</v>
      </c>
      <c r="P108" s="486">
        <f t="shared" si="31"/>
        <v>0</v>
      </c>
      <c r="Q108" s="486">
        <f t="shared" si="31"/>
        <v>0</v>
      </c>
      <c r="R108" s="486">
        <f t="shared" si="31"/>
        <v>0</v>
      </c>
      <c r="S108" s="486">
        <f t="shared" si="31"/>
        <v>0</v>
      </c>
      <c r="T108" s="486">
        <f t="shared" si="31"/>
        <v>0</v>
      </c>
      <c r="U108" s="486">
        <f t="shared" si="31"/>
        <v>0</v>
      </c>
      <c r="V108" s="486"/>
      <c r="W108" s="486"/>
      <c r="X108" s="487">
        <f>SUM(G108:W108)</f>
        <v>0</v>
      </c>
      <c r="Y108" s="488"/>
    </row>
    <row r="109" spans="1:25" s="588" customFormat="1" ht="18" customHeight="1">
      <c r="A109" s="1009"/>
      <c r="B109" s="1016" t="s">
        <v>329</v>
      </c>
      <c r="C109" s="1017"/>
      <c r="D109" s="1017"/>
      <c r="E109" s="1017"/>
      <c r="F109" s="1023"/>
      <c r="G109" s="610">
        <f t="shared" ref="G109:H109" si="32">G113+G117+G121</f>
        <v>0</v>
      </c>
      <c r="H109" s="610">
        <f t="shared" si="32"/>
        <v>0</v>
      </c>
      <c r="I109" s="601">
        <f>I113+I117+I121</f>
        <v>0</v>
      </c>
      <c r="J109" s="601"/>
      <c r="K109" s="601"/>
      <c r="L109" s="601"/>
      <c r="M109" s="601"/>
      <c r="N109" s="601"/>
      <c r="O109" s="601"/>
      <c r="P109" s="601"/>
      <c r="Q109" s="601"/>
      <c r="R109" s="601"/>
      <c r="S109" s="601"/>
      <c r="T109" s="601"/>
      <c r="U109" s="601"/>
      <c r="V109" s="601"/>
      <c r="W109" s="601"/>
      <c r="X109" s="639">
        <f>SUM(G109:W109)</f>
        <v>0</v>
      </c>
      <c r="Y109" s="590"/>
    </row>
    <row r="110" spans="1:25" s="348" customFormat="1" ht="18" customHeight="1">
      <c r="A110" s="1009"/>
      <c r="B110" s="1011" t="s">
        <v>330</v>
      </c>
      <c r="C110" s="1012"/>
      <c r="D110" s="476" t="s">
        <v>86</v>
      </c>
      <c r="E110" s="543"/>
      <c r="F110" s="577"/>
      <c r="G110" s="617" t="s">
        <v>304</v>
      </c>
      <c r="H110" s="618" t="s">
        <v>304</v>
      </c>
      <c r="I110" s="477"/>
      <c r="J110" s="477"/>
      <c r="K110" s="477"/>
      <c r="L110" s="477"/>
      <c r="M110" s="477"/>
      <c r="N110" s="477"/>
      <c r="O110" s="477"/>
      <c r="P110" s="477"/>
      <c r="Q110" s="477"/>
      <c r="R110" s="477"/>
      <c r="S110" s="477"/>
      <c r="T110" s="477"/>
      <c r="U110" s="477"/>
      <c r="V110" s="477"/>
      <c r="W110" s="477"/>
      <c r="X110" s="478"/>
      <c r="Y110" s="478"/>
    </row>
    <row r="111" spans="1:25" s="348" customFormat="1" ht="18" customHeight="1">
      <c r="A111" s="1009"/>
      <c r="B111" s="1013"/>
      <c r="C111" s="880"/>
      <c r="D111" s="476" t="s">
        <v>89</v>
      </c>
      <c r="E111" s="1000" t="s">
        <v>41</v>
      </c>
      <c r="F111" s="1001"/>
      <c r="G111" s="619" t="s">
        <v>304</v>
      </c>
      <c r="H111" s="620" t="s">
        <v>304</v>
      </c>
      <c r="I111" s="477"/>
      <c r="J111" s="477"/>
      <c r="K111" s="477"/>
      <c r="L111" s="477"/>
      <c r="M111" s="477"/>
      <c r="N111" s="477"/>
      <c r="O111" s="477"/>
      <c r="P111" s="477"/>
      <c r="Q111" s="477"/>
      <c r="R111" s="477"/>
      <c r="S111" s="477"/>
      <c r="T111" s="477"/>
      <c r="U111" s="477"/>
      <c r="V111" s="477"/>
      <c r="W111" s="477"/>
      <c r="X111" s="478"/>
      <c r="Y111" s="478"/>
    </row>
    <row r="112" spans="1:25" s="348" customFormat="1" ht="18" customHeight="1">
      <c r="A112" s="1009"/>
      <c r="B112" s="1013"/>
      <c r="C112" s="880"/>
      <c r="D112" s="479"/>
      <c r="E112" s="1014" t="s">
        <v>42</v>
      </c>
      <c r="F112" s="1015"/>
      <c r="G112" s="621" t="s">
        <v>304</v>
      </c>
      <c r="H112" s="622" t="s">
        <v>304</v>
      </c>
      <c r="I112" s="480"/>
      <c r="J112" s="480"/>
      <c r="K112" s="480"/>
      <c r="L112" s="480"/>
      <c r="M112" s="480"/>
      <c r="N112" s="480"/>
      <c r="O112" s="480"/>
      <c r="P112" s="480"/>
      <c r="Q112" s="480"/>
      <c r="R112" s="480"/>
      <c r="S112" s="480"/>
      <c r="T112" s="480"/>
      <c r="U112" s="480"/>
      <c r="V112" s="480"/>
      <c r="W112" s="480"/>
      <c r="X112" s="481"/>
      <c r="Y112" s="478"/>
    </row>
    <row r="113" spans="1:25" s="348" customFormat="1" ht="18" customHeight="1">
      <c r="A113" s="1009"/>
      <c r="B113" s="578"/>
      <c r="C113" s="579"/>
      <c r="D113" s="580"/>
      <c r="E113" s="580"/>
      <c r="F113" s="581" t="s">
        <v>37</v>
      </c>
      <c r="G113" s="611">
        <v>0</v>
      </c>
      <c r="H113" s="612">
        <v>0</v>
      </c>
      <c r="I113" s="582">
        <f t="shared" ref="I113:U113" si="33">SUBTOTAL(9,I110:I112)</f>
        <v>0</v>
      </c>
      <c r="J113" s="582">
        <f t="shared" si="33"/>
        <v>0</v>
      </c>
      <c r="K113" s="582">
        <f t="shared" si="33"/>
        <v>0</v>
      </c>
      <c r="L113" s="582">
        <f t="shared" si="33"/>
        <v>0</v>
      </c>
      <c r="M113" s="582">
        <f t="shared" si="33"/>
        <v>0</v>
      </c>
      <c r="N113" s="582">
        <f t="shared" si="33"/>
        <v>0</v>
      </c>
      <c r="O113" s="582">
        <f t="shared" si="33"/>
        <v>0</v>
      </c>
      <c r="P113" s="582">
        <f t="shared" si="33"/>
        <v>0</v>
      </c>
      <c r="Q113" s="582">
        <f t="shared" si="33"/>
        <v>0</v>
      </c>
      <c r="R113" s="582">
        <f t="shared" si="33"/>
        <v>0</v>
      </c>
      <c r="S113" s="582">
        <f t="shared" si="33"/>
        <v>0</v>
      </c>
      <c r="T113" s="582">
        <f t="shared" si="33"/>
        <v>0</v>
      </c>
      <c r="U113" s="582">
        <f t="shared" si="33"/>
        <v>0</v>
      </c>
      <c r="V113" s="582"/>
      <c r="W113" s="582"/>
      <c r="X113" s="583">
        <f>SUM(G113:W113)</f>
        <v>0</v>
      </c>
      <c r="Y113" s="584"/>
    </row>
    <row r="114" spans="1:25" s="348" customFormat="1" ht="18" customHeight="1">
      <c r="A114" s="1009"/>
      <c r="B114" s="1011" t="s">
        <v>331</v>
      </c>
      <c r="C114" s="1012"/>
      <c r="D114" s="476" t="s">
        <v>86</v>
      </c>
      <c r="E114" s="543"/>
      <c r="F114" s="577"/>
      <c r="G114" s="617" t="s">
        <v>304</v>
      </c>
      <c r="H114" s="618" t="s">
        <v>304</v>
      </c>
      <c r="I114" s="477"/>
      <c r="J114" s="477"/>
      <c r="K114" s="477"/>
      <c r="L114" s="477"/>
      <c r="M114" s="477"/>
      <c r="N114" s="477"/>
      <c r="O114" s="477"/>
      <c r="P114" s="477"/>
      <c r="Q114" s="477"/>
      <c r="R114" s="477"/>
      <c r="S114" s="477"/>
      <c r="T114" s="477"/>
      <c r="U114" s="477"/>
      <c r="V114" s="477"/>
      <c r="W114" s="477"/>
      <c r="X114" s="478"/>
      <c r="Y114" s="478"/>
    </row>
    <row r="115" spans="1:25" s="348" customFormat="1" ht="18" customHeight="1">
      <c r="A115" s="1009"/>
      <c r="B115" s="1013"/>
      <c r="C115" s="880"/>
      <c r="D115" s="476" t="s">
        <v>89</v>
      </c>
      <c r="E115" s="1000" t="s">
        <v>41</v>
      </c>
      <c r="F115" s="1001"/>
      <c r="G115" s="619" t="s">
        <v>304</v>
      </c>
      <c r="H115" s="620" t="s">
        <v>304</v>
      </c>
      <c r="I115" s="477"/>
      <c r="J115" s="477"/>
      <c r="K115" s="477"/>
      <c r="L115" s="477"/>
      <c r="M115" s="477"/>
      <c r="N115" s="477"/>
      <c r="O115" s="477"/>
      <c r="P115" s="477"/>
      <c r="Q115" s="477"/>
      <c r="R115" s="477"/>
      <c r="S115" s="477"/>
      <c r="T115" s="477"/>
      <c r="U115" s="477"/>
      <c r="V115" s="477"/>
      <c r="W115" s="477"/>
      <c r="X115" s="478"/>
      <c r="Y115" s="478"/>
    </row>
    <row r="116" spans="1:25" s="348" customFormat="1" ht="18" customHeight="1">
      <c r="A116" s="1009"/>
      <c r="B116" s="1013"/>
      <c r="C116" s="880"/>
      <c r="D116" s="479"/>
      <c r="E116" s="1014" t="s">
        <v>42</v>
      </c>
      <c r="F116" s="1015"/>
      <c r="G116" s="621" t="s">
        <v>304</v>
      </c>
      <c r="H116" s="622" t="s">
        <v>304</v>
      </c>
      <c r="I116" s="480"/>
      <c r="J116" s="480"/>
      <c r="K116" s="480"/>
      <c r="L116" s="480"/>
      <c r="M116" s="480"/>
      <c r="N116" s="480"/>
      <c r="O116" s="480"/>
      <c r="P116" s="480"/>
      <c r="Q116" s="480"/>
      <c r="R116" s="480"/>
      <c r="S116" s="480"/>
      <c r="T116" s="480"/>
      <c r="U116" s="480"/>
      <c r="V116" s="480"/>
      <c r="W116" s="480"/>
      <c r="X116" s="481"/>
      <c r="Y116" s="478"/>
    </row>
    <row r="117" spans="1:25" s="348" customFormat="1" ht="18" customHeight="1">
      <c r="A117" s="1009"/>
      <c r="B117" s="578"/>
      <c r="C117" s="579"/>
      <c r="D117" s="580"/>
      <c r="E117" s="580"/>
      <c r="F117" s="581" t="s">
        <v>37</v>
      </c>
      <c r="G117" s="611">
        <v>0</v>
      </c>
      <c r="H117" s="612">
        <v>0</v>
      </c>
      <c r="I117" s="582">
        <f t="shared" ref="I117:U117" si="34">SUBTOTAL(9,I114:I116)</f>
        <v>0</v>
      </c>
      <c r="J117" s="582">
        <f t="shared" si="34"/>
        <v>0</v>
      </c>
      <c r="K117" s="582">
        <f t="shared" si="34"/>
        <v>0</v>
      </c>
      <c r="L117" s="582">
        <f t="shared" si="34"/>
        <v>0</v>
      </c>
      <c r="M117" s="582">
        <f t="shared" si="34"/>
        <v>0</v>
      </c>
      <c r="N117" s="582">
        <f t="shared" si="34"/>
        <v>0</v>
      </c>
      <c r="O117" s="582">
        <f t="shared" si="34"/>
        <v>0</v>
      </c>
      <c r="P117" s="582">
        <f t="shared" si="34"/>
        <v>0</v>
      </c>
      <c r="Q117" s="582">
        <f t="shared" si="34"/>
        <v>0</v>
      </c>
      <c r="R117" s="582">
        <f t="shared" si="34"/>
        <v>0</v>
      </c>
      <c r="S117" s="582">
        <f t="shared" si="34"/>
        <v>0</v>
      </c>
      <c r="T117" s="582">
        <f t="shared" si="34"/>
        <v>0</v>
      </c>
      <c r="U117" s="582">
        <f t="shared" si="34"/>
        <v>0</v>
      </c>
      <c r="V117" s="582"/>
      <c r="W117" s="582"/>
      <c r="X117" s="583">
        <f>SUM(G117:W117)</f>
        <v>0</v>
      </c>
      <c r="Y117" s="584"/>
    </row>
    <row r="118" spans="1:25" s="348" customFormat="1" ht="18" customHeight="1">
      <c r="A118" s="1009"/>
      <c r="B118" s="1011" t="s">
        <v>332</v>
      </c>
      <c r="C118" s="1012"/>
      <c r="D118" s="476" t="s">
        <v>86</v>
      </c>
      <c r="E118" s="543"/>
      <c r="F118" s="577"/>
      <c r="G118" s="617" t="s">
        <v>304</v>
      </c>
      <c r="H118" s="618" t="s">
        <v>304</v>
      </c>
      <c r="I118" s="477"/>
      <c r="J118" s="477"/>
      <c r="K118" s="477"/>
      <c r="L118" s="477"/>
      <c r="M118" s="477"/>
      <c r="N118" s="477"/>
      <c r="O118" s="477"/>
      <c r="P118" s="477"/>
      <c r="Q118" s="477"/>
      <c r="R118" s="477"/>
      <c r="S118" s="477"/>
      <c r="T118" s="477"/>
      <c r="U118" s="477"/>
      <c r="V118" s="477"/>
      <c r="W118" s="477"/>
      <c r="X118" s="478"/>
      <c r="Y118" s="478"/>
    </row>
    <row r="119" spans="1:25" s="348" customFormat="1" ht="18" customHeight="1">
      <c r="A119" s="1009"/>
      <c r="B119" s="1013"/>
      <c r="C119" s="880"/>
      <c r="D119" s="476" t="s">
        <v>89</v>
      </c>
      <c r="E119" s="1000" t="s">
        <v>41</v>
      </c>
      <c r="F119" s="1001"/>
      <c r="G119" s="619" t="s">
        <v>304</v>
      </c>
      <c r="H119" s="620" t="s">
        <v>304</v>
      </c>
      <c r="I119" s="477"/>
      <c r="J119" s="477"/>
      <c r="K119" s="477"/>
      <c r="L119" s="477"/>
      <c r="M119" s="477"/>
      <c r="N119" s="477"/>
      <c r="O119" s="477"/>
      <c r="P119" s="477"/>
      <c r="Q119" s="477"/>
      <c r="R119" s="477"/>
      <c r="S119" s="477"/>
      <c r="T119" s="477"/>
      <c r="U119" s="477"/>
      <c r="V119" s="477"/>
      <c r="W119" s="477"/>
      <c r="X119" s="478"/>
      <c r="Y119" s="478"/>
    </row>
    <row r="120" spans="1:25" s="348" customFormat="1" ht="18" customHeight="1">
      <c r="A120" s="1009"/>
      <c r="B120" s="1013"/>
      <c r="C120" s="880"/>
      <c r="D120" s="479"/>
      <c r="E120" s="1014" t="s">
        <v>42</v>
      </c>
      <c r="F120" s="1015"/>
      <c r="G120" s="621" t="s">
        <v>304</v>
      </c>
      <c r="H120" s="622" t="s">
        <v>304</v>
      </c>
      <c r="I120" s="480"/>
      <c r="J120" s="480"/>
      <c r="K120" s="480"/>
      <c r="L120" s="480"/>
      <c r="M120" s="480"/>
      <c r="N120" s="480"/>
      <c r="O120" s="480"/>
      <c r="P120" s="480"/>
      <c r="Q120" s="480"/>
      <c r="R120" s="480"/>
      <c r="S120" s="480"/>
      <c r="T120" s="480"/>
      <c r="U120" s="480"/>
      <c r="V120" s="480"/>
      <c r="W120" s="480"/>
      <c r="X120" s="481"/>
      <c r="Y120" s="478"/>
    </row>
    <row r="121" spans="1:25" s="348" customFormat="1" ht="18" customHeight="1" thickBot="1">
      <c r="A121" s="1009"/>
      <c r="B121" s="482"/>
      <c r="C121" s="483"/>
      <c r="D121" s="484"/>
      <c r="E121" s="484"/>
      <c r="F121" s="485" t="s">
        <v>37</v>
      </c>
      <c r="G121" s="613">
        <v>0</v>
      </c>
      <c r="H121" s="614">
        <v>0</v>
      </c>
      <c r="I121" s="486">
        <f t="shared" ref="I121:U121" si="35">SUBTOTAL(9,I118:I120)</f>
        <v>0</v>
      </c>
      <c r="J121" s="486">
        <f t="shared" si="35"/>
        <v>0</v>
      </c>
      <c r="K121" s="486">
        <f t="shared" si="35"/>
        <v>0</v>
      </c>
      <c r="L121" s="486">
        <f t="shared" si="35"/>
        <v>0</v>
      </c>
      <c r="M121" s="486">
        <f t="shared" si="35"/>
        <v>0</v>
      </c>
      <c r="N121" s="486">
        <f t="shared" si="35"/>
        <v>0</v>
      </c>
      <c r="O121" s="486">
        <f t="shared" si="35"/>
        <v>0</v>
      </c>
      <c r="P121" s="486">
        <f t="shared" si="35"/>
        <v>0</v>
      </c>
      <c r="Q121" s="486">
        <f t="shared" si="35"/>
        <v>0</v>
      </c>
      <c r="R121" s="486">
        <f t="shared" si="35"/>
        <v>0</v>
      </c>
      <c r="S121" s="486">
        <f t="shared" si="35"/>
        <v>0</v>
      </c>
      <c r="T121" s="486">
        <f t="shared" si="35"/>
        <v>0</v>
      </c>
      <c r="U121" s="486">
        <f t="shared" si="35"/>
        <v>0</v>
      </c>
      <c r="V121" s="486"/>
      <c r="W121" s="486"/>
      <c r="X121" s="487">
        <f>SUM(G121:W121)</f>
        <v>0</v>
      </c>
      <c r="Y121" s="488"/>
    </row>
    <row r="122" spans="1:25" s="588" customFormat="1" ht="18" customHeight="1">
      <c r="A122" s="1009"/>
      <c r="B122" s="1016" t="s">
        <v>351</v>
      </c>
      <c r="C122" s="1017"/>
      <c r="D122" s="1017"/>
      <c r="E122" s="1017"/>
      <c r="F122" s="1018"/>
      <c r="G122" s="609">
        <f>G126+G130+G134</f>
        <v>0</v>
      </c>
      <c r="H122" s="609">
        <f>H126+H130+H134</f>
        <v>0</v>
      </c>
      <c r="I122" s="616" t="s">
        <v>304</v>
      </c>
      <c r="J122" s="616" t="s">
        <v>304</v>
      </c>
      <c r="K122" s="616" t="s">
        <v>304</v>
      </c>
      <c r="L122" s="616" t="s">
        <v>304</v>
      </c>
      <c r="M122" s="616" t="s">
        <v>304</v>
      </c>
      <c r="N122" s="616" t="s">
        <v>304</v>
      </c>
      <c r="O122" s="616" t="s">
        <v>304</v>
      </c>
      <c r="P122" s="616" t="s">
        <v>304</v>
      </c>
      <c r="Q122" s="616" t="s">
        <v>304</v>
      </c>
      <c r="R122" s="616" t="s">
        <v>304</v>
      </c>
      <c r="S122" s="616" t="s">
        <v>304</v>
      </c>
      <c r="T122" s="616" t="s">
        <v>304</v>
      </c>
      <c r="U122" s="616" t="s">
        <v>304</v>
      </c>
      <c r="V122" s="616" t="s">
        <v>304</v>
      </c>
      <c r="W122" s="616" t="s">
        <v>304</v>
      </c>
      <c r="X122" s="603">
        <f>SUM(G122:W122)</f>
        <v>0</v>
      </c>
      <c r="Y122" s="590"/>
    </row>
    <row r="123" spans="1:25" s="348" customFormat="1" ht="18" customHeight="1">
      <c r="A123" s="1009"/>
      <c r="B123" s="1011" t="s">
        <v>352</v>
      </c>
      <c r="C123" s="1012"/>
      <c r="D123" s="476" t="s">
        <v>86</v>
      </c>
      <c r="E123" s="543"/>
      <c r="F123" s="577"/>
      <c r="G123" s="477"/>
      <c r="H123" s="476"/>
      <c r="I123" s="618" t="s">
        <v>304</v>
      </c>
      <c r="J123" s="618" t="s">
        <v>304</v>
      </c>
      <c r="K123" s="618" t="s">
        <v>304</v>
      </c>
      <c r="L123" s="618" t="s">
        <v>304</v>
      </c>
      <c r="M123" s="618" t="s">
        <v>304</v>
      </c>
      <c r="N123" s="618" t="s">
        <v>304</v>
      </c>
      <c r="O123" s="618" t="s">
        <v>304</v>
      </c>
      <c r="P123" s="618" t="s">
        <v>304</v>
      </c>
      <c r="Q123" s="618" t="s">
        <v>304</v>
      </c>
      <c r="R123" s="618" t="s">
        <v>304</v>
      </c>
      <c r="S123" s="618" t="s">
        <v>304</v>
      </c>
      <c r="T123" s="618" t="s">
        <v>304</v>
      </c>
      <c r="U123" s="618" t="s">
        <v>304</v>
      </c>
      <c r="V123" s="618" t="s">
        <v>304</v>
      </c>
      <c r="W123" s="618" t="s">
        <v>304</v>
      </c>
      <c r="X123" s="352"/>
      <c r="Y123" s="576"/>
    </row>
    <row r="124" spans="1:25" s="348" customFormat="1" ht="18" customHeight="1">
      <c r="A124" s="1009"/>
      <c r="B124" s="1013"/>
      <c r="C124" s="880"/>
      <c r="D124" s="476" t="s">
        <v>89</v>
      </c>
      <c r="E124" s="1000" t="s">
        <v>41</v>
      </c>
      <c r="F124" s="1001"/>
      <c r="G124" s="477"/>
      <c r="H124" s="476"/>
      <c r="I124" s="620" t="s">
        <v>304</v>
      </c>
      <c r="J124" s="620" t="s">
        <v>304</v>
      </c>
      <c r="K124" s="620" t="s">
        <v>304</v>
      </c>
      <c r="L124" s="620" t="s">
        <v>304</v>
      </c>
      <c r="M124" s="620" t="s">
        <v>304</v>
      </c>
      <c r="N124" s="620" t="s">
        <v>304</v>
      </c>
      <c r="O124" s="620" t="s">
        <v>304</v>
      </c>
      <c r="P124" s="620" t="s">
        <v>304</v>
      </c>
      <c r="Q124" s="620" t="s">
        <v>304</v>
      </c>
      <c r="R124" s="620" t="s">
        <v>304</v>
      </c>
      <c r="S124" s="620" t="s">
        <v>304</v>
      </c>
      <c r="T124" s="620" t="s">
        <v>304</v>
      </c>
      <c r="U124" s="620" t="s">
        <v>304</v>
      </c>
      <c r="V124" s="620" t="s">
        <v>304</v>
      </c>
      <c r="W124" s="620" t="s">
        <v>304</v>
      </c>
      <c r="X124" s="478"/>
      <c r="Y124" s="478"/>
    </row>
    <row r="125" spans="1:25" s="348" customFormat="1" ht="18" customHeight="1">
      <c r="A125" s="1009"/>
      <c r="B125" s="1013"/>
      <c r="C125" s="880"/>
      <c r="D125" s="479"/>
      <c r="E125" s="1014" t="s">
        <v>42</v>
      </c>
      <c r="F125" s="1015"/>
      <c r="G125" s="480"/>
      <c r="H125" s="479"/>
      <c r="I125" s="622" t="s">
        <v>304</v>
      </c>
      <c r="J125" s="622" t="s">
        <v>304</v>
      </c>
      <c r="K125" s="622" t="s">
        <v>304</v>
      </c>
      <c r="L125" s="622" t="s">
        <v>304</v>
      </c>
      <c r="M125" s="622" t="s">
        <v>304</v>
      </c>
      <c r="N125" s="622" t="s">
        <v>304</v>
      </c>
      <c r="O125" s="622" t="s">
        <v>304</v>
      </c>
      <c r="P125" s="622" t="s">
        <v>304</v>
      </c>
      <c r="Q125" s="622" t="s">
        <v>304</v>
      </c>
      <c r="R125" s="622" t="s">
        <v>304</v>
      </c>
      <c r="S125" s="622" t="s">
        <v>304</v>
      </c>
      <c r="T125" s="622" t="s">
        <v>304</v>
      </c>
      <c r="U125" s="622" t="s">
        <v>304</v>
      </c>
      <c r="V125" s="622" t="s">
        <v>304</v>
      </c>
      <c r="W125" s="622" t="s">
        <v>304</v>
      </c>
      <c r="X125" s="481"/>
      <c r="Y125" s="478"/>
    </row>
    <row r="126" spans="1:25" s="348" customFormat="1" ht="18" customHeight="1">
      <c r="A126" s="1009"/>
      <c r="B126" s="578"/>
      <c r="C126" s="579"/>
      <c r="D126" s="580"/>
      <c r="E126" s="580"/>
      <c r="F126" s="581" t="s">
        <v>37</v>
      </c>
      <c r="G126" s="582">
        <f t="shared" ref="G126:H126" si="36">SUBTOTAL(9,G123:G125)</f>
        <v>0</v>
      </c>
      <c r="H126" s="632">
        <f t="shared" si="36"/>
        <v>0</v>
      </c>
      <c r="I126" s="630" t="s">
        <v>304</v>
      </c>
      <c r="J126" s="630" t="s">
        <v>304</v>
      </c>
      <c r="K126" s="630" t="s">
        <v>304</v>
      </c>
      <c r="L126" s="630" t="s">
        <v>304</v>
      </c>
      <c r="M126" s="630" t="s">
        <v>304</v>
      </c>
      <c r="N126" s="630" t="s">
        <v>304</v>
      </c>
      <c r="O126" s="630" t="s">
        <v>304</v>
      </c>
      <c r="P126" s="630" t="s">
        <v>304</v>
      </c>
      <c r="Q126" s="630" t="s">
        <v>304</v>
      </c>
      <c r="R126" s="630" t="s">
        <v>304</v>
      </c>
      <c r="S126" s="630" t="s">
        <v>304</v>
      </c>
      <c r="T126" s="630" t="s">
        <v>304</v>
      </c>
      <c r="U126" s="630" t="s">
        <v>304</v>
      </c>
      <c r="V126" s="630" t="s">
        <v>304</v>
      </c>
      <c r="W126" s="630" t="s">
        <v>304</v>
      </c>
      <c r="X126" s="583">
        <f>SUM(G126:W126)</f>
        <v>0</v>
      </c>
      <c r="Y126" s="584"/>
    </row>
    <row r="127" spans="1:25" s="348" customFormat="1" ht="18" customHeight="1">
      <c r="A127" s="1009"/>
      <c r="B127" s="1011" t="s">
        <v>353</v>
      </c>
      <c r="C127" s="1012"/>
      <c r="D127" s="476" t="s">
        <v>86</v>
      </c>
      <c r="E127" s="543"/>
      <c r="F127" s="577"/>
      <c r="G127" s="477"/>
      <c r="H127" s="476"/>
      <c r="I127" s="618" t="s">
        <v>304</v>
      </c>
      <c r="J127" s="618" t="s">
        <v>304</v>
      </c>
      <c r="K127" s="618" t="s">
        <v>304</v>
      </c>
      <c r="L127" s="618" t="s">
        <v>304</v>
      </c>
      <c r="M127" s="618" t="s">
        <v>304</v>
      </c>
      <c r="N127" s="618" t="s">
        <v>304</v>
      </c>
      <c r="O127" s="618" t="s">
        <v>304</v>
      </c>
      <c r="P127" s="618" t="s">
        <v>304</v>
      </c>
      <c r="Q127" s="618" t="s">
        <v>304</v>
      </c>
      <c r="R127" s="618" t="s">
        <v>304</v>
      </c>
      <c r="S127" s="618" t="s">
        <v>304</v>
      </c>
      <c r="T127" s="618" t="s">
        <v>304</v>
      </c>
      <c r="U127" s="618" t="s">
        <v>304</v>
      </c>
      <c r="V127" s="618" t="s">
        <v>304</v>
      </c>
      <c r="W127" s="618" t="s">
        <v>304</v>
      </c>
      <c r="X127" s="478"/>
      <c r="Y127" s="478"/>
    </row>
    <row r="128" spans="1:25" s="348" customFormat="1" ht="18" customHeight="1">
      <c r="A128" s="1009"/>
      <c r="B128" s="1013"/>
      <c r="C128" s="880"/>
      <c r="D128" s="476" t="s">
        <v>89</v>
      </c>
      <c r="E128" s="1000" t="s">
        <v>41</v>
      </c>
      <c r="F128" s="1001"/>
      <c r="G128" s="477"/>
      <c r="H128" s="476"/>
      <c r="I128" s="620" t="s">
        <v>304</v>
      </c>
      <c r="J128" s="620" t="s">
        <v>304</v>
      </c>
      <c r="K128" s="620" t="s">
        <v>304</v>
      </c>
      <c r="L128" s="620" t="s">
        <v>304</v>
      </c>
      <c r="M128" s="620" t="s">
        <v>304</v>
      </c>
      <c r="N128" s="620" t="s">
        <v>304</v>
      </c>
      <c r="O128" s="620" t="s">
        <v>304</v>
      </c>
      <c r="P128" s="620" t="s">
        <v>304</v>
      </c>
      <c r="Q128" s="620" t="s">
        <v>304</v>
      </c>
      <c r="R128" s="620" t="s">
        <v>304</v>
      </c>
      <c r="S128" s="620" t="s">
        <v>304</v>
      </c>
      <c r="T128" s="620" t="s">
        <v>304</v>
      </c>
      <c r="U128" s="620" t="s">
        <v>304</v>
      </c>
      <c r="V128" s="620" t="s">
        <v>304</v>
      </c>
      <c r="W128" s="620" t="s">
        <v>304</v>
      </c>
      <c r="X128" s="478"/>
      <c r="Y128" s="478"/>
    </row>
    <row r="129" spans="1:26" s="348" customFormat="1" ht="18" customHeight="1">
      <c r="A129" s="1009"/>
      <c r="B129" s="1013"/>
      <c r="C129" s="880"/>
      <c r="D129" s="479"/>
      <c r="E129" s="1014" t="s">
        <v>42</v>
      </c>
      <c r="F129" s="1015"/>
      <c r="G129" s="480"/>
      <c r="H129" s="479"/>
      <c r="I129" s="622" t="s">
        <v>304</v>
      </c>
      <c r="J129" s="622" t="s">
        <v>304</v>
      </c>
      <c r="K129" s="622" t="s">
        <v>304</v>
      </c>
      <c r="L129" s="622" t="s">
        <v>304</v>
      </c>
      <c r="M129" s="622" t="s">
        <v>304</v>
      </c>
      <c r="N129" s="622" t="s">
        <v>304</v>
      </c>
      <c r="O129" s="622" t="s">
        <v>304</v>
      </c>
      <c r="P129" s="622" t="s">
        <v>304</v>
      </c>
      <c r="Q129" s="622" t="s">
        <v>304</v>
      </c>
      <c r="R129" s="622" t="s">
        <v>304</v>
      </c>
      <c r="S129" s="622" t="s">
        <v>304</v>
      </c>
      <c r="T129" s="622" t="s">
        <v>304</v>
      </c>
      <c r="U129" s="622" t="s">
        <v>304</v>
      </c>
      <c r="V129" s="622" t="s">
        <v>304</v>
      </c>
      <c r="W129" s="622" t="s">
        <v>304</v>
      </c>
      <c r="X129" s="481"/>
      <c r="Y129" s="478"/>
    </row>
    <row r="130" spans="1:26" s="348" customFormat="1" ht="18" customHeight="1">
      <c r="A130" s="1009"/>
      <c r="B130" s="578"/>
      <c r="C130" s="579"/>
      <c r="D130" s="580"/>
      <c r="E130" s="580"/>
      <c r="F130" s="581" t="s">
        <v>37</v>
      </c>
      <c r="G130" s="582">
        <f t="shared" ref="G130:H130" si="37">SUBTOTAL(9,G127:G129)</f>
        <v>0</v>
      </c>
      <c r="H130" s="632">
        <f t="shared" si="37"/>
        <v>0</v>
      </c>
      <c r="I130" s="630" t="s">
        <v>304</v>
      </c>
      <c r="J130" s="630" t="s">
        <v>304</v>
      </c>
      <c r="K130" s="630" t="s">
        <v>304</v>
      </c>
      <c r="L130" s="630" t="s">
        <v>304</v>
      </c>
      <c r="M130" s="630" t="s">
        <v>304</v>
      </c>
      <c r="N130" s="630" t="s">
        <v>304</v>
      </c>
      <c r="O130" s="630" t="s">
        <v>304</v>
      </c>
      <c r="P130" s="630" t="s">
        <v>304</v>
      </c>
      <c r="Q130" s="630" t="s">
        <v>304</v>
      </c>
      <c r="R130" s="630" t="s">
        <v>304</v>
      </c>
      <c r="S130" s="630" t="s">
        <v>304</v>
      </c>
      <c r="T130" s="630" t="s">
        <v>304</v>
      </c>
      <c r="U130" s="630" t="s">
        <v>304</v>
      </c>
      <c r="V130" s="630" t="s">
        <v>304</v>
      </c>
      <c r="W130" s="630" t="s">
        <v>304</v>
      </c>
      <c r="X130" s="583">
        <f>SUM(G130:W130)</f>
        <v>0</v>
      </c>
      <c r="Y130" s="584"/>
    </row>
    <row r="131" spans="1:26" s="348" customFormat="1" ht="18" customHeight="1">
      <c r="A131" s="1009"/>
      <c r="B131" s="1011" t="s">
        <v>354</v>
      </c>
      <c r="C131" s="1012"/>
      <c r="D131" s="476" t="s">
        <v>86</v>
      </c>
      <c r="E131" s="543"/>
      <c r="F131" s="577"/>
      <c r="G131" s="477"/>
      <c r="H131" s="476"/>
      <c r="I131" s="618" t="s">
        <v>304</v>
      </c>
      <c r="J131" s="618" t="s">
        <v>304</v>
      </c>
      <c r="K131" s="618" t="s">
        <v>304</v>
      </c>
      <c r="L131" s="618" t="s">
        <v>304</v>
      </c>
      <c r="M131" s="618" t="s">
        <v>304</v>
      </c>
      <c r="N131" s="618" t="s">
        <v>304</v>
      </c>
      <c r="O131" s="618" t="s">
        <v>304</v>
      </c>
      <c r="P131" s="618" t="s">
        <v>304</v>
      </c>
      <c r="Q131" s="618" t="s">
        <v>304</v>
      </c>
      <c r="R131" s="618" t="s">
        <v>304</v>
      </c>
      <c r="S131" s="618" t="s">
        <v>304</v>
      </c>
      <c r="T131" s="618" t="s">
        <v>304</v>
      </c>
      <c r="U131" s="618" t="s">
        <v>304</v>
      </c>
      <c r="V131" s="618" t="s">
        <v>304</v>
      </c>
      <c r="W131" s="618" t="s">
        <v>304</v>
      </c>
      <c r="X131" s="478"/>
      <c r="Y131" s="478"/>
    </row>
    <row r="132" spans="1:26" s="348" customFormat="1" ht="18" customHeight="1">
      <c r="A132" s="1009"/>
      <c r="B132" s="1013"/>
      <c r="C132" s="880"/>
      <c r="D132" s="476" t="s">
        <v>89</v>
      </c>
      <c r="E132" s="1000" t="s">
        <v>41</v>
      </c>
      <c r="F132" s="1001"/>
      <c r="G132" s="477"/>
      <c r="H132" s="476"/>
      <c r="I132" s="620" t="s">
        <v>304</v>
      </c>
      <c r="J132" s="620" t="s">
        <v>304</v>
      </c>
      <c r="K132" s="620" t="s">
        <v>304</v>
      </c>
      <c r="L132" s="620" t="s">
        <v>304</v>
      </c>
      <c r="M132" s="620" t="s">
        <v>304</v>
      </c>
      <c r="N132" s="620" t="s">
        <v>304</v>
      </c>
      <c r="O132" s="620" t="s">
        <v>304</v>
      </c>
      <c r="P132" s="620" t="s">
        <v>304</v>
      </c>
      <c r="Q132" s="620" t="s">
        <v>304</v>
      </c>
      <c r="R132" s="620" t="s">
        <v>304</v>
      </c>
      <c r="S132" s="620" t="s">
        <v>304</v>
      </c>
      <c r="T132" s="620" t="s">
        <v>304</v>
      </c>
      <c r="U132" s="620" t="s">
        <v>304</v>
      </c>
      <c r="V132" s="620" t="s">
        <v>304</v>
      </c>
      <c r="W132" s="620" t="s">
        <v>304</v>
      </c>
      <c r="X132" s="478"/>
      <c r="Y132" s="478"/>
    </row>
    <row r="133" spans="1:26" s="348" customFormat="1" ht="18" customHeight="1">
      <c r="A133" s="1009"/>
      <c r="B133" s="1013"/>
      <c r="C133" s="880"/>
      <c r="D133" s="476"/>
      <c r="E133" s="1000" t="s">
        <v>42</v>
      </c>
      <c r="F133" s="1001"/>
      <c r="G133" s="477"/>
      <c r="H133" s="476"/>
      <c r="I133" s="622" t="s">
        <v>304</v>
      </c>
      <c r="J133" s="622" t="s">
        <v>304</v>
      </c>
      <c r="K133" s="622" t="s">
        <v>304</v>
      </c>
      <c r="L133" s="622" t="s">
        <v>304</v>
      </c>
      <c r="M133" s="622" t="s">
        <v>304</v>
      </c>
      <c r="N133" s="622" t="s">
        <v>304</v>
      </c>
      <c r="O133" s="622" t="s">
        <v>304</v>
      </c>
      <c r="P133" s="622" t="s">
        <v>304</v>
      </c>
      <c r="Q133" s="622" t="s">
        <v>304</v>
      </c>
      <c r="R133" s="622" t="s">
        <v>304</v>
      </c>
      <c r="S133" s="622" t="s">
        <v>304</v>
      </c>
      <c r="T133" s="622" t="s">
        <v>304</v>
      </c>
      <c r="U133" s="622" t="s">
        <v>304</v>
      </c>
      <c r="V133" s="622" t="s">
        <v>304</v>
      </c>
      <c r="W133" s="622" t="s">
        <v>304</v>
      </c>
      <c r="X133" s="478"/>
      <c r="Y133" s="478"/>
    </row>
    <row r="134" spans="1:26" s="348" customFormat="1" ht="18" customHeight="1" thickBot="1">
      <c r="A134" s="1010"/>
      <c r="B134" s="585"/>
      <c r="C134" s="586"/>
      <c r="D134" s="484"/>
      <c r="E134" s="484"/>
      <c r="F134" s="485" t="s">
        <v>37</v>
      </c>
      <c r="G134" s="486">
        <f t="shared" ref="G134:H134" si="38">SUBTOTAL(9,G131:G133)</f>
        <v>0</v>
      </c>
      <c r="H134" s="486">
        <f t="shared" si="38"/>
        <v>0</v>
      </c>
      <c r="I134" s="631" t="s">
        <v>304</v>
      </c>
      <c r="J134" s="631" t="s">
        <v>304</v>
      </c>
      <c r="K134" s="631" t="s">
        <v>304</v>
      </c>
      <c r="L134" s="631" t="s">
        <v>304</v>
      </c>
      <c r="M134" s="631" t="s">
        <v>304</v>
      </c>
      <c r="N134" s="631" t="s">
        <v>304</v>
      </c>
      <c r="O134" s="631" t="s">
        <v>304</v>
      </c>
      <c r="P134" s="631" t="s">
        <v>304</v>
      </c>
      <c r="Q134" s="631" t="s">
        <v>304</v>
      </c>
      <c r="R134" s="631" t="s">
        <v>304</v>
      </c>
      <c r="S134" s="631" t="s">
        <v>304</v>
      </c>
      <c r="T134" s="631" t="s">
        <v>304</v>
      </c>
      <c r="U134" s="631" t="s">
        <v>304</v>
      </c>
      <c r="V134" s="631" t="s">
        <v>304</v>
      </c>
      <c r="W134" s="631" t="s">
        <v>304</v>
      </c>
      <c r="X134" s="487">
        <f>SUM(G134:W134)</f>
        <v>0</v>
      </c>
      <c r="Y134" s="587"/>
    </row>
    <row r="135" spans="1:26" s="348" customFormat="1" ht="29.45" customHeight="1" thickBot="1">
      <c r="A135" s="1024" t="s">
        <v>358</v>
      </c>
      <c r="B135" s="1025"/>
      <c r="C135" s="1025"/>
      <c r="D135" s="1025"/>
      <c r="E135" s="1025"/>
      <c r="F135" s="1026"/>
      <c r="G135" s="840">
        <f>G29-G5</f>
        <v>0</v>
      </c>
      <c r="H135" s="840">
        <f>H29-H5</f>
        <v>0</v>
      </c>
      <c r="I135" s="840">
        <f t="shared" ref="I135:W135" si="39">I29-I5</f>
        <v>0</v>
      </c>
      <c r="J135" s="840">
        <f t="shared" si="39"/>
        <v>0</v>
      </c>
      <c r="K135" s="840">
        <f t="shared" si="39"/>
        <v>0</v>
      </c>
      <c r="L135" s="840">
        <f t="shared" si="39"/>
        <v>0</v>
      </c>
      <c r="M135" s="840">
        <f t="shared" si="39"/>
        <v>0</v>
      </c>
      <c r="N135" s="840">
        <f t="shared" si="39"/>
        <v>0</v>
      </c>
      <c r="O135" s="840">
        <f t="shared" si="39"/>
        <v>0</v>
      </c>
      <c r="P135" s="840">
        <f t="shared" si="39"/>
        <v>0</v>
      </c>
      <c r="Q135" s="840">
        <f t="shared" si="39"/>
        <v>0</v>
      </c>
      <c r="R135" s="840">
        <f t="shared" si="39"/>
        <v>0</v>
      </c>
      <c r="S135" s="840">
        <f t="shared" si="39"/>
        <v>0</v>
      </c>
      <c r="T135" s="840">
        <f t="shared" si="39"/>
        <v>0</v>
      </c>
      <c r="U135" s="840">
        <f t="shared" si="39"/>
        <v>0</v>
      </c>
      <c r="V135" s="840">
        <f t="shared" si="39"/>
        <v>0</v>
      </c>
      <c r="W135" s="840">
        <f t="shared" si="39"/>
        <v>0</v>
      </c>
      <c r="X135" s="839">
        <f>SUM(G135:W135)</f>
        <v>0</v>
      </c>
      <c r="Y135" s="841"/>
    </row>
    <row r="136" spans="1:26" s="838" customFormat="1" ht="29.45" customHeight="1">
      <c r="A136" s="835"/>
      <c r="B136" s="835"/>
      <c r="C136" s="835"/>
      <c r="D136" s="835"/>
      <c r="E136" s="835"/>
      <c r="F136" s="835"/>
      <c r="G136" s="836"/>
      <c r="H136" s="836"/>
      <c r="I136" s="836"/>
      <c r="J136" s="836"/>
      <c r="K136" s="836"/>
      <c r="L136" s="836"/>
      <c r="M136" s="836"/>
      <c r="N136" s="836"/>
      <c r="O136" s="836"/>
      <c r="P136" s="836"/>
      <c r="Q136" s="836"/>
      <c r="R136" s="836"/>
      <c r="S136" s="836"/>
      <c r="T136" s="836"/>
      <c r="U136" s="836"/>
      <c r="V136" s="836"/>
      <c r="W136" s="836"/>
      <c r="X136" s="837"/>
      <c r="Y136" s="828"/>
    </row>
    <row r="137" spans="1:26" s="838" customFormat="1" ht="29.45" customHeight="1" thickBot="1">
      <c r="A137" s="842" t="s">
        <v>355</v>
      </c>
      <c r="B137" s="835"/>
      <c r="C137" s="835"/>
      <c r="D137" s="835"/>
      <c r="E137" s="835"/>
      <c r="F137" s="835"/>
      <c r="G137" s="836"/>
      <c r="H137" s="836"/>
      <c r="I137" s="836"/>
      <c r="J137" s="836"/>
      <c r="K137" s="836"/>
      <c r="L137" s="836"/>
      <c r="M137" s="836"/>
      <c r="N137" s="836"/>
      <c r="O137" s="836"/>
      <c r="P137" s="836"/>
      <c r="Q137" s="836"/>
      <c r="R137" s="836"/>
      <c r="S137" s="836"/>
      <c r="T137" s="836"/>
      <c r="U137" s="836"/>
      <c r="V137" s="836"/>
      <c r="W137" s="836"/>
      <c r="X137" s="837"/>
      <c r="Y137" s="828"/>
    </row>
    <row r="138" spans="1:26" s="348" customFormat="1" ht="28.9" customHeight="1" thickBot="1">
      <c r="A138" s="996" t="s">
        <v>406</v>
      </c>
      <c r="B138" s="997"/>
      <c r="C138" s="997"/>
      <c r="D138" s="997"/>
      <c r="E138" s="997"/>
      <c r="F138" s="998"/>
      <c r="G138" s="635" t="s">
        <v>304</v>
      </c>
      <c r="H138" s="636" t="s">
        <v>304</v>
      </c>
      <c r="I138" s="574"/>
      <c r="J138" s="574"/>
      <c r="K138" s="574"/>
      <c r="L138" s="574"/>
      <c r="M138" s="574"/>
      <c r="N138" s="574"/>
      <c r="O138" s="574"/>
      <c r="P138" s="574"/>
      <c r="Q138" s="574"/>
      <c r="R138" s="574"/>
      <c r="S138" s="574"/>
      <c r="T138" s="574"/>
      <c r="U138" s="574"/>
      <c r="V138" s="574"/>
      <c r="W138" s="574"/>
      <c r="X138" s="839">
        <f>SUM(G138:W138)</f>
        <v>0</v>
      </c>
      <c r="Y138" s="575"/>
    </row>
    <row r="139" spans="1:26" s="112" customFormat="1" ht="18" customHeight="1">
      <c r="A139" s="21"/>
      <c r="B139" s="21"/>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113"/>
    </row>
    <row r="140" spans="1:26" s="102" customFormat="1" ht="18" customHeight="1" thickBot="1">
      <c r="A140" s="633" t="s">
        <v>355</v>
      </c>
      <c r="B140" s="633"/>
      <c r="C140" s="633"/>
      <c r="D140" s="633"/>
      <c r="E140" s="634"/>
      <c r="F140" s="634"/>
      <c r="G140" s="42"/>
      <c r="H140" s="236" t="s">
        <v>121</v>
      </c>
      <c r="I140" s="104"/>
      <c r="X140" s="272" t="s">
        <v>130</v>
      </c>
    </row>
    <row r="141" spans="1:26" s="102" customFormat="1" ht="18" customHeight="1" thickBot="1">
      <c r="A141" s="988" t="s">
        <v>90</v>
      </c>
      <c r="B141" s="989"/>
      <c r="C141" s="989"/>
      <c r="D141" s="989"/>
      <c r="E141" s="989"/>
      <c r="F141" s="989"/>
      <c r="G141" s="251" t="s">
        <v>348</v>
      </c>
      <c r="H141" s="251" t="s">
        <v>349</v>
      </c>
      <c r="I141" s="251" t="s">
        <v>333</v>
      </c>
      <c r="J141" s="251" t="s">
        <v>334</v>
      </c>
      <c r="K141" s="251" t="s">
        <v>335</v>
      </c>
      <c r="L141" s="251" t="s">
        <v>336</v>
      </c>
      <c r="M141" s="251" t="s">
        <v>337</v>
      </c>
      <c r="N141" s="251" t="s">
        <v>338</v>
      </c>
      <c r="O141" s="251" t="s">
        <v>339</v>
      </c>
      <c r="P141" s="251" t="s">
        <v>340</v>
      </c>
      <c r="Q141" s="251" t="s">
        <v>341</v>
      </c>
      <c r="R141" s="251" t="s">
        <v>342</v>
      </c>
      <c r="S141" s="251" t="s">
        <v>343</v>
      </c>
      <c r="T141" s="251" t="s">
        <v>344</v>
      </c>
      <c r="U141" s="251" t="s">
        <v>345</v>
      </c>
      <c r="V141" s="251" t="s">
        <v>346</v>
      </c>
      <c r="W141" s="251" t="s">
        <v>347</v>
      </c>
      <c r="X141" s="507" t="s">
        <v>142</v>
      </c>
      <c r="Y141" s="508" t="s">
        <v>92</v>
      </c>
    </row>
    <row r="142" spans="1:26" s="102" customFormat="1" ht="27.75" customHeight="1" thickBot="1">
      <c r="A142" s="990" t="s">
        <v>501</v>
      </c>
      <c r="B142" s="991"/>
      <c r="C142" s="991"/>
      <c r="D142" s="991"/>
      <c r="E142" s="991"/>
      <c r="F142" s="991"/>
      <c r="G142" s="637" t="s">
        <v>304</v>
      </c>
      <c r="H142" s="637" t="s">
        <v>304</v>
      </c>
      <c r="I142" s="509"/>
      <c r="J142" s="509"/>
      <c r="K142" s="509"/>
      <c r="L142" s="509"/>
      <c r="M142" s="509"/>
      <c r="N142" s="509"/>
      <c r="O142" s="509"/>
      <c r="P142" s="509"/>
      <c r="Q142" s="509"/>
      <c r="R142" s="509"/>
      <c r="S142" s="509"/>
      <c r="T142" s="509"/>
      <c r="U142" s="509"/>
      <c r="V142" s="509"/>
      <c r="W142" s="509"/>
      <c r="X142" s="509">
        <f>SUM(I142:W142)</f>
        <v>0</v>
      </c>
      <c r="Y142" s="510"/>
    </row>
    <row r="143" spans="1:26" s="102" customFormat="1" ht="27.75" customHeight="1" thickBot="1">
      <c r="A143" s="1021" t="s">
        <v>357</v>
      </c>
      <c r="B143" s="1022"/>
      <c r="C143" s="1022"/>
      <c r="D143" s="1022"/>
      <c r="E143" s="1022"/>
      <c r="F143" s="1022"/>
      <c r="G143" s="509"/>
      <c r="H143" s="509"/>
      <c r="I143" s="637" t="s">
        <v>304</v>
      </c>
      <c r="J143" s="637" t="s">
        <v>304</v>
      </c>
      <c r="K143" s="637" t="s">
        <v>304</v>
      </c>
      <c r="L143" s="637" t="s">
        <v>304</v>
      </c>
      <c r="M143" s="637" t="s">
        <v>304</v>
      </c>
      <c r="N143" s="637" t="s">
        <v>304</v>
      </c>
      <c r="O143" s="637" t="s">
        <v>304</v>
      </c>
      <c r="P143" s="637" t="s">
        <v>304</v>
      </c>
      <c r="Q143" s="637" t="s">
        <v>304</v>
      </c>
      <c r="R143" s="637" t="s">
        <v>304</v>
      </c>
      <c r="S143" s="637" t="s">
        <v>304</v>
      </c>
      <c r="T143" s="637" t="s">
        <v>304</v>
      </c>
      <c r="U143" s="637" t="s">
        <v>304</v>
      </c>
      <c r="V143" s="637" t="s">
        <v>304</v>
      </c>
      <c r="W143" s="637" t="s">
        <v>304</v>
      </c>
      <c r="X143" s="509">
        <f>SUM(G143:H143)</f>
        <v>0</v>
      </c>
      <c r="Y143" s="510"/>
    </row>
    <row r="144" spans="1:26" s="102" customFormat="1" ht="27.75" customHeight="1" thickBot="1">
      <c r="A144" s="1021" t="s">
        <v>356</v>
      </c>
      <c r="B144" s="1022"/>
      <c r="C144" s="1022"/>
      <c r="D144" s="1022"/>
      <c r="E144" s="1022"/>
      <c r="F144" s="1022"/>
      <c r="G144" s="637" t="s">
        <v>304</v>
      </c>
      <c r="H144" s="637" t="s">
        <v>304</v>
      </c>
      <c r="I144" s="509"/>
      <c r="J144" s="509"/>
      <c r="K144" s="509"/>
      <c r="L144" s="509"/>
      <c r="M144" s="509"/>
      <c r="N144" s="509"/>
      <c r="O144" s="509"/>
      <c r="P144" s="509"/>
      <c r="Q144" s="509"/>
      <c r="R144" s="509"/>
      <c r="S144" s="509"/>
      <c r="T144" s="509"/>
      <c r="U144" s="509"/>
      <c r="V144" s="509"/>
      <c r="W144" s="509"/>
      <c r="X144" s="509">
        <f>SUM(I144:W144)</f>
        <v>0</v>
      </c>
      <c r="Y144" s="510"/>
    </row>
    <row r="145" spans="1:27" s="113" customFormat="1" ht="18" customHeight="1">
      <c r="A145" s="116" t="s">
        <v>236</v>
      </c>
      <c r="B145" s="116"/>
      <c r="C145" s="24" t="s">
        <v>134</v>
      </c>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s="113" customFormat="1" ht="18" customHeight="1">
      <c r="A146" s="116" t="s">
        <v>236</v>
      </c>
      <c r="B146" s="116"/>
      <c r="C146" s="24" t="s">
        <v>244</v>
      </c>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s="113" customFormat="1" ht="18" customHeight="1">
      <c r="A147" s="116" t="s">
        <v>236</v>
      </c>
      <c r="B147" s="116"/>
      <c r="C147" s="24" t="s">
        <v>9</v>
      </c>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s="14" customFormat="1" ht="18" customHeight="1">
      <c r="A148" s="116" t="s">
        <v>236</v>
      </c>
      <c r="B148" s="116"/>
      <c r="C148" s="24" t="s">
        <v>237</v>
      </c>
    </row>
    <row r="149" spans="1:27" s="113" customFormat="1" ht="18" customHeight="1">
      <c r="A149" s="116" t="s">
        <v>238</v>
      </c>
      <c r="B149" s="116"/>
      <c r="C149" s="24" t="s">
        <v>239</v>
      </c>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s="113" customFormat="1" ht="18" customHeight="1">
      <c r="A150" s="116" t="s">
        <v>240</v>
      </c>
      <c r="B150" s="116"/>
      <c r="C150" s="24" t="s">
        <v>40</v>
      </c>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s="113" customFormat="1" ht="18" customHeight="1">
      <c r="A151" s="116" t="s">
        <v>240</v>
      </c>
      <c r="B151" s="116"/>
      <c r="C151" s="24" t="s">
        <v>44</v>
      </c>
      <c r="D151" s="25"/>
      <c r="E151" s="25"/>
      <c r="F151" s="25"/>
      <c r="G151" s="25"/>
      <c r="H151" s="25"/>
      <c r="I151" s="25"/>
      <c r="J151" s="25"/>
      <c r="K151" s="25"/>
      <c r="L151" s="25"/>
      <c r="M151" s="25"/>
      <c r="N151" s="25"/>
      <c r="O151" s="25"/>
      <c r="P151" s="25"/>
      <c r="Q151" s="25"/>
      <c r="R151" s="25"/>
      <c r="S151" s="25"/>
      <c r="T151" s="25"/>
      <c r="U151" s="25"/>
      <c r="V151" s="25"/>
      <c r="W151" s="25"/>
      <c r="X151" s="25"/>
      <c r="Y151" s="270"/>
      <c r="Z151" s="271"/>
      <c r="AA151" s="25"/>
    </row>
    <row r="152" spans="1:27" s="113" customFormat="1" ht="18" customHeight="1">
      <c r="A152" s="1020" t="s">
        <v>240</v>
      </c>
      <c r="B152" s="116"/>
      <c r="C152" s="24" t="s">
        <v>216</v>
      </c>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4"/>
      <c r="AA152" s="26"/>
    </row>
    <row r="153" spans="1:27" s="112" customFormat="1" ht="18" customHeight="1">
      <c r="A153" s="1020"/>
      <c r="B153" s="116"/>
      <c r="C153" s="245"/>
      <c r="D153" s="245"/>
      <c r="E153" s="245"/>
      <c r="F153" s="245"/>
      <c r="G153" s="245"/>
      <c r="H153" s="245"/>
      <c r="I153" s="245"/>
      <c r="J153" s="245"/>
      <c r="K153" s="245"/>
      <c r="L153" s="245"/>
      <c r="M153" s="245"/>
      <c r="N153" s="245"/>
      <c r="O153" s="245"/>
      <c r="P153" s="245"/>
      <c r="Q153" s="245"/>
      <c r="R153" s="245"/>
      <c r="S153" s="245"/>
      <c r="T153" s="245"/>
      <c r="U153" s="245"/>
      <c r="V153" s="245"/>
      <c r="W153" s="245"/>
      <c r="X153" s="245"/>
      <c r="Y153" s="245"/>
      <c r="Z153" s="113"/>
    </row>
  </sheetData>
  <mergeCells count="97">
    <mergeCell ref="B104:F104"/>
    <mergeCell ref="B90:C92"/>
    <mergeCell ref="E91:F91"/>
    <mergeCell ref="E92:F92"/>
    <mergeCell ref="B94:F94"/>
    <mergeCell ref="B99:F99"/>
    <mergeCell ref="B95:C97"/>
    <mergeCell ref="E96:F96"/>
    <mergeCell ref="E97:F97"/>
    <mergeCell ref="B100:C102"/>
    <mergeCell ref="E101:F101"/>
    <mergeCell ref="E102:F102"/>
    <mergeCell ref="A2:Y2"/>
    <mergeCell ref="B85:F85"/>
    <mergeCell ref="B86:C88"/>
    <mergeCell ref="E87:F87"/>
    <mergeCell ref="E88:F88"/>
    <mergeCell ref="B63:F63"/>
    <mergeCell ref="B68:C70"/>
    <mergeCell ref="E69:F69"/>
    <mergeCell ref="E70:F70"/>
    <mergeCell ref="B64:C66"/>
    <mergeCell ref="E65:F65"/>
    <mergeCell ref="E66:F66"/>
    <mergeCell ref="B81:C83"/>
    <mergeCell ref="B77:C79"/>
    <mergeCell ref="E78:F78"/>
    <mergeCell ref="E79:F79"/>
    <mergeCell ref="E125:F125"/>
    <mergeCell ref="B118:C120"/>
    <mergeCell ref="E119:F119"/>
    <mergeCell ref="E120:F120"/>
    <mergeCell ref="B110:C112"/>
    <mergeCell ref="A152:A153"/>
    <mergeCell ref="A143:F143"/>
    <mergeCell ref="B105:C107"/>
    <mergeCell ref="E106:F106"/>
    <mergeCell ref="E107:F107"/>
    <mergeCell ref="B109:F109"/>
    <mergeCell ref="B114:C116"/>
    <mergeCell ref="E115:F115"/>
    <mergeCell ref="E116:F116"/>
    <mergeCell ref="E111:F111"/>
    <mergeCell ref="E112:F112"/>
    <mergeCell ref="A144:F144"/>
    <mergeCell ref="A135:F135"/>
    <mergeCell ref="B131:C133"/>
    <mergeCell ref="E132:F132"/>
    <mergeCell ref="E133:F133"/>
    <mergeCell ref="B72:C74"/>
    <mergeCell ref="E73:F73"/>
    <mergeCell ref="E74:F74"/>
    <mergeCell ref="E83:F83"/>
    <mergeCell ref="B47:C49"/>
    <mergeCell ref="E48:F48"/>
    <mergeCell ref="E49:F49"/>
    <mergeCell ref="E60:F60"/>
    <mergeCell ref="E61:F61"/>
    <mergeCell ref="E56:F56"/>
    <mergeCell ref="E57:F57"/>
    <mergeCell ref="E52:F52"/>
    <mergeCell ref="E53:F53"/>
    <mergeCell ref="B51:C53"/>
    <mergeCell ref="B55:C57"/>
    <mergeCell ref="B59:C61"/>
    <mergeCell ref="A3:F4"/>
    <mergeCell ref="X3:X4"/>
    <mergeCell ref="G3:H3"/>
    <mergeCell ref="A30:A134"/>
    <mergeCell ref="B127:C129"/>
    <mergeCell ref="E128:F128"/>
    <mergeCell ref="E129:F129"/>
    <mergeCell ref="B122:F122"/>
    <mergeCell ref="B123:C125"/>
    <mergeCell ref="E124:F124"/>
    <mergeCell ref="B76:F76"/>
    <mergeCell ref="B6:C13"/>
    <mergeCell ref="B15:C20"/>
    <mergeCell ref="B31:C33"/>
    <mergeCell ref="E32:F32"/>
    <mergeCell ref="E33:F33"/>
    <mergeCell ref="Y3:Y4"/>
    <mergeCell ref="B30:F30"/>
    <mergeCell ref="E41:F41"/>
    <mergeCell ref="A141:F141"/>
    <mergeCell ref="A142:F142"/>
    <mergeCell ref="B22:C27"/>
    <mergeCell ref="A138:F138"/>
    <mergeCell ref="B35:C37"/>
    <mergeCell ref="E36:F36"/>
    <mergeCell ref="E37:F37"/>
    <mergeCell ref="B39:C40"/>
    <mergeCell ref="E40:F40"/>
    <mergeCell ref="B43:C45"/>
    <mergeCell ref="E44:F44"/>
    <mergeCell ref="E45:F45"/>
    <mergeCell ref="E82:F82"/>
  </mergeCells>
  <phoneticPr fontId="3"/>
  <pageMargins left="0.78740157480314965" right="0.78740157480314965" top="0.78740157480314965" bottom="0.98425196850393704" header="0.51181102362204722" footer="0.51181102362204722"/>
  <pageSetup paperSize="8" scale="48" fitToHeight="5" orientation="landscape" r:id="rId1"/>
  <headerFooter alignWithMargins="0"/>
  <rowBreaks count="1" manualBreakCount="1">
    <brk id="84"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Normal="75" zoomScaleSheetLayoutView="100" workbookViewId="0">
      <selection activeCell="J48" sqref="J48"/>
    </sheetView>
  </sheetViews>
  <sheetFormatPr defaultColWidth="8.875" defaultRowHeight="24.95" customHeight="1"/>
  <cols>
    <col min="1" max="1" width="5.125" style="641" customWidth="1"/>
    <col min="2" max="2" width="6.125" style="641" customWidth="1"/>
    <col min="3" max="3" width="25.125" style="641" customWidth="1"/>
    <col min="4" max="8" width="20.875" style="641" customWidth="1"/>
    <col min="9" max="9" width="17" style="641" customWidth="1"/>
    <col min="10" max="12" width="1.625" style="641" customWidth="1"/>
    <col min="13" max="16384" width="8.875" style="641"/>
  </cols>
  <sheetData>
    <row r="1" spans="1:9" ht="32.450000000000003" customHeight="1">
      <c r="A1" s="825" t="s">
        <v>493</v>
      </c>
      <c r="D1" s="665"/>
      <c r="H1" s="664"/>
    </row>
    <row r="2" spans="1:9" ht="32.450000000000003" customHeight="1">
      <c r="A2" s="1040" t="s">
        <v>502</v>
      </c>
      <c r="B2" s="1040"/>
      <c r="C2" s="1040"/>
      <c r="D2" s="1040"/>
      <c r="E2" s="1040"/>
      <c r="F2" s="1040"/>
      <c r="G2" s="1040"/>
      <c r="H2" s="1040"/>
    </row>
    <row r="3" spans="1:9" ht="32.450000000000003" customHeight="1">
      <c r="A3" s="795"/>
      <c r="D3" s="665"/>
      <c r="H3" s="664"/>
    </row>
    <row r="4" spans="1:9" ht="24" customHeight="1">
      <c r="A4" s="1046" t="s">
        <v>467</v>
      </c>
      <c r="B4" s="1047"/>
      <c r="C4" s="1047"/>
      <c r="D4" s="1047"/>
      <c r="E4" s="1047"/>
      <c r="F4" s="1047"/>
      <c r="G4" s="1047"/>
      <c r="H4" s="1047"/>
      <c r="I4" s="661"/>
    </row>
    <row r="5" spans="1:9" ht="15" customHeight="1" thickBot="1">
      <c r="A5" s="663"/>
      <c r="B5" s="662"/>
      <c r="C5" s="662"/>
      <c r="D5" s="662"/>
      <c r="E5" s="662"/>
      <c r="F5" s="662"/>
      <c r="G5" s="662"/>
      <c r="H5" s="662"/>
      <c r="I5" s="661"/>
    </row>
    <row r="6" spans="1:9" ht="30" customHeight="1" thickBot="1">
      <c r="A6" s="1048" t="s">
        <v>374</v>
      </c>
      <c r="B6" s="1049"/>
      <c r="C6" s="1050" t="s">
        <v>373</v>
      </c>
      <c r="D6" s="1051"/>
      <c r="E6" s="1051"/>
      <c r="F6" s="1051"/>
      <c r="G6" s="1051"/>
      <c r="H6" s="1052"/>
      <c r="I6" s="661"/>
    </row>
    <row r="7" spans="1:9" ht="30" customHeight="1" thickBot="1">
      <c r="A7" s="642"/>
      <c r="B7" s="642"/>
      <c r="C7" s="642"/>
      <c r="D7" s="642"/>
      <c r="E7" s="642"/>
      <c r="F7" s="642"/>
      <c r="G7" s="642"/>
      <c r="H7" s="660" t="s">
        <v>124</v>
      </c>
      <c r="I7" s="642"/>
    </row>
    <row r="8" spans="1:9" ht="24.95" customHeight="1" thickBot="1">
      <c r="A8" s="1053"/>
      <c r="B8" s="1054"/>
      <c r="C8" s="1055"/>
      <c r="D8" s="659" t="s">
        <v>371</v>
      </c>
      <c r="E8" s="658" t="s">
        <v>370</v>
      </c>
      <c r="F8" s="658" t="s">
        <v>369</v>
      </c>
      <c r="G8" s="658" t="s">
        <v>368</v>
      </c>
      <c r="H8" s="657" t="s">
        <v>367</v>
      </c>
      <c r="I8" s="642"/>
    </row>
    <row r="9" spans="1:9" ht="30.75" customHeight="1" thickBot="1">
      <c r="A9" s="1056" t="s">
        <v>469</v>
      </c>
      <c r="B9" s="1043" t="s">
        <v>86</v>
      </c>
      <c r="C9" s="1043"/>
      <c r="D9" s="652"/>
      <c r="E9" s="651"/>
      <c r="F9" s="650"/>
      <c r="G9" s="650"/>
      <c r="H9" s="649"/>
      <c r="I9" s="642"/>
    </row>
    <row r="10" spans="1:9" ht="30.75" customHeight="1" thickBot="1">
      <c r="A10" s="1057"/>
      <c r="B10" s="1042" t="s">
        <v>363</v>
      </c>
      <c r="C10" s="1043"/>
      <c r="D10" s="652"/>
      <c r="E10" s="651"/>
      <c r="F10" s="650"/>
      <c r="G10" s="650"/>
      <c r="H10" s="649"/>
      <c r="I10" s="642"/>
    </row>
    <row r="11" spans="1:9" ht="34.5" customHeight="1" thickBot="1">
      <c r="A11" s="1057"/>
      <c r="B11" s="1035" t="s">
        <v>362</v>
      </c>
      <c r="C11" s="1041"/>
      <c r="D11" s="653">
        <v>500000</v>
      </c>
      <c r="E11" s="653">
        <v>500000</v>
      </c>
      <c r="F11" s="653">
        <v>500000</v>
      </c>
      <c r="G11" s="653">
        <v>500000</v>
      </c>
      <c r="H11" s="653">
        <v>500000</v>
      </c>
      <c r="I11" s="642"/>
    </row>
    <row r="12" spans="1:9" ht="34.5" customHeight="1" thickBot="1">
      <c r="A12" s="1057"/>
      <c r="B12" s="1035" t="s">
        <v>361</v>
      </c>
      <c r="C12" s="1036"/>
      <c r="D12" s="653">
        <v>0</v>
      </c>
      <c r="E12" s="653">
        <v>0</v>
      </c>
      <c r="F12" s="653">
        <v>0</v>
      </c>
      <c r="G12" s="653">
        <v>0</v>
      </c>
      <c r="H12" s="653"/>
      <c r="I12" s="642"/>
    </row>
    <row r="13" spans="1:9" ht="41.25" customHeight="1" thickBot="1">
      <c r="A13" s="1058"/>
      <c r="B13" s="1044" t="s">
        <v>360</v>
      </c>
      <c r="C13" s="1045"/>
      <c r="D13" s="652"/>
      <c r="E13" s="651"/>
      <c r="F13" s="650"/>
      <c r="G13" s="650"/>
      <c r="H13" s="649"/>
      <c r="I13" s="642"/>
    </row>
    <row r="14" spans="1:9" ht="47.25" customHeight="1" thickBot="1">
      <c r="A14" s="1037" t="s">
        <v>468</v>
      </c>
      <c r="B14" s="1038"/>
      <c r="C14" s="1039"/>
      <c r="D14" s="648"/>
      <c r="E14" s="647"/>
      <c r="F14" s="646"/>
      <c r="G14" s="646"/>
      <c r="H14" s="645"/>
      <c r="I14" s="642"/>
    </row>
    <row r="15" spans="1:9" ht="41.25" customHeight="1" thickBot="1">
      <c r="A15" s="642"/>
      <c r="B15" s="644"/>
      <c r="C15" s="643"/>
      <c r="D15" s="643"/>
      <c r="E15" s="643"/>
      <c r="F15" s="643"/>
      <c r="G15" s="643"/>
      <c r="H15" s="643"/>
      <c r="I15" s="642"/>
    </row>
    <row r="16" spans="1:9" ht="27" customHeight="1">
      <c r="A16" s="1034" t="s">
        <v>359</v>
      </c>
      <c r="B16" s="1034"/>
      <c r="C16" s="1034"/>
      <c r="D16" s="1028" t="s">
        <v>504</v>
      </c>
      <c r="E16" s="1029"/>
      <c r="F16" s="1029"/>
      <c r="G16" s="1029"/>
      <c r="H16" s="1030"/>
    </row>
    <row r="17" spans="1:8" ht="42" customHeight="1" thickBot="1">
      <c r="A17" s="1034"/>
      <c r="B17" s="1034"/>
      <c r="C17" s="1034"/>
      <c r="D17" s="1031">
        <f>SUM(D14:H14)</f>
        <v>0</v>
      </c>
      <c r="E17" s="1032"/>
      <c r="F17" s="1032"/>
      <c r="G17" s="1032"/>
      <c r="H17" s="1033"/>
    </row>
    <row r="18" spans="1:8" ht="24.95" customHeight="1" thickBot="1"/>
    <row r="19" spans="1:8" ht="27" customHeight="1">
      <c r="D19" s="1028" t="s">
        <v>505</v>
      </c>
      <c r="E19" s="1029"/>
      <c r="F19" s="1029"/>
      <c r="G19" s="1029"/>
      <c r="H19" s="1030"/>
    </row>
    <row r="20" spans="1:8" ht="42" customHeight="1" thickBot="1">
      <c r="D20" s="1031">
        <f>D17/1.1</f>
        <v>0</v>
      </c>
      <c r="E20" s="1032"/>
      <c r="F20" s="1032"/>
      <c r="G20" s="1032"/>
      <c r="H20" s="1033"/>
    </row>
    <row r="21" spans="1:8" ht="24.95" customHeight="1">
      <c r="D21" s="843" t="s">
        <v>503</v>
      </c>
    </row>
  </sheetData>
  <mergeCells count="17">
    <mergeCell ref="B12:C12"/>
    <mergeCell ref="A14:C14"/>
    <mergeCell ref="A2:H2"/>
    <mergeCell ref="B11:C11"/>
    <mergeCell ref="B10:C10"/>
    <mergeCell ref="B13:C13"/>
    <mergeCell ref="A4:H4"/>
    <mergeCell ref="A6:B6"/>
    <mergeCell ref="C6:H6"/>
    <mergeCell ref="B9:C9"/>
    <mergeCell ref="A8:C8"/>
    <mergeCell ref="A9:A13"/>
    <mergeCell ref="D19:H19"/>
    <mergeCell ref="D20:H20"/>
    <mergeCell ref="A16:C17"/>
    <mergeCell ref="D16:H16"/>
    <mergeCell ref="D17:H17"/>
  </mergeCells>
  <phoneticPr fontId="3"/>
  <pageMargins left="0.7" right="0.7" top="0.75" bottom="0.75" header="0.3" footer="0.3"/>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zoomScaleNormal="85" zoomScaleSheetLayoutView="100" workbookViewId="0">
      <selection activeCell="J48" sqref="J48"/>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1096" t="s">
        <v>403</v>
      </c>
      <c r="C1" s="1096"/>
      <c r="D1" s="1096"/>
      <c r="E1" s="1096"/>
      <c r="F1" s="1096"/>
      <c r="G1" s="1096"/>
      <c r="H1" s="1096"/>
      <c r="I1" s="5"/>
    </row>
    <row r="2" spans="1:9" ht="3.2" customHeight="1">
      <c r="A2" s="5"/>
      <c r="B2" s="5"/>
      <c r="C2" s="5"/>
      <c r="D2" s="5"/>
      <c r="E2" s="5"/>
      <c r="F2" s="5"/>
      <c r="G2" s="5"/>
      <c r="H2" s="5"/>
      <c r="I2" s="5"/>
    </row>
    <row r="3" spans="1:9" ht="29.25" customHeight="1">
      <c r="B3" s="1097" t="s">
        <v>464</v>
      </c>
      <c r="C3" s="1097"/>
      <c r="D3" s="1097"/>
      <c r="E3" s="1097"/>
      <c r="F3" s="1097"/>
      <c r="G3" s="1097"/>
      <c r="H3" s="1097"/>
      <c r="I3" s="7"/>
    </row>
    <row r="4" spans="1:9" ht="3.2" customHeight="1"/>
    <row r="5" spans="1:9" s="8" customFormat="1" ht="20.100000000000001" customHeight="1" thickBot="1">
      <c r="B5" s="89" t="s">
        <v>100</v>
      </c>
      <c r="C5" s="90" t="s">
        <v>144</v>
      </c>
      <c r="D5" s="90"/>
      <c r="E5" s="90"/>
      <c r="F5" s="90"/>
      <c r="G5" s="90"/>
      <c r="H5" s="91"/>
    </row>
    <row r="6" spans="1:9" s="8" customFormat="1" ht="20.100000000000001" customHeight="1">
      <c r="B6" s="1098" t="s">
        <v>101</v>
      </c>
      <c r="C6" s="1100" t="s">
        <v>145</v>
      </c>
      <c r="D6" s="1101"/>
      <c r="E6" s="1102"/>
      <c r="F6" s="1105" t="s">
        <v>146</v>
      </c>
      <c r="G6" s="1106"/>
      <c r="H6" s="59" t="s">
        <v>81</v>
      </c>
    </row>
    <row r="7" spans="1:9" s="8" customFormat="1" ht="20.100000000000001" customHeight="1" thickBot="1">
      <c r="B7" s="1099"/>
      <c r="C7" s="60" t="s">
        <v>147</v>
      </c>
      <c r="D7" s="1103" t="s">
        <v>148</v>
      </c>
      <c r="E7" s="1104"/>
      <c r="F7" s="1107" t="s">
        <v>124</v>
      </c>
      <c r="G7" s="1108"/>
      <c r="H7" s="61" t="s">
        <v>82</v>
      </c>
    </row>
    <row r="8" spans="1:9" s="8" customFormat="1" ht="20.100000000000001" customHeight="1">
      <c r="B8" s="62">
        <v>1</v>
      </c>
      <c r="C8" s="63"/>
      <c r="D8" s="64" t="s">
        <v>149</v>
      </c>
      <c r="E8" s="65" t="s">
        <v>150</v>
      </c>
      <c r="F8" s="1085"/>
      <c r="G8" s="1086"/>
      <c r="H8" s="66" t="e">
        <f>F8/$F$13</f>
        <v>#DIV/0!</v>
      </c>
    </row>
    <row r="9" spans="1:9" s="8" customFormat="1" ht="20.100000000000001" customHeight="1">
      <c r="A9" s="9"/>
      <c r="B9" s="67">
        <v>2</v>
      </c>
      <c r="C9" s="68"/>
      <c r="D9" s="69" t="s">
        <v>158</v>
      </c>
      <c r="E9" s="68" t="s">
        <v>150</v>
      </c>
      <c r="F9" s="1087"/>
      <c r="G9" s="1088"/>
      <c r="H9" s="70" t="e">
        <f>F9/$F$13</f>
        <v>#DIV/0!</v>
      </c>
    </row>
    <row r="10" spans="1:9" s="8" customFormat="1" ht="20.100000000000001" customHeight="1">
      <c r="A10" s="9"/>
      <c r="B10" s="67">
        <v>3</v>
      </c>
      <c r="C10" s="68"/>
      <c r="D10" s="69" t="s">
        <v>158</v>
      </c>
      <c r="E10" s="68" t="s">
        <v>150</v>
      </c>
      <c r="F10" s="1087"/>
      <c r="G10" s="1088"/>
      <c r="H10" s="70" t="e">
        <f>F10/$F$13</f>
        <v>#DIV/0!</v>
      </c>
    </row>
    <row r="11" spans="1:9" s="8" customFormat="1" ht="20.100000000000001" customHeight="1">
      <c r="A11" s="9"/>
      <c r="B11" s="67">
        <v>4</v>
      </c>
      <c r="C11" s="68"/>
      <c r="D11" s="69" t="s">
        <v>158</v>
      </c>
      <c r="E11" s="68" t="s">
        <v>150</v>
      </c>
      <c r="F11" s="1087"/>
      <c r="G11" s="1088"/>
      <c r="H11" s="70" t="e">
        <f>F11/$F$13</f>
        <v>#DIV/0!</v>
      </c>
    </row>
    <row r="12" spans="1:9" s="8" customFormat="1" ht="20.100000000000001" customHeight="1" thickBot="1">
      <c r="B12" s="71">
        <v>5</v>
      </c>
      <c r="C12" s="72"/>
      <c r="D12" s="73" t="s">
        <v>158</v>
      </c>
      <c r="E12" s="74" t="s">
        <v>150</v>
      </c>
      <c r="F12" s="1109"/>
      <c r="G12" s="1110"/>
      <c r="H12" s="75" t="e">
        <f>F12/$F$13</f>
        <v>#DIV/0!</v>
      </c>
    </row>
    <row r="13" spans="1:9" s="8" customFormat="1" ht="20.100000000000001" customHeight="1" thickTop="1" thickBot="1">
      <c r="B13" s="1064" t="s">
        <v>151</v>
      </c>
      <c r="C13" s="1065"/>
      <c r="D13" s="1065"/>
      <c r="E13" s="1066"/>
      <c r="F13" s="1062">
        <f>SUM(F8:F12)</f>
        <v>0</v>
      </c>
      <c r="G13" s="1063"/>
      <c r="H13" s="76" t="e">
        <f>SUM(H8:H12)</f>
        <v>#DIV/0!</v>
      </c>
    </row>
    <row r="14" spans="1:9" s="8" customFormat="1" ht="19.5" customHeight="1">
      <c r="B14" s="58"/>
      <c r="C14" s="58"/>
      <c r="D14" s="58"/>
      <c r="E14" s="58"/>
      <c r="F14" s="92"/>
      <c r="G14" s="92"/>
      <c r="H14" s="93"/>
    </row>
    <row r="15" spans="1:9" s="8" customFormat="1" ht="20.100000000000001" customHeight="1" thickBot="1">
      <c r="B15" s="89" t="s">
        <v>102</v>
      </c>
      <c r="C15" s="90" t="s">
        <v>152</v>
      </c>
      <c r="D15" s="90"/>
      <c r="E15" s="94"/>
      <c r="F15" s="90"/>
      <c r="G15" s="90"/>
      <c r="H15" s="95"/>
    </row>
    <row r="16" spans="1:9" s="8" customFormat="1" ht="20.100000000000001" customHeight="1" thickBot="1">
      <c r="B16" s="77" t="s">
        <v>103</v>
      </c>
      <c r="C16" s="78" t="s">
        <v>153</v>
      </c>
      <c r="D16" s="1080" t="s">
        <v>83</v>
      </c>
      <c r="E16" s="1081"/>
      <c r="F16" s="1080" t="s">
        <v>84</v>
      </c>
      <c r="G16" s="1114"/>
      <c r="H16" s="1115"/>
    </row>
    <row r="17" spans="2:8" s="8" customFormat="1" ht="20.100000000000001" customHeight="1">
      <c r="B17" s="1059">
        <v>1</v>
      </c>
      <c r="C17" s="1070"/>
      <c r="D17" s="79" t="s">
        <v>2</v>
      </c>
      <c r="E17" s="80"/>
      <c r="F17" s="1092"/>
      <c r="G17" s="1093"/>
      <c r="H17" s="1118" t="s">
        <v>125</v>
      </c>
    </row>
    <row r="18" spans="2:8" s="8" customFormat="1" ht="20.100000000000001" customHeight="1">
      <c r="B18" s="1060"/>
      <c r="C18" s="1068"/>
      <c r="D18" s="81" t="s">
        <v>3</v>
      </c>
      <c r="E18" s="82"/>
      <c r="F18" s="1075"/>
      <c r="G18" s="1076"/>
      <c r="H18" s="1112"/>
    </row>
    <row r="19" spans="2:8" s="8" customFormat="1" ht="20.100000000000001" customHeight="1">
      <c r="B19" s="1061"/>
      <c r="C19" s="1071"/>
      <c r="D19" s="84" t="s">
        <v>4</v>
      </c>
      <c r="E19" s="83"/>
      <c r="F19" s="1077"/>
      <c r="G19" s="1078"/>
      <c r="H19" s="1113"/>
    </row>
    <row r="20" spans="2:8" s="8" customFormat="1" ht="20.100000000000001" customHeight="1">
      <c r="B20" s="1072">
        <v>2</v>
      </c>
      <c r="C20" s="1079"/>
      <c r="D20" s="81" t="s">
        <v>2</v>
      </c>
      <c r="E20" s="82"/>
      <c r="F20" s="1073"/>
      <c r="G20" s="1074"/>
      <c r="H20" s="1111" t="s">
        <v>125</v>
      </c>
    </row>
    <row r="21" spans="2:8" s="8" customFormat="1" ht="20.100000000000001" customHeight="1">
      <c r="B21" s="1060"/>
      <c r="C21" s="1068"/>
      <c r="D21" s="81" t="s">
        <v>3</v>
      </c>
      <c r="E21" s="82"/>
      <c r="F21" s="1075"/>
      <c r="G21" s="1076"/>
      <c r="H21" s="1112"/>
    </row>
    <row r="22" spans="2:8" s="8" customFormat="1" ht="20.100000000000001" customHeight="1">
      <c r="B22" s="1061"/>
      <c r="C22" s="1071"/>
      <c r="D22" s="85" t="s">
        <v>4</v>
      </c>
      <c r="E22" s="82"/>
      <c r="F22" s="1077"/>
      <c r="G22" s="1078"/>
      <c r="H22" s="1113"/>
    </row>
    <row r="23" spans="2:8" s="8" customFormat="1" ht="20.100000000000001" customHeight="1">
      <c r="B23" s="1060" t="s">
        <v>99</v>
      </c>
      <c r="C23" s="1068"/>
      <c r="D23" s="86" t="s">
        <v>2</v>
      </c>
      <c r="E23" s="83"/>
      <c r="F23" s="1073"/>
      <c r="G23" s="1074"/>
      <c r="H23" s="1116" t="s">
        <v>125</v>
      </c>
    </row>
    <row r="24" spans="2:8" s="8" customFormat="1" ht="20.100000000000001" customHeight="1">
      <c r="B24" s="1060"/>
      <c r="C24" s="1068"/>
      <c r="D24" s="81" t="s">
        <v>3</v>
      </c>
      <c r="E24" s="82"/>
      <c r="F24" s="1075"/>
      <c r="G24" s="1076"/>
      <c r="H24" s="1112"/>
    </row>
    <row r="25" spans="2:8" s="8" customFormat="1" ht="20.100000000000001" customHeight="1" thickBot="1">
      <c r="B25" s="1067"/>
      <c r="C25" s="1069"/>
      <c r="D25" s="88" t="s">
        <v>4</v>
      </c>
      <c r="E25" s="87"/>
      <c r="F25" s="1094"/>
      <c r="G25" s="1095"/>
      <c r="H25" s="1117"/>
    </row>
    <row r="26" spans="2:8" s="8" customFormat="1" ht="20.100000000000001" customHeight="1">
      <c r="B26" s="90"/>
      <c r="C26" s="90"/>
      <c r="D26" s="90"/>
      <c r="E26" s="90"/>
      <c r="F26" s="96"/>
      <c r="G26" s="96"/>
      <c r="H26" s="93"/>
    </row>
    <row r="27" spans="2:8" s="8" customFormat="1" ht="20.100000000000001" customHeight="1" thickBot="1">
      <c r="B27" s="89" t="s">
        <v>104</v>
      </c>
      <c r="C27" s="90" t="s">
        <v>5</v>
      </c>
      <c r="D27" s="90"/>
      <c r="E27" s="90"/>
      <c r="F27" s="95"/>
      <c r="G27" s="95"/>
      <c r="H27" s="93"/>
    </row>
    <row r="28" spans="2:8" s="8" customFormat="1" ht="20.100000000000001" customHeight="1" thickBot="1">
      <c r="B28" s="77" t="s">
        <v>105</v>
      </c>
      <c r="C28" s="78" t="s">
        <v>153</v>
      </c>
      <c r="D28" s="1080" t="s">
        <v>83</v>
      </c>
      <c r="E28" s="1081"/>
      <c r="F28" s="1080" t="s">
        <v>84</v>
      </c>
      <c r="G28" s="1114"/>
      <c r="H28" s="1115"/>
    </row>
    <row r="29" spans="2:8" s="8" customFormat="1" ht="20.100000000000001" customHeight="1">
      <c r="B29" s="1059">
        <v>1</v>
      </c>
      <c r="C29" s="1070"/>
      <c r="D29" s="79" t="s">
        <v>2</v>
      </c>
      <c r="E29" s="80"/>
      <c r="F29" s="1092"/>
      <c r="G29" s="1093"/>
      <c r="H29" s="1118" t="s">
        <v>125</v>
      </c>
    </row>
    <row r="30" spans="2:8" s="8" customFormat="1" ht="20.100000000000001" customHeight="1">
      <c r="B30" s="1060"/>
      <c r="C30" s="1068"/>
      <c r="D30" s="81" t="s">
        <v>3</v>
      </c>
      <c r="E30" s="82"/>
      <c r="F30" s="1075"/>
      <c r="G30" s="1076"/>
      <c r="H30" s="1112"/>
    </row>
    <row r="31" spans="2:8" s="8" customFormat="1" ht="20.100000000000001" customHeight="1">
      <c r="B31" s="1061"/>
      <c r="C31" s="1071"/>
      <c r="D31" s="84" t="s">
        <v>4</v>
      </c>
      <c r="E31" s="83"/>
      <c r="F31" s="1077"/>
      <c r="G31" s="1078"/>
      <c r="H31" s="1113"/>
    </row>
    <row r="32" spans="2:8" s="8" customFormat="1" ht="20.100000000000001" customHeight="1">
      <c r="B32" s="1072">
        <v>2</v>
      </c>
      <c r="C32" s="1079"/>
      <c r="D32" s="81" t="s">
        <v>2</v>
      </c>
      <c r="E32" s="82"/>
      <c r="F32" s="1073"/>
      <c r="G32" s="1074"/>
      <c r="H32" s="1111" t="s">
        <v>125</v>
      </c>
    </row>
    <row r="33" spans="1:9" s="8" customFormat="1" ht="20.100000000000001" customHeight="1">
      <c r="B33" s="1060"/>
      <c r="C33" s="1068"/>
      <c r="D33" s="81" t="s">
        <v>3</v>
      </c>
      <c r="E33" s="82"/>
      <c r="F33" s="1075"/>
      <c r="G33" s="1076"/>
      <c r="H33" s="1112"/>
    </row>
    <row r="34" spans="1:9" s="8" customFormat="1" ht="20.100000000000001" customHeight="1">
      <c r="B34" s="1061"/>
      <c r="C34" s="1071"/>
      <c r="D34" s="85" t="s">
        <v>4</v>
      </c>
      <c r="E34" s="82"/>
      <c r="F34" s="1077"/>
      <c r="G34" s="1078"/>
      <c r="H34" s="1113"/>
    </row>
    <row r="35" spans="1:9" s="8" customFormat="1" ht="20.100000000000001" customHeight="1">
      <c r="B35" s="1060" t="s">
        <v>99</v>
      </c>
      <c r="C35" s="1068"/>
      <c r="D35" s="86" t="s">
        <v>2</v>
      </c>
      <c r="E35" s="83"/>
      <c r="F35" s="1073"/>
      <c r="G35" s="1074"/>
      <c r="H35" s="1116" t="s">
        <v>125</v>
      </c>
    </row>
    <row r="36" spans="1:9" s="8" customFormat="1" ht="20.100000000000001" customHeight="1">
      <c r="B36" s="1060"/>
      <c r="C36" s="1068"/>
      <c r="D36" s="81" t="s">
        <v>3</v>
      </c>
      <c r="E36" s="82"/>
      <c r="F36" s="1075"/>
      <c r="G36" s="1076"/>
      <c r="H36" s="1112"/>
    </row>
    <row r="37" spans="1:9" s="8" customFormat="1" ht="20.100000000000001" customHeight="1" thickBot="1">
      <c r="B37" s="1067"/>
      <c r="C37" s="1069"/>
      <c r="D37" s="88" t="s">
        <v>4</v>
      </c>
      <c r="E37" s="87"/>
      <c r="F37" s="1094"/>
      <c r="G37" s="1095"/>
      <c r="H37" s="1117"/>
    </row>
    <row r="38" spans="1:9" s="8" customFormat="1" ht="20.100000000000001" customHeight="1" thickBot="1">
      <c r="B38" s="96"/>
      <c r="C38" s="92"/>
      <c r="D38" s="94"/>
      <c r="E38" s="92"/>
      <c r="F38" s="96"/>
      <c r="G38" s="96"/>
      <c r="H38" s="96"/>
    </row>
    <row r="39" spans="1:9" s="8" customFormat="1" ht="20.100000000000001" customHeight="1" thickBot="1">
      <c r="B39" s="1089" t="s">
        <v>6</v>
      </c>
      <c r="C39" s="1090"/>
      <c r="D39" s="1090"/>
      <c r="E39" s="1091"/>
      <c r="F39" s="97">
        <f>F13+(F17+F20+F23)+(F29+F32+F35)</f>
        <v>0</v>
      </c>
      <c r="G39" s="97"/>
      <c r="H39" s="98" t="s">
        <v>125</v>
      </c>
    </row>
    <row r="40" spans="1:9" ht="19.5" customHeight="1">
      <c r="B40" s="99"/>
      <c r="C40" s="100"/>
      <c r="D40" s="101"/>
      <c r="E40" s="100"/>
      <c r="F40" s="99"/>
      <c r="G40" s="99"/>
      <c r="H40" s="99"/>
    </row>
    <row r="41" spans="1:9" ht="36" customHeight="1">
      <c r="B41" s="99"/>
      <c r="C41" s="100"/>
      <c r="D41" s="101"/>
      <c r="E41" s="100"/>
      <c r="F41" s="275" t="s">
        <v>136</v>
      </c>
      <c r="G41" s="1084"/>
      <c r="H41" s="1084"/>
    </row>
    <row r="42" spans="1:9" ht="17.100000000000001" customHeight="1">
      <c r="A42" s="57"/>
      <c r="B42" s="50" t="s">
        <v>93</v>
      </c>
      <c r="C42" s="24" t="s">
        <v>132</v>
      </c>
      <c r="D42" s="53"/>
      <c r="E42" s="54"/>
      <c r="F42" s="55"/>
      <c r="G42" s="55"/>
      <c r="H42" s="55"/>
      <c r="I42" s="7"/>
    </row>
    <row r="43" spans="1:9" ht="17.100000000000001" customHeight="1">
      <c r="A43" s="57"/>
      <c r="B43" s="51" t="s">
        <v>94</v>
      </c>
      <c r="C43" s="25" t="s">
        <v>7</v>
      </c>
      <c r="D43" s="56"/>
      <c r="E43" s="56"/>
      <c r="F43" s="56"/>
      <c r="G43" s="56"/>
      <c r="H43" s="56"/>
      <c r="I43" s="7"/>
    </row>
    <row r="44" spans="1:9" ht="17.100000000000001" customHeight="1">
      <c r="A44" s="57"/>
      <c r="B44" s="51" t="s">
        <v>8</v>
      </c>
      <c r="C44" s="25" t="s">
        <v>9</v>
      </c>
      <c r="D44" s="56"/>
      <c r="E44" s="56"/>
      <c r="F44" s="56"/>
      <c r="G44" s="56"/>
      <c r="H44" s="56"/>
      <c r="I44" s="7"/>
    </row>
    <row r="45" spans="1:9" ht="17.100000000000001" customHeight="1">
      <c r="A45" s="57"/>
      <c r="B45" s="51" t="s">
        <v>95</v>
      </c>
      <c r="C45" s="25" t="s">
        <v>126</v>
      </c>
      <c r="D45" s="56"/>
      <c r="E45" s="56"/>
      <c r="F45" s="56"/>
      <c r="G45" s="56"/>
      <c r="H45" s="56"/>
      <c r="I45" s="7"/>
    </row>
    <row r="46" spans="1:9" ht="17.100000000000001" customHeight="1">
      <c r="A46" s="57"/>
      <c r="B46" s="51" t="s">
        <v>95</v>
      </c>
      <c r="C46" s="891" t="s">
        <v>216</v>
      </c>
      <c r="D46" s="1082"/>
      <c r="E46" s="1082"/>
      <c r="F46" s="1082"/>
      <c r="G46" s="1082"/>
      <c r="H46" s="1082"/>
      <c r="I46" s="7"/>
    </row>
    <row r="47" spans="1:9" ht="17.100000000000001" customHeight="1">
      <c r="A47" s="57"/>
      <c r="B47" s="51"/>
      <c r="C47" s="1082"/>
      <c r="D47" s="1082"/>
      <c r="E47" s="1082"/>
      <c r="F47" s="1082"/>
      <c r="G47" s="1082"/>
      <c r="H47" s="1082"/>
      <c r="I47" s="7"/>
    </row>
    <row r="48" spans="1:9" ht="17.100000000000001" customHeight="1">
      <c r="A48" s="57"/>
      <c r="B48" s="51" t="s">
        <v>95</v>
      </c>
      <c r="C48" s="1083" t="s">
        <v>10</v>
      </c>
      <c r="D48" s="1083"/>
      <c r="E48" s="1083"/>
      <c r="F48" s="1083"/>
      <c r="G48" s="1083"/>
      <c r="H48" s="1083"/>
      <c r="I48" s="7"/>
    </row>
    <row r="49" spans="1:9" ht="17.100000000000001" customHeight="1">
      <c r="A49" s="57"/>
      <c r="B49" s="51" t="s">
        <v>97</v>
      </c>
      <c r="C49" s="1083" t="s">
        <v>127</v>
      </c>
      <c r="D49" s="1083"/>
      <c r="E49" s="1083"/>
      <c r="F49" s="1083"/>
      <c r="G49" s="1083"/>
      <c r="H49" s="1083"/>
      <c r="I49" s="7"/>
    </row>
    <row r="50" spans="1:9" ht="17.100000000000001" customHeight="1">
      <c r="A50" s="57"/>
      <c r="B50" s="51" t="s">
        <v>98</v>
      </c>
      <c r="C50" s="1082" t="s">
        <v>11</v>
      </c>
      <c r="D50" s="1082"/>
      <c r="E50" s="1082"/>
      <c r="F50" s="1082"/>
      <c r="G50" s="1082"/>
      <c r="H50" s="1082"/>
      <c r="I50" s="7"/>
    </row>
    <row r="51" spans="1:9" ht="17.100000000000001" customHeight="1">
      <c r="A51" s="57"/>
      <c r="B51" s="51"/>
      <c r="C51" s="1082"/>
      <c r="D51" s="1082"/>
      <c r="E51" s="1082"/>
      <c r="F51" s="1082"/>
      <c r="G51" s="1082"/>
      <c r="H51" s="1082"/>
      <c r="I51" s="7"/>
    </row>
  </sheetData>
  <mergeCells count="48">
    <mergeCell ref="F12:G12"/>
    <mergeCell ref="H32:H34"/>
    <mergeCell ref="F16:H16"/>
    <mergeCell ref="H35:H37"/>
    <mergeCell ref="H17:H19"/>
    <mergeCell ref="F35:G37"/>
    <mergeCell ref="H23:H25"/>
    <mergeCell ref="F28:H28"/>
    <mergeCell ref="H29:H31"/>
    <mergeCell ref="F29:G31"/>
    <mergeCell ref="H20:H22"/>
    <mergeCell ref="F32:G34"/>
    <mergeCell ref="B1:H1"/>
    <mergeCell ref="B3:H3"/>
    <mergeCell ref="B6:B7"/>
    <mergeCell ref="C6:E6"/>
    <mergeCell ref="D7:E7"/>
    <mergeCell ref="F6:G6"/>
    <mergeCell ref="F7:G7"/>
    <mergeCell ref="C50:H51"/>
    <mergeCell ref="C49:H49"/>
    <mergeCell ref="G41:H41"/>
    <mergeCell ref="C46:H47"/>
    <mergeCell ref="F8:G8"/>
    <mergeCell ref="F10:G10"/>
    <mergeCell ref="C48:H48"/>
    <mergeCell ref="B39:E39"/>
    <mergeCell ref="C35:C37"/>
    <mergeCell ref="F17:G19"/>
    <mergeCell ref="C20:C22"/>
    <mergeCell ref="C29:C31"/>
    <mergeCell ref="D16:E16"/>
    <mergeCell ref="F23:G25"/>
    <mergeCell ref="F9:G9"/>
    <mergeCell ref="F11:G11"/>
    <mergeCell ref="B35:B37"/>
    <mergeCell ref="B29:B31"/>
    <mergeCell ref="B32:B34"/>
    <mergeCell ref="C32:C34"/>
    <mergeCell ref="D28:E28"/>
    <mergeCell ref="B17:B19"/>
    <mergeCell ref="F13:G13"/>
    <mergeCell ref="B13:E13"/>
    <mergeCell ref="B23:B25"/>
    <mergeCell ref="C23:C25"/>
    <mergeCell ref="C17:C19"/>
    <mergeCell ref="B20:B22"/>
    <mergeCell ref="F20:G22"/>
  </mergeCells>
  <phoneticPr fontId="3"/>
  <pageMargins left="0.78740157480314965" right="0.78740157480314965" top="0.78740157480314965" bottom="0.78740157480314965"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126"/>
  <sheetViews>
    <sheetView view="pageBreakPreview" zoomScaleNormal="100" zoomScaleSheetLayoutView="100" workbookViewId="0">
      <selection activeCell="J48" sqref="J48"/>
    </sheetView>
  </sheetViews>
  <sheetFormatPr defaultColWidth="8" defaultRowHeight="11.25"/>
  <cols>
    <col min="1" max="3" width="3.625" style="11" customWidth="1"/>
    <col min="4" max="4" width="8" style="11" bestFit="1" customWidth="1"/>
    <col min="5" max="5" width="10.625" style="11" customWidth="1"/>
    <col min="6" max="6" width="60" style="11" customWidth="1"/>
    <col min="7" max="25" width="17.625" style="11" customWidth="1"/>
    <col min="26" max="26" width="2.625" style="11" customWidth="1"/>
    <col min="27" max="27" width="10.25" style="11" customWidth="1"/>
    <col min="28" max="16384" width="8" style="11"/>
  </cols>
  <sheetData>
    <row r="1" spans="1:25" s="10" customFormat="1" ht="17.25">
      <c r="B1" s="1119" t="s">
        <v>454</v>
      </c>
      <c r="C1" s="1119"/>
      <c r="D1" s="1119"/>
      <c r="E1" s="1119"/>
      <c r="F1" s="1119"/>
      <c r="G1" s="1119"/>
      <c r="H1" s="1119"/>
      <c r="I1" s="1119"/>
      <c r="J1" s="1119"/>
      <c r="K1" s="1119"/>
      <c r="L1" s="1119"/>
      <c r="M1" s="1119"/>
      <c r="N1" s="1119"/>
      <c r="O1" s="1119"/>
      <c r="P1" s="1119"/>
      <c r="Q1" s="1119"/>
      <c r="R1" s="1119"/>
      <c r="S1" s="1119"/>
      <c r="T1" s="1119"/>
      <c r="U1" s="1119"/>
      <c r="V1" s="1119"/>
      <c r="W1" s="1119"/>
      <c r="X1" s="1119"/>
      <c r="Y1" s="1119"/>
    </row>
    <row r="2" spans="1:25" ht="24">
      <c r="B2" s="1123" t="s">
        <v>463</v>
      </c>
      <c r="C2" s="1124"/>
      <c r="D2" s="1124"/>
      <c r="E2" s="1124"/>
      <c r="F2" s="1124"/>
      <c r="G2" s="1124"/>
      <c r="H2" s="1124"/>
      <c r="I2" s="1124"/>
      <c r="J2" s="1124"/>
      <c r="K2" s="1124"/>
      <c r="L2" s="1124"/>
      <c r="M2" s="1124"/>
      <c r="N2" s="1124"/>
      <c r="O2" s="1124"/>
      <c r="P2" s="1124"/>
      <c r="Q2" s="1124"/>
      <c r="R2" s="1124"/>
      <c r="S2" s="1124"/>
      <c r="T2" s="1124"/>
      <c r="U2" s="1124"/>
      <c r="V2" s="1124"/>
      <c r="W2" s="1124"/>
      <c r="X2" s="1124"/>
      <c r="Y2" s="1124"/>
    </row>
    <row r="3" spans="1:25" ht="8.25" customHeight="1">
      <c r="B3" s="12"/>
      <c r="C3" s="13"/>
      <c r="D3" s="13"/>
      <c r="E3" s="13"/>
      <c r="F3" s="13"/>
      <c r="G3" s="13"/>
      <c r="H3" s="13"/>
      <c r="I3" s="13"/>
      <c r="J3" s="13"/>
      <c r="K3" s="13"/>
      <c r="L3" s="13"/>
      <c r="M3" s="13"/>
      <c r="N3" s="13"/>
      <c r="O3" s="13"/>
      <c r="P3" s="13"/>
      <c r="Q3" s="13"/>
      <c r="R3" s="13"/>
      <c r="S3" s="13"/>
      <c r="T3" s="13"/>
      <c r="U3" s="13"/>
      <c r="V3" s="13"/>
      <c r="W3" s="13"/>
      <c r="X3" s="13"/>
      <c r="Y3" s="13"/>
    </row>
    <row r="4" spans="1:25" s="106" customFormat="1" ht="20.100000000000001" customHeight="1" thickBot="1">
      <c r="B4" s="117" t="s">
        <v>118</v>
      </c>
      <c r="C4" s="108" t="s">
        <v>59</v>
      </c>
      <c r="D4" s="108"/>
      <c r="E4" s="108"/>
      <c r="G4" s="118"/>
      <c r="H4" s="118"/>
      <c r="I4" s="109"/>
      <c r="J4" s="109"/>
      <c r="K4" s="118"/>
      <c r="L4" s="118"/>
      <c r="M4" s="118"/>
      <c r="N4" s="118"/>
      <c r="O4" s="118"/>
      <c r="P4" s="118"/>
      <c r="Q4" s="118"/>
      <c r="R4" s="118"/>
      <c r="S4" s="118"/>
      <c r="T4" s="118"/>
      <c r="U4" s="118"/>
      <c r="V4" s="118"/>
      <c r="W4" s="118"/>
      <c r="X4" s="118"/>
      <c r="Y4" s="119" t="s">
        <v>124</v>
      </c>
    </row>
    <row r="5" spans="1:25" s="121" customFormat="1" ht="20.100000000000001" customHeight="1" thickBot="1">
      <c r="A5" s="120"/>
      <c r="B5" s="295"/>
      <c r="C5" s="294"/>
      <c r="D5" s="294"/>
      <c r="E5" s="294"/>
      <c r="F5" s="296" t="s">
        <v>47</v>
      </c>
      <c r="G5" s="1125" t="s">
        <v>60</v>
      </c>
      <c r="H5" s="1126"/>
      <c r="I5" s="1127"/>
      <c r="J5" s="1125" t="s">
        <v>137</v>
      </c>
      <c r="K5" s="1126"/>
      <c r="L5" s="1126"/>
      <c r="M5" s="1126"/>
      <c r="N5" s="1126"/>
      <c r="O5" s="1126"/>
      <c r="P5" s="1126"/>
      <c r="Q5" s="1126"/>
      <c r="R5" s="1126"/>
      <c r="S5" s="1126"/>
      <c r="T5" s="1126"/>
      <c r="U5" s="1126"/>
      <c r="V5" s="1126"/>
      <c r="W5" s="1126"/>
      <c r="X5" s="1127"/>
      <c r="Y5" s="1120" t="s">
        <v>141</v>
      </c>
    </row>
    <row r="6" spans="1:25" s="121" customFormat="1" ht="20.100000000000001" customHeight="1" thickBot="1">
      <c r="A6" s="120"/>
      <c r="B6" s="747"/>
      <c r="C6" s="301"/>
      <c r="D6" s="301"/>
      <c r="E6" s="301"/>
      <c r="F6" s="748"/>
      <c r="G6" s="300"/>
      <c r="H6" s="959" t="s">
        <v>350</v>
      </c>
      <c r="I6" s="1134"/>
      <c r="J6" s="251" t="s">
        <v>269</v>
      </c>
      <c r="K6" s="251" t="s">
        <v>270</v>
      </c>
      <c r="L6" s="251" t="s">
        <v>271</v>
      </c>
      <c r="M6" s="251" t="s">
        <v>272</v>
      </c>
      <c r="N6" s="251" t="s">
        <v>273</v>
      </c>
      <c r="O6" s="251" t="s">
        <v>274</v>
      </c>
      <c r="P6" s="251" t="s">
        <v>275</v>
      </c>
      <c r="Q6" s="251" t="s">
        <v>276</v>
      </c>
      <c r="R6" s="251" t="s">
        <v>277</v>
      </c>
      <c r="S6" s="251" t="s">
        <v>278</v>
      </c>
      <c r="T6" s="251" t="s">
        <v>279</v>
      </c>
      <c r="U6" s="251" t="s">
        <v>280</v>
      </c>
      <c r="V6" s="251" t="s">
        <v>281</v>
      </c>
      <c r="W6" s="251" t="s">
        <v>282</v>
      </c>
      <c r="X6" s="542" t="s">
        <v>283</v>
      </c>
      <c r="Y6" s="1121"/>
    </row>
    <row r="7" spans="1:25" s="121" customFormat="1" ht="20.100000000000001" customHeight="1" thickBot="1">
      <c r="A7" s="120"/>
      <c r="B7" s="300" t="s">
        <v>48</v>
      </c>
      <c r="C7" s="301"/>
      <c r="D7" s="301"/>
      <c r="E7" s="301"/>
      <c r="F7" s="301"/>
      <c r="G7" s="749" t="s">
        <v>404</v>
      </c>
      <c r="H7" s="251" t="s">
        <v>348</v>
      </c>
      <c r="I7" s="251" t="s">
        <v>349</v>
      </c>
      <c r="J7" s="251" t="s">
        <v>333</v>
      </c>
      <c r="K7" s="251" t="s">
        <v>334</v>
      </c>
      <c r="L7" s="251" t="s">
        <v>335</v>
      </c>
      <c r="M7" s="251" t="s">
        <v>336</v>
      </c>
      <c r="N7" s="251" t="s">
        <v>337</v>
      </c>
      <c r="O7" s="251" t="s">
        <v>338</v>
      </c>
      <c r="P7" s="251" t="s">
        <v>339</v>
      </c>
      <c r="Q7" s="251" t="s">
        <v>340</v>
      </c>
      <c r="R7" s="251" t="s">
        <v>341</v>
      </c>
      <c r="S7" s="251" t="s">
        <v>342</v>
      </c>
      <c r="T7" s="251" t="s">
        <v>343</v>
      </c>
      <c r="U7" s="251" t="s">
        <v>344</v>
      </c>
      <c r="V7" s="251" t="s">
        <v>345</v>
      </c>
      <c r="W7" s="251" t="s">
        <v>346</v>
      </c>
      <c r="X7" s="251" t="s">
        <v>347</v>
      </c>
      <c r="Y7" s="1122"/>
    </row>
    <row r="8" spans="1:25" s="127" customFormat="1" ht="20.100000000000001" customHeight="1">
      <c r="A8" s="302"/>
      <c r="B8" s="123">
        <v>1</v>
      </c>
      <c r="C8" s="124" t="s">
        <v>61</v>
      </c>
      <c r="D8" s="124"/>
      <c r="E8" s="124"/>
      <c r="F8" s="303"/>
      <c r="G8" s="125">
        <f t="shared" ref="G8:X8" si="0">G9+G17</f>
        <v>0</v>
      </c>
      <c r="H8" s="125">
        <f t="shared" si="0"/>
        <v>0</v>
      </c>
      <c r="I8" s="125">
        <f t="shared" si="0"/>
        <v>0</v>
      </c>
      <c r="J8" s="125">
        <f t="shared" si="0"/>
        <v>0</v>
      </c>
      <c r="K8" s="125">
        <f t="shared" si="0"/>
        <v>0</v>
      </c>
      <c r="L8" s="125">
        <f t="shared" si="0"/>
        <v>0</v>
      </c>
      <c r="M8" s="125">
        <f t="shared" si="0"/>
        <v>0</v>
      </c>
      <c r="N8" s="125">
        <f t="shared" si="0"/>
        <v>0</v>
      </c>
      <c r="O8" s="125">
        <f t="shared" si="0"/>
        <v>0</v>
      </c>
      <c r="P8" s="125">
        <f t="shared" si="0"/>
        <v>0</v>
      </c>
      <c r="Q8" s="125">
        <f t="shared" si="0"/>
        <v>0</v>
      </c>
      <c r="R8" s="125">
        <f t="shared" si="0"/>
        <v>0</v>
      </c>
      <c r="S8" s="125">
        <f t="shared" si="0"/>
        <v>0</v>
      </c>
      <c r="T8" s="125">
        <f t="shared" si="0"/>
        <v>0</v>
      </c>
      <c r="U8" s="125">
        <f t="shared" si="0"/>
        <v>0</v>
      </c>
      <c r="V8" s="125">
        <f t="shared" si="0"/>
        <v>0</v>
      </c>
      <c r="W8" s="125">
        <f t="shared" si="0"/>
        <v>0</v>
      </c>
      <c r="X8" s="125">
        <f t="shared" si="0"/>
        <v>0</v>
      </c>
      <c r="Y8" s="126">
        <f>SUM(G8:X8)</f>
        <v>0</v>
      </c>
    </row>
    <row r="9" spans="1:25" s="127" customFormat="1" ht="20.100000000000001" customHeight="1">
      <c r="A9" s="149"/>
      <c r="B9" s="297"/>
      <c r="C9" s="145" t="s">
        <v>49</v>
      </c>
      <c r="D9" s="146"/>
      <c r="E9" s="146"/>
      <c r="F9" s="164"/>
      <c r="G9" s="144">
        <f t="shared" ref="G9:X9" si="1">SUBTOTAL(9,G10:G16)</f>
        <v>0</v>
      </c>
      <c r="H9" s="144">
        <f t="shared" si="1"/>
        <v>0</v>
      </c>
      <c r="I9" s="144">
        <f t="shared" si="1"/>
        <v>0</v>
      </c>
      <c r="J9" s="144">
        <f t="shared" si="1"/>
        <v>0</v>
      </c>
      <c r="K9" s="144">
        <f t="shared" si="1"/>
        <v>0</v>
      </c>
      <c r="L9" s="144">
        <f t="shared" si="1"/>
        <v>0</v>
      </c>
      <c r="M9" s="144">
        <f t="shared" si="1"/>
        <v>0</v>
      </c>
      <c r="N9" s="144">
        <f t="shared" si="1"/>
        <v>0</v>
      </c>
      <c r="O9" s="144">
        <f t="shared" si="1"/>
        <v>0</v>
      </c>
      <c r="P9" s="144">
        <f t="shared" si="1"/>
        <v>0</v>
      </c>
      <c r="Q9" s="144">
        <f t="shared" si="1"/>
        <v>0</v>
      </c>
      <c r="R9" s="144">
        <f t="shared" si="1"/>
        <v>0</v>
      </c>
      <c r="S9" s="144">
        <f t="shared" si="1"/>
        <v>0</v>
      </c>
      <c r="T9" s="144">
        <f t="shared" si="1"/>
        <v>0</v>
      </c>
      <c r="U9" s="144">
        <f t="shared" si="1"/>
        <v>0</v>
      </c>
      <c r="V9" s="144">
        <f t="shared" si="1"/>
        <v>0</v>
      </c>
      <c r="W9" s="144">
        <f t="shared" si="1"/>
        <v>0</v>
      </c>
      <c r="X9" s="144">
        <f t="shared" si="1"/>
        <v>0</v>
      </c>
      <c r="Y9" s="153">
        <f>SUM(G9:X9)</f>
        <v>0</v>
      </c>
    </row>
    <row r="10" spans="1:25" s="127" customFormat="1" ht="20.100000000000001" customHeight="1">
      <c r="A10" s="149"/>
      <c r="B10" s="149"/>
      <c r="C10" s="169"/>
      <c r="D10" s="427" t="s">
        <v>193</v>
      </c>
      <c r="E10" s="428"/>
      <c r="F10" s="418"/>
      <c r="G10" s="283"/>
      <c r="H10" s="242"/>
      <c r="I10" s="242"/>
      <c r="J10" s="242"/>
      <c r="K10" s="242"/>
      <c r="L10" s="242"/>
      <c r="M10" s="242"/>
      <c r="N10" s="242"/>
      <c r="O10" s="242"/>
      <c r="P10" s="242"/>
      <c r="Q10" s="242"/>
      <c r="R10" s="242"/>
      <c r="S10" s="242"/>
      <c r="T10" s="242"/>
      <c r="U10" s="242"/>
      <c r="V10" s="242"/>
      <c r="W10" s="242"/>
      <c r="X10" s="242"/>
      <c r="Y10" s="134"/>
    </row>
    <row r="11" spans="1:25" s="127" customFormat="1" ht="20.100000000000001" customHeight="1">
      <c r="A11" s="149"/>
      <c r="B11" s="149"/>
      <c r="C11" s="169"/>
      <c r="D11" s="429" t="s">
        <v>194</v>
      </c>
      <c r="E11" s="430"/>
      <c r="F11" s="414"/>
      <c r="G11" s="283"/>
      <c r="H11" s="242"/>
      <c r="I11" s="242"/>
      <c r="J11" s="242"/>
      <c r="K11" s="307"/>
      <c r="L11" s="242"/>
      <c r="M11" s="283"/>
      <c r="N11" s="242"/>
      <c r="O11" s="283"/>
      <c r="P11" s="283"/>
      <c r="Q11" s="283"/>
      <c r="R11" s="283"/>
      <c r="S11" s="283"/>
      <c r="T11" s="307"/>
      <c r="U11" s="242"/>
      <c r="V11" s="283"/>
      <c r="W11" s="283"/>
      <c r="X11" s="283"/>
      <c r="Y11" s="139"/>
    </row>
    <row r="12" spans="1:25" s="127" customFormat="1" ht="20.100000000000001" customHeight="1">
      <c r="A12" s="149"/>
      <c r="B12" s="149"/>
      <c r="C12" s="169"/>
      <c r="D12" s="429" t="s">
        <v>195</v>
      </c>
      <c r="E12" s="430"/>
      <c r="F12" s="414"/>
      <c r="G12" s="283"/>
      <c r="H12" s="242"/>
      <c r="I12" s="242"/>
      <c r="J12" s="242"/>
      <c r="K12" s="307"/>
      <c r="L12" s="242"/>
      <c r="M12" s="283"/>
      <c r="N12" s="242"/>
      <c r="O12" s="283"/>
      <c r="P12" s="283"/>
      <c r="Q12" s="283"/>
      <c r="R12" s="283"/>
      <c r="S12" s="283"/>
      <c r="T12" s="307"/>
      <c r="U12" s="242"/>
      <c r="V12" s="283"/>
      <c r="W12" s="283"/>
      <c r="X12" s="283"/>
      <c r="Y12" s="139"/>
    </row>
    <row r="13" spans="1:25" s="127" customFormat="1" ht="20.100000000000001" customHeight="1">
      <c r="A13" s="149"/>
      <c r="B13" s="149"/>
      <c r="C13" s="169"/>
      <c r="D13" s="429" t="s">
        <v>196</v>
      </c>
      <c r="E13" s="430"/>
      <c r="F13" s="414"/>
      <c r="G13" s="283"/>
      <c r="H13" s="242"/>
      <c r="I13" s="242"/>
      <c r="J13" s="242"/>
      <c r="K13" s="307"/>
      <c r="L13" s="242"/>
      <c r="M13" s="283"/>
      <c r="N13" s="242"/>
      <c r="O13" s="283"/>
      <c r="P13" s="283"/>
      <c r="Q13" s="283"/>
      <c r="R13" s="283"/>
      <c r="S13" s="283"/>
      <c r="T13" s="307"/>
      <c r="U13" s="242"/>
      <c r="V13" s="283"/>
      <c r="W13" s="283"/>
      <c r="X13" s="283"/>
      <c r="Y13" s="139"/>
    </row>
    <row r="14" spans="1:25" s="127" customFormat="1" ht="20.100000000000001" customHeight="1">
      <c r="A14" s="149"/>
      <c r="B14" s="149"/>
      <c r="C14" s="169"/>
      <c r="D14" s="429" t="s">
        <v>405</v>
      </c>
      <c r="E14" s="430"/>
      <c r="F14" s="414"/>
      <c r="G14" s="283"/>
      <c r="H14" s="242"/>
      <c r="I14" s="242"/>
      <c r="J14" s="242"/>
      <c r="K14" s="307"/>
      <c r="L14" s="242"/>
      <c r="M14" s="283"/>
      <c r="N14" s="242"/>
      <c r="O14" s="283"/>
      <c r="P14" s="283"/>
      <c r="Q14" s="283"/>
      <c r="R14" s="283"/>
      <c r="S14" s="283"/>
      <c r="T14" s="307"/>
      <c r="U14" s="242"/>
      <c r="V14" s="283"/>
      <c r="W14" s="283"/>
      <c r="X14" s="283"/>
      <c r="Y14" s="139"/>
    </row>
    <row r="15" spans="1:25" s="127" customFormat="1" ht="20.100000000000001" customHeight="1">
      <c r="A15" s="149"/>
      <c r="B15" s="149"/>
      <c r="C15" s="169"/>
      <c r="D15" s="429" t="s">
        <v>407</v>
      </c>
      <c r="E15" s="430"/>
      <c r="F15" s="414"/>
      <c r="G15" s="283"/>
      <c r="H15" s="242"/>
      <c r="I15" s="242"/>
      <c r="J15" s="242"/>
      <c r="K15" s="307"/>
      <c r="L15" s="242"/>
      <c r="M15" s="283"/>
      <c r="N15" s="242"/>
      <c r="O15" s="283"/>
      <c r="P15" s="283"/>
      <c r="Q15" s="283"/>
      <c r="R15" s="283"/>
      <c r="S15" s="283"/>
      <c r="T15" s="307"/>
      <c r="U15" s="242"/>
      <c r="V15" s="283"/>
      <c r="W15" s="283"/>
      <c r="X15" s="283"/>
      <c r="Y15" s="139"/>
    </row>
    <row r="16" spans="1:25" s="127" customFormat="1" ht="34.9" customHeight="1">
      <c r="A16" s="149"/>
      <c r="B16" s="149"/>
      <c r="C16" s="169"/>
      <c r="D16" s="1135" t="s">
        <v>408</v>
      </c>
      <c r="E16" s="1136"/>
      <c r="F16" s="1137"/>
      <c r="G16" s="283"/>
      <c r="H16" s="242"/>
      <c r="I16" s="242"/>
      <c r="J16" s="137"/>
      <c r="K16" s="155"/>
      <c r="L16" s="137"/>
      <c r="M16" s="138"/>
      <c r="N16" s="137"/>
      <c r="O16" s="138"/>
      <c r="P16" s="138"/>
      <c r="Q16" s="138"/>
      <c r="R16" s="138"/>
      <c r="S16" s="138"/>
      <c r="T16" s="155"/>
      <c r="U16" s="137"/>
      <c r="V16" s="138"/>
      <c r="W16" s="138"/>
      <c r="X16" s="138"/>
      <c r="Y16" s="139"/>
    </row>
    <row r="17" spans="1:25" s="127" customFormat="1" ht="20.100000000000001" customHeight="1">
      <c r="A17" s="149"/>
      <c r="B17" s="149"/>
      <c r="C17" s="129" t="s">
        <v>241</v>
      </c>
      <c r="D17" s="299"/>
      <c r="E17" s="299"/>
      <c r="F17" s="304"/>
      <c r="G17" s="144">
        <f t="shared" ref="G17:X17" si="2">SUBTOTAL(9,G18:G22)</f>
        <v>0</v>
      </c>
      <c r="H17" s="144">
        <f t="shared" si="2"/>
        <v>0</v>
      </c>
      <c r="I17" s="144">
        <f t="shared" si="2"/>
        <v>0</v>
      </c>
      <c r="J17" s="144">
        <f t="shared" si="2"/>
        <v>0</v>
      </c>
      <c r="K17" s="144">
        <f t="shared" si="2"/>
        <v>0</v>
      </c>
      <c r="L17" s="144">
        <f t="shared" si="2"/>
        <v>0</v>
      </c>
      <c r="M17" s="144">
        <f t="shared" si="2"/>
        <v>0</v>
      </c>
      <c r="N17" s="144">
        <f t="shared" si="2"/>
        <v>0</v>
      </c>
      <c r="O17" s="144">
        <f t="shared" si="2"/>
        <v>0</v>
      </c>
      <c r="P17" s="144">
        <f t="shared" si="2"/>
        <v>0</v>
      </c>
      <c r="Q17" s="144">
        <f t="shared" si="2"/>
        <v>0</v>
      </c>
      <c r="R17" s="144">
        <f t="shared" si="2"/>
        <v>0</v>
      </c>
      <c r="S17" s="144">
        <f t="shared" si="2"/>
        <v>0</v>
      </c>
      <c r="T17" s="144">
        <f t="shared" si="2"/>
        <v>0</v>
      </c>
      <c r="U17" s="144">
        <f t="shared" si="2"/>
        <v>0</v>
      </c>
      <c r="V17" s="144">
        <f t="shared" si="2"/>
        <v>0</v>
      </c>
      <c r="W17" s="144">
        <f t="shared" si="2"/>
        <v>0</v>
      </c>
      <c r="X17" s="144">
        <f t="shared" si="2"/>
        <v>0</v>
      </c>
      <c r="Y17" s="153">
        <f>SUM(G17:X17)</f>
        <v>0</v>
      </c>
    </row>
    <row r="18" spans="1:25" s="127" customFormat="1" ht="20.100000000000001" customHeight="1">
      <c r="A18" s="149"/>
      <c r="B18" s="149"/>
      <c r="C18" s="169"/>
      <c r="D18" s="129" t="s">
        <v>294</v>
      </c>
      <c r="E18" s="130"/>
      <c r="F18" s="159"/>
      <c r="G18" s="283"/>
      <c r="H18" s="242"/>
      <c r="I18" s="242"/>
      <c r="J18" s="242"/>
      <c r="K18" s="242"/>
      <c r="L18" s="242"/>
      <c r="M18" s="242"/>
      <c r="N18" s="242"/>
      <c r="O18" s="242"/>
      <c r="P18" s="242"/>
      <c r="Q18" s="242"/>
      <c r="R18" s="242"/>
      <c r="S18" s="242"/>
      <c r="T18" s="242"/>
      <c r="U18" s="242"/>
      <c r="V18" s="242"/>
      <c r="W18" s="242"/>
      <c r="X18" s="242"/>
      <c r="Y18" s="139">
        <f>SUM(G18:X18)</f>
        <v>0</v>
      </c>
    </row>
    <row r="19" spans="1:25" s="127" customFormat="1" ht="19.5" customHeight="1">
      <c r="A19" s="149"/>
      <c r="B19" s="149"/>
      <c r="C19" s="169"/>
      <c r="D19" s="524" t="s">
        <v>409</v>
      </c>
      <c r="E19" s="135"/>
      <c r="F19" s="159"/>
      <c r="G19" s="283"/>
      <c r="H19" s="242"/>
      <c r="I19" s="137"/>
      <c r="J19" s="138"/>
      <c r="K19" s="138"/>
      <c r="L19" s="138"/>
      <c r="M19" s="138"/>
      <c r="N19" s="138"/>
      <c r="O19" s="138"/>
      <c r="P19" s="138"/>
      <c r="Q19" s="138"/>
      <c r="R19" s="138"/>
      <c r="S19" s="138"/>
      <c r="T19" s="138"/>
      <c r="U19" s="138"/>
      <c r="V19" s="138"/>
      <c r="W19" s="138"/>
      <c r="X19" s="138"/>
      <c r="Y19" s="139"/>
    </row>
    <row r="20" spans="1:25" s="127" customFormat="1" ht="20.100000000000001" customHeight="1">
      <c r="A20" s="149"/>
      <c r="B20" s="149"/>
      <c r="C20" s="169"/>
      <c r="D20" s="246" t="s">
        <v>160</v>
      </c>
      <c r="E20" s="135"/>
      <c r="F20" s="159"/>
      <c r="G20" s="283"/>
      <c r="H20" s="242"/>
      <c r="I20" s="242"/>
      <c r="J20" s="242"/>
      <c r="K20" s="138"/>
      <c r="L20" s="138"/>
      <c r="M20" s="138"/>
      <c r="N20" s="138"/>
      <c r="O20" s="138"/>
      <c r="P20" s="138"/>
      <c r="Q20" s="138"/>
      <c r="R20" s="138"/>
      <c r="S20" s="138"/>
      <c r="T20" s="138"/>
      <c r="U20" s="138"/>
      <c r="V20" s="138"/>
      <c r="W20" s="138"/>
      <c r="X20" s="138"/>
      <c r="Y20" s="139"/>
    </row>
    <row r="21" spans="1:25" s="127" customFormat="1" ht="20.100000000000001" customHeight="1">
      <c r="A21" s="149"/>
      <c r="B21" s="149"/>
      <c r="C21" s="169"/>
      <c r="D21" s="246" t="s">
        <v>410</v>
      </c>
      <c r="E21" s="135"/>
      <c r="F21" s="159"/>
      <c r="G21" s="283"/>
      <c r="H21" s="242"/>
      <c r="I21" s="242"/>
      <c r="J21" s="283"/>
      <c r="K21" s="138"/>
      <c r="L21" s="138"/>
      <c r="M21" s="138"/>
      <c r="N21" s="138"/>
      <c r="O21" s="138"/>
      <c r="P21" s="138"/>
      <c r="Q21" s="138"/>
      <c r="R21" s="138"/>
      <c r="S21" s="138"/>
      <c r="T21" s="138"/>
      <c r="U21" s="138"/>
      <c r="V21" s="138"/>
      <c r="W21" s="138"/>
      <c r="X21" s="138"/>
      <c r="Y21" s="139"/>
    </row>
    <row r="22" spans="1:25" s="127" customFormat="1" ht="20.100000000000001" customHeight="1">
      <c r="A22" s="149"/>
      <c r="B22" s="751"/>
      <c r="C22" s="298"/>
      <c r="D22" s="752"/>
      <c r="E22" s="753"/>
      <c r="F22" s="173"/>
      <c r="G22" s="754"/>
      <c r="H22" s="755"/>
      <c r="I22" s="755"/>
      <c r="J22" s="756"/>
      <c r="K22" s="141"/>
      <c r="L22" s="141"/>
      <c r="M22" s="141"/>
      <c r="N22" s="141"/>
      <c r="O22" s="141"/>
      <c r="P22" s="141"/>
      <c r="Q22" s="141"/>
      <c r="R22" s="141"/>
      <c r="S22" s="141"/>
      <c r="T22" s="141"/>
      <c r="U22" s="141"/>
      <c r="V22" s="141"/>
      <c r="W22" s="141"/>
      <c r="X22" s="141"/>
      <c r="Y22" s="142"/>
    </row>
    <row r="23" spans="1:25" s="127" customFormat="1" ht="19.5" customHeight="1">
      <c r="A23" s="149"/>
      <c r="B23" s="149">
        <v>2</v>
      </c>
      <c r="C23" s="150" t="s">
        <v>62</v>
      </c>
      <c r="D23" s="150"/>
      <c r="E23" s="150"/>
      <c r="F23" s="305"/>
      <c r="G23" s="141">
        <f t="shared" ref="G23:X23" si="3">G24+G25+G36+G42+G54+G60</f>
        <v>0</v>
      </c>
      <c r="H23" s="141">
        <f t="shared" si="3"/>
        <v>0</v>
      </c>
      <c r="I23" s="141">
        <f t="shared" si="3"/>
        <v>0</v>
      </c>
      <c r="J23" s="141">
        <f t="shared" si="3"/>
        <v>0</v>
      </c>
      <c r="K23" s="141">
        <f t="shared" si="3"/>
        <v>0</v>
      </c>
      <c r="L23" s="141">
        <f t="shared" si="3"/>
        <v>0</v>
      </c>
      <c r="M23" s="141">
        <f t="shared" si="3"/>
        <v>0</v>
      </c>
      <c r="N23" s="141">
        <f t="shared" si="3"/>
        <v>0</v>
      </c>
      <c r="O23" s="141">
        <f t="shared" si="3"/>
        <v>0</v>
      </c>
      <c r="P23" s="141">
        <f t="shared" si="3"/>
        <v>0</v>
      </c>
      <c r="Q23" s="141">
        <f t="shared" si="3"/>
        <v>0</v>
      </c>
      <c r="R23" s="141">
        <f t="shared" si="3"/>
        <v>0</v>
      </c>
      <c r="S23" s="141">
        <f t="shared" si="3"/>
        <v>0</v>
      </c>
      <c r="T23" s="141">
        <f t="shared" si="3"/>
        <v>0</v>
      </c>
      <c r="U23" s="141">
        <f t="shared" si="3"/>
        <v>0</v>
      </c>
      <c r="V23" s="141">
        <f t="shared" si="3"/>
        <v>0</v>
      </c>
      <c r="W23" s="141">
        <f t="shared" si="3"/>
        <v>0</v>
      </c>
      <c r="X23" s="141">
        <f t="shared" si="3"/>
        <v>0</v>
      </c>
      <c r="Y23" s="142">
        <f>SUM(G23:X23)</f>
        <v>0</v>
      </c>
    </row>
    <row r="24" spans="1:25" s="127" customFormat="1" ht="19.5" customHeight="1">
      <c r="A24" s="149"/>
      <c r="B24" s="128"/>
      <c r="C24" s="154" t="s">
        <v>161</v>
      </c>
      <c r="D24" s="151"/>
      <c r="E24" s="151"/>
      <c r="F24" s="164"/>
      <c r="G24" s="289"/>
      <c r="H24" s="289"/>
      <c r="I24" s="289"/>
      <c r="J24" s="289"/>
      <c r="K24" s="289"/>
      <c r="L24" s="289"/>
      <c r="M24" s="289"/>
      <c r="N24" s="289"/>
      <c r="O24" s="289"/>
      <c r="P24" s="289"/>
      <c r="Q24" s="289"/>
      <c r="R24" s="289"/>
      <c r="S24" s="289"/>
      <c r="T24" s="289"/>
      <c r="U24" s="289"/>
      <c r="V24" s="289"/>
      <c r="W24" s="289"/>
      <c r="X24" s="289"/>
      <c r="Y24" s="308">
        <f>SUM(G24:X24)</f>
        <v>0</v>
      </c>
    </row>
    <row r="25" spans="1:25" s="127" customFormat="1" ht="19.5" customHeight="1">
      <c r="A25" s="149"/>
      <c r="B25" s="149"/>
      <c r="C25" s="154" t="s">
        <v>162</v>
      </c>
      <c r="D25" s="151"/>
      <c r="E25" s="151"/>
      <c r="F25" s="164"/>
      <c r="G25" s="144">
        <f t="shared" ref="G25:X25" si="4">SUBTOTAL(9,G26:G35)</f>
        <v>0</v>
      </c>
      <c r="H25" s="144">
        <f t="shared" si="4"/>
        <v>0</v>
      </c>
      <c r="I25" s="144">
        <f t="shared" si="4"/>
        <v>0</v>
      </c>
      <c r="J25" s="144">
        <f t="shared" si="4"/>
        <v>0</v>
      </c>
      <c r="K25" s="144">
        <f t="shared" si="4"/>
        <v>0</v>
      </c>
      <c r="L25" s="144">
        <f t="shared" si="4"/>
        <v>0</v>
      </c>
      <c r="M25" s="144">
        <f t="shared" si="4"/>
        <v>0</v>
      </c>
      <c r="N25" s="144">
        <f t="shared" si="4"/>
        <v>0</v>
      </c>
      <c r="O25" s="144">
        <f t="shared" si="4"/>
        <v>0</v>
      </c>
      <c r="P25" s="144">
        <f t="shared" si="4"/>
        <v>0</v>
      </c>
      <c r="Q25" s="144">
        <f t="shared" si="4"/>
        <v>0</v>
      </c>
      <c r="R25" s="144">
        <f t="shared" si="4"/>
        <v>0</v>
      </c>
      <c r="S25" s="144">
        <f t="shared" si="4"/>
        <v>0</v>
      </c>
      <c r="T25" s="144">
        <f t="shared" si="4"/>
        <v>0</v>
      </c>
      <c r="U25" s="144">
        <f t="shared" si="4"/>
        <v>0</v>
      </c>
      <c r="V25" s="144">
        <f t="shared" si="4"/>
        <v>0</v>
      </c>
      <c r="W25" s="144">
        <f t="shared" si="4"/>
        <v>0</v>
      </c>
      <c r="X25" s="144">
        <f t="shared" si="4"/>
        <v>0</v>
      </c>
      <c r="Y25" s="308">
        <f>SUM(G25:X25)</f>
        <v>0</v>
      </c>
    </row>
    <row r="26" spans="1:25" s="127" customFormat="1" ht="20.100000000000001" customHeight="1">
      <c r="A26" s="149"/>
      <c r="B26" s="149"/>
      <c r="C26" s="169"/>
      <c r="D26" s="1138" t="s">
        <v>411</v>
      </c>
      <c r="E26" s="1139"/>
      <c r="F26" s="1140"/>
      <c r="G26" s="289"/>
      <c r="H26" s="289"/>
      <c r="I26" s="289"/>
      <c r="J26" s="289"/>
      <c r="K26" s="289"/>
      <c r="L26" s="289"/>
      <c r="M26" s="289"/>
      <c r="N26" s="289"/>
      <c r="O26" s="289"/>
      <c r="P26" s="289"/>
      <c r="Q26" s="289"/>
      <c r="R26" s="289"/>
      <c r="S26" s="289"/>
      <c r="T26" s="289"/>
      <c r="U26" s="289"/>
      <c r="V26" s="289"/>
      <c r="W26" s="289"/>
      <c r="X26" s="289"/>
      <c r="Y26" s="308"/>
    </row>
    <row r="27" spans="1:25" s="127" customFormat="1" ht="20.100000000000001" customHeight="1">
      <c r="A27" s="149"/>
      <c r="B27" s="149"/>
      <c r="C27" s="169"/>
      <c r="D27" s="1141" t="s">
        <v>412</v>
      </c>
      <c r="E27" s="1142"/>
      <c r="F27" s="1143"/>
      <c r="G27" s="291"/>
      <c r="H27" s="291"/>
      <c r="I27" s="291"/>
      <c r="J27" s="291"/>
      <c r="K27" s="291"/>
      <c r="L27" s="291"/>
      <c r="M27" s="291"/>
      <c r="N27" s="291"/>
      <c r="O27" s="291"/>
      <c r="P27" s="291"/>
      <c r="Q27" s="291"/>
      <c r="R27" s="291"/>
      <c r="S27" s="291"/>
      <c r="T27" s="291"/>
      <c r="U27" s="291"/>
      <c r="V27" s="291"/>
      <c r="W27" s="291"/>
      <c r="X27" s="291"/>
      <c r="Y27" s="309"/>
    </row>
    <row r="28" spans="1:25" s="127" customFormat="1" ht="20.100000000000001" customHeight="1">
      <c r="A28" s="149"/>
      <c r="B28" s="149"/>
      <c r="C28" s="169"/>
      <c r="D28" s="1141" t="s">
        <v>413</v>
      </c>
      <c r="E28" s="1142"/>
      <c r="F28" s="1143"/>
      <c r="G28" s="291"/>
      <c r="H28" s="291"/>
      <c r="I28" s="291"/>
      <c r="J28" s="291"/>
      <c r="K28" s="291"/>
      <c r="L28" s="291"/>
      <c r="M28" s="291"/>
      <c r="N28" s="291"/>
      <c r="O28" s="291"/>
      <c r="P28" s="291"/>
      <c r="Q28" s="291"/>
      <c r="R28" s="291"/>
      <c r="S28" s="291"/>
      <c r="T28" s="291"/>
      <c r="U28" s="291"/>
      <c r="V28" s="291"/>
      <c r="W28" s="291"/>
      <c r="X28" s="291"/>
      <c r="Y28" s="309"/>
    </row>
    <row r="29" spans="1:25" s="127" customFormat="1" ht="20.100000000000001" customHeight="1">
      <c r="A29" s="149"/>
      <c r="B29" s="149"/>
      <c r="C29" s="169"/>
      <c r="D29" s="1141" t="s">
        <v>414</v>
      </c>
      <c r="E29" s="1142"/>
      <c r="F29" s="1143"/>
      <c r="G29" s="291"/>
      <c r="H29" s="291"/>
      <c r="I29" s="291"/>
      <c r="J29" s="291"/>
      <c r="K29" s="291"/>
      <c r="L29" s="291"/>
      <c r="M29" s="291"/>
      <c r="N29" s="291"/>
      <c r="O29" s="291"/>
      <c r="P29" s="291"/>
      <c r="Q29" s="291"/>
      <c r="R29" s="291"/>
      <c r="S29" s="291"/>
      <c r="T29" s="291"/>
      <c r="U29" s="291"/>
      <c r="V29" s="291"/>
      <c r="W29" s="291"/>
      <c r="X29" s="291"/>
      <c r="Y29" s="309"/>
    </row>
    <row r="30" spans="1:25" s="127" customFormat="1" ht="20.100000000000001" customHeight="1">
      <c r="A30" s="149"/>
      <c r="B30" s="149"/>
      <c r="C30" s="169"/>
      <c r="D30" s="1141" t="s">
        <v>415</v>
      </c>
      <c r="E30" s="1142"/>
      <c r="F30" s="1143"/>
      <c r="G30" s="291"/>
      <c r="H30" s="291"/>
      <c r="I30" s="291"/>
      <c r="J30" s="291"/>
      <c r="K30" s="291"/>
      <c r="L30" s="291"/>
      <c r="M30" s="291"/>
      <c r="N30" s="291"/>
      <c r="O30" s="291"/>
      <c r="P30" s="291"/>
      <c r="Q30" s="291"/>
      <c r="R30" s="291"/>
      <c r="S30" s="291"/>
      <c r="T30" s="291"/>
      <c r="U30" s="291"/>
      <c r="V30" s="291"/>
      <c r="W30" s="291"/>
      <c r="X30" s="291"/>
      <c r="Y30" s="309"/>
    </row>
    <row r="31" spans="1:25" s="127" customFormat="1" ht="20.100000000000001" customHeight="1">
      <c r="A31" s="149"/>
      <c r="B31" s="149"/>
      <c r="C31" s="169"/>
      <c r="D31" s="1141" t="s">
        <v>416</v>
      </c>
      <c r="E31" s="1142"/>
      <c r="F31" s="1143"/>
      <c r="G31" s="291"/>
      <c r="H31" s="291"/>
      <c r="I31" s="291"/>
      <c r="J31" s="291"/>
      <c r="K31" s="291"/>
      <c r="L31" s="291"/>
      <c r="M31" s="291"/>
      <c r="N31" s="291"/>
      <c r="O31" s="291"/>
      <c r="P31" s="291"/>
      <c r="Q31" s="291"/>
      <c r="R31" s="291"/>
      <c r="S31" s="291"/>
      <c r="T31" s="291"/>
      <c r="U31" s="291"/>
      <c r="V31" s="291"/>
      <c r="W31" s="291"/>
      <c r="X31" s="291"/>
      <c r="Y31" s="309"/>
    </row>
    <row r="32" spans="1:25" s="127" customFormat="1" ht="20.100000000000001" customHeight="1">
      <c r="A32" s="149"/>
      <c r="B32" s="149"/>
      <c r="C32" s="169"/>
      <c r="D32" s="169" t="s">
        <v>417</v>
      </c>
      <c r="E32" s="122"/>
      <c r="F32" s="750"/>
      <c r="G32" s="291"/>
      <c r="H32" s="291"/>
      <c r="I32" s="291"/>
      <c r="J32" s="291"/>
      <c r="K32" s="291"/>
      <c r="L32" s="291"/>
      <c r="M32" s="291"/>
      <c r="N32" s="291"/>
      <c r="O32" s="291"/>
      <c r="P32" s="291"/>
      <c r="Q32" s="291"/>
      <c r="R32" s="291"/>
      <c r="S32" s="291"/>
      <c r="T32" s="291"/>
      <c r="U32" s="291"/>
      <c r="V32" s="291"/>
      <c r="W32" s="291"/>
      <c r="X32" s="291"/>
      <c r="Y32" s="309"/>
    </row>
    <row r="33" spans="1:25" s="127" customFormat="1" ht="20.100000000000001" customHeight="1">
      <c r="A33" s="149"/>
      <c r="B33" s="149"/>
      <c r="C33" s="169"/>
      <c r="D33" s="169" t="s">
        <v>418</v>
      </c>
      <c r="E33" s="122"/>
      <c r="F33" s="750"/>
      <c r="G33" s="291"/>
      <c r="H33" s="291"/>
      <c r="I33" s="291"/>
      <c r="J33" s="291"/>
      <c r="K33" s="291"/>
      <c r="L33" s="291"/>
      <c r="M33" s="291"/>
      <c r="N33" s="291"/>
      <c r="O33" s="291"/>
      <c r="P33" s="291"/>
      <c r="Q33" s="291"/>
      <c r="R33" s="291"/>
      <c r="S33" s="291"/>
      <c r="T33" s="291"/>
      <c r="U33" s="291"/>
      <c r="V33" s="291"/>
      <c r="W33" s="291"/>
      <c r="X33" s="291"/>
      <c r="Y33" s="309"/>
    </row>
    <row r="34" spans="1:25" s="127" customFormat="1" ht="20.100000000000001" customHeight="1">
      <c r="A34" s="149"/>
      <c r="B34" s="149"/>
      <c r="C34" s="169"/>
      <c r="D34" s="1148"/>
      <c r="E34" s="1149"/>
      <c r="F34" s="1150"/>
      <c r="G34" s="291"/>
      <c r="H34" s="291"/>
      <c r="I34" s="291"/>
      <c r="J34" s="291"/>
      <c r="K34" s="291"/>
      <c r="L34" s="291"/>
      <c r="M34" s="291"/>
      <c r="N34" s="291"/>
      <c r="O34" s="291"/>
      <c r="P34" s="291"/>
      <c r="Q34" s="291"/>
      <c r="R34" s="291"/>
      <c r="S34" s="291"/>
      <c r="T34" s="291"/>
      <c r="U34" s="291"/>
      <c r="V34" s="291"/>
      <c r="W34" s="291"/>
      <c r="X34" s="291"/>
      <c r="Y34" s="309"/>
    </row>
    <row r="35" spans="1:25" s="127" customFormat="1" ht="20.100000000000001" customHeight="1">
      <c r="A35" s="149"/>
      <c r="B35" s="149"/>
      <c r="C35" s="169"/>
      <c r="D35" s="1144"/>
      <c r="E35" s="1145"/>
      <c r="F35" s="1146"/>
      <c r="G35" s="290"/>
      <c r="H35" s="290"/>
      <c r="I35" s="290"/>
      <c r="J35" s="290"/>
      <c r="K35" s="290"/>
      <c r="L35" s="290"/>
      <c r="M35" s="290"/>
      <c r="N35" s="290"/>
      <c r="O35" s="290"/>
      <c r="P35" s="290"/>
      <c r="Q35" s="290"/>
      <c r="R35" s="290"/>
      <c r="S35" s="290"/>
      <c r="T35" s="290"/>
      <c r="U35" s="290"/>
      <c r="V35" s="290"/>
      <c r="W35" s="290"/>
      <c r="X35" s="290"/>
      <c r="Y35" s="310"/>
    </row>
    <row r="36" spans="1:25" s="127" customFormat="1" ht="20.100000000000001" customHeight="1">
      <c r="A36" s="149"/>
      <c r="B36" s="149"/>
      <c r="C36" s="412" t="s">
        <v>52</v>
      </c>
      <c r="D36" s="413"/>
      <c r="E36" s="413"/>
      <c r="F36" s="414"/>
      <c r="G36" s="144">
        <f>SUBTOTAL(9,G37:G41)</f>
        <v>0</v>
      </c>
      <c r="H36" s="144">
        <f t="shared" ref="H36:X36" si="5">SUBTOTAL(9,H37:H41)</f>
        <v>0</v>
      </c>
      <c r="I36" s="144">
        <f t="shared" si="5"/>
        <v>0</v>
      </c>
      <c r="J36" s="144">
        <f t="shared" si="5"/>
        <v>0</v>
      </c>
      <c r="K36" s="144">
        <f t="shared" si="5"/>
        <v>0</v>
      </c>
      <c r="L36" s="144">
        <f t="shared" si="5"/>
        <v>0</v>
      </c>
      <c r="M36" s="144">
        <f t="shared" si="5"/>
        <v>0</v>
      </c>
      <c r="N36" s="144">
        <f t="shared" si="5"/>
        <v>0</v>
      </c>
      <c r="O36" s="144">
        <f t="shared" si="5"/>
        <v>0</v>
      </c>
      <c r="P36" s="144">
        <f t="shared" si="5"/>
        <v>0</v>
      </c>
      <c r="Q36" s="144">
        <f t="shared" si="5"/>
        <v>0</v>
      </c>
      <c r="R36" s="144">
        <f t="shared" si="5"/>
        <v>0</v>
      </c>
      <c r="S36" s="144">
        <f t="shared" si="5"/>
        <v>0</v>
      </c>
      <c r="T36" s="144">
        <f t="shared" si="5"/>
        <v>0</v>
      </c>
      <c r="U36" s="144">
        <f t="shared" si="5"/>
        <v>0</v>
      </c>
      <c r="V36" s="144">
        <f t="shared" si="5"/>
        <v>0</v>
      </c>
      <c r="W36" s="144">
        <f t="shared" si="5"/>
        <v>0</v>
      </c>
      <c r="X36" s="144">
        <f t="shared" si="5"/>
        <v>0</v>
      </c>
      <c r="Y36" s="308">
        <f>SUM(G36:X36)</f>
        <v>0</v>
      </c>
    </row>
    <row r="37" spans="1:25" s="127" customFormat="1" ht="20.100000000000001" customHeight="1">
      <c r="A37" s="149"/>
      <c r="B37" s="149"/>
      <c r="C37" s="416"/>
      <c r="D37" s="417" t="s">
        <v>188</v>
      </c>
      <c r="E37" s="417"/>
      <c r="F37" s="418"/>
      <c r="G37" s="419"/>
      <c r="H37" s="419"/>
      <c r="I37" s="419"/>
      <c r="J37" s="419"/>
      <c r="K37" s="419"/>
      <c r="L37" s="419"/>
      <c r="M37" s="419"/>
      <c r="N37" s="419"/>
      <c r="O37" s="419"/>
      <c r="P37" s="419"/>
      <c r="Q37" s="419"/>
      <c r="R37" s="419"/>
      <c r="S37" s="419"/>
      <c r="T37" s="419"/>
      <c r="U37" s="419"/>
      <c r="V37" s="419"/>
      <c r="W37" s="419"/>
      <c r="X37" s="419"/>
      <c r="Y37" s="420"/>
    </row>
    <row r="38" spans="1:25" s="127" customFormat="1" ht="20.100000000000001" customHeight="1">
      <c r="A38" s="149"/>
      <c r="B38" s="149"/>
      <c r="C38" s="416"/>
      <c r="D38" s="413" t="s">
        <v>189</v>
      </c>
      <c r="E38" s="413"/>
      <c r="F38" s="414"/>
      <c r="G38" s="415"/>
      <c r="H38" s="415"/>
      <c r="I38" s="415"/>
      <c r="J38" s="415"/>
      <c r="K38" s="415"/>
      <c r="L38" s="415"/>
      <c r="M38" s="415"/>
      <c r="N38" s="415"/>
      <c r="O38" s="415"/>
      <c r="P38" s="415"/>
      <c r="Q38" s="415"/>
      <c r="R38" s="415"/>
      <c r="S38" s="415"/>
      <c r="T38" s="415"/>
      <c r="U38" s="415"/>
      <c r="V38" s="415"/>
      <c r="W38" s="415"/>
      <c r="X38" s="415"/>
      <c r="Y38" s="421"/>
    </row>
    <row r="39" spans="1:25" s="127" customFormat="1" ht="20.100000000000001" customHeight="1">
      <c r="A39" s="149"/>
      <c r="B39" s="149"/>
      <c r="C39" s="416"/>
      <c r="D39" s="413" t="s">
        <v>190</v>
      </c>
      <c r="E39" s="413"/>
      <c r="F39" s="414"/>
      <c r="G39" s="415"/>
      <c r="H39" s="415"/>
      <c r="I39" s="415"/>
      <c r="J39" s="415"/>
      <c r="K39" s="415"/>
      <c r="L39" s="415"/>
      <c r="M39" s="415"/>
      <c r="N39" s="415"/>
      <c r="O39" s="415"/>
      <c r="P39" s="415"/>
      <c r="Q39" s="415"/>
      <c r="R39" s="415"/>
      <c r="S39" s="415"/>
      <c r="T39" s="415"/>
      <c r="U39" s="415"/>
      <c r="V39" s="415"/>
      <c r="W39" s="415"/>
      <c r="X39" s="415"/>
      <c r="Y39" s="421"/>
    </row>
    <row r="40" spans="1:25" s="127" customFormat="1" ht="20.100000000000001" customHeight="1">
      <c r="A40" s="149"/>
      <c r="B40" s="149"/>
      <c r="C40" s="416"/>
      <c r="D40" s="413" t="s">
        <v>191</v>
      </c>
      <c r="E40" s="413"/>
      <c r="F40" s="414"/>
      <c r="G40" s="415"/>
      <c r="H40" s="415"/>
      <c r="I40" s="415"/>
      <c r="J40" s="415"/>
      <c r="K40" s="415"/>
      <c r="L40" s="415"/>
      <c r="M40" s="415"/>
      <c r="N40" s="415"/>
      <c r="O40" s="415"/>
      <c r="P40" s="415"/>
      <c r="Q40" s="415"/>
      <c r="R40" s="415"/>
      <c r="S40" s="415"/>
      <c r="T40" s="415"/>
      <c r="U40" s="415"/>
      <c r="V40" s="415"/>
      <c r="W40" s="415"/>
      <c r="X40" s="415"/>
      <c r="Y40" s="421"/>
    </row>
    <row r="41" spans="1:25" s="127" customFormat="1" ht="20.100000000000001" customHeight="1">
      <c r="A41" s="149"/>
      <c r="B41" s="149"/>
      <c r="C41" s="422"/>
      <c r="D41" s="423" t="s">
        <v>192</v>
      </c>
      <c r="E41" s="423"/>
      <c r="F41" s="424"/>
      <c r="G41" s="425"/>
      <c r="H41" s="425"/>
      <c r="I41" s="425"/>
      <c r="J41" s="425"/>
      <c r="K41" s="425"/>
      <c r="L41" s="425"/>
      <c r="M41" s="425"/>
      <c r="N41" s="425"/>
      <c r="O41" s="425"/>
      <c r="P41" s="425"/>
      <c r="Q41" s="425"/>
      <c r="R41" s="425"/>
      <c r="S41" s="425"/>
      <c r="T41" s="425"/>
      <c r="U41" s="425"/>
      <c r="V41" s="425"/>
      <c r="W41" s="425"/>
      <c r="X41" s="425"/>
      <c r="Y41" s="426"/>
    </row>
    <row r="42" spans="1:25" s="127" customFormat="1" ht="20.100000000000001" customHeight="1">
      <c r="A42" s="149"/>
      <c r="B42" s="149"/>
      <c r="C42" s="154" t="s">
        <v>163</v>
      </c>
      <c r="D42" s="151"/>
      <c r="E42" s="151"/>
      <c r="F42" s="164"/>
      <c r="G42" s="144">
        <f t="shared" ref="G42:X42" si="6">SUBTOTAL(9,G43:G53)</f>
        <v>0</v>
      </c>
      <c r="H42" s="144">
        <f t="shared" si="6"/>
        <v>0</v>
      </c>
      <c r="I42" s="144">
        <f t="shared" si="6"/>
        <v>0</v>
      </c>
      <c r="J42" s="144">
        <f t="shared" si="6"/>
        <v>0</v>
      </c>
      <c r="K42" s="144">
        <f t="shared" si="6"/>
        <v>0</v>
      </c>
      <c r="L42" s="144">
        <f t="shared" si="6"/>
        <v>0</v>
      </c>
      <c r="M42" s="144">
        <f t="shared" si="6"/>
        <v>0</v>
      </c>
      <c r="N42" s="144">
        <f t="shared" si="6"/>
        <v>0</v>
      </c>
      <c r="O42" s="144">
        <f t="shared" si="6"/>
        <v>0</v>
      </c>
      <c r="P42" s="144">
        <f t="shared" si="6"/>
        <v>0</v>
      </c>
      <c r="Q42" s="144">
        <f t="shared" si="6"/>
        <v>0</v>
      </c>
      <c r="R42" s="144">
        <f t="shared" si="6"/>
        <v>0</v>
      </c>
      <c r="S42" s="144">
        <f t="shared" si="6"/>
        <v>0</v>
      </c>
      <c r="T42" s="144">
        <f t="shared" si="6"/>
        <v>0</v>
      </c>
      <c r="U42" s="144">
        <f t="shared" si="6"/>
        <v>0</v>
      </c>
      <c r="V42" s="144">
        <f t="shared" si="6"/>
        <v>0</v>
      </c>
      <c r="W42" s="144">
        <f t="shared" si="6"/>
        <v>0</v>
      </c>
      <c r="X42" s="144">
        <f t="shared" si="6"/>
        <v>0</v>
      </c>
      <c r="Y42" s="308">
        <f>SUM(G42:X42)</f>
        <v>0</v>
      </c>
    </row>
    <row r="43" spans="1:25" s="127" customFormat="1" ht="20.100000000000001" customHeight="1">
      <c r="A43" s="149"/>
      <c r="B43" s="149"/>
      <c r="C43" s="169"/>
      <c r="D43" s="1151" t="s">
        <v>305</v>
      </c>
      <c r="E43" s="1152"/>
      <c r="F43" s="1153"/>
      <c r="G43" s="289"/>
      <c r="H43" s="289"/>
      <c r="I43" s="289"/>
      <c r="J43" s="289"/>
      <c r="K43" s="289"/>
      <c r="L43" s="289"/>
      <c r="M43" s="289"/>
      <c r="N43" s="289"/>
      <c r="O43" s="289"/>
      <c r="P43" s="289"/>
      <c r="Q43" s="289"/>
      <c r="R43" s="289"/>
      <c r="S43" s="289"/>
      <c r="T43" s="289"/>
      <c r="U43" s="289"/>
      <c r="V43" s="289"/>
      <c r="W43" s="289"/>
      <c r="X43" s="289"/>
      <c r="Y43" s="308"/>
    </row>
    <row r="44" spans="1:25" s="127" customFormat="1" ht="20.100000000000001" customHeight="1">
      <c r="A44" s="149"/>
      <c r="B44" s="149"/>
      <c r="C44" s="169"/>
      <c r="D44" s="1148" t="s">
        <v>419</v>
      </c>
      <c r="E44" s="1149"/>
      <c r="F44" s="1150"/>
      <c r="G44" s="291"/>
      <c r="H44" s="291"/>
      <c r="I44" s="291"/>
      <c r="J44" s="291"/>
      <c r="K44" s="291"/>
      <c r="L44" s="291"/>
      <c r="M44" s="291"/>
      <c r="N44" s="291"/>
      <c r="O44" s="291"/>
      <c r="P44" s="291"/>
      <c r="Q44" s="291"/>
      <c r="R44" s="291"/>
      <c r="S44" s="291"/>
      <c r="T44" s="291"/>
      <c r="U44" s="291"/>
      <c r="V44" s="291"/>
      <c r="W44" s="291"/>
      <c r="X44" s="291"/>
      <c r="Y44" s="309"/>
    </row>
    <row r="45" spans="1:25" s="127" customFormat="1" ht="20.100000000000001" customHeight="1">
      <c r="A45" s="149"/>
      <c r="B45" s="149"/>
      <c r="C45" s="169"/>
      <c r="D45" s="1148" t="s">
        <v>318</v>
      </c>
      <c r="E45" s="1149"/>
      <c r="F45" s="1150"/>
      <c r="G45" s="291"/>
      <c r="H45" s="291"/>
      <c r="I45" s="291"/>
      <c r="J45" s="291"/>
      <c r="K45" s="291"/>
      <c r="L45" s="291"/>
      <c r="M45" s="291"/>
      <c r="N45" s="291"/>
      <c r="O45" s="291"/>
      <c r="P45" s="291"/>
      <c r="Q45" s="291"/>
      <c r="R45" s="291"/>
      <c r="S45" s="291"/>
      <c r="T45" s="291"/>
      <c r="U45" s="291"/>
      <c r="V45" s="291"/>
      <c r="W45" s="291"/>
      <c r="X45" s="291"/>
      <c r="Y45" s="309"/>
    </row>
    <row r="46" spans="1:25" s="127" customFormat="1" ht="20.100000000000001" customHeight="1">
      <c r="A46" s="149"/>
      <c r="B46" s="149"/>
      <c r="C46" s="169"/>
      <c r="D46" s="1148" t="s">
        <v>321</v>
      </c>
      <c r="E46" s="1149"/>
      <c r="F46" s="1150"/>
      <c r="G46" s="291"/>
      <c r="H46" s="291"/>
      <c r="I46" s="291"/>
      <c r="J46" s="291"/>
      <c r="K46" s="291"/>
      <c r="L46" s="291"/>
      <c r="M46" s="291"/>
      <c r="N46" s="291"/>
      <c r="O46" s="291"/>
      <c r="P46" s="291"/>
      <c r="Q46" s="291"/>
      <c r="R46" s="291"/>
      <c r="S46" s="291"/>
      <c r="T46" s="291"/>
      <c r="U46" s="291"/>
      <c r="V46" s="291"/>
      <c r="W46" s="291"/>
      <c r="X46" s="291"/>
      <c r="Y46" s="309"/>
    </row>
    <row r="47" spans="1:25" s="127" customFormat="1" ht="20.100000000000001" customHeight="1">
      <c r="A47" s="149"/>
      <c r="B47" s="149"/>
      <c r="C47" s="169"/>
      <c r="D47" s="1148" t="s">
        <v>326</v>
      </c>
      <c r="E47" s="1149"/>
      <c r="F47" s="1150"/>
      <c r="G47" s="291"/>
      <c r="H47" s="291"/>
      <c r="I47" s="291"/>
      <c r="J47" s="291"/>
      <c r="K47" s="291"/>
      <c r="L47" s="291"/>
      <c r="M47" s="291"/>
      <c r="N47" s="291"/>
      <c r="O47" s="291"/>
      <c r="P47" s="291"/>
      <c r="Q47" s="291"/>
      <c r="R47" s="291"/>
      <c r="S47" s="291"/>
      <c r="T47" s="291"/>
      <c r="U47" s="291"/>
      <c r="V47" s="291"/>
      <c r="W47" s="291"/>
      <c r="X47" s="291"/>
      <c r="Y47" s="309"/>
    </row>
    <row r="48" spans="1:25" s="127" customFormat="1" ht="20.100000000000001" customHeight="1">
      <c r="A48" s="149"/>
      <c r="B48" s="149"/>
      <c r="C48" s="169"/>
      <c r="D48" s="1148" t="s">
        <v>327</v>
      </c>
      <c r="E48" s="1149"/>
      <c r="F48" s="1150"/>
      <c r="G48" s="291"/>
      <c r="H48" s="291"/>
      <c r="I48" s="291"/>
      <c r="J48" s="291"/>
      <c r="K48" s="291"/>
      <c r="L48" s="291"/>
      <c r="M48" s="291"/>
      <c r="N48" s="291"/>
      <c r="O48" s="291"/>
      <c r="P48" s="291"/>
      <c r="Q48" s="291"/>
      <c r="R48" s="291"/>
      <c r="S48" s="291"/>
      <c r="T48" s="291"/>
      <c r="U48" s="291"/>
      <c r="V48" s="291"/>
      <c r="W48" s="291"/>
      <c r="X48" s="291"/>
      <c r="Y48" s="309"/>
    </row>
    <row r="49" spans="1:25" s="127" customFormat="1" ht="20.100000000000001" customHeight="1">
      <c r="A49" s="149"/>
      <c r="B49" s="149"/>
      <c r="C49" s="169"/>
      <c r="D49" s="1148" t="s">
        <v>328</v>
      </c>
      <c r="E49" s="1149"/>
      <c r="F49" s="1150"/>
      <c r="G49" s="291"/>
      <c r="H49" s="291"/>
      <c r="I49" s="291"/>
      <c r="J49" s="291"/>
      <c r="K49" s="291"/>
      <c r="L49" s="291"/>
      <c r="M49" s="291"/>
      <c r="N49" s="291"/>
      <c r="O49" s="291"/>
      <c r="P49" s="291"/>
      <c r="Q49" s="291"/>
      <c r="R49" s="291"/>
      <c r="S49" s="291"/>
      <c r="T49" s="291"/>
      <c r="U49" s="291"/>
      <c r="V49" s="291"/>
      <c r="W49" s="291"/>
      <c r="X49" s="291"/>
      <c r="Y49" s="309"/>
    </row>
    <row r="50" spans="1:25" s="127" customFormat="1" ht="20.100000000000001" customHeight="1">
      <c r="A50" s="149"/>
      <c r="B50" s="149"/>
      <c r="C50" s="169"/>
      <c r="D50" s="1148" t="s">
        <v>329</v>
      </c>
      <c r="E50" s="1149"/>
      <c r="F50" s="1150"/>
      <c r="G50" s="291"/>
      <c r="H50" s="291"/>
      <c r="I50" s="291"/>
      <c r="J50" s="291"/>
      <c r="K50" s="291"/>
      <c r="L50" s="291"/>
      <c r="M50" s="291"/>
      <c r="N50" s="291"/>
      <c r="O50" s="291"/>
      <c r="P50" s="291"/>
      <c r="Q50" s="291"/>
      <c r="R50" s="291"/>
      <c r="S50" s="291"/>
      <c r="T50" s="291"/>
      <c r="U50" s="291"/>
      <c r="V50" s="291"/>
      <c r="W50" s="291"/>
      <c r="X50" s="291"/>
      <c r="Y50" s="309"/>
    </row>
    <row r="51" spans="1:25" s="127" customFormat="1" ht="20.100000000000001" customHeight="1">
      <c r="A51" s="149"/>
      <c r="B51" s="149"/>
      <c r="C51" s="169"/>
      <c r="D51" s="1148" t="s">
        <v>420</v>
      </c>
      <c r="E51" s="1149"/>
      <c r="F51" s="1150"/>
      <c r="G51" s="291"/>
      <c r="H51" s="291"/>
      <c r="I51" s="291"/>
      <c r="J51" s="291"/>
      <c r="K51" s="291"/>
      <c r="L51" s="291"/>
      <c r="M51" s="291"/>
      <c r="N51" s="291"/>
      <c r="O51" s="291"/>
      <c r="P51" s="291"/>
      <c r="Q51" s="291"/>
      <c r="R51" s="291"/>
      <c r="S51" s="291"/>
      <c r="T51" s="291"/>
      <c r="U51" s="291"/>
      <c r="V51" s="291"/>
      <c r="W51" s="291"/>
      <c r="X51" s="291"/>
      <c r="Y51" s="309"/>
    </row>
    <row r="52" spans="1:25" s="127" customFormat="1" ht="20.100000000000001" customHeight="1">
      <c r="A52" s="149"/>
      <c r="B52" s="149"/>
      <c r="C52" s="169"/>
      <c r="D52" s="1154"/>
      <c r="E52" s="1155"/>
      <c r="F52" s="1156"/>
      <c r="G52" s="291"/>
      <c r="H52" s="291"/>
      <c r="I52" s="291"/>
      <c r="J52" s="291"/>
      <c r="K52" s="291"/>
      <c r="L52" s="291"/>
      <c r="M52" s="291"/>
      <c r="N52" s="291"/>
      <c r="O52" s="291"/>
      <c r="P52" s="291"/>
      <c r="Q52" s="291"/>
      <c r="R52" s="291"/>
      <c r="S52" s="291"/>
      <c r="T52" s="291"/>
      <c r="U52" s="291"/>
      <c r="V52" s="291"/>
      <c r="W52" s="291"/>
      <c r="X52" s="291"/>
      <c r="Y52" s="309"/>
    </row>
    <row r="53" spans="1:25" s="127" customFormat="1" ht="20.100000000000001" customHeight="1">
      <c r="A53" s="149"/>
      <c r="B53" s="149"/>
      <c r="C53" s="169"/>
      <c r="D53" s="1154"/>
      <c r="E53" s="1155"/>
      <c r="F53" s="1156"/>
      <c r="G53" s="291"/>
      <c r="H53" s="291"/>
      <c r="I53" s="291"/>
      <c r="J53" s="291"/>
      <c r="K53" s="291"/>
      <c r="L53" s="291"/>
      <c r="M53" s="291"/>
      <c r="N53" s="291"/>
      <c r="O53" s="291"/>
      <c r="P53" s="291"/>
      <c r="Q53" s="291"/>
      <c r="R53" s="291"/>
      <c r="S53" s="291"/>
      <c r="T53" s="291"/>
      <c r="U53" s="291"/>
      <c r="V53" s="291"/>
      <c r="W53" s="291"/>
      <c r="X53" s="291"/>
      <c r="Y53" s="309"/>
    </row>
    <row r="54" spans="1:25" s="127" customFormat="1" ht="19.5" customHeight="1">
      <c r="A54" s="149"/>
      <c r="B54" s="149"/>
      <c r="C54" s="154" t="s">
        <v>164</v>
      </c>
      <c r="D54" s="151"/>
      <c r="E54" s="151"/>
      <c r="F54" s="164"/>
      <c r="G54" s="144">
        <f>SUBTOTAL(9,G55:G59)</f>
        <v>0</v>
      </c>
      <c r="H54" s="144">
        <f t="shared" ref="H54:X54" si="7">SUBTOTAL(9,H55:H59)</f>
        <v>0</v>
      </c>
      <c r="I54" s="144">
        <f t="shared" si="7"/>
        <v>0</v>
      </c>
      <c r="J54" s="144">
        <f t="shared" si="7"/>
        <v>0</v>
      </c>
      <c r="K54" s="144">
        <f t="shared" si="7"/>
        <v>0</v>
      </c>
      <c r="L54" s="144">
        <f t="shared" si="7"/>
        <v>0</v>
      </c>
      <c r="M54" s="144">
        <f t="shared" si="7"/>
        <v>0</v>
      </c>
      <c r="N54" s="144">
        <f t="shared" si="7"/>
        <v>0</v>
      </c>
      <c r="O54" s="144">
        <f t="shared" si="7"/>
        <v>0</v>
      </c>
      <c r="P54" s="144">
        <f t="shared" si="7"/>
        <v>0</v>
      </c>
      <c r="Q54" s="144">
        <f t="shared" si="7"/>
        <v>0</v>
      </c>
      <c r="R54" s="144">
        <f t="shared" si="7"/>
        <v>0</v>
      </c>
      <c r="S54" s="144">
        <f t="shared" si="7"/>
        <v>0</v>
      </c>
      <c r="T54" s="144">
        <f t="shared" si="7"/>
        <v>0</v>
      </c>
      <c r="U54" s="144">
        <f t="shared" si="7"/>
        <v>0</v>
      </c>
      <c r="V54" s="144">
        <f t="shared" si="7"/>
        <v>0</v>
      </c>
      <c r="W54" s="144">
        <f t="shared" si="7"/>
        <v>0</v>
      </c>
      <c r="X54" s="144">
        <f t="shared" si="7"/>
        <v>0</v>
      </c>
      <c r="Y54" s="308">
        <f>SUM(G54:X54)</f>
        <v>0</v>
      </c>
    </row>
    <row r="55" spans="1:25" s="127" customFormat="1" ht="20.100000000000001" customHeight="1">
      <c r="A55" s="149"/>
      <c r="B55" s="149"/>
      <c r="C55" s="169"/>
      <c r="D55" s="154" t="s">
        <v>53</v>
      </c>
      <c r="E55" s="151"/>
      <c r="F55" s="164"/>
      <c r="G55" s="289"/>
      <c r="H55" s="289"/>
      <c r="I55" s="289"/>
      <c r="J55" s="289"/>
      <c r="K55" s="289"/>
      <c r="L55" s="289"/>
      <c r="M55" s="289"/>
      <c r="N55" s="289"/>
      <c r="O55" s="289"/>
      <c r="P55" s="289"/>
      <c r="Q55" s="289"/>
      <c r="R55" s="289"/>
      <c r="S55" s="289"/>
      <c r="T55" s="289"/>
      <c r="U55" s="289"/>
      <c r="V55" s="289"/>
      <c r="W55" s="289"/>
      <c r="X55" s="289"/>
      <c r="Y55" s="308"/>
    </row>
    <row r="56" spans="1:25" s="127" customFormat="1" ht="20.100000000000001" customHeight="1">
      <c r="A56" s="149"/>
      <c r="B56" s="149"/>
      <c r="C56" s="169"/>
      <c r="D56" s="169" t="s">
        <v>54</v>
      </c>
      <c r="E56" s="122"/>
      <c r="F56" s="159"/>
      <c r="G56" s="291"/>
      <c r="H56" s="291"/>
      <c r="I56" s="291"/>
      <c r="J56" s="291"/>
      <c r="K56" s="291"/>
      <c r="L56" s="291"/>
      <c r="M56" s="291"/>
      <c r="N56" s="291"/>
      <c r="O56" s="291"/>
      <c r="P56" s="291"/>
      <c r="Q56" s="291"/>
      <c r="R56" s="291"/>
      <c r="S56" s="291"/>
      <c r="T56" s="291"/>
      <c r="U56" s="291"/>
      <c r="V56" s="291"/>
      <c r="W56" s="291"/>
      <c r="X56" s="291"/>
      <c r="Y56" s="309"/>
    </row>
    <row r="57" spans="1:25" s="127" customFormat="1" ht="20.100000000000001" customHeight="1">
      <c r="A57" s="149"/>
      <c r="B57" s="149"/>
      <c r="C57" s="169"/>
      <c r="D57" s="169" t="s">
        <v>55</v>
      </c>
      <c r="E57" s="122"/>
      <c r="F57" s="159"/>
      <c r="G57" s="291"/>
      <c r="H57" s="291"/>
      <c r="I57" s="291"/>
      <c r="J57" s="291"/>
      <c r="K57" s="291"/>
      <c r="L57" s="291"/>
      <c r="M57" s="291"/>
      <c r="N57" s="291"/>
      <c r="O57" s="291"/>
      <c r="P57" s="291"/>
      <c r="Q57" s="291"/>
      <c r="R57" s="291"/>
      <c r="S57" s="291"/>
      <c r="T57" s="291"/>
      <c r="U57" s="291"/>
      <c r="V57" s="291"/>
      <c r="W57" s="291"/>
      <c r="X57" s="291"/>
      <c r="Y57" s="309"/>
    </row>
    <row r="58" spans="1:25" s="127" customFormat="1" ht="20.100000000000001" customHeight="1">
      <c r="A58" s="149"/>
      <c r="B58" s="149"/>
      <c r="C58" s="169"/>
      <c r="D58" s="169" t="s">
        <v>56</v>
      </c>
      <c r="E58" s="122"/>
      <c r="F58" s="159"/>
      <c r="G58" s="291"/>
      <c r="H58" s="291"/>
      <c r="I58" s="291"/>
      <c r="J58" s="291"/>
      <c r="K58" s="291"/>
      <c r="L58" s="291"/>
      <c r="M58" s="291"/>
      <c r="N58" s="291"/>
      <c r="O58" s="291"/>
      <c r="P58" s="291"/>
      <c r="Q58" s="291"/>
      <c r="R58" s="291"/>
      <c r="S58" s="291"/>
      <c r="T58" s="291"/>
      <c r="U58" s="291"/>
      <c r="V58" s="291"/>
      <c r="W58" s="291"/>
      <c r="X58" s="291"/>
      <c r="Y58" s="309"/>
    </row>
    <row r="59" spans="1:25" s="127" customFormat="1" ht="20.100000000000001" customHeight="1">
      <c r="A59" s="149"/>
      <c r="B59" s="128"/>
      <c r="C59" s="169"/>
      <c r="D59" s="169" t="s">
        <v>57</v>
      </c>
      <c r="E59" s="122"/>
      <c r="F59" s="159"/>
      <c r="G59" s="291"/>
      <c r="H59" s="291"/>
      <c r="I59" s="291"/>
      <c r="J59" s="291"/>
      <c r="K59" s="291"/>
      <c r="L59" s="291"/>
      <c r="M59" s="291"/>
      <c r="N59" s="291"/>
      <c r="O59" s="291"/>
      <c r="P59" s="291"/>
      <c r="Q59" s="291"/>
      <c r="R59" s="291"/>
      <c r="S59" s="291"/>
      <c r="T59" s="291"/>
      <c r="U59" s="291"/>
      <c r="V59" s="291"/>
      <c r="W59" s="291"/>
      <c r="X59" s="291"/>
      <c r="Y59" s="309"/>
    </row>
    <row r="60" spans="1:25" s="357" customFormat="1" ht="20.100000000000001" customHeight="1" thickBot="1">
      <c r="A60" s="356"/>
      <c r="B60" s="528"/>
      <c r="C60" s="495" t="s">
        <v>421</v>
      </c>
      <c r="D60" s="525"/>
      <c r="E60" s="525"/>
      <c r="F60" s="526"/>
      <c r="G60" s="527"/>
      <c r="H60" s="527"/>
      <c r="I60" s="527"/>
      <c r="J60" s="527"/>
      <c r="K60" s="527"/>
      <c r="L60" s="527"/>
      <c r="M60" s="527"/>
      <c r="N60" s="527"/>
      <c r="O60" s="527"/>
      <c r="P60" s="527"/>
      <c r="Q60" s="527"/>
      <c r="R60" s="527"/>
      <c r="S60" s="527"/>
      <c r="T60" s="527"/>
      <c r="U60" s="527"/>
      <c r="V60" s="527"/>
      <c r="W60" s="527"/>
      <c r="X60" s="527"/>
      <c r="Y60" s="496">
        <f>SUM(G60:X60)</f>
        <v>0</v>
      </c>
    </row>
    <row r="61" spans="1:25" s="127" customFormat="1" ht="20.100000000000001" customHeight="1" thickTop="1" thickBot="1">
      <c r="A61" s="149"/>
      <c r="B61" s="156">
        <v>3</v>
      </c>
      <c r="C61" s="227" t="s">
        <v>107</v>
      </c>
      <c r="D61" s="227"/>
      <c r="E61" s="227"/>
      <c r="F61" s="194"/>
      <c r="G61" s="447">
        <f t="shared" ref="G61:X61" si="8">G8-G23</f>
        <v>0</v>
      </c>
      <c r="H61" s="447">
        <f t="shared" si="8"/>
        <v>0</v>
      </c>
      <c r="I61" s="447">
        <f t="shared" si="8"/>
        <v>0</v>
      </c>
      <c r="J61" s="447">
        <f t="shared" si="8"/>
        <v>0</v>
      </c>
      <c r="K61" s="447">
        <f t="shared" si="8"/>
        <v>0</v>
      </c>
      <c r="L61" s="447">
        <f t="shared" si="8"/>
        <v>0</v>
      </c>
      <c r="M61" s="447">
        <f t="shared" si="8"/>
        <v>0</v>
      </c>
      <c r="N61" s="447">
        <f t="shared" si="8"/>
        <v>0</v>
      </c>
      <c r="O61" s="447">
        <f t="shared" si="8"/>
        <v>0</v>
      </c>
      <c r="P61" s="447">
        <f t="shared" si="8"/>
        <v>0</v>
      </c>
      <c r="Q61" s="447">
        <f t="shared" si="8"/>
        <v>0</v>
      </c>
      <c r="R61" s="447">
        <f t="shared" si="8"/>
        <v>0</v>
      </c>
      <c r="S61" s="447">
        <f t="shared" si="8"/>
        <v>0</v>
      </c>
      <c r="T61" s="447">
        <f t="shared" si="8"/>
        <v>0</v>
      </c>
      <c r="U61" s="447">
        <f t="shared" si="8"/>
        <v>0</v>
      </c>
      <c r="V61" s="447">
        <f t="shared" si="8"/>
        <v>0</v>
      </c>
      <c r="W61" s="447">
        <f t="shared" si="8"/>
        <v>0</v>
      </c>
      <c r="X61" s="447">
        <f t="shared" si="8"/>
        <v>0</v>
      </c>
      <c r="Y61" s="448">
        <f>SUM(G61:X61)</f>
        <v>0</v>
      </c>
    </row>
    <row r="62" spans="1:25" s="127" customFormat="1" ht="20.100000000000001" customHeight="1">
      <c r="A62" s="149"/>
      <c r="B62" s="149">
        <v>4</v>
      </c>
      <c r="C62" s="150" t="s">
        <v>120</v>
      </c>
      <c r="D62" s="150"/>
      <c r="E62" s="150"/>
      <c r="F62" s="305"/>
      <c r="G62" s="141">
        <f t="shared" ref="G62:X62" si="9">SUBTOTAL(9,G63:G64)</f>
        <v>0</v>
      </c>
      <c r="H62" s="141">
        <f t="shared" si="9"/>
        <v>0</v>
      </c>
      <c r="I62" s="141">
        <f t="shared" si="9"/>
        <v>0</v>
      </c>
      <c r="J62" s="141">
        <f t="shared" si="9"/>
        <v>0</v>
      </c>
      <c r="K62" s="141">
        <f t="shared" si="9"/>
        <v>0</v>
      </c>
      <c r="L62" s="141">
        <f t="shared" si="9"/>
        <v>0</v>
      </c>
      <c r="M62" s="141">
        <f t="shared" si="9"/>
        <v>0</v>
      </c>
      <c r="N62" s="141">
        <f t="shared" si="9"/>
        <v>0</v>
      </c>
      <c r="O62" s="141">
        <f t="shared" si="9"/>
        <v>0</v>
      </c>
      <c r="P62" s="141">
        <f t="shared" si="9"/>
        <v>0</v>
      </c>
      <c r="Q62" s="141">
        <f t="shared" si="9"/>
        <v>0</v>
      </c>
      <c r="R62" s="141">
        <f t="shared" si="9"/>
        <v>0</v>
      </c>
      <c r="S62" s="141">
        <f t="shared" si="9"/>
        <v>0</v>
      </c>
      <c r="T62" s="141">
        <f t="shared" si="9"/>
        <v>0</v>
      </c>
      <c r="U62" s="141">
        <f t="shared" si="9"/>
        <v>0</v>
      </c>
      <c r="V62" s="141">
        <f t="shared" si="9"/>
        <v>0</v>
      </c>
      <c r="W62" s="141">
        <f t="shared" si="9"/>
        <v>0</v>
      </c>
      <c r="X62" s="141">
        <f t="shared" si="9"/>
        <v>0</v>
      </c>
      <c r="Y62" s="142">
        <f>SUM(G62:X62)</f>
        <v>0</v>
      </c>
    </row>
    <row r="63" spans="1:25" s="127" customFormat="1" ht="20.100000000000001" customHeight="1">
      <c r="A63" s="149"/>
      <c r="B63" s="128"/>
      <c r="C63" s="151"/>
      <c r="D63" s="151"/>
      <c r="E63" s="151"/>
      <c r="F63" s="306"/>
      <c r="G63" s="138"/>
      <c r="H63" s="137"/>
      <c r="I63" s="138"/>
      <c r="J63" s="138"/>
      <c r="K63" s="138"/>
      <c r="L63" s="138"/>
      <c r="M63" s="138"/>
      <c r="N63" s="138"/>
      <c r="O63" s="138"/>
      <c r="P63" s="138"/>
      <c r="Q63" s="138"/>
      <c r="R63" s="138"/>
      <c r="S63" s="138"/>
      <c r="T63" s="138"/>
      <c r="U63" s="138"/>
      <c r="V63" s="138"/>
      <c r="W63" s="138"/>
      <c r="X63" s="138"/>
      <c r="Y63" s="139"/>
    </row>
    <row r="64" spans="1:25" s="127" customFormat="1" ht="20.100000000000001" customHeight="1" thickBot="1">
      <c r="A64" s="149"/>
      <c r="B64" s="454"/>
      <c r="C64" s="455"/>
      <c r="D64" s="455"/>
      <c r="E64" s="455"/>
      <c r="F64" s="194"/>
      <c r="G64" s="447"/>
      <c r="H64" s="446"/>
      <c r="I64" s="447"/>
      <c r="J64" s="447"/>
      <c r="K64" s="447"/>
      <c r="L64" s="447"/>
      <c r="M64" s="447"/>
      <c r="N64" s="447"/>
      <c r="O64" s="447"/>
      <c r="P64" s="447"/>
      <c r="Q64" s="447"/>
      <c r="R64" s="447"/>
      <c r="S64" s="447"/>
      <c r="T64" s="447"/>
      <c r="U64" s="447"/>
      <c r="V64" s="447"/>
      <c r="W64" s="447"/>
      <c r="X64" s="447"/>
      <c r="Y64" s="448"/>
    </row>
    <row r="65" spans="1:25" s="127" customFormat="1" ht="20.100000000000001" customHeight="1">
      <c r="A65" s="149"/>
      <c r="B65" s="149">
        <v>5</v>
      </c>
      <c r="C65" s="150" t="s">
        <v>63</v>
      </c>
      <c r="D65" s="150"/>
      <c r="E65" s="150"/>
      <c r="F65" s="305"/>
      <c r="G65" s="144">
        <f t="shared" ref="G65:X65" si="10">SUBTOTAL(9,G66:G67)</f>
        <v>0</v>
      </c>
      <c r="H65" s="144">
        <f t="shared" si="10"/>
        <v>0</v>
      </c>
      <c r="I65" s="144">
        <f t="shared" si="10"/>
        <v>0</v>
      </c>
      <c r="J65" s="144">
        <f t="shared" si="10"/>
        <v>0</v>
      </c>
      <c r="K65" s="144">
        <f t="shared" si="10"/>
        <v>0</v>
      </c>
      <c r="L65" s="144">
        <f t="shared" si="10"/>
        <v>0</v>
      </c>
      <c r="M65" s="144">
        <f t="shared" si="10"/>
        <v>0</v>
      </c>
      <c r="N65" s="144">
        <f t="shared" si="10"/>
        <v>0</v>
      </c>
      <c r="O65" s="144">
        <f t="shared" si="10"/>
        <v>0</v>
      </c>
      <c r="P65" s="144">
        <f t="shared" si="10"/>
        <v>0</v>
      </c>
      <c r="Q65" s="144">
        <f t="shared" si="10"/>
        <v>0</v>
      </c>
      <c r="R65" s="144">
        <f t="shared" si="10"/>
        <v>0</v>
      </c>
      <c r="S65" s="144">
        <f t="shared" si="10"/>
        <v>0</v>
      </c>
      <c r="T65" s="144">
        <f t="shared" si="10"/>
        <v>0</v>
      </c>
      <c r="U65" s="144">
        <f t="shared" si="10"/>
        <v>0</v>
      </c>
      <c r="V65" s="144">
        <f t="shared" si="10"/>
        <v>0</v>
      </c>
      <c r="W65" s="144">
        <f t="shared" si="10"/>
        <v>0</v>
      </c>
      <c r="X65" s="144">
        <f t="shared" si="10"/>
        <v>0</v>
      </c>
      <c r="Y65" s="142">
        <f>SUM(G65:X65)</f>
        <v>0</v>
      </c>
    </row>
    <row r="66" spans="1:25" s="127" customFormat="1" ht="20.100000000000001" customHeight="1">
      <c r="A66" s="149"/>
      <c r="B66" s="128"/>
      <c r="C66" s="154" t="s">
        <v>245</v>
      </c>
      <c r="D66" s="151"/>
      <c r="E66" s="151"/>
      <c r="F66" s="306"/>
      <c r="G66" s="133"/>
      <c r="H66" s="132"/>
      <c r="I66" s="133"/>
      <c r="J66" s="133"/>
      <c r="K66" s="133"/>
      <c r="L66" s="133"/>
      <c r="M66" s="133"/>
      <c r="N66" s="133"/>
      <c r="O66" s="133"/>
      <c r="P66" s="133"/>
      <c r="Q66" s="133"/>
      <c r="R66" s="133"/>
      <c r="S66" s="133"/>
      <c r="T66" s="133"/>
      <c r="U66" s="133"/>
      <c r="V66" s="133"/>
      <c r="W66" s="133"/>
      <c r="X66" s="133"/>
      <c r="Y66" s="139"/>
    </row>
    <row r="67" spans="1:25" s="127" customFormat="1" ht="20.100000000000001" customHeight="1" thickBot="1">
      <c r="A67" s="149"/>
      <c r="B67" s="493"/>
      <c r="C67" s="450"/>
      <c r="D67" s="450"/>
      <c r="E67" s="450"/>
      <c r="F67" s="494"/>
      <c r="G67" s="452"/>
      <c r="H67" s="456"/>
      <c r="I67" s="452"/>
      <c r="J67" s="452"/>
      <c r="K67" s="452"/>
      <c r="L67" s="452"/>
      <c r="M67" s="452"/>
      <c r="N67" s="452"/>
      <c r="O67" s="452"/>
      <c r="P67" s="452"/>
      <c r="Q67" s="452"/>
      <c r="R67" s="452"/>
      <c r="S67" s="452"/>
      <c r="T67" s="452"/>
      <c r="U67" s="452"/>
      <c r="V67" s="452"/>
      <c r="W67" s="452"/>
      <c r="X67" s="452"/>
      <c r="Y67" s="453"/>
    </row>
    <row r="68" spans="1:25" s="127" customFormat="1" ht="20.100000000000001" customHeight="1" thickTop="1" thickBot="1">
      <c r="A68" s="149"/>
      <c r="B68" s="156">
        <v>6</v>
      </c>
      <c r="C68" s="227" t="s">
        <v>108</v>
      </c>
      <c r="D68" s="227"/>
      <c r="E68" s="227"/>
      <c r="F68" s="235"/>
      <c r="G68" s="447">
        <f t="shared" ref="G68:X68" si="11">G62-G65</f>
        <v>0</v>
      </c>
      <c r="H68" s="446">
        <f t="shared" si="11"/>
        <v>0</v>
      </c>
      <c r="I68" s="447">
        <f t="shared" si="11"/>
        <v>0</v>
      </c>
      <c r="J68" s="447">
        <f t="shared" si="11"/>
        <v>0</v>
      </c>
      <c r="K68" s="447">
        <f t="shared" si="11"/>
        <v>0</v>
      </c>
      <c r="L68" s="447">
        <f t="shared" si="11"/>
        <v>0</v>
      </c>
      <c r="M68" s="447">
        <f t="shared" si="11"/>
        <v>0</v>
      </c>
      <c r="N68" s="447">
        <f t="shared" si="11"/>
        <v>0</v>
      </c>
      <c r="O68" s="447">
        <f t="shared" si="11"/>
        <v>0</v>
      </c>
      <c r="P68" s="447">
        <f t="shared" si="11"/>
        <v>0</v>
      </c>
      <c r="Q68" s="447">
        <f t="shared" si="11"/>
        <v>0</v>
      </c>
      <c r="R68" s="447">
        <f t="shared" si="11"/>
        <v>0</v>
      </c>
      <c r="S68" s="447">
        <f t="shared" si="11"/>
        <v>0</v>
      </c>
      <c r="T68" s="447">
        <f t="shared" si="11"/>
        <v>0</v>
      </c>
      <c r="U68" s="447">
        <f t="shared" si="11"/>
        <v>0</v>
      </c>
      <c r="V68" s="447">
        <f t="shared" si="11"/>
        <v>0</v>
      </c>
      <c r="W68" s="447">
        <f t="shared" si="11"/>
        <v>0</v>
      </c>
      <c r="X68" s="447">
        <f t="shared" si="11"/>
        <v>0</v>
      </c>
      <c r="Y68" s="448">
        <f>SUM(G68:X68)</f>
        <v>0</v>
      </c>
    </row>
    <row r="69" spans="1:25" s="127" customFormat="1" ht="20.100000000000001" customHeight="1" thickBot="1">
      <c r="A69" s="149"/>
      <c r="B69" s="449">
        <v>7</v>
      </c>
      <c r="C69" s="450" t="s">
        <v>64</v>
      </c>
      <c r="D69" s="450"/>
      <c r="E69" s="450"/>
      <c r="F69" s="451"/>
      <c r="G69" s="452">
        <f t="shared" ref="G69:X69" si="12">G61+G68</f>
        <v>0</v>
      </c>
      <c r="H69" s="456">
        <f t="shared" si="12"/>
        <v>0</v>
      </c>
      <c r="I69" s="452">
        <f t="shared" si="12"/>
        <v>0</v>
      </c>
      <c r="J69" s="452">
        <f t="shared" si="12"/>
        <v>0</v>
      </c>
      <c r="K69" s="452">
        <f t="shared" si="12"/>
        <v>0</v>
      </c>
      <c r="L69" s="452">
        <f t="shared" si="12"/>
        <v>0</v>
      </c>
      <c r="M69" s="452">
        <f t="shared" si="12"/>
        <v>0</v>
      </c>
      <c r="N69" s="452">
        <f t="shared" si="12"/>
        <v>0</v>
      </c>
      <c r="O69" s="452">
        <f t="shared" si="12"/>
        <v>0</v>
      </c>
      <c r="P69" s="452">
        <f t="shared" si="12"/>
        <v>0</v>
      </c>
      <c r="Q69" s="452">
        <f t="shared" si="12"/>
        <v>0</v>
      </c>
      <c r="R69" s="452">
        <f t="shared" si="12"/>
        <v>0</v>
      </c>
      <c r="S69" s="452">
        <f t="shared" si="12"/>
        <v>0</v>
      </c>
      <c r="T69" s="452">
        <f t="shared" si="12"/>
        <v>0</v>
      </c>
      <c r="U69" s="452">
        <f t="shared" si="12"/>
        <v>0</v>
      </c>
      <c r="V69" s="452">
        <f t="shared" si="12"/>
        <v>0</v>
      </c>
      <c r="W69" s="452">
        <f t="shared" si="12"/>
        <v>0</v>
      </c>
      <c r="X69" s="452">
        <f t="shared" si="12"/>
        <v>0</v>
      </c>
      <c r="Y69" s="453">
        <f>SUM(G69:X69)</f>
        <v>0</v>
      </c>
    </row>
    <row r="70" spans="1:25" s="127" customFormat="1" ht="20.100000000000001" customHeight="1" thickTop="1" thickBot="1">
      <c r="A70" s="149"/>
      <c r="B70" s="459">
        <v>8</v>
      </c>
      <c r="C70" s="460" t="s">
        <v>65</v>
      </c>
      <c r="D70" s="460"/>
      <c r="E70" s="460"/>
      <c r="F70" s="461"/>
      <c r="G70" s="462"/>
      <c r="H70" s="463"/>
      <c r="I70" s="462"/>
      <c r="J70" s="462"/>
      <c r="K70" s="462"/>
      <c r="L70" s="462"/>
      <c r="M70" s="462"/>
      <c r="N70" s="462"/>
      <c r="O70" s="462"/>
      <c r="P70" s="462"/>
      <c r="Q70" s="462"/>
      <c r="R70" s="462"/>
      <c r="S70" s="462"/>
      <c r="T70" s="462"/>
      <c r="U70" s="462"/>
      <c r="V70" s="462"/>
      <c r="W70" s="462"/>
      <c r="X70" s="462"/>
      <c r="Y70" s="464">
        <f>SUM(G70:X70)</f>
        <v>0</v>
      </c>
    </row>
    <row r="71" spans="1:25" s="127" customFormat="1" ht="20.100000000000001" customHeight="1" thickBot="1">
      <c r="A71" s="149"/>
      <c r="B71" s="449">
        <v>9</v>
      </c>
      <c r="C71" s="450" t="s">
        <v>66</v>
      </c>
      <c r="D71" s="450"/>
      <c r="E71" s="450"/>
      <c r="F71" s="451"/>
      <c r="G71" s="452">
        <f>G69+G70</f>
        <v>0</v>
      </c>
      <c r="H71" s="456">
        <f t="shared" ref="H71:X71" si="13">H69+H70</f>
        <v>0</v>
      </c>
      <c r="I71" s="457">
        <f t="shared" si="13"/>
        <v>0</v>
      </c>
      <c r="J71" s="458">
        <f t="shared" si="13"/>
        <v>0</v>
      </c>
      <c r="K71" s="458">
        <f t="shared" si="13"/>
        <v>0</v>
      </c>
      <c r="L71" s="458">
        <f t="shared" si="13"/>
        <v>0</v>
      </c>
      <c r="M71" s="458">
        <f t="shared" si="13"/>
        <v>0</v>
      </c>
      <c r="N71" s="458">
        <f t="shared" si="13"/>
        <v>0</v>
      </c>
      <c r="O71" s="458">
        <f t="shared" si="13"/>
        <v>0</v>
      </c>
      <c r="P71" s="458">
        <f t="shared" si="13"/>
        <v>0</v>
      </c>
      <c r="Q71" s="458">
        <f>Q69+Q70</f>
        <v>0</v>
      </c>
      <c r="R71" s="458">
        <f t="shared" si="13"/>
        <v>0</v>
      </c>
      <c r="S71" s="458">
        <f t="shared" si="13"/>
        <v>0</v>
      </c>
      <c r="T71" s="458">
        <f t="shared" si="13"/>
        <v>0</v>
      </c>
      <c r="U71" s="458">
        <f t="shared" si="13"/>
        <v>0</v>
      </c>
      <c r="V71" s="458">
        <f t="shared" si="13"/>
        <v>0</v>
      </c>
      <c r="W71" s="458">
        <f>W69+W70</f>
        <v>0</v>
      </c>
      <c r="X71" s="458">
        <f t="shared" si="13"/>
        <v>0</v>
      </c>
      <c r="Y71" s="453">
        <f>SUM(G71:X71)</f>
        <v>0</v>
      </c>
    </row>
    <row r="72" spans="1:25" s="127" customFormat="1" ht="20.100000000000001" customHeight="1" thickTop="1">
      <c r="A72" s="149"/>
      <c r="B72" s="149">
        <v>10</v>
      </c>
      <c r="C72" s="150" t="s">
        <v>67</v>
      </c>
      <c r="D72" s="150"/>
      <c r="E72" s="150"/>
      <c r="F72" s="305"/>
      <c r="G72" s="144">
        <f>SUBTOTAL(9,G73:G74)</f>
        <v>0</v>
      </c>
      <c r="H72" s="144">
        <f t="shared" ref="H72:X72" si="14">SUBTOTAL(9,H73:H74)</f>
        <v>0</v>
      </c>
      <c r="I72" s="144">
        <f t="shared" si="14"/>
        <v>0</v>
      </c>
      <c r="J72" s="144">
        <f t="shared" si="14"/>
        <v>0</v>
      </c>
      <c r="K72" s="144">
        <f t="shared" si="14"/>
        <v>0</v>
      </c>
      <c r="L72" s="144">
        <f t="shared" si="14"/>
        <v>0</v>
      </c>
      <c r="M72" s="144">
        <f t="shared" si="14"/>
        <v>0</v>
      </c>
      <c r="N72" s="144">
        <f t="shared" si="14"/>
        <v>0</v>
      </c>
      <c r="O72" s="144">
        <f t="shared" si="14"/>
        <v>0</v>
      </c>
      <c r="P72" s="144">
        <f t="shared" si="14"/>
        <v>0</v>
      </c>
      <c r="Q72" s="144">
        <f t="shared" si="14"/>
        <v>0</v>
      </c>
      <c r="R72" s="144">
        <f t="shared" si="14"/>
        <v>0</v>
      </c>
      <c r="S72" s="144">
        <f t="shared" si="14"/>
        <v>0</v>
      </c>
      <c r="T72" s="144">
        <f t="shared" si="14"/>
        <v>0</v>
      </c>
      <c r="U72" s="144">
        <f t="shared" si="14"/>
        <v>0</v>
      </c>
      <c r="V72" s="144">
        <f t="shared" si="14"/>
        <v>0</v>
      </c>
      <c r="W72" s="144">
        <f t="shared" si="14"/>
        <v>0</v>
      </c>
      <c r="X72" s="144">
        <f t="shared" si="14"/>
        <v>0</v>
      </c>
      <c r="Y72" s="139">
        <f>SUM(G72:X72)</f>
        <v>0</v>
      </c>
    </row>
    <row r="73" spans="1:25" s="127" customFormat="1" ht="20.100000000000001" customHeight="1">
      <c r="A73" s="149"/>
      <c r="B73" s="128"/>
      <c r="C73" s="151"/>
      <c r="D73" s="151"/>
      <c r="E73" s="151"/>
      <c r="F73" s="164"/>
      <c r="G73" s="133"/>
      <c r="H73" s="132"/>
      <c r="I73" s="133"/>
      <c r="J73" s="133"/>
      <c r="K73" s="133"/>
      <c r="L73" s="133"/>
      <c r="M73" s="133"/>
      <c r="N73" s="133"/>
      <c r="O73" s="133"/>
      <c r="P73" s="133"/>
      <c r="Q73" s="133"/>
      <c r="R73" s="133"/>
      <c r="S73" s="133"/>
      <c r="T73" s="133"/>
      <c r="U73" s="133"/>
      <c r="V73" s="133"/>
      <c r="W73" s="133"/>
      <c r="X73" s="133"/>
      <c r="Y73" s="134"/>
    </row>
    <row r="74" spans="1:25" s="127" customFormat="1" ht="20.100000000000001" customHeight="1" thickBot="1">
      <c r="A74" s="149"/>
      <c r="B74" s="454"/>
      <c r="C74" s="227"/>
      <c r="D74" s="227"/>
      <c r="E74" s="227"/>
      <c r="F74" s="194"/>
      <c r="G74" s="447"/>
      <c r="H74" s="446"/>
      <c r="I74" s="447"/>
      <c r="J74" s="447"/>
      <c r="K74" s="447"/>
      <c r="L74" s="447"/>
      <c r="M74" s="447"/>
      <c r="N74" s="447"/>
      <c r="O74" s="447"/>
      <c r="P74" s="447"/>
      <c r="Q74" s="447"/>
      <c r="R74" s="447"/>
      <c r="S74" s="447"/>
      <c r="T74" s="447"/>
      <c r="U74" s="447"/>
      <c r="V74" s="447"/>
      <c r="W74" s="447"/>
      <c r="X74" s="447"/>
      <c r="Y74" s="448"/>
    </row>
    <row r="75" spans="1:25" s="127" customFormat="1" ht="20.100000000000001" customHeight="1" thickBot="1">
      <c r="A75" s="156"/>
      <c r="B75" s="156">
        <v>11</v>
      </c>
      <c r="C75" s="227" t="s">
        <v>68</v>
      </c>
      <c r="D75" s="227"/>
      <c r="E75" s="227"/>
      <c r="F75" s="194"/>
      <c r="G75" s="447">
        <f>G71-G72</f>
        <v>0</v>
      </c>
      <c r="H75" s="447">
        <f t="shared" ref="H75:S75" si="15">H71-H72</f>
        <v>0</v>
      </c>
      <c r="I75" s="447">
        <f t="shared" si="15"/>
        <v>0</v>
      </c>
      <c r="J75" s="447">
        <f t="shared" si="15"/>
        <v>0</v>
      </c>
      <c r="K75" s="447">
        <f t="shared" si="15"/>
        <v>0</v>
      </c>
      <c r="L75" s="447">
        <f t="shared" si="15"/>
        <v>0</v>
      </c>
      <c r="M75" s="447">
        <f t="shared" si="15"/>
        <v>0</v>
      </c>
      <c r="N75" s="447">
        <f t="shared" si="15"/>
        <v>0</v>
      </c>
      <c r="O75" s="447">
        <f t="shared" si="15"/>
        <v>0</v>
      </c>
      <c r="P75" s="447">
        <f t="shared" si="15"/>
        <v>0</v>
      </c>
      <c r="Q75" s="447">
        <f t="shared" si="15"/>
        <v>0</v>
      </c>
      <c r="R75" s="447">
        <f t="shared" si="15"/>
        <v>0</v>
      </c>
      <c r="S75" s="447">
        <f t="shared" si="15"/>
        <v>0</v>
      </c>
      <c r="T75" s="447">
        <f t="shared" ref="T75:X75" si="16">T71-T72</f>
        <v>0</v>
      </c>
      <c r="U75" s="447">
        <f t="shared" si="16"/>
        <v>0</v>
      </c>
      <c r="V75" s="447">
        <f t="shared" si="16"/>
        <v>0</v>
      </c>
      <c r="W75" s="447">
        <f t="shared" si="16"/>
        <v>0</v>
      </c>
      <c r="X75" s="447">
        <f t="shared" si="16"/>
        <v>0</v>
      </c>
      <c r="Y75" s="448">
        <f>SUM(G75:X75)</f>
        <v>0</v>
      </c>
    </row>
    <row r="76" spans="1:25" s="120" customFormat="1" ht="19.5" customHeight="1"/>
    <row r="77" spans="1:25" s="120" customFormat="1" ht="20.100000000000001" customHeight="1" thickBot="1">
      <c r="B77" s="157" t="s">
        <v>109</v>
      </c>
      <c r="C77" s="136" t="s">
        <v>69</v>
      </c>
      <c r="D77" s="136"/>
      <c r="E77" s="136"/>
      <c r="Y77" s="119" t="s">
        <v>124</v>
      </c>
    </row>
    <row r="78" spans="1:25" s="121" customFormat="1" ht="20.100000000000001" customHeight="1" thickBot="1">
      <c r="A78" s="120"/>
      <c r="B78" s="1128" t="s">
        <v>106</v>
      </c>
      <c r="C78" s="1129"/>
      <c r="D78" s="1129"/>
      <c r="E78" s="1129"/>
      <c r="F78" s="1130"/>
      <c r="G78" s="757"/>
      <c r="H78" s="933" t="s">
        <v>350</v>
      </c>
      <c r="I78" s="1008"/>
      <c r="J78" s="251" t="s">
        <v>269</v>
      </c>
      <c r="K78" s="251" t="s">
        <v>270</v>
      </c>
      <c r="L78" s="251" t="s">
        <v>271</v>
      </c>
      <c r="M78" s="251" t="s">
        <v>272</v>
      </c>
      <c r="N78" s="251" t="s">
        <v>273</v>
      </c>
      <c r="O78" s="251" t="s">
        <v>274</v>
      </c>
      <c r="P78" s="251" t="s">
        <v>275</v>
      </c>
      <c r="Q78" s="251" t="s">
        <v>276</v>
      </c>
      <c r="R78" s="251" t="s">
        <v>277</v>
      </c>
      <c r="S78" s="251" t="s">
        <v>278</v>
      </c>
      <c r="T78" s="251" t="s">
        <v>279</v>
      </c>
      <c r="U78" s="251" t="s">
        <v>280</v>
      </c>
      <c r="V78" s="251" t="s">
        <v>281</v>
      </c>
      <c r="W78" s="251" t="s">
        <v>282</v>
      </c>
      <c r="X78" s="516" t="s">
        <v>283</v>
      </c>
      <c r="Y78" s="1120" t="s">
        <v>141</v>
      </c>
    </row>
    <row r="79" spans="1:25" s="121" customFormat="1" ht="20.100000000000001" customHeight="1" thickBot="1">
      <c r="A79" s="120"/>
      <c r="B79" s="1131"/>
      <c r="C79" s="1132"/>
      <c r="D79" s="1132"/>
      <c r="E79" s="1132"/>
      <c r="F79" s="1133"/>
      <c r="G79" s="749" t="s">
        <v>404</v>
      </c>
      <c r="H79" s="251" t="s">
        <v>348</v>
      </c>
      <c r="I79" s="251" t="s">
        <v>349</v>
      </c>
      <c r="J79" s="251" t="s">
        <v>333</v>
      </c>
      <c r="K79" s="251" t="s">
        <v>334</v>
      </c>
      <c r="L79" s="251" t="s">
        <v>335</v>
      </c>
      <c r="M79" s="251" t="s">
        <v>336</v>
      </c>
      <c r="N79" s="251" t="s">
        <v>337</v>
      </c>
      <c r="O79" s="251" t="s">
        <v>338</v>
      </c>
      <c r="P79" s="251" t="s">
        <v>339</v>
      </c>
      <c r="Q79" s="251" t="s">
        <v>340</v>
      </c>
      <c r="R79" s="251" t="s">
        <v>341</v>
      </c>
      <c r="S79" s="251" t="s">
        <v>342</v>
      </c>
      <c r="T79" s="251" t="s">
        <v>343</v>
      </c>
      <c r="U79" s="251" t="s">
        <v>344</v>
      </c>
      <c r="V79" s="251" t="s">
        <v>345</v>
      </c>
      <c r="W79" s="251" t="s">
        <v>346</v>
      </c>
      <c r="X79" s="516" t="s">
        <v>347</v>
      </c>
      <c r="Y79" s="1122"/>
    </row>
    <row r="80" spans="1:25" s="127" customFormat="1" ht="20.100000000000001" customHeight="1">
      <c r="A80" s="122"/>
      <c r="B80" s="149" t="s">
        <v>110</v>
      </c>
      <c r="C80" s="136"/>
      <c r="D80" s="136"/>
      <c r="E80" s="136"/>
      <c r="F80" s="159"/>
      <c r="G80" s="144">
        <f>SUBTOTAL(9,G81:G86)</f>
        <v>0</v>
      </c>
      <c r="H80" s="144">
        <f t="shared" ref="H80:X80" si="17">SUBTOTAL(9,H81:H86)</f>
        <v>0</v>
      </c>
      <c r="I80" s="144">
        <f t="shared" si="17"/>
        <v>0</v>
      </c>
      <c r="J80" s="144">
        <f t="shared" si="17"/>
        <v>0</v>
      </c>
      <c r="K80" s="144">
        <f t="shared" si="17"/>
        <v>0</v>
      </c>
      <c r="L80" s="144">
        <f t="shared" si="17"/>
        <v>0</v>
      </c>
      <c r="M80" s="144">
        <f t="shared" si="17"/>
        <v>0</v>
      </c>
      <c r="N80" s="144">
        <f t="shared" si="17"/>
        <v>0</v>
      </c>
      <c r="O80" s="144">
        <f t="shared" si="17"/>
        <v>0</v>
      </c>
      <c r="P80" s="144">
        <f t="shared" si="17"/>
        <v>0</v>
      </c>
      <c r="Q80" s="144">
        <f t="shared" si="17"/>
        <v>0</v>
      </c>
      <c r="R80" s="144">
        <f t="shared" si="17"/>
        <v>0</v>
      </c>
      <c r="S80" s="144">
        <f t="shared" si="17"/>
        <v>0</v>
      </c>
      <c r="T80" s="144">
        <f t="shared" si="17"/>
        <v>0</v>
      </c>
      <c r="U80" s="144">
        <f t="shared" si="17"/>
        <v>0</v>
      </c>
      <c r="V80" s="144">
        <f t="shared" si="17"/>
        <v>0</v>
      </c>
      <c r="W80" s="144">
        <f t="shared" si="17"/>
        <v>0</v>
      </c>
      <c r="X80" s="144">
        <f t="shared" si="17"/>
        <v>0</v>
      </c>
      <c r="Y80" s="163">
        <f>SUM(G80:X80)</f>
        <v>0</v>
      </c>
    </row>
    <row r="81" spans="1:25" s="127" customFormat="1" ht="20.100000000000001" customHeight="1">
      <c r="A81" s="122"/>
      <c r="B81" s="128"/>
      <c r="C81" s="154" t="s">
        <v>70</v>
      </c>
      <c r="D81" s="151"/>
      <c r="E81" s="151"/>
      <c r="F81" s="164"/>
      <c r="G81" s="165"/>
      <c r="H81" s="166"/>
      <c r="I81" s="167"/>
      <c r="J81" s="167"/>
      <c r="K81" s="167"/>
      <c r="L81" s="167"/>
      <c r="M81" s="167"/>
      <c r="N81" s="167"/>
      <c r="O81" s="167"/>
      <c r="P81" s="167"/>
      <c r="Q81" s="167"/>
      <c r="R81" s="167"/>
      <c r="S81" s="167"/>
      <c r="T81" s="167"/>
      <c r="U81" s="167"/>
      <c r="V81" s="167"/>
      <c r="W81" s="167"/>
      <c r="X81" s="167"/>
      <c r="Y81" s="168"/>
    </row>
    <row r="82" spans="1:25" s="127" customFormat="1" ht="20.100000000000001" customHeight="1">
      <c r="A82" s="122"/>
      <c r="B82" s="128"/>
      <c r="C82" s="169" t="s">
        <v>71</v>
      </c>
      <c r="D82" s="122"/>
      <c r="E82" s="122"/>
      <c r="F82" s="159"/>
      <c r="G82" s="170"/>
      <c r="H82" s="171"/>
      <c r="I82" s="172"/>
      <c r="J82" s="172"/>
      <c r="K82" s="172"/>
      <c r="L82" s="172"/>
      <c r="M82" s="172"/>
      <c r="N82" s="172"/>
      <c r="O82" s="172"/>
      <c r="P82" s="172"/>
      <c r="Q82" s="172"/>
      <c r="R82" s="172"/>
      <c r="S82" s="172"/>
      <c r="T82" s="172"/>
      <c r="U82" s="172"/>
      <c r="V82" s="172"/>
      <c r="W82" s="172"/>
      <c r="X82" s="172"/>
      <c r="Y82" s="163"/>
    </row>
    <row r="83" spans="1:25" s="127" customFormat="1" ht="20.100000000000001" customHeight="1">
      <c r="A83" s="122"/>
      <c r="B83" s="128"/>
      <c r="C83" s="169" t="s">
        <v>246</v>
      </c>
      <c r="D83" s="122"/>
      <c r="E83" s="122"/>
      <c r="F83" s="159"/>
      <c r="G83" s="170"/>
      <c r="H83" s="171"/>
      <c r="I83" s="172"/>
      <c r="J83" s="172"/>
      <c r="K83" s="172"/>
      <c r="L83" s="172"/>
      <c r="M83" s="172"/>
      <c r="N83" s="172"/>
      <c r="O83" s="172"/>
      <c r="P83" s="172"/>
      <c r="Q83" s="172"/>
      <c r="R83" s="172"/>
      <c r="S83" s="172"/>
      <c r="T83" s="172"/>
      <c r="U83" s="172"/>
      <c r="V83" s="172"/>
      <c r="W83" s="172"/>
      <c r="X83" s="172"/>
      <c r="Y83" s="163"/>
    </row>
    <row r="84" spans="1:25" s="127" customFormat="1" ht="20.100000000000001" customHeight="1">
      <c r="A84" s="122"/>
      <c r="B84" s="128"/>
      <c r="C84" s="169" t="s">
        <v>247</v>
      </c>
      <c r="D84" s="122"/>
      <c r="E84" s="122"/>
      <c r="F84" s="159"/>
      <c r="G84" s="170"/>
      <c r="H84" s="171"/>
      <c r="I84" s="172"/>
      <c r="J84" s="172"/>
      <c r="K84" s="172"/>
      <c r="L84" s="172"/>
      <c r="M84" s="172"/>
      <c r="N84" s="172"/>
      <c r="O84" s="172"/>
      <c r="P84" s="172"/>
      <c r="Q84" s="172"/>
      <c r="R84" s="172"/>
      <c r="S84" s="172"/>
      <c r="T84" s="172"/>
      <c r="U84" s="172"/>
      <c r="V84" s="172"/>
      <c r="W84" s="172"/>
      <c r="X84" s="172"/>
      <c r="Y84" s="163"/>
    </row>
    <row r="85" spans="1:25" s="127" customFormat="1" ht="20.100000000000001" customHeight="1">
      <c r="A85" s="122"/>
      <c r="B85" s="128"/>
      <c r="C85" s="169" t="s">
        <v>248</v>
      </c>
      <c r="D85" s="122"/>
      <c r="E85" s="122"/>
      <c r="F85" s="159"/>
      <c r="G85" s="170"/>
      <c r="H85" s="171"/>
      <c r="I85" s="172"/>
      <c r="J85" s="172"/>
      <c r="K85" s="172"/>
      <c r="L85" s="172"/>
      <c r="M85" s="172"/>
      <c r="N85" s="172"/>
      <c r="O85" s="172"/>
      <c r="P85" s="172"/>
      <c r="Q85" s="172"/>
      <c r="R85" s="172"/>
      <c r="S85" s="172"/>
      <c r="T85" s="172"/>
      <c r="U85" s="172"/>
      <c r="V85" s="172"/>
      <c r="W85" s="172"/>
      <c r="X85" s="172"/>
      <c r="Y85" s="163"/>
    </row>
    <row r="86" spans="1:25" s="127" customFormat="1" ht="20.100000000000001" customHeight="1">
      <c r="A86" s="122"/>
      <c r="B86" s="128"/>
      <c r="C86" s="169"/>
      <c r="D86" s="122"/>
      <c r="E86" s="122"/>
      <c r="F86" s="173"/>
      <c r="G86" s="174"/>
      <c r="H86" s="175"/>
      <c r="I86" s="176"/>
      <c r="J86" s="176"/>
      <c r="K86" s="176"/>
      <c r="L86" s="176"/>
      <c r="M86" s="176"/>
      <c r="N86" s="176"/>
      <c r="O86" s="176"/>
      <c r="P86" s="176"/>
      <c r="Q86" s="176"/>
      <c r="R86" s="176"/>
      <c r="S86" s="176"/>
      <c r="T86" s="176"/>
      <c r="U86" s="176"/>
      <c r="V86" s="176"/>
      <c r="W86" s="176"/>
      <c r="X86" s="176"/>
      <c r="Y86" s="177"/>
    </row>
    <row r="87" spans="1:25" s="127" customFormat="1" ht="20.100000000000001" customHeight="1">
      <c r="A87" s="122"/>
      <c r="B87" s="143" t="s">
        <v>111</v>
      </c>
      <c r="C87" s="131"/>
      <c r="D87" s="131"/>
      <c r="E87" s="131"/>
      <c r="F87" s="164"/>
      <c r="G87" s="144">
        <f>SUBTOTAL(9,G88:G90)</f>
        <v>0</v>
      </c>
      <c r="H87" s="144">
        <f t="shared" ref="H87:X87" si="18">SUBTOTAL(9,H88:H90)</f>
        <v>0</v>
      </c>
      <c r="I87" s="144">
        <f t="shared" si="18"/>
        <v>0</v>
      </c>
      <c r="J87" s="144">
        <f t="shared" si="18"/>
        <v>0</v>
      </c>
      <c r="K87" s="144">
        <f t="shared" si="18"/>
        <v>0</v>
      </c>
      <c r="L87" s="144">
        <f t="shared" si="18"/>
        <v>0</v>
      </c>
      <c r="M87" s="144">
        <f t="shared" si="18"/>
        <v>0</v>
      </c>
      <c r="N87" s="144">
        <f t="shared" si="18"/>
        <v>0</v>
      </c>
      <c r="O87" s="144">
        <f t="shared" si="18"/>
        <v>0</v>
      </c>
      <c r="P87" s="144">
        <f t="shared" si="18"/>
        <v>0</v>
      </c>
      <c r="Q87" s="144">
        <f t="shared" si="18"/>
        <v>0</v>
      </c>
      <c r="R87" s="144">
        <f t="shared" si="18"/>
        <v>0</v>
      </c>
      <c r="S87" s="144">
        <f t="shared" si="18"/>
        <v>0</v>
      </c>
      <c r="T87" s="144">
        <f t="shared" si="18"/>
        <v>0</v>
      </c>
      <c r="U87" s="144">
        <f t="shared" si="18"/>
        <v>0</v>
      </c>
      <c r="V87" s="144">
        <f t="shared" si="18"/>
        <v>0</v>
      </c>
      <c r="W87" s="144">
        <f t="shared" si="18"/>
        <v>0</v>
      </c>
      <c r="X87" s="144">
        <f t="shared" si="18"/>
        <v>0</v>
      </c>
      <c r="Y87" s="178">
        <f>SUM(G87:X87)</f>
        <v>0</v>
      </c>
    </row>
    <row r="88" spans="1:25" s="127" customFormat="1" ht="20.100000000000001" customHeight="1">
      <c r="A88" s="122"/>
      <c r="B88" s="128"/>
      <c r="C88" s="154" t="s">
        <v>249</v>
      </c>
      <c r="D88" s="151"/>
      <c r="E88" s="151"/>
      <c r="F88" s="164"/>
      <c r="G88" s="165"/>
      <c r="H88" s="166"/>
      <c r="I88" s="167"/>
      <c r="J88" s="167"/>
      <c r="K88" s="167"/>
      <c r="L88" s="167"/>
      <c r="M88" s="167"/>
      <c r="N88" s="167"/>
      <c r="O88" s="167"/>
      <c r="P88" s="167"/>
      <c r="Q88" s="167"/>
      <c r="R88" s="167"/>
      <c r="S88" s="167"/>
      <c r="T88" s="167"/>
      <c r="U88" s="167"/>
      <c r="V88" s="167"/>
      <c r="W88" s="167"/>
      <c r="X88" s="167"/>
      <c r="Y88" s="163"/>
    </row>
    <row r="89" spans="1:25" s="127" customFormat="1" ht="20.100000000000001" customHeight="1">
      <c r="A89" s="122"/>
      <c r="B89" s="128"/>
      <c r="C89" s="169" t="s">
        <v>250</v>
      </c>
      <c r="D89" s="122"/>
      <c r="E89" s="122"/>
      <c r="F89" s="159"/>
      <c r="G89" s="170"/>
      <c r="H89" s="171"/>
      <c r="I89" s="172"/>
      <c r="J89" s="172"/>
      <c r="K89" s="172"/>
      <c r="L89" s="172"/>
      <c r="M89" s="172"/>
      <c r="N89" s="172"/>
      <c r="O89" s="172"/>
      <c r="P89" s="172"/>
      <c r="Q89" s="172"/>
      <c r="R89" s="172"/>
      <c r="S89" s="172"/>
      <c r="T89" s="172"/>
      <c r="U89" s="172"/>
      <c r="V89" s="172"/>
      <c r="W89" s="172"/>
      <c r="X89" s="172"/>
      <c r="Y89" s="163"/>
    </row>
    <row r="90" spans="1:25" s="127" customFormat="1" ht="20.100000000000001" customHeight="1">
      <c r="A90" s="122"/>
      <c r="B90" s="152"/>
      <c r="C90" s="169"/>
      <c r="D90" s="122"/>
      <c r="E90" s="122"/>
      <c r="F90" s="173"/>
      <c r="G90" s="160"/>
      <c r="H90" s="161"/>
      <c r="I90" s="162"/>
      <c r="J90" s="162"/>
      <c r="K90" s="162"/>
      <c r="L90" s="162"/>
      <c r="M90" s="162"/>
      <c r="N90" s="162"/>
      <c r="O90" s="162"/>
      <c r="P90" s="162"/>
      <c r="Q90" s="162"/>
      <c r="R90" s="162"/>
      <c r="S90" s="162"/>
      <c r="T90" s="162"/>
      <c r="U90" s="162"/>
      <c r="V90" s="162"/>
      <c r="W90" s="162"/>
      <c r="X90" s="162"/>
      <c r="Y90" s="163"/>
    </row>
    <row r="91" spans="1:25" s="127" customFormat="1" ht="20.100000000000001" customHeight="1">
      <c r="A91" s="122"/>
      <c r="B91" s="143" t="s">
        <v>72</v>
      </c>
      <c r="C91" s="131"/>
      <c r="D91" s="131"/>
      <c r="E91" s="131"/>
      <c r="F91" s="164"/>
      <c r="G91" s="165">
        <f>G80-G87</f>
        <v>0</v>
      </c>
      <c r="H91" s="166">
        <f>H80-H87</f>
        <v>0</v>
      </c>
      <c r="I91" s="167">
        <f>I80-I87</f>
        <v>0</v>
      </c>
      <c r="J91" s="167">
        <f>J80-J87</f>
        <v>0</v>
      </c>
      <c r="K91" s="167">
        <f>K80-K87</f>
        <v>0</v>
      </c>
      <c r="L91" s="167">
        <f t="shared" ref="L91:V91" si="19">L80-L87</f>
        <v>0</v>
      </c>
      <c r="M91" s="167">
        <f t="shared" si="19"/>
        <v>0</v>
      </c>
      <c r="N91" s="167">
        <f t="shared" si="19"/>
        <v>0</v>
      </c>
      <c r="O91" s="167">
        <f t="shared" si="19"/>
        <v>0</v>
      </c>
      <c r="P91" s="167">
        <f t="shared" si="19"/>
        <v>0</v>
      </c>
      <c r="Q91" s="167">
        <f t="shared" si="19"/>
        <v>0</v>
      </c>
      <c r="R91" s="167">
        <f t="shared" si="19"/>
        <v>0</v>
      </c>
      <c r="S91" s="167">
        <f t="shared" si="19"/>
        <v>0</v>
      </c>
      <c r="T91" s="167">
        <f t="shared" si="19"/>
        <v>0</v>
      </c>
      <c r="U91" s="167">
        <f t="shared" si="19"/>
        <v>0</v>
      </c>
      <c r="V91" s="167">
        <f t="shared" si="19"/>
        <v>0</v>
      </c>
      <c r="W91" s="167">
        <f>W80-W87</f>
        <v>0</v>
      </c>
      <c r="X91" s="167">
        <f>X80-X87</f>
        <v>0</v>
      </c>
      <c r="Y91" s="178">
        <f>SUM(G91:X91)</f>
        <v>0</v>
      </c>
    </row>
    <row r="92" spans="1:25" s="127" customFormat="1" ht="20.100000000000001" customHeight="1" thickBot="1">
      <c r="A92" s="122"/>
      <c r="B92" s="147" t="s">
        <v>143</v>
      </c>
      <c r="C92" s="148"/>
      <c r="D92" s="148"/>
      <c r="E92" s="148"/>
      <c r="F92" s="179"/>
      <c r="G92" s="180"/>
      <c r="H92" s="181"/>
      <c r="I92" s="182"/>
      <c r="J92" s="182"/>
      <c r="K92" s="182"/>
      <c r="L92" s="182"/>
      <c r="M92" s="182"/>
      <c r="N92" s="182"/>
      <c r="O92" s="182"/>
      <c r="P92" s="182"/>
      <c r="Q92" s="182"/>
      <c r="R92" s="182"/>
      <c r="S92" s="182"/>
      <c r="T92" s="182"/>
      <c r="U92" s="182"/>
      <c r="V92" s="182"/>
      <c r="W92" s="182"/>
      <c r="X92" s="182"/>
      <c r="Y92" s="183">
        <f>SUM(G92:X92)</f>
        <v>0</v>
      </c>
    </row>
    <row r="93" spans="1:25" s="127" customFormat="1" ht="20.100000000000001" customHeight="1" thickTop="1">
      <c r="A93" s="122"/>
      <c r="B93" s="184" t="s">
        <v>73</v>
      </c>
      <c r="C93" s="185"/>
      <c r="D93" s="186"/>
      <c r="E93" s="186"/>
      <c r="F93" s="187"/>
      <c r="G93" s="188">
        <f>G91-G92</f>
        <v>0</v>
      </c>
      <c r="H93" s="189">
        <f>H91-H92</f>
        <v>0</v>
      </c>
      <c r="I93" s="190">
        <f>I91-I92</f>
        <v>0</v>
      </c>
      <c r="J93" s="190">
        <f>J91-J92</f>
        <v>0</v>
      </c>
      <c r="K93" s="190">
        <f>K91-K92</f>
        <v>0</v>
      </c>
      <c r="L93" s="190">
        <f t="shared" ref="L93:X93" si="20">L91-L92</f>
        <v>0</v>
      </c>
      <c r="M93" s="190">
        <f t="shared" si="20"/>
        <v>0</v>
      </c>
      <c r="N93" s="190">
        <f t="shared" si="20"/>
        <v>0</v>
      </c>
      <c r="O93" s="190">
        <f t="shared" si="20"/>
        <v>0</v>
      </c>
      <c r="P93" s="190">
        <f t="shared" si="20"/>
        <v>0</v>
      </c>
      <c r="Q93" s="190">
        <f t="shared" si="20"/>
        <v>0</v>
      </c>
      <c r="R93" s="190">
        <f t="shared" si="20"/>
        <v>0</v>
      </c>
      <c r="S93" s="190">
        <f t="shared" si="20"/>
        <v>0</v>
      </c>
      <c r="T93" s="190">
        <f t="shared" si="20"/>
        <v>0</v>
      </c>
      <c r="U93" s="190">
        <f t="shared" si="20"/>
        <v>0</v>
      </c>
      <c r="V93" s="190">
        <f t="shared" si="20"/>
        <v>0</v>
      </c>
      <c r="W93" s="190">
        <f>W91-W92</f>
        <v>0</v>
      </c>
      <c r="X93" s="190">
        <f t="shared" si="20"/>
        <v>0</v>
      </c>
      <c r="Y93" s="191">
        <f>SUM(G93:X93)</f>
        <v>0</v>
      </c>
    </row>
    <row r="94" spans="1:25" s="127" customFormat="1" ht="20.100000000000001" customHeight="1" thickBot="1">
      <c r="A94" s="122"/>
      <c r="B94" s="192" t="s">
        <v>74</v>
      </c>
      <c r="C94" s="193"/>
      <c r="D94" s="193"/>
      <c r="E94" s="193"/>
      <c r="F94" s="194"/>
      <c r="G94" s="195"/>
      <c r="H94" s="196"/>
      <c r="I94" s="197"/>
      <c r="J94" s="197"/>
      <c r="K94" s="197"/>
      <c r="L94" s="197"/>
      <c r="M94" s="197"/>
      <c r="N94" s="197"/>
      <c r="O94" s="197"/>
      <c r="P94" s="197"/>
      <c r="Q94" s="197"/>
      <c r="R94" s="197"/>
      <c r="S94" s="197"/>
      <c r="T94" s="197"/>
      <c r="U94" s="197"/>
      <c r="V94" s="197"/>
      <c r="W94" s="197"/>
      <c r="X94" s="197"/>
      <c r="Y94" s="198" t="s">
        <v>87</v>
      </c>
    </row>
    <row r="95" spans="1:25" s="121" customFormat="1" ht="20.100000000000001" customHeight="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row>
    <row r="96" spans="1:25" s="121" customFormat="1" ht="20.100000000000001" customHeight="1" thickBot="1">
      <c r="B96" s="117" t="s">
        <v>100</v>
      </c>
      <c r="C96" s="108" t="s">
        <v>75</v>
      </c>
      <c r="D96" s="108"/>
      <c r="E96" s="108"/>
      <c r="F96" s="120"/>
      <c r="G96" s="120"/>
      <c r="H96" s="120"/>
      <c r="I96" s="120"/>
      <c r="J96" s="158"/>
      <c r="K96" s="120"/>
      <c r="L96" s="120"/>
      <c r="M96" s="120"/>
      <c r="N96" s="120"/>
      <c r="O96" s="120"/>
      <c r="P96" s="120"/>
      <c r="Q96" s="120"/>
      <c r="R96" s="120"/>
      <c r="S96" s="120"/>
      <c r="T96" s="120"/>
      <c r="U96" s="120"/>
      <c r="V96" s="120"/>
      <c r="W96" s="120"/>
      <c r="X96" s="120"/>
      <c r="Y96" s="119" t="s">
        <v>124</v>
      </c>
    </row>
    <row r="97" spans="1:25" s="121" customFormat="1" ht="20.100000000000001" customHeight="1">
      <c r="A97" s="120"/>
      <c r="B97" s="1128" t="s">
        <v>106</v>
      </c>
      <c r="C97" s="1129"/>
      <c r="D97" s="1129"/>
      <c r="E97" s="1129"/>
      <c r="F97" s="1130"/>
      <c r="G97" s="320" t="s">
        <v>60</v>
      </c>
      <c r="H97" s="322"/>
      <c r="I97" s="321"/>
      <c r="J97" s="321"/>
      <c r="K97" s="1147" t="s">
        <v>137</v>
      </c>
      <c r="L97" s="1147"/>
      <c r="M97" s="1147"/>
      <c r="N97" s="1147"/>
      <c r="O97" s="1147"/>
      <c r="P97" s="1147"/>
      <c r="Q97" s="1147"/>
      <c r="R97" s="1147"/>
      <c r="S97" s="1147"/>
      <c r="T97" s="1147"/>
      <c r="U97" s="1147"/>
      <c r="V97" s="1147"/>
      <c r="W97" s="1147"/>
      <c r="X97" s="1147"/>
      <c r="Y97" s="1120" t="s">
        <v>141</v>
      </c>
    </row>
    <row r="98" spans="1:25" s="121" customFormat="1" ht="20.100000000000001" customHeight="1" thickBot="1">
      <c r="A98" s="120"/>
      <c r="B98" s="1131"/>
      <c r="C98" s="1132"/>
      <c r="D98" s="1132"/>
      <c r="E98" s="1132"/>
      <c r="F98" s="1133"/>
      <c r="G98" s="107" t="s">
        <v>165</v>
      </c>
      <c r="H98" s="107" t="s">
        <v>166</v>
      </c>
      <c r="I98" s="355" t="s">
        <v>167</v>
      </c>
      <c r="J98" s="355" t="s">
        <v>168</v>
      </c>
      <c r="K98" s="355" t="s">
        <v>169</v>
      </c>
      <c r="L98" s="355" t="s">
        <v>170</v>
      </c>
      <c r="M98" s="355" t="s">
        <v>171</v>
      </c>
      <c r="N98" s="355" t="s">
        <v>172</v>
      </c>
      <c r="O98" s="355" t="s">
        <v>173</v>
      </c>
      <c r="P98" s="355" t="s">
        <v>174</v>
      </c>
      <c r="Q98" s="355" t="s">
        <v>175</v>
      </c>
      <c r="R98" s="355" t="s">
        <v>176</v>
      </c>
      <c r="S98" s="355" t="s">
        <v>177</v>
      </c>
      <c r="T98" s="355" t="s">
        <v>178</v>
      </c>
      <c r="U98" s="355" t="s">
        <v>179</v>
      </c>
      <c r="V98" s="355" t="s">
        <v>180</v>
      </c>
      <c r="W98" s="355" t="s">
        <v>181</v>
      </c>
      <c r="X98" s="355" t="s">
        <v>182</v>
      </c>
      <c r="Y98" s="1122"/>
    </row>
    <row r="99" spans="1:25" s="127" customFormat="1" ht="20.100000000000001" customHeight="1">
      <c r="A99" s="122"/>
      <c r="B99" s="199" t="s">
        <v>112</v>
      </c>
      <c r="C99" s="136"/>
      <c r="D99" s="136"/>
      <c r="E99" s="497"/>
      <c r="F99" s="159"/>
      <c r="G99" s="110"/>
      <c r="H99" s="200"/>
      <c r="I99" s="201"/>
      <c r="J99" s="202"/>
      <c r="K99" s="202"/>
      <c r="L99" s="203"/>
      <c r="M99" s="203"/>
      <c r="N99" s="203"/>
      <c r="O99" s="203"/>
      <c r="P99" s="203"/>
      <c r="Q99" s="203"/>
      <c r="R99" s="203"/>
      <c r="S99" s="203"/>
      <c r="T99" s="203"/>
      <c r="U99" s="203"/>
      <c r="V99" s="203"/>
      <c r="W99" s="203"/>
      <c r="X99" s="203"/>
      <c r="Y99" s="287"/>
    </row>
    <row r="100" spans="1:25" s="127" customFormat="1" ht="20.100000000000001" customHeight="1">
      <c r="A100" s="122"/>
      <c r="B100" s="199"/>
      <c r="C100" s="204" t="s">
        <v>143</v>
      </c>
      <c r="D100" s="131"/>
      <c r="E100" s="136"/>
      <c r="F100" s="164"/>
      <c r="G100" s="205">
        <f t="shared" ref="G100:X100" si="21">G92</f>
        <v>0</v>
      </c>
      <c r="H100" s="206">
        <f t="shared" si="21"/>
        <v>0</v>
      </c>
      <c r="I100" s="207">
        <f t="shared" si="21"/>
        <v>0</v>
      </c>
      <c r="J100" s="206">
        <f t="shared" si="21"/>
        <v>0</v>
      </c>
      <c r="K100" s="206">
        <f t="shared" si="21"/>
        <v>0</v>
      </c>
      <c r="L100" s="206">
        <f t="shared" si="21"/>
        <v>0</v>
      </c>
      <c r="M100" s="206">
        <f t="shared" si="21"/>
        <v>0</v>
      </c>
      <c r="N100" s="206">
        <f t="shared" si="21"/>
        <v>0</v>
      </c>
      <c r="O100" s="206">
        <f t="shared" si="21"/>
        <v>0</v>
      </c>
      <c r="P100" s="206">
        <f t="shared" si="21"/>
        <v>0</v>
      </c>
      <c r="Q100" s="206">
        <f t="shared" si="21"/>
        <v>0</v>
      </c>
      <c r="R100" s="206">
        <f t="shared" si="21"/>
        <v>0</v>
      </c>
      <c r="S100" s="206">
        <f t="shared" si="21"/>
        <v>0</v>
      </c>
      <c r="T100" s="206">
        <f t="shared" si="21"/>
        <v>0</v>
      </c>
      <c r="U100" s="206">
        <f t="shared" si="21"/>
        <v>0</v>
      </c>
      <c r="V100" s="206">
        <f t="shared" si="21"/>
        <v>0</v>
      </c>
      <c r="W100" s="206">
        <f t="shared" si="21"/>
        <v>0</v>
      </c>
      <c r="X100" s="206">
        <f t="shared" si="21"/>
        <v>0</v>
      </c>
      <c r="Y100" s="503"/>
    </row>
    <row r="101" spans="1:25" s="127" customFormat="1" ht="20.100000000000001" customHeight="1">
      <c r="A101" s="122"/>
      <c r="B101" s="208"/>
      <c r="C101" s="209" t="s">
        <v>71</v>
      </c>
      <c r="D101" s="140"/>
      <c r="E101" s="140"/>
      <c r="F101" s="173"/>
      <c r="G101" s="210">
        <f t="shared" ref="G101:X101" si="22">G82</f>
        <v>0</v>
      </c>
      <c r="H101" s="211">
        <f t="shared" si="22"/>
        <v>0</v>
      </c>
      <c r="I101" s="212">
        <f t="shared" si="22"/>
        <v>0</v>
      </c>
      <c r="J101" s="211">
        <f t="shared" si="22"/>
        <v>0</v>
      </c>
      <c r="K101" s="211">
        <f t="shared" si="22"/>
        <v>0</v>
      </c>
      <c r="L101" s="211">
        <f t="shared" si="22"/>
        <v>0</v>
      </c>
      <c r="M101" s="211">
        <f t="shared" si="22"/>
        <v>0</v>
      </c>
      <c r="N101" s="211">
        <f t="shared" si="22"/>
        <v>0</v>
      </c>
      <c r="O101" s="211">
        <f t="shared" si="22"/>
        <v>0</v>
      </c>
      <c r="P101" s="211">
        <f t="shared" si="22"/>
        <v>0</v>
      </c>
      <c r="Q101" s="211">
        <f t="shared" si="22"/>
        <v>0</v>
      </c>
      <c r="R101" s="211">
        <f t="shared" si="22"/>
        <v>0</v>
      </c>
      <c r="S101" s="211">
        <f t="shared" si="22"/>
        <v>0</v>
      </c>
      <c r="T101" s="211">
        <f t="shared" si="22"/>
        <v>0</v>
      </c>
      <c r="U101" s="211">
        <f t="shared" si="22"/>
        <v>0</v>
      </c>
      <c r="V101" s="211">
        <f t="shared" si="22"/>
        <v>0</v>
      </c>
      <c r="W101" s="211">
        <f t="shared" si="22"/>
        <v>0</v>
      </c>
      <c r="X101" s="211">
        <f t="shared" si="22"/>
        <v>0</v>
      </c>
      <c r="Y101" s="503"/>
    </row>
    <row r="102" spans="1:25" s="127" customFormat="1" ht="20.100000000000001" customHeight="1">
      <c r="A102" s="122"/>
      <c r="B102" s="199" t="s">
        <v>113</v>
      </c>
      <c r="C102" s="136"/>
      <c r="D102" s="136"/>
      <c r="E102" s="213"/>
      <c r="F102" s="214"/>
      <c r="G102" s="215"/>
      <c r="H102" s="216"/>
      <c r="I102" s="217"/>
      <c r="J102" s="217"/>
      <c r="K102" s="217"/>
      <c r="L102" s="217"/>
      <c r="M102" s="217"/>
      <c r="N102" s="217"/>
      <c r="O102" s="217"/>
      <c r="P102" s="217"/>
      <c r="Q102" s="217"/>
      <c r="R102" s="217"/>
      <c r="S102" s="217"/>
      <c r="T102" s="217"/>
      <c r="U102" s="217"/>
      <c r="V102" s="217"/>
      <c r="W102" s="217"/>
      <c r="X102" s="217"/>
      <c r="Y102" s="504"/>
    </row>
    <row r="103" spans="1:25" s="127" customFormat="1" ht="20.100000000000001" customHeight="1">
      <c r="A103" s="122"/>
      <c r="B103" s="199"/>
      <c r="C103" s="204" t="s">
        <v>76</v>
      </c>
      <c r="D103" s="131"/>
      <c r="E103" s="136"/>
      <c r="F103" s="164"/>
      <c r="G103" s="218"/>
      <c r="H103" s="216"/>
      <c r="I103" s="217"/>
      <c r="J103" s="217"/>
      <c r="K103" s="217"/>
      <c r="L103" s="217"/>
      <c r="M103" s="217"/>
      <c r="N103" s="217"/>
      <c r="O103" s="217"/>
      <c r="P103" s="217"/>
      <c r="Q103" s="217"/>
      <c r="R103" s="217"/>
      <c r="S103" s="217"/>
      <c r="T103" s="217"/>
      <c r="U103" s="217"/>
      <c r="V103" s="217"/>
      <c r="W103" s="217"/>
      <c r="X103" s="217"/>
      <c r="Y103" s="505"/>
    </row>
    <row r="104" spans="1:25" s="127" customFormat="1" ht="20.100000000000001" customHeight="1">
      <c r="A104" s="122"/>
      <c r="B104" s="219"/>
      <c r="C104" s="209" t="s">
        <v>77</v>
      </c>
      <c r="D104" s="140"/>
      <c r="E104" s="136"/>
      <c r="F104" s="173"/>
      <c r="G104" s="215"/>
      <c r="H104" s="200"/>
      <c r="I104" s="203"/>
      <c r="J104" s="203"/>
      <c r="K104" s="203"/>
      <c r="L104" s="203"/>
      <c r="M104" s="203"/>
      <c r="N104" s="203"/>
      <c r="O104" s="203"/>
      <c r="P104" s="203"/>
      <c r="Q104" s="203"/>
      <c r="R104" s="203"/>
      <c r="S104" s="203"/>
      <c r="T104" s="203"/>
      <c r="U104" s="203"/>
      <c r="V104" s="203"/>
      <c r="W104" s="203"/>
      <c r="X104" s="203"/>
      <c r="Y104" s="234"/>
    </row>
    <row r="105" spans="1:25" s="127" customFormat="1" ht="20.100000000000001" customHeight="1">
      <c r="A105" s="122"/>
      <c r="B105" s="199" t="s">
        <v>114</v>
      </c>
      <c r="C105" s="213"/>
      <c r="D105" s="136"/>
      <c r="E105" s="213"/>
      <c r="F105" s="159"/>
      <c r="G105" s="220"/>
      <c r="H105" s="111"/>
      <c r="I105" s="221"/>
      <c r="J105" s="111"/>
      <c r="K105" s="111"/>
      <c r="L105" s="111"/>
      <c r="M105" s="111"/>
      <c r="N105" s="111"/>
      <c r="O105" s="111"/>
      <c r="P105" s="111"/>
      <c r="Q105" s="111"/>
      <c r="R105" s="111"/>
      <c r="S105" s="111"/>
      <c r="T105" s="111"/>
      <c r="U105" s="111"/>
      <c r="V105" s="111"/>
      <c r="W105" s="111"/>
      <c r="X105" s="111"/>
      <c r="Y105" s="504"/>
    </row>
    <row r="106" spans="1:25" s="127" customFormat="1" ht="20.100000000000001" customHeight="1">
      <c r="A106" s="122"/>
      <c r="B106" s="199"/>
      <c r="C106" s="204" t="s">
        <v>78</v>
      </c>
      <c r="D106" s="131"/>
      <c r="E106" s="136"/>
      <c r="F106" s="164"/>
      <c r="G106" s="222">
        <f t="shared" ref="G106:R106" si="23">G104*G107</f>
        <v>0</v>
      </c>
      <c r="H106" s="166">
        <f t="shared" si="23"/>
        <v>0</v>
      </c>
      <c r="I106" s="223">
        <f t="shared" si="23"/>
        <v>0</v>
      </c>
      <c r="J106" s="224">
        <f>J104*J107</f>
        <v>0</v>
      </c>
      <c r="K106" s="166">
        <f t="shared" si="23"/>
        <v>0</v>
      </c>
      <c r="L106" s="166">
        <f t="shared" si="23"/>
        <v>0</v>
      </c>
      <c r="M106" s="166">
        <f t="shared" si="23"/>
        <v>0</v>
      </c>
      <c r="N106" s="166">
        <f t="shared" si="23"/>
        <v>0</v>
      </c>
      <c r="O106" s="166">
        <f t="shared" si="23"/>
        <v>0</v>
      </c>
      <c r="P106" s="166">
        <f t="shared" si="23"/>
        <v>0</v>
      </c>
      <c r="Q106" s="166">
        <f t="shared" si="23"/>
        <v>0</v>
      </c>
      <c r="R106" s="166">
        <f t="shared" si="23"/>
        <v>0</v>
      </c>
      <c r="S106" s="166">
        <f t="shared" ref="S106:X106" si="24">S104*S107</f>
        <v>0</v>
      </c>
      <c r="T106" s="166">
        <f t="shared" si="24"/>
        <v>0</v>
      </c>
      <c r="U106" s="166">
        <f t="shared" si="24"/>
        <v>0</v>
      </c>
      <c r="V106" s="166">
        <f t="shared" si="24"/>
        <v>0</v>
      </c>
      <c r="W106" s="166">
        <f>W104*W107</f>
        <v>0</v>
      </c>
      <c r="X106" s="166">
        <f t="shared" si="24"/>
        <v>0</v>
      </c>
      <c r="Y106" s="503"/>
    </row>
    <row r="107" spans="1:25" s="127" customFormat="1" ht="20.100000000000001" customHeight="1" thickBot="1">
      <c r="A107" s="122"/>
      <c r="B107" s="225"/>
      <c r="C107" s="226"/>
      <c r="D107" s="227" t="s">
        <v>79</v>
      </c>
      <c r="E107" s="499"/>
      <c r="F107" s="498"/>
      <c r="G107" s="228">
        <v>1</v>
      </c>
      <c r="H107" s="229">
        <f>G107/(1+$E$107)</f>
        <v>1</v>
      </c>
      <c r="I107" s="230">
        <f>H107/(1+$E$107)</f>
        <v>1</v>
      </c>
      <c r="J107" s="229">
        <f>I107/(1+$E$107)</f>
        <v>1</v>
      </c>
      <c r="K107" s="229">
        <f t="shared" ref="K107:Q107" si="25">J107/(1+$E$107)</f>
        <v>1</v>
      </c>
      <c r="L107" s="229">
        <f t="shared" si="25"/>
        <v>1</v>
      </c>
      <c r="M107" s="229">
        <f t="shared" si="25"/>
        <v>1</v>
      </c>
      <c r="N107" s="229">
        <f t="shared" si="25"/>
        <v>1</v>
      </c>
      <c r="O107" s="229">
        <f t="shared" si="25"/>
        <v>1</v>
      </c>
      <c r="P107" s="229">
        <f t="shared" si="25"/>
        <v>1</v>
      </c>
      <c r="Q107" s="229">
        <f t="shared" si="25"/>
        <v>1</v>
      </c>
      <c r="R107" s="229">
        <f>Q107/(1+$E$107)</f>
        <v>1</v>
      </c>
      <c r="S107" s="229">
        <f>R107/(1+$E$107)</f>
        <v>1</v>
      </c>
      <c r="T107" s="229">
        <f>S107/(1+$E$107)</f>
        <v>1</v>
      </c>
      <c r="U107" s="229">
        <f>T107/(1+$E$107)</f>
        <v>1</v>
      </c>
      <c r="V107" s="229">
        <f>U107/(1+$E$107)</f>
        <v>1</v>
      </c>
      <c r="W107" s="229">
        <f>U107/(1+$E$107)</f>
        <v>1</v>
      </c>
      <c r="X107" s="229">
        <f>V107/(1+$E$107)</f>
        <v>1</v>
      </c>
      <c r="Y107" s="285"/>
    </row>
    <row r="108" spans="1:25" s="121" customFormat="1" ht="20.100000000000001" customHeight="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row>
    <row r="109" spans="1:25" s="120" customFormat="1" ht="20.100000000000001" customHeight="1" thickBot="1">
      <c r="B109" s="157" t="s">
        <v>115</v>
      </c>
      <c r="C109" s="136" t="s">
        <v>80</v>
      </c>
      <c r="D109" s="136"/>
      <c r="E109" s="136"/>
      <c r="J109" s="158"/>
      <c r="Y109" s="119" t="s">
        <v>124</v>
      </c>
    </row>
    <row r="110" spans="1:25" s="121" customFormat="1" ht="20.100000000000001" customHeight="1">
      <c r="A110" s="120"/>
      <c r="B110" s="1128" t="s">
        <v>106</v>
      </c>
      <c r="C110" s="1129"/>
      <c r="D110" s="1129"/>
      <c r="E110" s="1129"/>
      <c r="F110" s="1130"/>
      <c r="G110" s="321" t="s">
        <v>60</v>
      </c>
      <c r="H110" s="322"/>
      <c r="I110" s="321"/>
      <c r="J110" s="321"/>
      <c r="K110" s="1147" t="s">
        <v>137</v>
      </c>
      <c r="L110" s="1147"/>
      <c r="M110" s="1147"/>
      <c r="N110" s="1147"/>
      <c r="O110" s="1147"/>
      <c r="P110" s="1147"/>
      <c r="Q110" s="1147"/>
      <c r="R110" s="1147"/>
      <c r="S110" s="1147"/>
      <c r="T110" s="1147"/>
      <c r="U110" s="1147"/>
      <c r="V110" s="1147"/>
      <c r="W110" s="1147"/>
      <c r="X110" s="1147"/>
      <c r="Y110" s="1120" t="s">
        <v>141</v>
      </c>
    </row>
    <row r="111" spans="1:25" s="121" customFormat="1" ht="20.100000000000001" customHeight="1" thickBot="1">
      <c r="A111" s="120"/>
      <c r="B111" s="1131"/>
      <c r="C111" s="1132"/>
      <c r="D111" s="1132"/>
      <c r="E111" s="1132"/>
      <c r="F111" s="1133"/>
      <c r="G111" s="500" t="s">
        <v>165</v>
      </c>
      <c r="H111" s="107" t="s">
        <v>166</v>
      </c>
      <c r="I111" s="355" t="s">
        <v>167</v>
      </c>
      <c r="J111" s="355" t="s">
        <v>168</v>
      </c>
      <c r="K111" s="355" t="s">
        <v>169</v>
      </c>
      <c r="L111" s="355" t="s">
        <v>170</v>
      </c>
      <c r="M111" s="355" t="s">
        <v>171</v>
      </c>
      <c r="N111" s="355" t="s">
        <v>172</v>
      </c>
      <c r="O111" s="355" t="s">
        <v>173</v>
      </c>
      <c r="P111" s="355" t="s">
        <v>174</v>
      </c>
      <c r="Q111" s="355" t="s">
        <v>175</v>
      </c>
      <c r="R111" s="355" t="s">
        <v>176</v>
      </c>
      <c r="S111" s="355" t="s">
        <v>177</v>
      </c>
      <c r="T111" s="355" t="s">
        <v>178</v>
      </c>
      <c r="U111" s="355" t="s">
        <v>179</v>
      </c>
      <c r="V111" s="355" t="s">
        <v>180</v>
      </c>
      <c r="W111" s="355" t="s">
        <v>181</v>
      </c>
      <c r="X111" s="355" t="s">
        <v>182</v>
      </c>
      <c r="Y111" s="1122"/>
    </row>
    <row r="112" spans="1:25" s="121" customFormat="1" ht="30" customHeight="1">
      <c r="A112" s="120"/>
      <c r="B112" s="231"/>
      <c r="C112" s="232" t="s">
        <v>159</v>
      </c>
      <c r="D112" s="233"/>
      <c r="E112" s="233"/>
      <c r="F112" s="502"/>
      <c r="G112" s="501"/>
      <c r="H112" s="286"/>
      <c r="I112" s="286"/>
      <c r="J112" s="286"/>
      <c r="K112" s="286"/>
      <c r="L112" s="286"/>
      <c r="M112" s="286"/>
      <c r="N112" s="286"/>
      <c r="O112" s="286"/>
      <c r="P112" s="286"/>
      <c r="Q112" s="286"/>
      <c r="R112" s="286"/>
      <c r="S112" s="286"/>
      <c r="T112" s="286"/>
      <c r="U112" s="286"/>
      <c r="V112" s="286"/>
      <c r="W112" s="286"/>
      <c r="X112" s="286"/>
      <c r="Y112" s="287">
        <f>SUM(G112:X112)</f>
        <v>0</v>
      </c>
    </row>
    <row r="113" spans="2:25" s="122" customFormat="1" ht="30" customHeight="1" thickBot="1">
      <c r="B113" s="156"/>
      <c r="C113" s="227" t="s">
        <v>155</v>
      </c>
      <c r="D113" s="227"/>
      <c r="E113" s="227"/>
      <c r="F113" s="235"/>
      <c r="G113" s="227">
        <f>SUM(G112:G112)</f>
        <v>0</v>
      </c>
      <c r="H113" s="284">
        <f t="shared" ref="H113:X113" si="26">SUM(H112:H112)</f>
        <v>0</v>
      </c>
      <c r="I113" s="284">
        <f t="shared" si="26"/>
        <v>0</v>
      </c>
      <c r="J113" s="284">
        <f t="shared" si="26"/>
        <v>0</v>
      </c>
      <c r="K113" s="284">
        <f t="shared" si="26"/>
        <v>0</v>
      </c>
      <c r="L113" s="284">
        <f t="shared" si="26"/>
        <v>0</v>
      </c>
      <c r="M113" s="284">
        <f t="shared" si="26"/>
        <v>0</v>
      </c>
      <c r="N113" s="284">
        <f t="shared" si="26"/>
        <v>0</v>
      </c>
      <c r="O113" s="284">
        <f t="shared" si="26"/>
        <v>0</v>
      </c>
      <c r="P113" s="284">
        <f t="shared" si="26"/>
        <v>0</v>
      </c>
      <c r="Q113" s="284">
        <f t="shared" si="26"/>
        <v>0</v>
      </c>
      <c r="R113" s="284">
        <f t="shared" si="26"/>
        <v>0</v>
      </c>
      <c r="S113" s="284">
        <f t="shared" si="26"/>
        <v>0</v>
      </c>
      <c r="T113" s="284">
        <f t="shared" si="26"/>
        <v>0</v>
      </c>
      <c r="U113" s="284">
        <f t="shared" si="26"/>
        <v>0</v>
      </c>
      <c r="V113" s="284">
        <f t="shared" si="26"/>
        <v>0</v>
      </c>
      <c r="W113" s="284">
        <f t="shared" si="26"/>
        <v>0</v>
      </c>
      <c r="X113" s="284">
        <f t="shared" si="26"/>
        <v>0</v>
      </c>
      <c r="Y113" s="285">
        <f>SUM(G113:X113)</f>
        <v>0</v>
      </c>
    </row>
    <row r="114" spans="2:25" s="114" customFormat="1" ht="20.100000000000001" customHeight="1"/>
    <row r="115" spans="2:25" s="115" customFormat="1" ht="20.100000000000001" customHeight="1">
      <c r="Y115" s="276"/>
    </row>
    <row r="116" spans="2:25" s="238" customFormat="1" ht="20.100000000000001" customHeight="1">
      <c r="B116" s="237" t="s">
        <v>128</v>
      </c>
      <c r="C116" s="238" t="s">
        <v>135</v>
      </c>
      <c r="J116" s="119" t="s">
        <v>117</v>
      </c>
      <c r="K116" s="238" t="s">
        <v>251</v>
      </c>
    </row>
    <row r="117" spans="2:25" s="238" customFormat="1" ht="20.100000000000001" customHeight="1">
      <c r="B117" s="237" t="s">
        <v>116</v>
      </c>
      <c r="C117" s="239" t="s">
        <v>12</v>
      </c>
      <c r="D117" s="239"/>
      <c r="E117" s="239"/>
      <c r="F117" s="239"/>
      <c r="G117" s="239"/>
      <c r="H117" s="239"/>
      <c r="I117" s="239"/>
      <c r="J117" s="119" t="s">
        <v>94</v>
      </c>
      <c r="K117" s="238" t="s">
        <v>422</v>
      </c>
      <c r="L117" s="240"/>
      <c r="M117" s="239"/>
      <c r="N117" s="239"/>
      <c r="O117" s="239"/>
      <c r="P117" s="239"/>
      <c r="Q117" s="239"/>
      <c r="R117" s="239"/>
      <c r="S117" s="239"/>
      <c r="T117" s="239"/>
      <c r="U117" s="239"/>
      <c r="V117" s="239"/>
      <c r="W117" s="239"/>
      <c r="X117" s="239"/>
      <c r="Y117" s="239"/>
    </row>
    <row r="118" spans="2:25" s="238" customFormat="1" ht="20.100000000000001" customHeight="1">
      <c r="B118" s="237" t="s">
        <v>8</v>
      </c>
      <c r="C118" s="240" t="s">
        <v>14</v>
      </c>
      <c r="D118" s="239"/>
      <c r="E118" s="239"/>
      <c r="F118" s="239"/>
      <c r="G118" s="239"/>
      <c r="H118" s="239"/>
      <c r="I118" s="239"/>
      <c r="J118" s="237" t="s">
        <v>8</v>
      </c>
      <c r="K118" s="239" t="s">
        <v>119</v>
      </c>
      <c r="L118" s="239"/>
      <c r="M118" s="239"/>
      <c r="N118" s="239"/>
      <c r="O118" s="239"/>
      <c r="P118" s="239"/>
      <c r="Q118" s="239"/>
      <c r="R118" s="239"/>
      <c r="S118" s="239"/>
      <c r="T118" s="239"/>
      <c r="U118" s="239"/>
      <c r="V118" s="239"/>
      <c r="W118" s="239"/>
      <c r="X118" s="239"/>
      <c r="Y118" s="239"/>
    </row>
    <row r="119" spans="2:25" s="238" customFormat="1" ht="20.100000000000001" customHeight="1">
      <c r="B119" s="119" t="s">
        <v>8</v>
      </c>
      <c r="C119" s="241" t="s">
        <v>126</v>
      </c>
      <c r="F119" s="240"/>
      <c r="J119" s="237" t="s">
        <v>117</v>
      </c>
      <c r="K119" s="238" t="s">
        <v>216</v>
      </c>
    </row>
    <row r="120" spans="2:25" s="238" customFormat="1" ht="20.100000000000001" customHeight="1">
      <c r="B120" s="119" t="s">
        <v>8</v>
      </c>
      <c r="C120" s="239" t="s">
        <v>58</v>
      </c>
      <c r="G120" s="240"/>
      <c r="H120" s="240"/>
      <c r="I120" s="240"/>
      <c r="J120" s="240"/>
      <c r="K120" s="240"/>
      <c r="L120" s="240"/>
      <c r="M120" s="240"/>
      <c r="N120" s="240"/>
      <c r="O120" s="240"/>
      <c r="P120" s="240"/>
      <c r="Q120" s="240"/>
      <c r="R120" s="240"/>
      <c r="S120" s="240"/>
      <c r="T120" s="240"/>
      <c r="U120" s="240"/>
      <c r="V120" s="240"/>
      <c r="W120" s="240"/>
      <c r="X120" s="240"/>
      <c r="Y120" s="240"/>
    </row>
    <row r="121" spans="2:25" ht="49.5" customHeight="1"/>
    <row r="122" spans="2:25" ht="49.5" customHeight="1"/>
    <row r="123" spans="2:25" ht="49.5" customHeight="1"/>
    <row r="124" spans="2:25" ht="49.5" customHeight="1"/>
    <row r="125" spans="2:25" ht="49.5" customHeight="1"/>
    <row r="126" spans="2:25" ht="49.5" customHeight="1"/>
  </sheetData>
  <mergeCells count="35">
    <mergeCell ref="D52:F52"/>
    <mergeCell ref="D53:F53"/>
    <mergeCell ref="H78:I78"/>
    <mergeCell ref="D47:F47"/>
    <mergeCell ref="D48:F48"/>
    <mergeCell ref="D49:F49"/>
    <mergeCell ref="D50:F50"/>
    <mergeCell ref="D51:F51"/>
    <mergeCell ref="B78:F79"/>
    <mergeCell ref="D34:F34"/>
    <mergeCell ref="D43:F43"/>
    <mergeCell ref="D44:F44"/>
    <mergeCell ref="D45:F45"/>
    <mergeCell ref="D46:F46"/>
    <mergeCell ref="B97:F98"/>
    <mergeCell ref="B110:F111"/>
    <mergeCell ref="Y110:Y111"/>
    <mergeCell ref="H6:I6"/>
    <mergeCell ref="D16:F16"/>
    <mergeCell ref="D26:F26"/>
    <mergeCell ref="D27:F27"/>
    <mergeCell ref="D28:F28"/>
    <mergeCell ref="D29:F29"/>
    <mergeCell ref="D30:F30"/>
    <mergeCell ref="D31:F31"/>
    <mergeCell ref="D35:F35"/>
    <mergeCell ref="Y78:Y79"/>
    <mergeCell ref="K110:X110"/>
    <mergeCell ref="Y97:Y98"/>
    <mergeCell ref="K97:X97"/>
    <mergeCell ref="B1:Y1"/>
    <mergeCell ref="Y5:Y7"/>
    <mergeCell ref="B2:Y2"/>
    <mergeCell ref="G5:I5"/>
    <mergeCell ref="J5:X5"/>
  </mergeCells>
  <phoneticPr fontId="3"/>
  <pageMargins left="0.78740157480314965" right="0.78740157480314965" top="0.78740157480314965" bottom="0.78740157480314965" header="0.51181102362204722" footer="0.78740157480314965"/>
  <pageSetup paperSize="8" scale="3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view="pageBreakPreview" zoomScale="112" zoomScaleNormal="100" zoomScaleSheetLayoutView="112" workbookViewId="0">
      <selection activeCell="H48" sqref="H48:M48"/>
    </sheetView>
  </sheetViews>
  <sheetFormatPr defaultColWidth="9" defaultRowHeight="16.5" customHeight="1"/>
  <cols>
    <col min="1" max="1" width="4.375" style="758" customWidth="1"/>
    <col min="2" max="2" width="19.25" style="758" customWidth="1"/>
    <col min="3" max="3" width="21.5" style="759" customWidth="1"/>
    <col min="4" max="4" width="18.5" style="758" bestFit="1" customWidth="1"/>
    <col min="5" max="12" width="9.75" style="758" customWidth="1"/>
    <col min="13" max="13" width="25.125" style="760" customWidth="1"/>
    <col min="14" max="16384" width="9" style="758"/>
  </cols>
  <sheetData>
    <row r="1" spans="1:13" s="774" customFormat="1" ht="17.25">
      <c r="A1" s="826" t="s">
        <v>497</v>
      </c>
      <c r="C1" s="775"/>
      <c r="M1" s="776"/>
    </row>
    <row r="2" spans="1:13" s="774" customFormat="1" ht="25.5">
      <c r="A2" s="773"/>
      <c r="B2" s="1179" t="s">
        <v>494</v>
      </c>
      <c r="C2" s="1179"/>
      <c r="D2" s="1179"/>
      <c r="E2" s="1179"/>
      <c r="F2" s="1179"/>
      <c r="G2" s="1179"/>
      <c r="H2" s="1179"/>
      <c r="I2" s="1179"/>
      <c r="J2" s="1179"/>
      <c r="K2" s="1179"/>
      <c r="L2" s="1179"/>
      <c r="M2" s="1179"/>
    </row>
    <row r="3" spans="1:13" ht="32.25" customHeight="1">
      <c r="A3" s="761" t="s">
        <v>462</v>
      </c>
      <c r="C3" s="789" t="s">
        <v>461</v>
      </c>
    </row>
    <row r="4" spans="1:13" ht="16.5" customHeight="1">
      <c r="A4" s="1161" t="s">
        <v>423</v>
      </c>
      <c r="B4" s="1161"/>
      <c r="C4" s="1161"/>
      <c r="D4" s="1161"/>
      <c r="E4" s="762" t="s">
        <v>424</v>
      </c>
      <c r="F4" s="762" t="s">
        <v>425</v>
      </c>
      <c r="G4" s="762" t="s">
        <v>426</v>
      </c>
      <c r="H4" s="762" t="s">
        <v>427</v>
      </c>
      <c r="I4" s="1161" t="s">
        <v>428</v>
      </c>
      <c r="J4" s="1161"/>
      <c r="K4" s="1161"/>
      <c r="L4" s="1161"/>
      <c r="M4" s="1163" t="s">
        <v>429</v>
      </c>
    </row>
    <row r="5" spans="1:13" ht="56.25" customHeight="1" thickBot="1">
      <c r="A5" s="1162"/>
      <c r="B5" s="1162"/>
      <c r="C5" s="1162"/>
      <c r="D5" s="1162"/>
      <c r="E5" s="763" t="s">
        <v>430</v>
      </c>
      <c r="F5" s="763" t="s">
        <v>431</v>
      </c>
      <c r="G5" s="763" t="s">
        <v>432</v>
      </c>
      <c r="H5" s="763" t="s">
        <v>433</v>
      </c>
      <c r="I5" s="763" t="s">
        <v>434</v>
      </c>
      <c r="J5" s="763" t="s">
        <v>435</v>
      </c>
      <c r="K5" s="763" t="s">
        <v>436</v>
      </c>
      <c r="L5" s="763" t="s">
        <v>437</v>
      </c>
      <c r="M5" s="1164"/>
    </row>
    <row r="6" spans="1:13" ht="24" customHeight="1">
      <c r="A6" s="1165" t="s">
        <v>438</v>
      </c>
      <c r="B6" s="1166"/>
      <c r="C6" s="1169" t="s">
        <v>460</v>
      </c>
      <c r="D6" s="764" t="s">
        <v>439</v>
      </c>
      <c r="E6" s="765"/>
      <c r="F6" s="765"/>
      <c r="G6" s="765"/>
      <c r="H6" s="765"/>
      <c r="I6" s="765"/>
      <c r="J6" s="765"/>
      <c r="K6" s="765"/>
      <c r="L6" s="765"/>
      <c r="M6" s="1170"/>
    </row>
    <row r="7" spans="1:13" ht="24" customHeight="1">
      <c r="A7" s="1167"/>
      <c r="B7" s="1168"/>
      <c r="C7" s="1160"/>
      <c r="D7" s="766" t="s">
        <v>440</v>
      </c>
      <c r="E7" s="767"/>
      <c r="F7" s="767"/>
      <c r="G7" s="767"/>
      <c r="H7" s="767"/>
      <c r="I7" s="767"/>
      <c r="J7" s="767"/>
      <c r="K7" s="767"/>
      <c r="L7" s="767"/>
      <c r="M7" s="1157"/>
    </row>
    <row r="8" spans="1:13" ht="24" customHeight="1">
      <c r="A8" s="1167"/>
      <c r="B8" s="1168"/>
      <c r="C8" s="1171" t="s">
        <v>441</v>
      </c>
      <c r="D8" s="766" t="s">
        <v>439</v>
      </c>
      <c r="E8" s="767"/>
      <c r="F8" s="767"/>
      <c r="G8" s="767"/>
      <c r="H8" s="767"/>
      <c r="I8" s="767"/>
      <c r="J8" s="767"/>
      <c r="K8" s="767"/>
      <c r="L8" s="767"/>
      <c r="M8" s="1157"/>
    </row>
    <row r="9" spans="1:13" ht="24" customHeight="1">
      <c r="A9" s="1167"/>
      <c r="B9" s="1168"/>
      <c r="C9" s="1171"/>
      <c r="D9" s="766" t="s">
        <v>440</v>
      </c>
      <c r="E9" s="767"/>
      <c r="F9" s="767"/>
      <c r="G9" s="767"/>
      <c r="H9" s="767"/>
      <c r="I9" s="767"/>
      <c r="J9" s="767"/>
      <c r="K9" s="767"/>
      <c r="L9" s="767"/>
      <c r="M9" s="1158"/>
    </row>
    <row r="10" spans="1:13" ht="24" customHeight="1">
      <c r="A10" s="1190"/>
      <c r="B10" s="1162" t="s">
        <v>442</v>
      </c>
      <c r="C10" s="1171" t="s">
        <v>460</v>
      </c>
      <c r="D10" s="766" t="s">
        <v>439</v>
      </c>
      <c r="E10" s="767"/>
      <c r="F10" s="767"/>
      <c r="G10" s="767"/>
      <c r="H10" s="767"/>
      <c r="I10" s="767"/>
      <c r="J10" s="767"/>
      <c r="K10" s="767"/>
      <c r="L10" s="767"/>
      <c r="M10" s="1157"/>
    </row>
    <row r="11" spans="1:13" ht="24" customHeight="1">
      <c r="A11" s="1190"/>
      <c r="B11" s="1191"/>
      <c r="C11" s="1171"/>
      <c r="D11" s="766" t="s">
        <v>440</v>
      </c>
      <c r="E11" s="767"/>
      <c r="F11" s="767"/>
      <c r="G11" s="767"/>
      <c r="H11" s="767"/>
      <c r="I11" s="767"/>
      <c r="J11" s="767"/>
      <c r="K11" s="767"/>
      <c r="L11" s="767"/>
      <c r="M11" s="1157"/>
    </row>
    <row r="12" spans="1:13" ht="24" customHeight="1">
      <c r="A12" s="1190"/>
      <c r="B12" s="1191"/>
      <c r="C12" s="1171" t="s">
        <v>441</v>
      </c>
      <c r="D12" s="766" t="s">
        <v>439</v>
      </c>
      <c r="E12" s="767"/>
      <c r="F12" s="767"/>
      <c r="G12" s="767"/>
      <c r="H12" s="767"/>
      <c r="I12" s="767"/>
      <c r="J12" s="767"/>
      <c r="K12" s="767"/>
      <c r="L12" s="767"/>
      <c r="M12" s="1157"/>
    </row>
    <row r="13" spans="1:13" ht="24" customHeight="1">
      <c r="A13" s="1190"/>
      <c r="B13" s="1192"/>
      <c r="C13" s="1171"/>
      <c r="D13" s="766" t="s">
        <v>440</v>
      </c>
      <c r="E13" s="767"/>
      <c r="F13" s="767"/>
      <c r="G13" s="767"/>
      <c r="H13" s="767"/>
      <c r="I13" s="767"/>
      <c r="J13" s="767"/>
      <c r="K13" s="767"/>
      <c r="L13" s="767"/>
      <c r="M13" s="1158"/>
    </row>
    <row r="14" spans="1:13" ht="24" customHeight="1">
      <c r="A14" s="1190"/>
      <c r="B14" s="1162" t="s">
        <v>443</v>
      </c>
      <c r="C14" s="1193" t="s">
        <v>460</v>
      </c>
      <c r="D14" s="766" t="s">
        <v>439</v>
      </c>
      <c r="E14" s="767"/>
      <c r="F14" s="767"/>
      <c r="G14" s="767"/>
      <c r="H14" s="767"/>
      <c r="I14" s="767"/>
      <c r="J14" s="767"/>
      <c r="K14" s="767"/>
      <c r="L14" s="767"/>
      <c r="M14" s="1157"/>
    </row>
    <row r="15" spans="1:13" ht="24" customHeight="1">
      <c r="A15" s="1190"/>
      <c r="B15" s="1191"/>
      <c r="C15" s="1160"/>
      <c r="D15" s="766" t="s">
        <v>440</v>
      </c>
      <c r="E15" s="767"/>
      <c r="F15" s="767"/>
      <c r="G15" s="767"/>
      <c r="H15" s="767"/>
      <c r="I15" s="767"/>
      <c r="J15" s="767"/>
      <c r="K15" s="767"/>
      <c r="L15" s="767"/>
      <c r="M15" s="1157"/>
    </row>
    <row r="16" spans="1:13" ht="24" customHeight="1">
      <c r="A16" s="1190"/>
      <c r="B16" s="1191"/>
      <c r="C16" s="1159" t="s">
        <v>441</v>
      </c>
      <c r="D16" s="766" t="s">
        <v>439</v>
      </c>
      <c r="E16" s="767"/>
      <c r="F16" s="767"/>
      <c r="G16" s="767"/>
      <c r="H16" s="767"/>
      <c r="I16" s="767"/>
      <c r="J16" s="767"/>
      <c r="K16" s="767"/>
      <c r="L16" s="767"/>
      <c r="M16" s="1157"/>
    </row>
    <row r="17" spans="1:13" ht="24" customHeight="1">
      <c r="A17" s="1190"/>
      <c r="B17" s="1192"/>
      <c r="C17" s="1160"/>
      <c r="D17" s="766" t="s">
        <v>440</v>
      </c>
      <c r="E17" s="767"/>
      <c r="F17" s="767"/>
      <c r="G17" s="767"/>
      <c r="H17" s="767"/>
      <c r="I17" s="767"/>
      <c r="J17" s="767"/>
      <c r="K17" s="767"/>
      <c r="L17" s="767"/>
      <c r="M17" s="1158"/>
    </row>
    <row r="18" spans="1:13" ht="24" customHeight="1" thickBot="1">
      <c r="A18" s="768"/>
      <c r="B18" s="1182" t="s">
        <v>444</v>
      </c>
      <c r="C18" s="1183"/>
      <c r="D18" s="1184"/>
      <c r="E18" s="769"/>
      <c r="F18" s="769"/>
      <c r="G18" s="769"/>
      <c r="H18" s="769"/>
      <c r="I18" s="769"/>
      <c r="J18" s="769"/>
      <c r="K18" s="769"/>
      <c r="L18" s="769"/>
      <c r="M18" s="770"/>
    </row>
    <row r="19" spans="1:13" ht="24" customHeight="1">
      <c r="A19" s="1185" t="s">
        <v>445</v>
      </c>
      <c r="B19" s="1186"/>
      <c r="C19" s="1186"/>
      <c r="D19" s="1186"/>
      <c r="E19" s="765"/>
      <c r="F19" s="765"/>
      <c r="G19" s="765"/>
      <c r="H19" s="765"/>
      <c r="I19" s="765"/>
      <c r="J19" s="765"/>
      <c r="K19" s="765"/>
      <c r="L19" s="765"/>
      <c r="M19" s="771"/>
    </row>
    <row r="20" spans="1:13" ht="24" customHeight="1">
      <c r="A20" s="1187" t="s">
        <v>446</v>
      </c>
      <c r="B20" s="1161"/>
      <c r="C20" s="1161"/>
      <c r="D20" s="1161"/>
      <c r="E20" s="767"/>
      <c r="F20" s="767"/>
      <c r="G20" s="767"/>
      <c r="H20" s="767"/>
      <c r="I20" s="767"/>
      <c r="J20" s="767"/>
      <c r="K20" s="767"/>
      <c r="L20" s="767"/>
      <c r="M20" s="772"/>
    </row>
    <row r="21" spans="1:13" ht="24" customHeight="1">
      <c r="A21" s="1187" t="s">
        <v>447</v>
      </c>
      <c r="B21" s="1161"/>
      <c r="C21" s="1161"/>
      <c r="D21" s="1161"/>
      <c r="E21" s="767"/>
      <c r="F21" s="767"/>
      <c r="G21" s="767"/>
      <c r="H21" s="767"/>
      <c r="I21" s="767"/>
      <c r="J21" s="767"/>
      <c r="K21" s="767"/>
      <c r="L21" s="767"/>
      <c r="M21" s="772"/>
    </row>
    <row r="22" spans="1:13" ht="24" customHeight="1">
      <c r="A22" s="1187" t="s">
        <v>448</v>
      </c>
      <c r="B22" s="1161"/>
      <c r="C22" s="1161"/>
      <c r="D22" s="1161"/>
      <c r="E22" s="767"/>
      <c r="F22" s="767"/>
      <c r="G22" s="767"/>
      <c r="H22" s="767"/>
      <c r="I22" s="767"/>
      <c r="J22" s="767"/>
      <c r="K22" s="767"/>
      <c r="L22" s="767"/>
      <c r="M22" s="772"/>
    </row>
    <row r="23" spans="1:13" ht="24" customHeight="1" thickBot="1">
      <c r="A23" s="1188" t="s">
        <v>449</v>
      </c>
      <c r="B23" s="1189"/>
      <c r="C23" s="1189"/>
      <c r="D23" s="1189"/>
      <c r="E23" s="769"/>
      <c r="F23" s="769"/>
      <c r="G23" s="769"/>
      <c r="H23" s="769"/>
      <c r="I23" s="769"/>
      <c r="J23" s="769"/>
      <c r="K23" s="769"/>
      <c r="L23" s="769"/>
      <c r="M23" s="770"/>
    </row>
    <row r="24" spans="1:13" ht="16.5" customHeight="1">
      <c r="A24" s="1206"/>
      <c r="B24" s="1206"/>
      <c r="C24" s="1206"/>
      <c r="D24" s="1206"/>
    </row>
    <row r="25" spans="1:13" ht="32.25" customHeight="1">
      <c r="A25" s="1178" t="s">
        <v>450</v>
      </c>
      <c r="B25" s="1178"/>
      <c r="C25" s="1178"/>
    </row>
    <row r="26" spans="1:13" ht="16.5" customHeight="1">
      <c r="A26" s="1161" t="s">
        <v>423</v>
      </c>
      <c r="B26" s="1161"/>
      <c r="C26" s="762" t="s">
        <v>451</v>
      </c>
    </row>
    <row r="27" spans="1:13" ht="16.5" customHeight="1">
      <c r="A27" s="1161" t="s">
        <v>452</v>
      </c>
      <c r="B27" s="1161"/>
      <c r="C27" s="762"/>
    </row>
    <row r="28" spans="1:13" ht="16.5" customHeight="1">
      <c r="A28" s="1161" t="s">
        <v>453</v>
      </c>
      <c r="B28" s="1161"/>
      <c r="C28" s="762"/>
    </row>
    <row r="30" spans="1:13" ht="16.5" customHeight="1" thickBot="1">
      <c r="B30" s="758" t="s">
        <v>455</v>
      </c>
    </row>
    <row r="31" spans="1:13" ht="16.5" customHeight="1">
      <c r="A31" s="1204" t="s">
        <v>459</v>
      </c>
      <c r="B31" s="1180" t="s">
        <v>184</v>
      </c>
      <c r="C31" s="1181"/>
      <c r="D31" s="1194" t="s">
        <v>457</v>
      </c>
      <c r="E31" s="1196" t="s">
        <v>186</v>
      </c>
      <c r="F31" s="1198" t="s">
        <v>187</v>
      </c>
      <c r="G31" s="1200"/>
      <c r="H31" s="1198" t="s">
        <v>183</v>
      </c>
      <c r="I31" s="1199"/>
      <c r="J31" s="1199"/>
      <c r="K31" s="1199"/>
      <c r="L31" s="1199"/>
      <c r="M31" s="1200"/>
    </row>
    <row r="32" spans="1:13" ht="16.5" customHeight="1" thickBot="1">
      <c r="A32" s="1205"/>
      <c r="B32" s="777" t="s">
        <v>456</v>
      </c>
      <c r="C32" s="778" t="s">
        <v>458</v>
      </c>
      <c r="D32" s="1195"/>
      <c r="E32" s="1197"/>
      <c r="F32" s="1201"/>
      <c r="G32" s="1203"/>
      <c r="H32" s="1201"/>
      <c r="I32" s="1202"/>
      <c r="J32" s="1202"/>
      <c r="K32" s="1202"/>
      <c r="L32" s="1202"/>
      <c r="M32" s="1203"/>
    </row>
    <row r="33" spans="1:13" ht="16.5" customHeight="1">
      <c r="A33" s="790"/>
      <c r="B33" s="779"/>
      <c r="C33" s="780"/>
      <c r="D33" s="783"/>
      <c r="E33" s="786"/>
      <c r="F33" s="1172"/>
      <c r="G33" s="1173"/>
      <c r="H33" s="1172"/>
      <c r="I33" s="1174"/>
      <c r="J33" s="1174"/>
      <c r="K33" s="1174"/>
      <c r="L33" s="1174"/>
      <c r="M33" s="1173"/>
    </row>
    <row r="34" spans="1:13" ht="16.5" customHeight="1">
      <c r="A34" s="787"/>
      <c r="B34" s="779"/>
      <c r="C34" s="780"/>
      <c r="D34" s="784"/>
      <c r="E34" s="787"/>
      <c r="F34" s="1175"/>
      <c r="G34" s="1176"/>
      <c r="H34" s="1175"/>
      <c r="I34" s="1177"/>
      <c r="J34" s="1177"/>
      <c r="K34" s="1177"/>
      <c r="L34" s="1177"/>
      <c r="M34" s="1176"/>
    </row>
    <row r="35" spans="1:13" ht="16.5" customHeight="1">
      <c r="A35" s="787"/>
      <c r="B35" s="779"/>
      <c r="C35" s="780"/>
      <c r="D35" s="784"/>
      <c r="E35" s="787"/>
      <c r="F35" s="1175"/>
      <c r="G35" s="1176"/>
      <c r="H35" s="1175"/>
      <c r="I35" s="1177"/>
      <c r="J35" s="1177"/>
      <c r="K35" s="1177"/>
      <c r="L35" s="1177"/>
      <c r="M35" s="1176"/>
    </row>
    <row r="36" spans="1:13" ht="16.5" customHeight="1">
      <c r="A36" s="787"/>
      <c r="B36" s="779"/>
      <c r="C36" s="780"/>
      <c r="D36" s="784"/>
      <c r="E36" s="787"/>
      <c r="F36" s="1175"/>
      <c r="G36" s="1176"/>
      <c r="H36" s="1175"/>
      <c r="I36" s="1177"/>
      <c r="J36" s="1177"/>
      <c r="K36" s="1177"/>
      <c r="L36" s="1177"/>
      <c r="M36" s="1176"/>
    </row>
    <row r="37" spans="1:13" ht="16.5" customHeight="1">
      <c r="A37" s="787"/>
      <c r="B37" s="779"/>
      <c r="C37" s="780"/>
      <c r="D37" s="784"/>
      <c r="E37" s="787"/>
      <c r="F37" s="1175"/>
      <c r="G37" s="1176"/>
      <c r="H37" s="1175"/>
      <c r="I37" s="1177"/>
      <c r="J37" s="1177"/>
      <c r="K37" s="1177"/>
      <c r="L37" s="1177"/>
      <c r="M37" s="1176"/>
    </row>
    <row r="38" spans="1:13" ht="16.5" customHeight="1">
      <c r="A38" s="787"/>
      <c r="B38" s="779"/>
      <c r="C38" s="780"/>
      <c r="D38" s="784"/>
      <c r="E38" s="787"/>
      <c r="F38" s="1175"/>
      <c r="G38" s="1176"/>
      <c r="H38" s="1175"/>
      <c r="I38" s="1177"/>
      <c r="J38" s="1177"/>
      <c r="K38" s="1177"/>
      <c r="L38" s="1177"/>
      <c r="M38" s="1176"/>
    </row>
    <row r="39" spans="1:13" ht="16.5" customHeight="1">
      <c r="A39" s="787"/>
      <c r="B39" s="779"/>
      <c r="C39" s="780"/>
      <c r="D39" s="784"/>
      <c r="E39" s="787"/>
      <c r="F39" s="1175"/>
      <c r="G39" s="1176"/>
      <c r="H39" s="1175"/>
      <c r="I39" s="1177"/>
      <c r="J39" s="1177"/>
      <c r="K39" s="1177"/>
      <c r="L39" s="1177"/>
      <c r="M39" s="1176"/>
    </row>
    <row r="40" spans="1:13" ht="16.5" customHeight="1">
      <c r="A40" s="787"/>
      <c r="B40" s="779"/>
      <c r="C40" s="780"/>
      <c r="D40" s="784"/>
      <c r="E40" s="787"/>
      <c r="F40" s="1175"/>
      <c r="G40" s="1176"/>
      <c r="H40" s="1175"/>
      <c r="I40" s="1177"/>
      <c r="J40" s="1177"/>
      <c r="K40" s="1177"/>
      <c r="L40" s="1177"/>
      <c r="M40" s="1176"/>
    </row>
    <row r="41" spans="1:13" ht="16.5" customHeight="1">
      <c r="A41" s="787"/>
      <c r="B41" s="779"/>
      <c r="C41" s="780"/>
      <c r="D41" s="784"/>
      <c r="E41" s="787"/>
      <c r="F41" s="1175"/>
      <c r="G41" s="1176"/>
      <c r="H41" s="1175"/>
      <c r="I41" s="1177"/>
      <c r="J41" s="1177"/>
      <c r="K41" s="1177"/>
      <c r="L41" s="1177"/>
      <c r="M41" s="1176"/>
    </row>
    <row r="42" spans="1:13" ht="16.5" customHeight="1">
      <c r="A42" s="787"/>
      <c r="B42" s="779"/>
      <c r="C42" s="780"/>
      <c r="D42" s="784"/>
      <c r="E42" s="787"/>
      <c r="F42" s="1175"/>
      <c r="G42" s="1176"/>
      <c r="H42" s="1175"/>
      <c r="I42" s="1177"/>
      <c r="J42" s="1177"/>
      <c r="K42" s="1177"/>
      <c r="L42" s="1177"/>
      <c r="M42" s="1176"/>
    </row>
    <row r="43" spans="1:13" ht="16.5" customHeight="1">
      <c r="A43" s="787"/>
      <c r="B43" s="779"/>
      <c r="C43" s="780"/>
      <c r="D43" s="784"/>
      <c r="E43" s="787"/>
      <c r="F43" s="1175"/>
      <c r="G43" s="1176"/>
      <c r="H43" s="1175"/>
      <c r="I43" s="1177"/>
      <c r="J43" s="1177"/>
      <c r="K43" s="1177"/>
      <c r="L43" s="1177"/>
      <c r="M43" s="1176"/>
    </row>
    <row r="44" spans="1:13" ht="16.5" customHeight="1">
      <c r="A44" s="787"/>
      <c r="B44" s="779"/>
      <c r="C44" s="780"/>
      <c r="D44" s="784"/>
      <c r="E44" s="787"/>
      <c r="F44" s="1175"/>
      <c r="G44" s="1176"/>
      <c r="H44" s="1175"/>
      <c r="I44" s="1177"/>
      <c r="J44" s="1177"/>
      <c r="K44" s="1177"/>
      <c r="L44" s="1177"/>
      <c r="M44" s="1176"/>
    </row>
    <row r="45" spans="1:13" ht="16.5" customHeight="1">
      <c r="A45" s="787"/>
      <c r="B45" s="779"/>
      <c r="C45" s="780"/>
      <c r="D45" s="784"/>
      <c r="E45" s="787"/>
      <c r="F45" s="1175"/>
      <c r="G45" s="1176"/>
      <c r="H45" s="1175"/>
      <c r="I45" s="1177"/>
      <c r="J45" s="1177"/>
      <c r="K45" s="1177"/>
      <c r="L45" s="1177"/>
      <c r="M45" s="1176"/>
    </row>
    <row r="46" spans="1:13" ht="16.5" customHeight="1">
      <c r="A46" s="787"/>
      <c r="B46" s="779"/>
      <c r="C46" s="780"/>
      <c r="D46" s="784"/>
      <c r="E46" s="787"/>
      <c r="F46" s="1175"/>
      <c r="G46" s="1176"/>
      <c r="H46" s="1175"/>
      <c r="I46" s="1177"/>
      <c r="J46" s="1177"/>
      <c r="K46" s="1177"/>
      <c r="L46" s="1177"/>
      <c r="M46" s="1176"/>
    </row>
    <row r="47" spans="1:13" ht="16.5" customHeight="1">
      <c r="A47" s="787"/>
      <c r="B47" s="779"/>
      <c r="C47" s="780"/>
      <c r="D47" s="784"/>
      <c r="E47" s="787"/>
      <c r="F47" s="1175"/>
      <c r="G47" s="1176"/>
      <c r="H47" s="1175"/>
      <c r="I47" s="1177"/>
      <c r="J47" s="1177"/>
      <c r="K47" s="1177"/>
      <c r="L47" s="1177"/>
      <c r="M47" s="1176"/>
    </row>
    <row r="48" spans="1:13" ht="16.5" customHeight="1">
      <c r="A48" s="787"/>
      <c r="B48" s="779"/>
      <c r="C48" s="780"/>
      <c r="D48" s="784"/>
      <c r="E48" s="787"/>
      <c r="F48" s="1175"/>
      <c r="G48" s="1176"/>
      <c r="H48" s="1175"/>
      <c r="I48" s="1177"/>
      <c r="J48" s="1177"/>
      <c r="K48" s="1177"/>
      <c r="L48" s="1177"/>
      <c r="M48" s="1176"/>
    </row>
    <row r="49" spans="1:13" ht="16.5" customHeight="1">
      <c r="A49" s="787"/>
      <c r="B49" s="779"/>
      <c r="C49" s="780"/>
      <c r="D49" s="784"/>
      <c r="E49" s="787"/>
      <c r="F49" s="1175"/>
      <c r="G49" s="1176"/>
      <c r="H49" s="1175"/>
      <c r="I49" s="1177"/>
      <c r="J49" s="1177"/>
      <c r="K49" s="1177"/>
      <c r="L49" s="1177"/>
      <c r="M49" s="1176"/>
    </row>
    <row r="50" spans="1:13" ht="16.5" customHeight="1">
      <c r="A50" s="787"/>
      <c r="B50" s="779"/>
      <c r="C50" s="780"/>
      <c r="D50" s="784"/>
      <c r="E50" s="787"/>
      <c r="F50" s="1175"/>
      <c r="G50" s="1176"/>
      <c r="H50" s="1175"/>
      <c r="I50" s="1177"/>
      <c r="J50" s="1177"/>
      <c r="K50" s="1177"/>
      <c r="L50" s="1177"/>
      <c r="M50" s="1176"/>
    </row>
    <row r="51" spans="1:13" ht="16.5" customHeight="1">
      <c r="A51" s="787"/>
      <c r="B51" s="779"/>
      <c r="C51" s="780"/>
      <c r="D51" s="784"/>
      <c r="E51" s="787"/>
      <c r="F51" s="1175"/>
      <c r="G51" s="1176"/>
      <c r="H51" s="1175"/>
      <c r="I51" s="1177"/>
      <c r="J51" s="1177"/>
      <c r="K51" s="1177"/>
      <c r="L51" s="1177"/>
      <c r="M51" s="1176"/>
    </row>
    <row r="52" spans="1:13" ht="16.5" customHeight="1">
      <c r="A52" s="787"/>
      <c r="B52" s="779"/>
      <c r="C52" s="780"/>
      <c r="D52" s="784"/>
      <c r="E52" s="787"/>
      <c r="F52" s="1175"/>
      <c r="G52" s="1176"/>
      <c r="H52" s="1175"/>
      <c r="I52" s="1177"/>
      <c r="J52" s="1177"/>
      <c r="K52" s="1177"/>
      <c r="L52" s="1177"/>
      <c r="M52" s="1176"/>
    </row>
    <row r="53" spans="1:13" ht="16.5" customHeight="1">
      <c r="A53" s="787"/>
      <c r="B53" s="779"/>
      <c r="C53" s="780"/>
      <c r="D53" s="784"/>
      <c r="E53" s="787"/>
      <c r="F53" s="1175"/>
      <c r="G53" s="1176"/>
      <c r="H53" s="1175"/>
      <c r="I53" s="1177"/>
      <c r="J53" s="1177"/>
      <c r="K53" s="1177"/>
      <c r="L53" s="1177"/>
      <c r="M53" s="1176"/>
    </row>
    <row r="54" spans="1:13" ht="16.5" customHeight="1">
      <c r="A54" s="787"/>
      <c r="B54" s="779"/>
      <c r="C54" s="780"/>
      <c r="D54" s="784"/>
      <c r="E54" s="787"/>
      <c r="F54" s="1175"/>
      <c r="G54" s="1176"/>
      <c r="H54" s="1175"/>
      <c r="I54" s="1177"/>
      <c r="J54" s="1177"/>
      <c r="K54" s="1177"/>
      <c r="L54" s="1177"/>
      <c r="M54" s="1176"/>
    </row>
    <row r="55" spans="1:13" ht="16.5" customHeight="1">
      <c r="A55" s="787"/>
      <c r="B55" s="779"/>
      <c r="C55" s="780"/>
      <c r="D55" s="784"/>
      <c r="E55" s="787"/>
      <c r="F55" s="1175"/>
      <c r="G55" s="1176"/>
      <c r="H55" s="1175"/>
      <c r="I55" s="1177"/>
      <c r="J55" s="1177"/>
      <c r="K55" s="1177"/>
      <c r="L55" s="1177"/>
      <c r="M55" s="1176"/>
    </row>
    <row r="56" spans="1:13" ht="16.5" customHeight="1">
      <c r="A56" s="787"/>
      <c r="B56" s="779"/>
      <c r="C56" s="780"/>
      <c r="D56" s="784"/>
      <c r="E56" s="787"/>
      <c r="F56" s="1175"/>
      <c r="G56" s="1176"/>
      <c r="H56" s="1175"/>
      <c r="I56" s="1177"/>
      <c r="J56" s="1177"/>
      <c r="K56" s="1177"/>
      <c r="L56" s="1177"/>
      <c r="M56" s="1176"/>
    </row>
    <row r="57" spans="1:13" ht="16.5" customHeight="1">
      <c r="A57" s="787"/>
      <c r="B57" s="779"/>
      <c r="C57" s="780"/>
      <c r="D57" s="784"/>
      <c r="E57" s="787"/>
      <c r="F57" s="1175"/>
      <c r="G57" s="1176"/>
      <c r="H57" s="1175"/>
      <c r="I57" s="1177"/>
      <c r="J57" s="1177"/>
      <c r="K57" s="1177"/>
      <c r="L57" s="1177"/>
      <c r="M57" s="1176"/>
    </row>
    <row r="58" spans="1:13" ht="16.5" customHeight="1">
      <c r="A58" s="787"/>
      <c r="B58" s="779"/>
      <c r="C58" s="780"/>
      <c r="D58" s="784"/>
      <c r="E58" s="787"/>
      <c r="F58" s="1175"/>
      <c r="G58" s="1176"/>
      <c r="H58" s="1175"/>
      <c r="I58" s="1177"/>
      <c r="J58" s="1177"/>
      <c r="K58" s="1177"/>
      <c r="L58" s="1177"/>
      <c r="M58" s="1176"/>
    </row>
    <row r="59" spans="1:13" ht="16.5" customHeight="1">
      <c r="A59" s="787"/>
      <c r="B59" s="779"/>
      <c r="C59" s="780"/>
      <c r="D59" s="784"/>
      <c r="E59" s="787"/>
      <c r="F59" s="1175"/>
      <c r="G59" s="1176"/>
      <c r="H59" s="1175"/>
      <c r="I59" s="1177"/>
      <c r="J59" s="1177"/>
      <c r="K59" s="1177"/>
      <c r="L59" s="1177"/>
      <c r="M59" s="1176"/>
    </row>
    <row r="60" spans="1:13" ht="16.5" customHeight="1">
      <c r="A60" s="787"/>
      <c r="B60" s="779"/>
      <c r="C60" s="780"/>
      <c r="D60" s="784"/>
      <c r="E60" s="787"/>
      <c r="F60" s="1175"/>
      <c r="G60" s="1176"/>
      <c r="H60" s="1175"/>
      <c r="I60" s="1177"/>
      <c r="J60" s="1177"/>
      <c r="K60" s="1177"/>
      <c r="L60" s="1177"/>
      <c r="M60" s="1176"/>
    </row>
    <row r="61" spans="1:13" ht="16.5" customHeight="1">
      <c r="A61" s="787"/>
      <c r="B61" s="779"/>
      <c r="C61" s="780"/>
      <c r="D61" s="784"/>
      <c r="E61" s="787"/>
      <c r="F61" s="1175"/>
      <c r="G61" s="1176"/>
      <c r="H61" s="1175"/>
      <c r="I61" s="1177"/>
      <c r="J61" s="1177"/>
      <c r="K61" s="1177"/>
      <c r="L61" s="1177"/>
      <c r="M61" s="1176"/>
    </row>
    <row r="62" spans="1:13" ht="16.5" customHeight="1">
      <c r="A62" s="787"/>
      <c r="B62" s="779"/>
      <c r="C62" s="780"/>
      <c r="D62" s="784"/>
      <c r="E62" s="787"/>
      <c r="F62" s="1175"/>
      <c r="G62" s="1176"/>
      <c r="H62" s="1175"/>
      <c r="I62" s="1177"/>
      <c r="J62" s="1177"/>
      <c r="K62" s="1177"/>
      <c r="L62" s="1177"/>
      <c r="M62" s="1176"/>
    </row>
    <row r="63" spans="1:13" ht="16.5" customHeight="1">
      <c r="A63" s="787"/>
      <c r="B63" s="779"/>
      <c r="C63" s="780"/>
      <c r="D63" s="784"/>
      <c r="E63" s="787"/>
      <c r="F63" s="1175"/>
      <c r="G63" s="1176"/>
      <c r="H63" s="1175"/>
      <c r="I63" s="1177"/>
      <c r="J63" s="1177"/>
      <c r="K63" s="1177"/>
      <c r="L63" s="1177"/>
      <c r="M63" s="1176"/>
    </row>
    <row r="64" spans="1:13" ht="16.5" customHeight="1">
      <c r="A64" s="787"/>
      <c r="B64" s="779"/>
      <c r="C64" s="780"/>
      <c r="D64" s="784"/>
      <c r="E64" s="787"/>
      <c r="F64" s="1175"/>
      <c r="G64" s="1176"/>
      <c r="H64" s="1175"/>
      <c r="I64" s="1177"/>
      <c r="J64" s="1177"/>
      <c r="K64" s="1177"/>
      <c r="L64" s="1177"/>
      <c r="M64" s="1176"/>
    </row>
    <row r="65" spans="1:13" ht="16.5" customHeight="1">
      <c r="A65" s="787"/>
      <c r="B65" s="779"/>
      <c r="C65" s="780"/>
      <c r="D65" s="784"/>
      <c r="E65" s="787"/>
      <c r="F65" s="1175"/>
      <c r="G65" s="1176"/>
      <c r="H65" s="1175"/>
      <c r="I65" s="1177"/>
      <c r="J65" s="1177"/>
      <c r="K65" s="1177"/>
      <c r="L65" s="1177"/>
      <c r="M65" s="1176"/>
    </row>
    <row r="66" spans="1:13" ht="16.5" customHeight="1">
      <c r="A66" s="787"/>
      <c r="B66" s="779"/>
      <c r="C66" s="780"/>
      <c r="D66" s="784"/>
      <c r="E66" s="787"/>
      <c r="F66" s="1175"/>
      <c r="G66" s="1176"/>
      <c r="H66" s="1175"/>
      <c r="I66" s="1177"/>
      <c r="J66" s="1177"/>
      <c r="K66" s="1177"/>
      <c r="L66" s="1177"/>
      <c r="M66" s="1176"/>
    </row>
    <row r="67" spans="1:13" ht="16.5" customHeight="1">
      <c r="A67" s="787"/>
      <c r="B67" s="779"/>
      <c r="C67" s="780"/>
      <c r="D67" s="784"/>
      <c r="E67" s="787"/>
      <c r="F67" s="1175"/>
      <c r="G67" s="1176"/>
      <c r="H67" s="1175"/>
      <c r="I67" s="1177"/>
      <c r="J67" s="1177"/>
      <c r="K67" s="1177"/>
      <c r="L67" s="1177"/>
      <c r="M67" s="1176"/>
    </row>
    <row r="68" spans="1:13" ht="16.5" customHeight="1">
      <c r="A68" s="787"/>
      <c r="B68" s="779"/>
      <c r="C68" s="780"/>
      <c r="D68" s="784"/>
      <c r="E68" s="787"/>
      <c r="F68" s="1175"/>
      <c r="G68" s="1176"/>
      <c r="H68" s="1175"/>
      <c r="I68" s="1177"/>
      <c r="J68" s="1177"/>
      <c r="K68" s="1177"/>
      <c r="L68" s="1177"/>
      <c r="M68" s="1176"/>
    </row>
    <row r="69" spans="1:13" ht="16.5" customHeight="1">
      <c r="A69" s="787"/>
      <c r="B69" s="779"/>
      <c r="C69" s="780"/>
      <c r="D69" s="784"/>
      <c r="E69" s="787"/>
      <c r="F69" s="1175"/>
      <c r="G69" s="1176"/>
      <c r="H69" s="1175"/>
      <c r="I69" s="1177"/>
      <c r="J69" s="1177"/>
      <c r="K69" s="1177"/>
      <c r="L69" s="1177"/>
      <c r="M69" s="1176"/>
    </row>
    <row r="70" spans="1:13" ht="16.5" customHeight="1">
      <c r="A70" s="787"/>
      <c r="B70" s="779"/>
      <c r="C70" s="780"/>
      <c r="D70" s="784"/>
      <c r="E70" s="787"/>
      <c r="F70" s="1175"/>
      <c r="G70" s="1176"/>
      <c r="H70" s="1175"/>
      <c r="I70" s="1177"/>
      <c r="J70" s="1177"/>
      <c r="K70" s="1177"/>
      <c r="L70" s="1177"/>
      <c r="M70" s="1176"/>
    </row>
    <row r="71" spans="1:13" ht="16.5" customHeight="1">
      <c r="A71" s="787"/>
      <c r="B71" s="779"/>
      <c r="C71" s="780"/>
      <c r="D71" s="784"/>
      <c r="E71" s="787"/>
      <c r="F71" s="1175"/>
      <c r="G71" s="1176"/>
      <c r="H71" s="1175"/>
      <c r="I71" s="1177"/>
      <c r="J71" s="1177"/>
      <c r="K71" s="1177"/>
      <c r="L71" s="1177"/>
      <c r="M71" s="1176"/>
    </row>
    <row r="72" spans="1:13" ht="16.5" customHeight="1" thickBot="1">
      <c r="A72" s="788"/>
      <c r="B72" s="781"/>
      <c r="C72" s="782"/>
      <c r="D72" s="785"/>
      <c r="E72" s="788"/>
      <c r="F72" s="1207"/>
      <c r="G72" s="1208"/>
      <c r="H72" s="1207"/>
      <c r="I72" s="1209"/>
      <c r="J72" s="1209"/>
      <c r="K72" s="1209"/>
      <c r="L72" s="1209"/>
      <c r="M72" s="1208"/>
    </row>
  </sheetData>
  <mergeCells count="115">
    <mergeCell ref="D31:D32"/>
    <mergeCell ref="E31:E32"/>
    <mergeCell ref="H31:M32"/>
    <mergeCell ref="F31:G32"/>
    <mergeCell ref="A31:A32"/>
    <mergeCell ref="A24:D24"/>
    <mergeCell ref="F71:G71"/>
    <mergeCell ref="H71:M71"/>
    <mergeCell ref="F72:G72"/>
    <mergeCell ref="H72:M72"/>
    <mergeCell ref="F69:G69"/>
    <mergeCell ref="H69:M69"/>
    <mergeCell ref="F70:G70"/>
    <mergeCell ref="H70:M70"/>
    <mergeCell ref="F67:G67"/>
    <mergeCell ref="H67:M67"/>
    <mergeCell ref="F68:G68"/>
    <mergeCell ref="H68:M68"/>
    <mergeCell ref="F65:G65"/>
    <mergeCell ref="H65:M65"/>
    <mergeCell ref="F66:G66"/>
    <mergeCell ref="H66:M66"/>
    <mergeCell ref="F63:G63"/>
    <mergeCell ref="H63:M63"/>
    <mergeCell ref="F64:G64"/>
    <mergeCell ref="H64:M64"/>
    <mergeCell ref="F61:G61"/>
    <mergeCell ref="H61:M61"/>
    <mergeCell ref="F62:G62"/>
    <mergeCell ref="H62:M62"/>
    <mergeCell ref="F59:G59"/>
    <mergeCell ref="H59:M59"/>
    <mergeCell ref="F60:G60"/>
    <mergeCell ref="H60:M60"/>
    <mergeCell ref="F57:G57"/>
    <mergeCell ref="H57:M57"/>
    <mergeCell ref="F58:G58"/>
    <mergeCell ref="H58:M58"/>
    <mergeCell ref="F55:G55"/>
    <mergeCell ref="H55:M55"/>
    <mergeCell ref="F56:G56"/>
    <mergeCell ref="H56:M56"/>
    <mergeCell ref="F53:G53"/>
    <mergeCell ref="H53:M53"/>
    <mergeCell ref="F54:G54"/>
    <mergeCell ref="H54:M54"/>
    <mergeCell ref="F51:G51"/>
    <mergeCell ref="H51:M51"/>
    <mergeCell ref="F52:G52"/>
    <mergeCell ref="H52:M52"/>
    <mergeCell ref="F49:G49"/>
    <mergeCell ref="H49:M49"/>
    <mergeCell ref="F50:G50"/>
    <mergeCell ref="H50:M50"/>
    <mergeCell ref="F47:G47"/>
    <mergeCell ref="H47:M47"/>
    <mergeCell ref="F48:G48"/>
    <mergeCell ref="H48:M48"/>
    <mergeCell ref="F45:G45"/>
    <mergeCell ref="H45:M45"/>
    <mergeCell ref="F46:G46"/>
    <mergeCell ref="H46:M46"/>
    <mergeCell ref="F43:G43"/>
    <mergeCell ref="H43:M43"/>
    <mergeCell ref="F44:G44"/>
    <mergeCell ref="H44:M44"/>
    <mergeCell ref="F41:G41"/>
    <mergeCell ref="H41:M41"/>
    <mergeCell ref="F42:G42"/>
    <mergeCell ref="H42:M42"/>
    <mergeCell ref="F39:G39"/>
    <mergeCell ref="H39:M39"/>
    <mergeCell ref="F40:G40"/>
    <mergeCell ref="H40:M40"/>
    <mergeCell ref="F37:G37"/>
    <mergeCell ref="H37:M37"/>
    <mergeCell ref="F38:G38"/>
    <mergeCell ref="H38:M38"/>
    <mergeCell ref="F35:G35"/>
    <mergeCell ref="H35:M35"/>
    <mergeCell ref="F36:G36"/>
    <mergeCell ref="H36:M36"/>
    <mergeCell ref="F33:G33"/>
    <mergeCell ref="H33:M33"/>
    <mergeCell ref="F34:G34"/>
    <mergeCell ref="H34:M34"/>
    <mergeCell ref="A25:C25"/>
    <mergeCell ref="A26:B26"/>
    <mergeCell ref="A27:B27"/>
    <mergeCell ref="A28:B28"/>
    <mergeCell ref="B2:M2"/>
    <mergeCell ref="B31:C31"/>
    <mergeCell ref="B18:D18"/>
    <mergeCell ref="A19:D19"/>
    <mergeCell ref="A20:D20"/>
    <mergeCell ref="A21:D21"/>
    <mergeCell ref="A22:D22"/>
    <mergeCell ref="A23:D23"/>
    <mergeCell ref="A10:A13"/>
    <mergeCell ref="B10:B13"/>
    <mergeCell ref="C10:C11"/>
    <mergeCell ref="M10:M13"/>
    <mergeCell ref="C12:C13"/>
    <mergeCell ref="A14:A17"/>
    <mergeCell ref="B14:B17"/>
    <mergeCell ref="C14:C15"/>
    <mergeCell ref="M14:M17"/>
    <mergeCell ref="C16:C17"/>
    <mergeCell ref="A4:D5"/>
    <mergeCell ref="I4:L4"/>
    <mergeCell ref="M4:M5"/>
    <mergeCell ref="A6:B9"/>
    <mergeCell ref="C6:C7"/>
    <mergeCell ref="M6:M9"/>
    <mergeCell ref="C8:C9"/>
  </mergeCells>
  <phoneticPr fontId="3"/>
  <pageMargins left="0.70866141732283472" right="0.70866141732283472" top="0.74803149606299213" bottom="0.74803149606299213" header="0.31496062992125984" footer="0.31496062992125984"/>
  <pageSetup paperSize="9" scale="52" fitToHeight="0" orientation="portrait" r:id="rId1"/>
  <headerFooter>
    <oddHeader>&amp;L&amp;14資料20　想定している利用料金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zoomScaleNormal="85" workbookViewId="0">
      <selection activeCell="J48" sqref="J48"/>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1096" t="s">
        <v>498</v>
      </c>
      <c r="C1" s="1096"/>
      <c r="D1" s="1096"/>
      <c r="E1" s="1096"/>
      <c r="F1" s="1096"/>
      <c r="G1" s="1096"/>
      <c r="H1" s="1096"/>
      <c r="I1" s="5"/>
    </row>
    <row r="2" spans="1:9" ht="3.2" customHeight="1">
      <c r="A2" s="5"/>
      <c r="B2" s="5"/>
      <c r="C2" s="5"/>
      <c r="D2" s="5"/>
      <c r="E2" s="5"/>
      <c r="F2" s="5"/>
      <c r="G2" s="5"/>
      <c r="H2" s="5"/>
      <c r="I2" s="5"/>
    </row>
    <row r="3" spans="1:9" ht="29.25" customHeight="1">
      <c r="B3" s="1097" t="s">
        <v>495</v>
      </c>
      <c r="C3" s="1097"/>
      <c r="D3" s="1097"/>
      <c r="E3" s="1097"/>
      <c r="F3" s="1097"/>
      <c r="G3" s="1097"/>
      <c r="H3" s="1097"/>
      <c r="I3" s="7"/>
    </row>
    <row r="4" spans="1:9" ht="3.2" customHeight="1"/>
    <row r="5" spans="1:9" s="8" customFormat="1" ht="20.100000000000001" customHeight="1" thickBot="1">
      <c r="B5" s="89" t="s">
        <v>100</v>
      </c>
      <c r="C5" s="90" t="s">
        <v>465</v>
      </c>
      <c r="D5" s="90"/>
      <c r="E5" s="90"/>
      <c r="F5" s="90"/>
      <c r="G5" s="90"/>
      <c r="H5" s="91"/>
    </row>
    <row r="6" spans="1:9" s="8" customFormat="1" ht="20.100000000000001" customHeight="1">
      <c r="B6" s="1098" t="s">
        <v>101</v>
      </c>
      <c r="C6" s="1100" t="s">
        <v>465</v>
      </c>
      <c r="D6" s="1101"/>
      <c r="E6" s="1102"/>
      <c r="F6" s="1105" t="s">
        <v>466</v>
      </c>
      <c r="G6" s="1106"/>
      <c r="H6" s="91"/>
    </row>
    <row r="7" spans="1:9" s="8" customFormat="1" ht="20.100000000000001" customHeight="1" thickBot="1">
      <c r="B7" s="1099"/>
      <c r="C7" s="60" t="s">
        <v>147</v>
      </c>
      <c r="D7" s="1103" t="s">
        <v>148</v>
      </c>
      <c r="E7" s="1104"/>
      <c r="F7" s="1107" t="s">
        <v>124</v>
      </c>
      <c r="G7" s="1108"/>
      <c r="H7" s="91"/>
    </row>
    <row r="8" spans="1:9" s="8" customFormat="1" ht="20.100000000000001" customHeight="1">
      <c r="B8" s="62">
        <v>1</v>
      </c>
      <c r="C8" s="63"/>
      <c r="D8" s="1210" t="s">
        <v>150</v>
      </c>
      <c r="E8" s="1211"/>
      <c r="F8" s="1085"/>
      <c r="G8" s="1086"/>
      <c r="H8" s="91"/>
    </row>
    <row r="9" spans="1:9" s="8" customFormat="1" ht="20.100000000000001" customHeight="1">
      <c r="A9" s="9"/>
      <c r="B9" s="67">
        <v>2</v>
      </c>
      <c r="C9" s="68"/>
      <c r="D9" s="1212" t="s">
        <v>150</v>
      </c>
      <c r="E9" s="1213"/>
      <c r="F9" s="1087"/>
      <c r="G9" s="1088"/>
      <c r="H9" s="91"/>
    </row>
    <row r="10" spans="1:9" s="8" customFormat="1" ht="20.100000000000001" customHeight="1">
      <c r="A10" s="9"/>
      <c r="B10" s="67">
        <v>3</v>
      </c>
      <c r="C10" s="68"/>
      <c r="D10" s="1212" t="s">
        <v>150</v>
      </c>
      <c r="E10" s="1213"/>
      <c r="F10" s="1087"/>
      <c r="G10" s="1088"/>
      <c r="H10" s="91"/>
    </row>
    <row r="11" spans="1:9" s="8" customFormat="1" ht="20.100000000000001" customHeight="1">
      <c r="A11" s="9"/>
      <c r="B11" s="67">
        <v>4</v>
      </c>
      <c r="C11" s="68"/>
      <c r="D11" s="1212" t="s">
        <v>150</v>
      </c>
      <c r="E11" s="1213"/>
      <c r="F11" s="1087"/>
      <c r="G11" s="1088"/>
      <c r="H11" s="91"/>
    </row>
    <row r="12" spans="1:9" s="8" customFormat="1" ht="20.100000000000001" customHeight="1" thickBot="1">
      <c r="B12" s="71">
        <v>5</v>
      </c>
      <c r="C12" s="72"/>
      <c r="D12" s="1214" t="s">
        <v>150</v>
      </c>
      <c r="E12" s="1215"/>
      <c r="F12" s="1109"/>
      <c r="G12" s="1110"/>
      <c r="H12" s="91"/>
    </row>
    <row r="13" spans="1:9" s="8" customFormat="1" ht="20.100000000000001" customHeight="1" thickTop="1" thickBot="1">
      <c r="B13" s="1064" t="s">
        <v>151</v>
      </c>
      <c r="C13" s="1065"/>
      <c r="D13" s="1065"/>
      <c r="E13" s="1066"/>
      <c r="F13" s="1062">
        <f>SUM(F8:F12)</f>
        <v>0</v>
      </c>
      <c r="G13" s="1063"/>
      <c r="H13" s="91"/>
    </row>
    <row r="14" spans="1:9" s="8" customFormat="1" ht="19.5" customHeight="1">
      <c r="B14" s="58"/>
      <c r="C14" s="58"/>
      <c r="D14" s="58"/>
      <c r="E14" s="58"/>
      <c r="F14" s="92"/>
      <c r="G14" s="92"/>
      <c r="H14" s="93"/>
    </row>
    <row r="15" spans="1:9" s="8" customFormat="1" ht="20.100000000000001" customHeight="1" thickBot="1">
      <c r="B15" s="89" t="s">
        <v>100</v>
      </c>
      <c r="C15" s="90" t="s">
        <v>152</v>
      </c>
      <c r="D15" s="90"/>
      <c r="E15" s="94"/>
      <c r="F15" s="90"/>
      <c r="G15" s="90"/>
      <c r="H15" s="95"/>
    </row>
    <row r="16" spans="1:9" s="8" customFormat="1" ht="20.100000000000001" customHeight="1" thickBot="1">
      <c r="B16" s="77" t="s">
        <v>101</v>
      </c>
      <c r="C16" s="78" t="s">
        <v>153</v>
      </c>
      <c r="D16" s="1080" t="s">
        <v>83</v>
      </c>
      <c r="E16" s="1081"/>
      <c r="F16" s="1080" t="s">
        <v>84</v>
      </c>
      <c r="G16" s="1114"/>
      <c r="H16" s="1115"/>
    </row>
    <row r="17" spans="2:8" s="8" customFormat="1" ht="20.100000000000001" customHeight="1">
      <c r="B17" s="1059">
        <v>1</v>
      </c>
      <c r="C17" s="1070"/>
      <c r="D17" s="79" t="s">
        <v>2</v>
      </c>
      <c r="E17" s="80"/>
      <c r="F17" s="1092"/>
      <c r="G17" s="1093"/>
      <c r="H17" s="1118" t="s">
        <v>125</v>
      </c>
    </row>
    <row r="18" spans="2:8" s="8" customFormat="1" ht="20.100000000000001" customHeight="1">
      <c r="B18" s="1060"/>
      <c r="C18" s="1068"/>
      <c r="D18" s="81" t="s">
        <v>3</v>
      </c>
      <c r="E18" s="82"/>
      <c r="F18" s="1075"/>
      <c r="G18" s="1076"/>
      <c r="H18" s="1112"/>
    </row>
    <row r="19" spans="2:8" s="8" customFormat="1" ht="20.100000000000001" customHeight="1">
      <c r="B19" s="1061"/>
      <c r="C19" s="1071"/>
      <c r="D19" s="84" t="s">
        <v>4</v>
      </c>
      <c r="E19" s="547"/>
      <c r="F19" s="1077"/>
      <c r="G19" s="1078"/>
      <c r="H19" s="1113"/>
    </row>
    <row r="20" spans="2:8" s="8" customFormat="1" ht="20.100000000000001" customHeight="1">
      <c r="B20" s="1072">
        <v>2</v>
      </c>
      <c r="C20" s="1079"/>
      <c r="D20" s="81" t="s">
        <v>2</v>
      </c>
      <c r="E20" s="82"/>
      <c r="F20" s="1073"/>
      <c r="G20" s="1074"/>
      <c r="H20" s="1111" t="s">
        <v>125</v>
      </c>
    </row>
    <row r="21" spans="2:8" s="8" customFormat="1" ht="20.100000000000001" customHeight="1">
      <c r="B21" s="1060"/>
      <c r="C21" s="1068"/>
      <c r="D21" s="81" t="s">
        <v>3</v>
      </c>
      <c r="E21" s="82"/>
      <c r="F21" s="1075"/>
      <c r="G21" s="1076"/>
      <c r="H21" s="1112"/>
    </row>
    <row r="22" spans="2:8" s="8" customFormat="1" ht="20.100000000000001" customHeight="1">
      <c r="B22" s="1061"/>
      <c r="C22" s="1071"/>
      <c r="D22" s="85" t="s">
        <v>4</v>
      </c>
      <c r="E22" s="82"/>
      <c r="F22" s="1077"/>
      <c r="G22" s="1078"/>
      <c r="H22" s="1113"/>
    </row>
    <row r="23" spans="2:8" s="8" customFormat="1" ht="20.100000000000001" customHeight="1">
      <c r="B23" s="1060" t="s">
        <v>99</v>
      </c>
      <c r="C23" s="1068"/>
      <c r="D23" s="86" t="s">
        <v>2</v>
      </c>
      <c r="E23" s="547"/>
      <c r="F23" s="1073"/>
      <c r="G23" s="1074"/>
      <c r="H23" s="1116" t="s">
        <v>125</v>
      </c>
    </row>
    <row r="24" spans="2:8" s="8" customFormat="1" ht="20.100000000000001" customHeight="1">
      <c r="B24" s="1060"/>
      <c r="C24" s="1068"/>
      <c r="D24" s="81" t="s">
        <v>3</v>
      </c>
      <c r="E24" s="82"/>
      <c r="F24" s="1075"/>
      <c r="G24" s="1076"/>
      <c r="H24" s="1112"/>
    </row>
    <row r="25" spans="2:8" s="8" customFormat="1" ht="20.100000000000001" customHeight="1" thickBot="1">
      <c r="B25" s="1067"/>
      <c r="C25" s="1069"/>
      <c r="D25" s="88" t="s">
        <v>4</v>
      </c>
      <c r="E25" s="546"/>
      <c r="F25" s="1094"/>
      <c r="G25" s="1095"/>
      <c r="H25" s="1117"/>
    </row>
    <row r="26" spans="2:8" s="8" customFormat="1" ht="20.100000000000001" customHeight="1">
      <c r="B26" s="90"/>
      <c r="C26" s="90"/>
      <c r="D26" s="90"/>
      <c r="E26" s="90"/>
      <c r="F26" s="96"/>
      <c r="G26" s="96"/>
      <c r="H26" s="93"/>
    </row>
    <row r="27" spans="2:8" s="8" customFormat="1" ht="20.100000000000001" customHeight="1" thickBot="1">
      <c r="B27" s="89" t="s">
        <v>100</v>
      </c>
      <c r="C27" s="90" t="s">
        <v>5</v>
      </c>
      <c r="D27" s="90"/>
      <c r="E27" s="90"/>
      <c r="F27" s="95"/>
      <c r="G27" s="95"/>
      <c r="H27" s="93"/>
    </row>
    <row r="28" spans="2:8" s="8" customFormat="1" ht="20.100000000000001" customHeight="1" thickBot="1">
      <c r="B28" s="77" t="s">
        <v>101</v>
      </c>
      <c r="C28" s="78" t="s">
        <v>153</v>
      </c>
      <c r="D28" s="1080" t="s">
        <v>83</v>
      </c>
      <c r="E28" s="1081"/>
      <c r="F28" s="1080" t="s">
        <v>84</v>
      </c>
      <c r="G28" s="1114"/>
      <c r="H28" s="1115"/>
    </row>
    <row r="29" spans="2:8" s="8" customFormat="1" ht="20.100000000000001" customHeight="1">
      <c r="B29" s="1059">
        <v>1</v>
      </c>
      <c r="C29" s="1070"/>
      <c r="D29" s="79" t="s">
        <v>2</v>
      </c>
      <c r="E29" s="80"/>
      <c r="F29" s="1092"/>
      <c r="G29" s="1093"/>
      <c r="H29" s="1118" t="s">
        <v>125</v>
      </c>
    </row>
    <row r="30" spans="2:8" s="8" customFormat="1" ht="20.100000000000001" customHeight="1">
      <c r="B30" s="1060"/>
      <c r="C30" s="1068"/>
      <c r="D30" s="81" t="s">
        <v>3</v>
      </c>
      <c r="E30" s="82"/>
      <c r="F30" s="1075"/>
      <c r="G30" s="1076"/>
      <c r="H30" s="1112"/>
    </row>
    <row r="31" spans="2:8" s="8" customFormat="1" ht="20.100000000000001" customHeight="1">
      <c r="B31" s="1061"/>
      <c r="C31" s="1071"/>
      <c r="D31" s="84" t="s">
        <v>4</v>
      </c>
      <c r="E31" s="547"/>
      <c r="F31" s="1077"/>
      <c r="G31" s="1078"/>
      <c r="H31" s="1113"/>
    </row>
    <row r="32" spans="2:8" s="8" customFormat="1" ht="20.100000000000001" customHeight="1">
      <c r="B32" s="1072">
        <v>2</v>
      </c>
      <c r="C32" s="1079"/>
      <c r="D32" s="81" t="s">
        <v>2</v>
      </c>
      <c r="E32" s="82"/>
      <c r="F32" s="1073"/>
      <c r="G32" s="1074"/>
      <c r="H32" s="1111" t="s">
        <v>125</v>
      </c>
    </row>
    <row r="33" spans="1:9" s="8" customFormat="1" ht="20.100000000000001" customHeight="1">
      <c r="B33" s="1060"/>
      <c r="C33" s="1068"/>
      <c r="D33" s="81" t="s">
        <v>3</v>
      </c>
      <c r="E33" s="82"/>
      <c r="F33" s="1075"/>
      <c r="G33" s="1076"/>
      <c r="H33" s="1112"/>
    </row>
    <row r="34" spans="1:9" s="8" customFormat="1" ht="20.100000000000001" customHeight="1">
      <c r="B34" s="1061"/>
      <c r="C34" s="1071"/>
      <c r="D34" s="85" t="s">
        <v>4</v>
      </c>
      <c r="E34" s="82"/>
      <c r="F34" s="1077"/>
      <c r="G34" s="1078"/>
      <c r="H34" s="1113"/>
    </row>
    <row r="35" spans="1:9" s="8" customFormat="1" ht="20.100000000000001" customHeight="1">
      <c r="B35" s="1060" t="s">
        <v>99</v>
      </c>
      <c r="C35" s="1068"/>
      <c r="D35" s="86" t="s">
        <v>2</v>
      </c>
      <c r="E35" s="547"/>
      <c r="F35" s="1073"/>
      <c r="G35" s="1074"/>
      <c r="H35" s="1116" t="s">
        <v>125</v>
      </c>
    </row>
    <row r="36" spans="1:9" s="8" customFormat="1" ht="20.100000000000001" customHeight="1">
      <c r="B36" s="1060"/>
      <c r="C36" s="1068"/>
      <c r="D36" s="81" t="s">
        <v>3</v>
      </c>
      <c r="E36" s="82"/>
      <c r="F36" s="1075"/>
      <c r="G36" s="1076"/>
      <c r="H36" s="1112"/>
    </row>
    <row r="37" spans="1:9" s="8" customFormat="1" ht="20.100000000000001" customHeight="1" thickBot="1">
      <c r="B37" s="1067"/>
      <c r="C37" s="1069"/>
      <c r="D37" s="88" t="s">
        <v>4</v>
      </c>
      <c r="E37" s="546"/>
      <c r="F37" s="1094"/>
      <c r="G37" s="1095"/>
      <c r="H37" s="1117"/>
    </row>
    <row r="38" spans="1:9" s="8" customFormat="1" ht="20.100000000000001" customHeight="1" thickBot="1">
      <c r="B38" s="96"/>
      <c r="C38" s="92"/>
      <c r="D38" s="94"/>
      <c r="E38" s="92"/>
      <c r="F38" s="96"/>
      <c r="G38" s="96"/>
      <c r="H38" s="96"/>
    </row>
    <row r="39" spans="1:9" s="8" customFormat="1" ht="20.100000000000001" customHeight="1" thickBot="1">
      <c r="B39" s="1089" t="s">
        <v>6</v>
      </c>
      <c r="C39" s="1090"/>
      <c r="D39" s="1090"/>
      <c r="E39" s="1091"/>
      <c r="F39" s="97">
        <f>F13+(F17+F20+F23)+(F29+F32+F35)</f>
        <v>0</v>
      </c>
      <c r="G39" s="97"/>
      <c r="H39" s="98" t="s">
        <v>125</v>
      </c>
    </row>
    <row r="40" spans="1:9" ht="19.5" customHeight="1">
      <c r="B40" s="99"/>
      <c r="C40" s="100"/>
      <c r="D40" s="101"/>
      <c r="E40" s="100"/>
      <c r="F40" s="99"/>
      <c r="G40" s="99"/>
      <c r="H40" s="99"/>
    </row>
    <row r="41" spans="1:9" ht="36" customHeight="1">
      <c r="B41" s="99"/>
      <c r="C41" s="100"/>
      <c r="D41" s="101"/>
      <c r="E41" s="100"/>
      <c r="F41" s="545" t="s">
        <v>136</v>
      </c>
      <c r="G41" s="1084"/>
      <c r="H41" s="1084"/>
    </row>
    <row r="42" spans="1:9" ht="17.100000000000001" customHeight="1">
      <c r="A42" s="57"/>
      <c r="B42" s="50" t="s">
        <v>8</v>
      </c>
      <c r="C42" s="540" t="s">
        <v>132</v>
      </c>
      <c r="D42" s="53"/>
      <c r="E42" s="54"/>
      <c r="F42" s="55"/>
      <c r="G42" s="55"/>
      <c r="H42" s="55"/>
      <c r="I42" s="7"/>
    </row>
    <row r="43" spans="1:9" ht="17.100000000000001" customHeight="1">
      <c r="A43" s="57"/>
      <c r="B43" s="51" t="s">
        <v>8</v>
      </c>
      <c r="C43" s="539" t="s">
        <v>7</v>
      </c>
      <c r="D43" s="544"/>
      <c r="E43" s="544"/>
      <c r="F43" s="544"/>
      <c r="G43" s="544"/>
      <c r="H43" s="544"/>
      <c r="I43" s="7"/>
    </row>
    <row r="44" spans="1:9" ht="17.100000000000001" customHeight="1">
      <c r="A44" s="57"/>
      <c r="B44" s="51" t="s">
        <v>8</v>
      </c>
      <c r="C44" s="539" t="s">
        <v>9</v>
      </c>
      <c r="D44" s="544"/>
      <c r="E44" s="544"/>
      <c r="F44" s="544"/>
      <c r="G44" s="544"/>
      <c r="H44" s="544"/>
      <c r="I44" s="7"/>
    </row>
    <row r="45" spans="1:9" ht="17.100000000000001" customHeight="1">
      <c r="A45" s="57"/>
      <c r="B45" s="51" t="s">
        <v>8</v>
      </c>
      <c r="C45" s="539" t="s">
        <v>39</v>
      </c>
      <c r="D45" s="544"/>
      <c r="E45" s="544"/>
      <c r="F45" s="544"/>
      <c r="G45" s="544"/>
      <c r="H45" s="544"/>
      <c r="I45" s="7"/>
    </row>
    <row r="46" spans="1:9" ht="17.100000000000001" customHeight="1">
      <c r="A46" s="57"/>
      <c r="B46" s="51" t="s">
        <v>8</v>
      </c>
      <c r="C46" s="891" t="s">
        <v>216</v>
      </c>
      <c r="D46" s="1082"/>
      <c r="E46" s="1082"/>
      <c r="F46" s="1082"/>
      <c r="G46" s="1082"/>
      <c r="H46" s="1082"/>
      <c r="I46" s="7"/>
    </row>
    <row r="47" spans="1:9" ht="17.100000000000001" customHeight="1">
      <c r="A47" s="57"/>
      <c r="B47" s="51"/>
      <c r="C47" s="1082"/>
      <c r="D47" s="1082"/>
      <c r="E47" s="1082"/>
      <c r="F47" s="1082"/>
      <c r="G47" s="1082"/>
      <c r="H47" s="1082"/>
      <c r="I47" s="7"/>
    </row>
    <row r="48" spans="1:9" ht="17.100000000000001" customHeight="1">
      <c r="A48" s="57"/>
      <c r="B48" s="51" t="s">
        <v>8</v>
      </c>
      <c r="C48" s="1082" t="s">
        <v>11</v>
      </c>
      <c r="D48" s="1082"/>
      <c r="E48" s="1082"/>
      <c r="F48" s="1082"/>
      <c r="G48" s="1082"/>
      <c r="H48" s="1082"/>
      <c r="I48" s="7"/>
    </row>
    <row r="49" spans="1:9" ht="17.100000000000001" customHeight="1">
      <c r="A49" s="57"/>
      <c r="B49" s="51"/>
      <c r="C49" s="1082"/>
      <c r="D49" s="1082"/>
      <c r="E49" s="1082"/>
      <c r="F49" s="1082"/>
      <c r="G49" s="1082"/>
      <c r="H49" s="1082"/>
      <c r="I49" s="7"/>
    </row>
    <row r="50" spans="1:9" ht="17.100000000000001" customHeight="1">
      <c r="A50" s="57"/>
      <c r="I50" s="7"/>
    </row>
    <row r="51" spans="1:9" ht="17.100000000000001" customHeight="1">
      <c r="A51" s="57"/>
      <c r="I51" s="7"/>
    </row>
  </sheetData>
  <mergeCells count="51">
    <mergeCell ref="B20:B22"/>
    <mergeCell ref="C20:C22"/>
    <mergeCell ref="F20:G22"/>
    <mergeCell ref="H20:H22"/>
    <mergeCell ref="B23:B25"/>
    <mergeCell ref="C23:C25"/>
    <mergeCell ref="F23:G25"/>
    <mergeCell ref="H23:H25"/>
    <mergeCell ref="D28:E28"/>
    <mergeCell ref="F28:H28"/>
    <mergeCell ref="B29:B31"/>
    <mergeCell ref="C29:C31"/>
    <mergeCell ref="F29:G31"/>
    <mergeCell ref="H29:H31"/>
    <mergeCell ref="C48:H49"/>
    <mergeCell ref="B32:B34"/>
    <mergeCell ref="C32:C34"/>
    <mergeCell ref="F32:G34"/>
    <mergeCell ref="H32:H34"/>
    <mergeCell ref="B35:B37"/>
    <mergeCell ref="C35:C37"/>
    <mergeCell ref="F35:G37"/>
    <mergeCell ref="H35:H37"/>
    <mergeCell ref="B39:E39"/>
    <mergeCell ref="G41:H41"/>
    <mergeCell ref="C46:H47"/>
    <mergeCell ref="D16:E16"/>
    <mergeCell ref="F16:H16"/>
    <mergeCell ref="B17:B19"/>
    <mergeCell ref="C17:C19"/>
    <mergeCell ref="F17:G19"/>
    <mergeCell ref="H17:H19"/>
    <mergeCell ref="B13:E13"/>
    <mergeCell ref="F13:G13"/>
    <mergeCell ref="D8:E8"/>
    <mergeCell ref="D9:E9"/>
    <mergeCell ref="D10:E10"/>
    <mergeCell ref="D11:E11"/>
    <mergeCell ref="D12:E12"/>
    <mergeCell ref="F8:G8"/>
    <mergeCell ref="F9:G9"/>
    <mergeCell ref="F10:G10"/>
    <mergeCell ref="F11:G11"/>
    <mergeCell ref="F12:G12"/>
    <mergeCell ref="B1:H1"/>
    <mergeCell ref="B3:H3"/>
    <mergeCell ref="B6:B7"/>
    <mergeCell ref="C6:E6"/>
    <mergeCell ref="F6:G6"/>
    <mergeCell ref="D7:E7"/>
    <mergeCell ref="F7:G7"/>
  </mergeCells>
  <phoneticPr fontId="3"/>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4"/>
  <sheetViews>
    <sheetView view="pageBreakPreview" topLeftCell="B1" zoomScaleNormal="100" zoomScaleSheetLayoutView="100" workbookViewId="0">
      <selection activeCell="J48" sqref="J48"/>
    </sheetView>
  </sheetViews>
  <sheetFormatPr defaultColWidth="8" defaultRowHeight="11.25"/>
  <cols>
    <col min="1" max="3" width="3.625" style="11" customWidth="1"/>
    <col min="4" max="4" width="8" style="11" bestFit="1" customWidth="1"/>
    <col min="5" max="5" width="10.625" style="11" customWidth="1"/>
    <col min="6" max="6" width="60" style="11" customWidth="1"/>
    <col min="7" max="24" width="17.625" style="11" customWidth="1"/>
    <col min="25" max="25" width="2.625" style="11" customWidth="1"/>
    <col min="26" max="26" width="10.25" style="11" customWidth="1"/>
    <col min="27" max="16384" width="8" style="11"/>
  </cols>
  <sheetData>
    <row r="1" spans="1:24" s="10" customFormat="1" ht="17.25">
      <c r="B1" s="1119" t="s">
        <v>499</v>
      </c>
      <c r="C1" s="1119"/>
      <c r="D1" s="1119"/>
      <c r="E1" s="1119"/>
      <c r="F1" s="1119"/>
      <c r="G1" s="1119"/>
      <c r="H1" s="1119"/>
      <c r="I1" s="1119"/>
      <c r="J1" s="1119"/>
      <c r="K1" s="1119"/>
      <c r="L1" s="1119"/>
      <c r="M1" s="1119"/>
      <c r="N1" s="1119"/>
      <c r="O1" s="1119"/>
      <c r="P1" s="1119"/>
      <c r="Q1" s="1119"/>
      <c r="R1" s="1119"/>
      <c r="S1" s="1119"/>
      <c r="T1" s="1119"/>
      <c r="U1" s="1119"/>
      <c r="V1" s="1119"/>
      <c r="W1" s="1119"/>
      <c r="X1" s="1119"/>
    </row>
    <row r="2" spans="1:24" ht="24">
      <c r="B2" s="1123" t="s">
        <v>473</v>
      </c>
      <c r="C2" s="1124"/>
      <c r="D2" s="1124"/>
      <c r="E2" s="1124"/>
      <c r="F2" s="1124"/>
      <c r="G2" s="1124"/>
      <c r="H2" s="1124"/>
      <c r="I2" s="1124"/>
      <c r="J2" s="1124"/>
      <c r="K2" s="1124"/>
      <c r="L2" s="1124"/>
      <c r="M2" s="1124"/>
      <c r="N2" s="1124"/>
      <c r="O2" s="1124"/>
      <c r="P2" s="1124"/>
      <c r="Q2" s="1124"/>
      <c r="R2" s="1124"/>
      <c r="S2" s="1124"/>
      <c r="T2" s="1124"/>
      <c r="U2" s="1124"/>
      <c r="V2" s="1124"/>
      <c r="W2" s="1124"/>
      <c r="X2" s="1124"/>
    </row>
    <row r="3" spans="1:24" ht="8.25" customHeight="1">
      <c r="B3" s="12"/>
      <c r="C3" s="13"/>
      <c r="D3" s="13"/>
      <c r="E3" s="13"/>
      <c r="F3" s="13"/>
      <c r="G3" s="13"/>
      <c r="H3" s="13"/>
      <c r="I3" s="13"/>
      <c r="J3" s="13"/>
      <c r="K3" s="13"/>
      <c r="L3" s="13"/>
      <c r="M3" s="13"/>
      <c r="N3" s="13"/>
      <c r="O3" s="13"/>
      <c r="P3" s="13"/>
      <c r="Q3" s="13"/>
      <c r="R3" s="13"/>
      <c r="S3" s="13"/>
      <c r="T3" s="13"/>
      <c r="U3" s="13"/>
      <c r="V3" s="13"/>
      <c r="W3" s="13"/>
      <c r="X3" s="13"/>
    </row>
    <row r="4" spans="1:24" s="106" customFormat="1" ht="20.100000000000001" customHeight="1" thickBot="1">
      <c r="B4" s="798" t="s">
        <v>100</v>
      </c>
      <c r="C4" s="799" t="s">
        <v>476</v>
      </c>
      <c r="D4" s="108"/>
      <c r="E4" s="108"/>
      <c r="G4" s="118"/>
      <c r="H4" s="118"/>
      <c r="I4" s="109"/>
      <c r="J4" s="109"/>
      <c r="K4" s="118"/>
      <c r="L4" s="118"/>
      <c r="M4" s="118"/>
      <c r="N4" s="118"/>
      <c r="O4" s="118"/>
      <c r="P4" s="118"/>
      <c r="Q4" s="118"/>
      <c r="R4" s="118"/>
      <c r="S4" s="118"/>
      <c r="T4" s="118"/>
      <c r="U4" s="118"/>
      <c r="V4" s="118"/>
      <c r="W4" s="118"/>
      <c r="X4" s="119" t="s">
        <v>124</v>
      </c>
    </row>
    <row r="5" spans="1:24" s="121" customFormat="1" ht="20.100000000000001" customHeight="1" thickBot="1">
      <c r="A5" s="120"/>
      <c r="B5" s="295"/>
      <c r="C5" s="294"/>
      <c r="D5" s="294"/>
      <c r="E5" s="294"/>
      <c r="F5" s="296" t="s">
        <v>47</v>
      </c>
      <c r="G5" s="1216" t="s">
        <v>60</v>
      </c>
      <c r="H5" s="1129"/>
      <c r="I5" s="1129"/>
      <c r="J5" s="1125" t="s">
        <v>137</v>
      </c>
      <c r="K5" s="1126"/>
      <c r="L5" s="1126"/>
      <c r="M5" s="1126"/>
      <c r="N5" s="1126"/>
      <c r="O5" s="1126"/>
      <c r="P5" s="1126"/>
      <c r="Q5" s="1126"/>
      <c r="R5" s="1126"/>
      <c r="S5" s="1126"/>
      <c r="T5" s="1126"/>
      <c r="U5" s="1126"/>
      <c r="V5" s="1126"/>
      <c r="W5" s="1126"/>
      <c r="X5" s="1120" t="s">
        <v>141</v>
      </c>
    </row>
    <row r="6" spans="1:24" s="121" customFormat="1" ht="20.100000000000001" customHeight="1" thickBot="1">
      <c r="A6" s="120"/>
      <c r="B6" s="747"/>
      <c r="C6" s="301"/>
      <c r="D6" s="301"/>
      <c r="E6" s="301"/>
      <c r="F6" s="748"/>
      <c r="G6" s="1131"/>
      <c r="H6" s="1132"/>
      <c r="I6" s="1132"/>
      <c r="J6" s="749" t="s">
        <v>269</v>
      </c>
      <c r="K6" s="251" t="s">
        <v>270</v>
      </c>
      <c r="L6" s="251" t="s">
        <v>271</v>
      </c>
      <c r="M6" s="251" t="s">
        <v>272</v>
      </c>
      <c r="N6" s="251" t="s">
        <v>273</v>
      </c>
      <c r="O6" s="251" t="s">
        <v>274</v>
      </c>
      <c r="P6" s="251" t="s">
        <v>275</v>
      </c>
      <c r="Q6" s="251" t="s">
        <v>276</v>
      </c>
      <c r="R6" s="251" t="s">
        <v>277</v>
      </c>
      <c r="S6" s="251" t="s">
        <v>278</v>
      </c>
      <c r="T6" s="251" t="s">
        <v>479</v>
      </c>
      <c r="U6" s="251" t="s">
        <v>480</v>
      </c>
      <c r="V6" s="251" t="s">
        <v>481</v>
      </c>
      <c r="W6" s="251" t="s">
        <v>482</v>
      </c>
      <c r="X6" s="1121"/>
    </row>
    <row r="7" spans="1:24" s="121" customFormat="1" ht="20.100000000000001" customHeight="1" thickBot="1">
      <c r="A7" s="120"/>
      <c r="B7" s="300" t="s">
        <v>48</v>
      </c>
      <c r="C7" s="301"/>
      <c r="D7" s="301"/>
      <c r="E7" s="301"/>
      <c r="F7" s="301"/>
      <c r="G7" s="749" t="s">
        <v>404</v>
      </c>
      <c r="H7" s="251" t="s">
        <v>348</v>
      </c>
      <c r="I7" s="251" t="s">
        <v>349</v>
      </c>
      <c r="J7" s="251" t="s">
        <v>333</v>
      </c>
      <c r="K7" s="251" t="s">
        <v>334</v>
      </c>
      <c r="L7" s="251" t="s">
        <v>335</v>
      </c>
      <c r="M7" s="251" t="s">
        <v>336</v>
      </c>
      <c r="N7" s="251" t="s">
        <v>337</v>
      </c>
      <c r="O7" s="251" t="s">
        <v>338</v>
      </c>
      <c r="P7" s="251" t="s">
        <v>339</v>
      </c>
      <c r="Q7" s="251" t="s">
        <v>340</v>
      </c>
      <c r="R7" s="251" t="s">
        <v>341</v>
      </c>
      <c r="S7" s="251" t="s">
        <v>342</v>
      </c>
      <c r="T7" s="251" t="s">
        <v>483</v>
      </c>
      <c r="U7" s="251" t="s">
        <v>484</v>
      </c>
      <c r="V7" s="251" t="s">
        <v>485</v>
      </c>
      <c r="W7" s="251" t="s">
        <v>486</v>
      </c>
      <c r="X7" s="1122"/>
    </row>
    <row r="8" spans="1:24" s="127" customFormat="1" ht="20.100000000000001" customHeight="1" thickBot="1">
      <c r="A8" s="302"/>
      <c r="B8" s="123">
        <v>1</v>
      </c>
      <c r="C8" s="804" t="s">
        <v>61</v>
      </c>
      <c r="D8" s="804"/>
      <c r="E8" s="804"/>
      <c r="F8" s="805"/>
      <c r="G8" s="806">
        <f t="shared" ref="G8:W8" si="0">G9+G17</f>
        <v>0</v>
      </c>
      <c r="H8" s="806">
        <f t="shared" si="0"/>
        <v>0</v>
      </c>
      <c r="I8" s="806">
        <f t="shared" si="0"/>
        <v>0</v>
      </c>
      <c r="J8" s="806">
        <f t="shared" si="0"/>
        <v>0</v>
      </c>
      <c r="K8" s="806">
        <f t="shared" si="0"/>
        <v>0</v>
      </c>
      <c r="L8" s="806">
        <f t="shared" si="0"/>
        <v>0</v>
      </c>
      <c r="M8" s="806">
        <f t="shared" si="0"/>
        <v>0</v>
      </c>
      <c r="N8" s="806">
        <f t="shared" si="0"/>
        <v>0</v>
      </c>
      <c r="O8" s="806">
        <f t="shared" si="0"/>
        <v>0</v>
      </c>
      <c r="P8" s="806">
        <f t="shared" si="0"/>
        <v>0</v>
      </c>
      <c r="Q8" s="806">
        <f t="shared" si="0"/>
        <v>0</v>
      </c>
      <c r="R8" s="806">
        <f t="shared" si="0"/>
        <v>0</v>
      </c>
      <c r="S8" s="806">
        <f t="shared" si="0"/>
        <v>0</v>
      </c>
      <c r="T8" s="806">
        <f t="shared" si="0"/>
        <v>0</v>
      </c>
      <c r="U8" s="806">
        <f t="shared" si="0"/>
        <v>0</v>
      </c>
      <c r="V8" s="806">
        <f t="shared" si="0"/>
        <v>0</v>
      </c>
      <c r="W8" s="806">
        <f t="shared" si="0"/>
        <v>0</v>
      </c>
      <c r="X8" s="126">
        <f>SUM(G8:W8)</f>
        <v>0</v>
      </c>
    </row>
    <row r="9" spans="1:24" s="127" customFormat="1" ht="20.100000000000001" customHeight="1" thickBot="1">
      <c r="A9" s="149"/>
      <c r="B9" s="297"/>
      <c r="C9" s="807" t="s">
        <v>475</v>
      </c>
      <c r="D9" s="804"/>
      <c r="E9" s="804"/>
      <c r="F9" s="805"/>
      <c r="G9" s="806">
        <f t="shared" ref="G9:W9" si="1">SUBTOTAL(9,G10:G16)</f>
        <v>0</v>
      </c>
      <c r="H9" s="806">
        <f t="shared" si="1"/>
        <v>0</v>
      </c>
      <c r="I9" s="806">
        <f t="shared" si="1"/>
        <v>0</v>
      </c>
      <c r="J9" s="806">
        <f t="shared" si="1"/>
        <v>0</v>
      </c>
      <c r="K9" s="806">
        <f t="shared" si="1"/>
        <v>0</v>
      </c>
      <c r="L9" s="806">
        <f t="shared" si="1"/>
        <v>0</v>
      </c>
      <c r="M9" s="806">
        <f t="shared" si="1"/>
        <v>0</v>
      </c>
      <c r="N9" s="806">
        <f t="shared" si="1"/>
        <v>0</v>
      </c>
      <c r="O9" s="806">
        <f t="shared" si="1"/>
        <v>0</v>
      </c>
      <c r="P9" s="806">
        <f t="shared" si="1"/>
        <v>0</v>
      </c>
      <c r="Q9" s="806">
        <f t="shared" si="1"/>
        <v>0</v>
      </c>
      <c r="R9" s="806">
        <f t="shared" si="1"/>
        <v>0</v>
      </c>
      <c r="S9" s="806">
        <f t="shared" si="1"/>
        <v>0</v>
      </c>
      <c r="T9" s="806">
        <f t="shared" si="1"/>
        <v>0</v>
      </c>
      <c r="U9" s="806">
        <f t="shared" si="1"/>
        <v>0</v>
      </c>
      <c r="V9" s="806">
        <f t="shared" si="1"/>
        <v>0</v>
      </c>
      <c r="W9" s="806">
        <f t="shared" si="1"/>
        <v>0</v>
      </c>
      <c r="X9" s="153">
        <f>SUM(G9:W9)</f>
        <v>0</v>
      </c>
    </row>
    <row r="10" spans="1:24" s="127" customFormat="1" ht="20.100000000000001" customHeight="1">
      <c r="A10" s="149"/>
      <c r="B10" s="149"/>
      <c r="C10" s="149"/>
      <c r="D10" s="808"/>
      <c r="E10" s="809"/>
      <c r="F10" s="810"/>
      <c r="G10" s="501"/>
      <c r="H10" s="286"/>
      <c r="I10" s="286"/>
      <c r="J10" s="286"/>
      <c r="K10" s="286"/>
      <c r="L10" s="286"/>
      <c r="M10" s="286"/>
      <c r="N10" s="286"/>
      <c r="O10" s="286"/>
      <c r="P10" s="286"/>
      <c r="Q10" s="286"/>
      <c r="R10" s="286"/>
      <c r="S10" s="286"/>
      <c r="T10" s="286"/>
      <c r="U10" s="286"/>
      <c r="V10" s="286"/>
      <c r="W10" s="286"/>
      <c r="X10" s="153"/>
    </row>
    <row r="11" spans="1:24" s="127" customFormat="1" ht="20.100000000000001" customHeight="1">
      <c r="A11" s="149"/>
      <c r="B11" s="149"/>
      <c r="C11" s="149"/>
      <c r="D11" s="811"/>
      <c r="E11" s="800"/>
      <c r="F11" s="801"/>
      <c r="G11" s="802"/>
      <c r="H11" s="803"/>
      <c r="I11" s="803"/>
      <c r="J11" s="803"/>
      <c r="K11" s="803"/>
      <c r="L11" s="803"/>
      <c r="M11" s="803"/>
      <c r="N11" s="803"/>
      <c r="O11" s="803"/>
      <c r="P11" s="803"/>
      <c r="Q11" s="803"/>
      <c r="R11" s="803"/>
      <c r="S11" s="803"/>
      <c r="T11" s="803"/>
      <c r="U11" s="803"/>
      <c r="V11" s="803"/>
      <c r="W11" s="803"/>
      <c r="X11" s="153"/>
    </row>
    <row r="12" spans="1:24" s="127" customFormat="1" ht="20.100000000000001" customHeight="1">
      <c r="A12" s="149"/>
      <c r="B12" s="149"/>
      <c r="C12" s="149"/>
      <c r="D12" s="811"/>
      <c r="E12" s="800"/>
      <c r="F12" s="801"/>
      <c r="G12" s="802"/>
      <c r="H12" s="803"/>
      <c r="I12" s="803"/>
      <c r="J12" s="803"/>
      <c r="K12" s="803"/>
      <c r="L12" s="803"/>
      <c r="M12" s="803"/>
      <c r="N12" s="803"/>
      <c r="O12" s="803"/>
      <c r="P12" s="803"/>
      <c r="Q12" s="803"/>
      <c r="R12" s="803"/>
      <c r="S12" s="803"/>
      <c r="T12" s="803"/>
      <c r="U12" s="803"/>
      <c r="V12" s="803"/>
      <c r="W12" s="803"/>
      <c r="X12" s="153"/>
    </row>
    <row r="13" spans="1:24" s="127" customFormat="1" ht="20.100000000000001" customHeight="1">
      <c r="A13" s="149"/>
      <c r="B13" s="149"/>
      <c r="C13" s="149"/>
      <c r="D13" s="811"/>
      <c r="E13" s="800"/>
      <c r="F13" s="801"/>
      <c r="G13" s="802"/>
      <c r="H13" s="803"/>
      <c r="I13" s="803"/>
      <c r="J13" s="803"/>
      <c r="K13" s="803"/>
      <c r="L13" s="803"/>
      <c r="M13" s="803"/>
      <c r="N13" s="803"/>
      <c r="O13" s="803"/>
      <c r="P13" s="803"/>
      <c r="Q13" s="803"/>
      <c r="R13" s="803"/>
      <c r="S13" s="803"/>
      <c r="T13" s="803"/>
      <c r="U13" s="803"/>
      <c r="V13" s="803"/>
      <c r="W13" s="803"/>
      <c r="X13" s="153"/>
    </row>
    <row r="14" spans="1:24" s="127" customFormat="1" ht="20.100000000000001" customHeight="1">
      <c r="A14" s="149"/>
      <c r="B14" s="149"/>
      <c r="C14" s="149"/>
      <c r="D14" s="811"/>
      <c r="E14" s="800"/>
      <c r="F14" s="801"/>
      <c r="G14" s="802"/>
      <c r="H14" s="803"/>
      <c r="I14" s="803"/>
      <c r="J14" s="803"/>
      <c r="K14" s="803"/>
      <c r="L14" s="803"/>
      <c r="M14" s="803"/>
      <c r="N14" s="803"/>
      <c r="O14" s="803"/>
      <c r="P14" s="803"/>
      <c r="Q14" s="803"/>
      <c r="R14" s="803"/>
      <c r="S14" s="803"/>
      <c r="T14" s="803"/>
      <c r="U14" s="803"/>
      <c r="V14" s="803"/>
      <c r="W14" s="803"/>
      <c r="X14" s="153"/>
    </row>
    <row r="15" spans="1:24" s="127" customFormat="1" ht="20.100000000000001" customHeight="1">
      <c r="A15" s="149"/>
      <c r="B15" s="149"/>
      <c r="C15" s="149"/>
      <c r="D15" s="811"/>
      <c r="E15" s="800"/>
      <c r="F15" s="801"/>
      <c r="G15" s="802"/>
      <c r="H15" s="803"/>
      <c r="I15" s="803"/>
      <c r="J15" s="803"/>
      <c r="K15" s="803"/>
      <c r="L15" s="803"/>
      <c r="M15" s="803"/>
      <c r="N15" s="803"/>
      <c r="O15" s="803"/>
      <c r="P15" s="803"/>
      <c r="Q15" s="803"/>
      <c r="R15" s="803"/>
      <c r="S15" s="803"/>
      <c r="T15" s="803"/>
      <c r="U15" s="803"/>
      <c r="V15" s="803"/>
      <c r="W15" s="803"/>
      <c r="X15" s="153"/>
    </row>
    <row r="16" spans="1:24" s="127" customFormat="1" ht="20.100000000000001" customHeight="1" thickBot="1">
      <c r="A16" s="149"/>
      <c r="B16" s="149"/>
      <c r="C16" s="149"/>
      <c r="D16" s="812"/>
      <c r="E16" s="428"/>
      <c r="F16" s="418"/>
      <c r="G16" s="813"/>
      <c r="H16" s="814"/>
      <c r="I16" s="814"/>
      <c r="J16" s="814"/>
      <c r="K16" s="814"/>
      <c r="L16" s="814"/>
      <c r="M16" s="814"/>
      <c r="N16" s="814"/>
      <c r="O16" s="814"/>
      <c r="P16" s="814"/>
      <c r="Q16" s="814"/>
      <c r="R16" s="814"/>
      <c r="S16" s="814"/>
      <c r="T16" s="814"/>
      <c r="U16" s="814"/>
      <c r="V16" s="814"/>
      <c r="W16" s="814"/>
      <c r="X16" s="134"/>
    </row>
    <row r="17" spans="1:24" s="127" customFormat="1" ht="20.100000000000001" customHeight="1" thickBot="1">
      <c r="A17" s="149"/>
      <c r="B17" s="149"/>
      <c r="C17" s="815" t="s">
        <v>474</v>
      </c>
      <c r="D17" s="817"/>
      <c r="E17" s="817"/>
      <c r="F17" s="818"/>
      <c r="G17" s="806">
        <f t="shared" ref="G17:W17" si="2">SUBTOTAL(9,G18:G22)</f>
        <v>0</v>
      </c>
      <c r="H17" s="806">
        <f t="shared" si="2"/>
        <v>0</v>
      </c>
      <c r="I17" s="806">
        <f t="shared" si="2"/>
        <v>0</v>
      </c>
      <c r="J17" s="806">
        <f t="shared" si="2"/>
        <v>0</v>
      </c>
      <c r="K17" s="806">
        <f t="shared" si="2"/>
        <v>0</v>
      </c>
      <c r="L17" s="806">
        <f t="shared" si="2"/>
        <v>0</v>
      </c>
      <c r="M17" s="806">
        <f t="shared" si="2"/>
        <v>0</v>
      </c>
      <c r="N17" s="806">
        <f t="shared" si="2"/>
        <v>0</v>
      </c>
      <c r="O17" s="806">
        <f t="shared" si="2"/>
        <v>0</v>
      </c>
      <c r="P17" s="806">
        <f t="shared" si="2"/>
        <v>0</v>
      </c>
      <c r="Q17" s="806">
        <f t="shared" si="2"/>
        <v>0</v>
      </c>
      <c r="R17" s="806">
        <f t="shared" si="2"/>
        <v>0</v>
      </c>
      <c r="S17" s="806">
        <f t="shared" si="2"/>
        <v>0</v>
      </c>
      <c r="T17" s="806">
        <f t="shared" si="2"/>
        <v>0</v>
      </c>
      <c r="U17" s="806">
        <f t="shared" si="2"/>
        <v>0</v>
      </c>
      <c r="V17" s="806">
        <f t="shared" si="2"/>
        <v>0</v>
      </c>
      <c r="W17" s="806">
        <f t="shared" si="2"/>
        <v>0</v>
      </c>
      <c r="X17" s="816">
        <f>SUM(G17:W17)</f>
        <v>0</v>
      </c>
    </row>
    <row r="18" spans="1:24" s="127" customFormat="1" ht="20.100000000000001" customHeight="1">
      <c r="A18" s="149"/>
      <c r="B18" s="149"/>
      <c r="C18" s="149"/>
      <c r="D18" s="808"/>
      <c r="E18" s="809"/>
      <c r="F18" s="810"/>
      <c r="G18" s="501"/>
      <c r="H18" s="286"/>
      <c r="I18" s="286"/>
      <c r="J18" s="286"/>
      <c r="K18" s="286"/>
      <c r="L18" s="286"/>
      <c r="M18" s="286"/>
      <c r="N18" s="286"/>
      <c r="O18" s="286"/>
      <c r="P18" s="286"/>
      <c r="Q18" s="286"/>
      <c r="R18" s="286"/>
      <c r="S18" s="286"/>
      <c r="T18" s="286"/>
      <c r="U18" s="286"/>
      <c r="V18" s="286"/>
      <c r="W18" s="286"/>
      <c r="X18" s="153"/>
    </row>
    <row r="19" spans="1:24" s="127" customFormat="1" ht="20.100000000000001" customHeight="1">
      <c r="A19" s="149"/>
      <c r="B19" s="149"/>
      <c r="C19" s="149"/>
      <c r="D19" s="811"/>
      <c r="E19" s="800"/>
      <c r="F19" s="801"/>
      <c r="G19" s="802"/>
      <c r="H19" s="803"/>
      <c r="I19" s="803"/>
      <c r="J19" s="803"/>
      <c r="K19" s="803"/>
      <c r="L19" s="803"/>
      <c r="M19" s="803"/>
      <c r="N19" s="803"/>
      <c r="O19" s="803"/>
      <c r="P19" s="803"/>
      <c r="Q19" s="803"/>
      <c r="R19" s="803"/>
      <c r="S19" s="803"/>
      <c r="T19" s="803"/>
      <c r="U19" s="803"/>
      <c r="V19" s="803"/>
      <c r="W19" s="803"/>
      <c r="X19" s="153"/>
    </row>
    <row r="20" spans="1:24" s="127" customFormat="1" ht="20.100000000000001" customHeight="1">
      <c r="A20" s="149"/>
      <c r="B20" s="149"/>
      <c r="C20" s="149"/>
      <c r="D20" s="811"/>
      <c r="E20" s="800"/>
      <c r="F20" s="801"/>
      <c r="G20" s="802"/>
      <c r="H20" s="803"/>
      <c r="I20" s="803"/>
      <c r="J20" s="803"/>
      <c r="K20" s="803"/>
      <c r="L20" s="803"/>
      <c r="M20" s="803"/>
      <c r="N20" s="803"/>
      <c r="O20" s="803"/>
      <c r="P20" s="803"/>
      <c r="Q20" s="803"/>
      <c r="R20" s="803"/>
      <c r="S20" s="803"/>
      <c r="T20" s="803"/>
      <c r="U20" s="803"/>
      <c r="V20" s="803"/>
      <c r="W20" s="803"/>
      <c r="X20" s="153"/>
    </row>
    <row r="21" spans="1:24" s="127" customFormat="1" ht="20.100000000000001" customHeight="1">
      <c r="A21" s="149"/>
      <c r="B21" s="149"/>
      <c r="C21" s="149"/>
      <c r="D21" s="811"/>
      <c r="E21" s="800"/>
      <c r="F21" s="801"/>
      <c r="G21" s="802"/>
      <c r="H21" s="803"/>
      <c r="I21" s="803"/>
      <c r="J21" s="803"/>
      <c r="K21" s="803"/>
      <c r="L21" s="803"/>
      <c r="M21" s="803"/>
      <c r="N21" s="803"/>
      <c r="O21" s="803"/>
      <c r="P21" s="803"/>
      <c r="Q21" s="803"/>
      <c r="R21" s="803"/>
      <c r="S21" s="803"/>
      <c r="T21" s="803"/>
      <c r="U21" s="803"/>
      <c r="V21" s="803"/>
      <c r="W21" s="803"/>
      <c r="X21" s="153"/>
    </row>
    <row r="22" spans="1:24" s="127" customFormat="1" ht="20.100000000000001" customHeight="1" thickBot="1">
      <c r="A22" s="149"/>
      <c r="B22" s="149"/>
      <c r="C22" s="149"/>
      <c r="D22" s="819"/>
      <c r="E22" s="135"/>
      <c r="F22" s="159"/>
      <c r="G22" s="820"/>
      <c r="H22" s="242"/>
      <c r="I22" s="242"/>
      <c r="J22" s="283"/>
      <c r="K22" s="138"/>
      <c r="L22" s="138"/>
      <c r="M22" s="138"/>
      <c r="N22" s="138"/>
      <c r="O22" s="138"/>
      <c r="P22" s="138"/>
      <c r="Q22" s="138"/>
      <c r="R22" s="138"/>
      <c r="S22" s="138"/>
      <c r="T22" s="138"/>
      <c r="U22" s="138"/>
      <c r="V22" s="138"/>
      <c r="W22" s="138"/>
      <c r="X22" s="448"/>
    </row>
    <row r="23" spans="1:24" s="127" customFormat="1" ht="19.5" customHeight="1" thickBot="1">
      <c r="A23" s="149"/>
      <c r="B23" s="302">
        <v>2</v>
      </c>
      <c r="C23" s="821" t="s">
        <v>62</v>
      </c>
      <c r="D23" s="821"/>
      <c r="E23" s="821"/>
      <c r="F23" s="822"/>
      <c r="G23" s="806">
        <f t="shared" ref="G23:W23" si="3">SUM(G24:G35)</f>
        <v>0</v>
      </c>
      <c r="H23" s="806">
        <f t="shared" si="3"/>
        <v>0</v>
      </c>
      <c r="I23" s="806">
        <f t="shared" si="3"/>
        <v>0</v>
      </c>
      <c r="J23" s="806">
        <f t="shared" si="3"/>
        <v>0</v>
      </c>
      <c r="K23" s="806">
        <f t="shared" si="3"/>
        <v>0</v>
      </c>
      <c r="L23" s="806">
        <f t="shared" si="3"/>
        <v>0</v>
      </c>
      <c r="M23" s="806">
        <f t="shared" si="3"/>
        <v>0</v>
      </c>
      <c r="N23" s="806">
        <f t="shared" si="3"/>
        <v>0</v>
      </c>
      <c r="O23" s="806">
        <f t="shared" si="3"/>
        <v>0</v>
      </c>
      <c r="P23" s="806">
        <f t="shared" si="3"/>
        <v>0</v>
      </c>
      <c r="Q23" s="806">
        <f t="shared" si="3"/>
        <v>0</v>
      </c>
      <c r="R23" s="806">
        <f t="shared" si="3"/>
        <v>0</v>
      </c>
      <c r="S23" s="806">
        <f t="shared" si="3"/>
        <v>0</v>
      </c>
      <c r="T23" s="806">
        <f t="shared" si="3"/>
        <v>0</v>
      </c>
      <c r="U23" s="806">
        <f t="shared" si="3"/>
        <v>0</v>
      </c>
      <c r="V23" s="806">
        <f t="shared" si="3"/>
        <v>0</v>
      </c>
      <c r="W23" s="806">
        <f t="shared" si="3"/>
        <v>0</v>
      </c>
      <c r="X23" s="142">
        <f>SUM(G23:W23)</f>
        <v>0</v>
      </c>
    </row>
    <row r="24" spans="1:24" s="127" customFormat="1" ht="19.5" customHeight="1">
      <c r="A24" s="149"/>
      <c r="B24" s="149"/>
      <c r="C24" s="302"/>
      <c r="D24" s="821"/>
      <c r="E24" s="821"/>
      <c r="F24" s="805"/>
      <c r="G24" s="823"/>
      <c r="H24" s="823"/>
      <c r="I24" s="823"/>
      <c r="J24" s="823"/>
      <c r="K24" s="823"/>
      <c r="L24" s="823"/>
      <c r="M24" s="823"/>
      <c r="N24" s="823"/>
      <c r="O24" s="823"/>
      <c r="P24" s="823"/>
      <c r="Q24" s="823"/>
      <c r="R24" s="823"/>
      <c r="S24" s="823"/>
      <c r="T24" s="823"/>
      <c r="U24" s="823"/>
      <c r="V24" s="823"/>
      <c r="W24" s="823"/>
      <c r="X24" s="308">
        <f>SUM(G24:W24)</f>
        <v>0</v>
      </c>
    </row>
    <row r="25" spans="1:24" s="127" customFormat="1" ht="19.5" customHeight="1">
      <c r="A25" s="149"/>
      <c r="B25" s="149"/>
      <c r="C25" s="143"/>
      <c r="D25" s="151"/>
      <c r="E25" s="151"/>
      <c r="F25" s="164"/>
      <c r="G25" s="289"/>
      <c r="H25" s="289"/>
      <c r="I25" s="289"/>
      <c r="J25" s="289"/>
      <c r="K25" s="289"/>
      <c r="L25" s="289"/>
      <c r="M25" s="289"/>
      <c r="N25" s="289"/>
      <c r="O25" s="289"/>
      <c r="P25" s="289"/>
      <c r="Q25" s="289"/>
      <c r="R25" s="289"/>
      <c r="S25" s="289"/>
      <c r="T25" s="289"/>
      <c r="U25" s="289"/>
      <c r="V25" s="289"/>
      <c r="W25" s="289"/>
      <c r="X25" s="308"/>
    </row>
    <row r="26" spans="1:24" s="127" customFormat="1" ht="19.5" customHeight="1">
      <c r="A26" s="149"/>
      <c r="B26" s="149"/>
      <c r="C26" s="143"/>
      <c r="D26" s="151"/>
      <c r="E26" s="151"/>
      <c r="F26" s="164"/>
      <c r="G26" s="289"/>
      <c r="H26" s="289"/>
      <c r="I26" s="289"/>
      <c r="J26" s="289"/>
      <c r="K26" s="289"/>
      <c r="L26" s="289"/>
      <c r="M26" s="289"/>
      <c r="N26" s="289"/>
      <c r="O26" s="289"/>
      <c r="P26" s="289"/>
      <c r="Q26" s="289"/>
      <c r="R26" s="289"/>
      <c r="S26" s="289"/>
      <c r="T26" s="289"/>
      <c r="U26" s="289"/>
      <c r="V26" s="289"/>
      <c r="W26" s="289"/>
      <c r="X26" s="308"/>
    </row>
    <row r="27" spans="1:24" s="127" customFormat="1" ht="19.5" customHeight="1">
      <c r="A27" s="149"/>
      <c r="B27" s="149"/>
      <c r="C27" s="143"/>
      <c r="D27" s="151"/>
      <c r="E27" s="151"/>
      <c r="F27" s="164"/>
      <c r="G27" s="289"/>
      <c r="H27" s="289"/>
      <c r="I27" s="289"/>
      <c r="J27" s="289"/>
      <c r="K27" s="289"/>
      <c r="L27" s="289"/>
      <c r="M27" s="289"/>
      <c r="N27" s="289"/>
      <c r="O27" s="289"/>
      <c r="P27" s="289"/>
      <c r="Q27" s="289"/>
      <c r="R27" s="289"/>
      <c r="S27" s="289"/>
      <c r="T27" s="289"/>
      <c r="U27" s="289"/>
      <c r="V27" s="289"/>
      <c r="W27" s="289"/>
      <c r="X27" s="308"/>
    </row>
    <row r="28" spans="1:24" s="127" customFormat="1" ht="19.5" customHeight="1">
      <c r="A28" s="149"/>
      <c r="B28" s="149"/>
      <c r="C28" s="143"/>
      <c r="D28" s="151"/>
      <c r="E28" s="151"/>
      <c r="F28" s="164"/>
      <c r="G28" s="289"/>
      <c r="H28" s="289"/>
      <c r="I28" s="289"/>
      <c r="J28" s="289"/>
      <c r="K28" s="289"/>
      <c r="L28" s="289"/>
      <c r="M28" s="289"/>
      <c r="N28" s="289"/>
      <c r="O28" s="289"/>
      <c r="P28" s="289"/>
      <c r="Q28" s="289"/>
      <c r="R28" s="289"/>
      <c r="S28" s="289"/>
      <c r="T28" s="289"/>
      <c r="U28" s="289"/>
      <c r="V28" s="289"/>
      <c r="W28" s="289"/>
      <c r="X28" s="308"/>
    </row>
    <row r="29" spans="1:24" s="127" customFormat="1" ht="19.5" customHeight="1">
      <c r="A29" s="149"/>
      <c r="B29" s="149"/>
      <c r="C29" s="143"/>
      <c r="D29" s="151"/>
      <c r="E29" s="151"/>
      <c r="F29" s="164"/>
      <c r="G29" s="289"/>
      <c r="H29" s="289"/>
      <c r="I29" s="289"/>
      <c r="J29" s="289"/>
      <c r="K29" s="289"/>
      <c r="L29" s="289"/>
      <c r="M29" s="289"/>
      <c r="N29" s="289"/>
      <c r="O29" s="289"/>
      <c r="P29" s="289"/>
      <c r="Q29" s="289"/>
      <c r="R29" s="289"/>
      <c r="S29" s="289"/>
      <c r="T29" s="289"/>
      <c r="U29" s="289"/>
      <c r="V29" s="289"/>
      <c r="W29" s="289"/>
      <c r="X29" s="308"/>
    </row>
    <row r="30" spans="1:24" s="127" customFormat="1" ht="19.5" customHeight="1">
      <c r="A30" s="149"/>
      <c r="B30" s="149"/>
      <c r="C30" s="143"/>
      <c r="D30" s="151"/>
      <c r="E30" s="151"/>
      <c r="F30" s="164"/>
      <c r="G30" s="289"/>
      <c r="H30" s="289"/>
      <c r="I30" s="289"/>
      <c r="J30" s="289"/>
      <c r="K30" s="289"/>
      <c r="L30" s="289"/>
      <c r="M30" s="289"/>
      <c r="N30" s="289"/>
      <c r="O30" s="289"/>
      <c r="P30" s="289"/>
      <c r="Q30" s="289"/>
      <c r="R30" s="289"/>
      <c r="S30" s="289"/>
      <c r="T30" s="289"/>
      <c r="U30" s="289"/>
      <c r="V30" s="289"/>
      <c r="W30" s="289"/>
      <c r="X30" s="308"/>
    </row>
    <row r="31" spans="1:24" s="127" customFormat="1" ht="19.5" customHeight="1">
      <c r="A31" s="149"/>
      <c r="B31" s="149"/>
      <c r="C31" s="143"/>
      <c r="D31" s="151"/>
      <c r="E31" s="151"/>
      <c r="F31" s="164"/>
      <c r="G31" s="289"/>
      <c r="H31" s="289"/>
      <c r="I31" s="289"/>
      <c r="J31" s="289"/>
      <c r="K31" s="289"/>
      <c r="L31" s="289"/>
      <c r="M31" s="289"/>
      <c r="N31" s="289"/>
      <c r="O31" s="289"/>
      <c r="P31" s="289"/>
      <c r="Q31" s="289"/>
      <c r="R31" s="289"/>
      <c r="S31" s="289"/>
      <c r="T31" s="289"/>
      <c r="U31" s="289"/>
      <c r="V31" s="289"/>
      <c r="W31" s="289"/>
      <c r="X31" s="308"/>
    </row>
    <row r="32" spans="1:24" s="127" customFormat="1" ht="19.5" customHeight="1">
      <c r="A32" s="149"/>
      <c r="B32" s="149"/>
      <c r="C32" s="143"/>
      <c r="D32" s="151"/>
      <c r="E32" s="151"/>
      <c r="F32" s="164"/>
      <c r="G32" s="289"/>
      <c r="H32" s="289"/>
      <c r="I32" s="289"/>
      <c r="J32" s="289"/>
      <c r="K32" s="289"/>
      <c r="L32" s="289"/>
      <c r="M32" s="289"/>
      <c r="N32" s="289"/>
      <c r="O32" s="289"/>
      <c r="P32" s="289"/>
      <c r="Q32" s="289"/>
      <c r="R32" s="289"/>
      <c r="S32" s="289"/>
      <c r="T32" s="289"/>
      <c r="U32" s="289"/>
      <c r="V32" s="289"/>
      <c r="W32" s="289"/>
      <c r="X32" s="308"/>
    </row>
    <row r="33" spans="1:24" s="127" customFormat="1" ht="19.5" customHeight="1">
      <c r="A33" s="149"/>
      <c r="B33" s="149"/>
      <c r="C33" s="143"/>
      <c r="D33" s="151"/>
      <c r="E33" s="151"/>
      <c r="F33" s="164"/>
      <c r="G33" s="289"/>
      <c r="H33" s="289"/>
      <c r="I33" s="289"/>
      <c r="J33" s="289"/>
      <c r="K33" s="289"/>
      <c r="L33" s="289"/>
      <c r="M33" s="289"/>
      <c r="N33" s="289"/>
      <c r="O33" s="289"/>
      <c r="P33" s="289"/>
      <c r="Q33" s="289"/>
      <c r="R33" s="289"/>
      <c r="S33" s="289"/>
      <c r="T33" s="289"/>
      <c r="U33" s="289"/>
      <c r="V33" s="289"/>
      <c r="W33" s="289"/>
      <c r="X33" s="308"/>
    </row>
    <row r="34" spans="1:24" s="127" customFormat="1" ht="19.5" customHeight="1">
      <c r="A34" s="149"/>
      <c r="B34" s="149"/>
      <c r="C34" s="143"/>
      <c r="D34" s="151"/>
      <c r="E34" s="151"/>
      <c r="F34" s="164"/>
      <c r="G34" s="289"/>
      <c r="H34" s="289"/>
      <c r="I34" s="289"/>
      <c r="J34" s="289"/>
      <c r="K34" s="289"/>
      <c r="L34" s="289"/>
      <c r="M34" s="289"/>
      <c r="N34" s="289"/>
      <c r="O34" s="289"/>
      <c r="P34" s="289"/>
      <c r="Q34" s="289"/>
      <c r="R34" s="289"/>
      <c r="S34" s="289"/>
      <c r="T34" s="289"/>
      <c r="U34" s="289"/>
      <c r="V34" s="289"/>
      <c r="W34" s="289"/>
      <c r="X34" s="308"/>
    </row>
    <row r="35" spans="1:24" s="127" customFormat="1" ht="19.5" customHeight="1" thickBot="1">
      <c r="A35" s="149"/>
      <c r="B35" s="149"/>
      <c r="C35" s="143"/>
      <c r="D35" s="151"/>
      <c r="E35" s="151"/>
      <c r="F35" s="164"/>
      <c r="G35" s="289"/>
      <c r="H35" s="289"/>
      <c r="I35" s="289"/>
      <c r="J35" s="289"/>
      <c r="K35" s="289"/>
      <c r="L35" s="289"/>
      <c r="M35" s="289"/>
      <c r="N35" s="289"/>
      <c r="O35" s="289"/>
      <c r="P35" s="289"/>
      <c r="Q35" s="289"/>
      <c r="R35" s="289"/>
      <c r="S35" s="289"/>
      <c r="T35" s="289"/>
      <c r="U35" s="289"/>
      <c r="V35" s="289"/>
      <c r="W35" s="289"/>
      <c r="X35" s="308"/>
    </row>
    <row r="36" spans="1:24" s="127" customFormat="1" ht="19.5" customHeight="1" thickBot="1">
      <c r="A36" s="149"/>
      <c r="B36" s="149"/>
      <c r="C36" s="302" t="s">
        <v>164</v>
      </c>
      <c r="D36" s="821"/>
      <c r="E36" s="821"/>
      <c r="F36" s="805"/>
      <c r="G36" s="806">
        <f>SUBTOTAL(9,G37:G41)</f>
        <v>0</v>
      </c>
      <c r="H36" s="806">
        <f t="shared" ref="H36:W36" si="4">SUBTOTAL(9,H37:H41)</f>
        <v>0</v>
      </c>
      <c r="I36" s="806">
        <f t="shared" si="4"/>
        <v>0</v>
      </c>
      <c r="J36" s="806">
        <f t="shared" si="4"/>
        <v>0</v>
      </c>
      <c r="K36" s="806">
        <f t="shared" si="4"/>
        <v>0</v>
      </c>
      <c r="L36" s="806">
        <f t="shared" si="4"/>
        <v>0</v>
      </c>
      <c r="M36" s="806">
        <f t="shared" si="4"/>
        <v>0</v>
      </c>
      <c r="N36" s="806">
        <f t="shared" si="4"/>
        <v>0</v>
      </c>
      <c r="O36" s="806">
        <f t="shared" si="4"/>
        <v>0</v>
      </c>
      <c r="P36" s="806">
        <f t="shared" si="4"/>
        <v>0</v>
      </c>
      <c r="Q36" s="806">
        <f t="shared" si="4"/>
        <v>0</v>
      </c>
      <c r="R36" s="806">
        <f t="shared" si="4"/>
        <v>0</v>
      </c>
      <c r="S36" s="806">
        <f t="shared" si="4"/>
        <v>0</v>
      </c>
      <c r="T36" s="806">
        <f t="shared" si="4"/>
        <v>0</v>
      </c>
      <c r="U36" s="806">
        <f t="shared" si="4"/>
        <v>0</v>
      </c>
      <c r="V36" s="806">
        <f t="shared" si="4"/>
        <v>0</v>
      </c>
      <c r="W36" s="806">
        <f t="shared" si="4"/>
        <v>0</v>
      </c>
      <c r="X36" s="824">
        <f>SUM(G36:W36)</f>
        <v>0</v>
      </c>
    </row>
    <row r="37" spans="1:24" s="127" customFormat="1" ht="20.100000000000001" customHeight="1">
      <c r="A37" s="149"/>
      <c r="B37" s="149"/>
      <c r="C37" s="149"/>
      <c r="D37" s="302" t="s">
        <v>53</v>
      </c>
      <c r="E37" s="821"/>
      <c r="F37" s="805"/>
      <c r="G37" s="823"/>
      <c r="H37" s="823"/>
      <c r="I37" s="823"/>
      <c r="J37" s="823"/>
      <c r="K37" s="823"/>
      <c r="L37" s="823"/>
      <c r="M37" s="823"/>
      <c r="N37" s="823"/>
      <c r="O37" s="823"/>
      <c r="P37" s="823"/>
      <c r="Q37" s="823"/>
      <c r="R37" s="823"/>
      <c r="S37" s="823"/>
      <c r="T37" s="823"/>
      <c r="U37" s="823"/>
      <c r="V37" s="823"/>
      <c r="W37" s="823"/>
      <c r="X37" s="824"/>
    </row>
    <row r="38" spans="1:24" s="127" customFormat="1" ht="20.100000000000001" customHeight="1">
      <c r="A38" s="149"/>
      <c r="B38" s="149"/>
      <c r="C38" s="149"/>
      <c r="D38" s="149" t="s">
        <v>54</v>
      </c>
      <c r="E38" s="122"/>
      <c r="F38" s="159"/>
      <c r="G38" s="291"/>
      <c r="H38" s="291"/>
      <c r="I38" s="291"/>
      <c r="J38" s="291"/>
      <c r="K38" s="291"/>
      <c r="L38" s="291"/>
      <c r="M38" s="291"/>
      <c r="N38" s="291"/>
      <c r="O38" s="291"/>
      <c r="P38" s="291"/>
      <c r="Q38" s="291"/>
      <c r="R38" s="291"/>
      <c r="S38" s="291"/>
      <c r="T38" s="291"/>
      <c r="U38" s="291"/>
      <c r="V38" s="291"/>
      <c r="W38" s="291"/>
      <c r="X38" s="309"/>
    </row>
    <row r="39" spans="1:24" s="127" customFormat="1" ht="20.100000000000001" customHeight="1">
      <c r="A39" s="149"/>
      <c r="B39" s="149"/>
      <c r="C39" s="149"/>
      <c r="D39" s="149" t="s">
        <v>57</v>
      </c>
      <c r="E39" s="122"/>
      <c r="F39" s="159"/>
      <c r="G39" s="291"/>
      <c r="H39" s="291"/>
      <c r="I39" s="291"/>
      <c r="J39" s="291"/>
      <c r="K39" s="291"/>
      <c r="L39" s="291"/>
      <c r="M39" s="291"/>
      <c r="N39" s="291"/>
      <c r="O39" s="291"/>
      <c r="P39" s="291"/>
      <c r="Q39" s="291"/>
      <c r="R39" s="291"/>
      <c r="S39" s="291"/>
      <c r="T39" s="291"/>
      <c r="U39" s="291"/>
      <c r="V39" s="291"/>
      <c r="W39" s="291"/>
      <c r="X39" s="309"/>
    </row>
    <row r="40" spans="1:24" s="127" customFormat="1" ht="20.100000000000001" customHeight="1">
      <c r="A40" s="149"/>
      <c r="B40" s="149"/>
      <c r="C40" s="149"/>
      <c r="D40" s="149"/>
      <c r="E40" s="122"/>
      <c r="F40" s="159"/>
      <c r="G40" s="291"/>
      <c r="H40" s="291"/>
      <c r="I40" s="291"/>
      <c r="J40" s="291"/>
      <c r="K40" s="291"/>
      <c r="L40" s="291"/>
      <c r="M40" s="291"/>
      <c r="N40" s="291"/>
      <c r="O40" s="291"/>
      <c r="P40" s="291"/>
      <c r="Q40" s="291"/>
      <c r="R40" s="291"/>
      <c r="S40" s="291"/>
      <c r="T40" s="291"/>
      <c r="U40" s="291"/>
      <c r="V40" s="291"/>
      <c r="W40" s="291"/>
      <c r="X40" s="309"/>
    </row>
    <row r="41" spans="1:24" s="127" customFormat="1" ht="20.100000000000001" customHeight="1" thickBot="1">
      <c r="A41" s="149"/>
      <c r="B41" s="156"/>
      <c r="C41" s="156"/>
      <c r="D41" s="156"/>
      <c r="E41" s="227"/>
      <c r="F41" s="194"/>
      <c r="G41" s="796"/>
      <c r="H41" s="796"/>
      <c r="I41" s="796"/>
      <c r="J41" s="796"/>
      <c r="K41" s="796"/>
      <c r="L41" s="796"/>
      <c r="M41" s="796"/>
      <c r="N41" s="796"/>
      <c r="O41" s="796"/>
      <c r="P41" s="796"/>
      <c r="Q41" s="796"/>
      <c r="R41" s="796"/>
      <c r="S41" s="796"/>
      <c r="T41" s="796"/>
      <c r="U41" s="796"/>
      <c r="V41" s="796"/>
      <c r="W41" s="796"/>
      <c r="X41" s="797"/>
    </row>
    <row r="42" spans="1:24" s="127" customFormat="1" ht="20.100000000000001" customHeight="1" thickBot="1">
      <c r="A42" s="149"/>
      <c r="B42" s="156">
        <v>3</v>
      </c>
      <c r="C42" s="227" t="s">
        <v>107</v>
      </c>
      <c r="D42" s="227"/>
      <c r="E42" s="227"/>
      <c r="F42" s="194"/>
      <c r="G42" s="447">
        <f t="shared" ref="G42:W42" si="5">G8-G23</f>
        <v>0</v>
      </c>
      <c r="H42" s="447">
        <f t="shared" si="5"/>
        <v>0</v>
      </c>
      <c r="I42" s="447">
        <f t="shared" si="5"/>
        <v>0</v>
      </c>
      <c r="J42" s="447">
        <f t="shared" si="5"/>
        <v>0</v>
      </c>
      <c r="K42" s="447">
        <f t="shared" si="5"/>
        <v>0</v>
      </c>
      <c r="L42" s="447">
        <f t="shared" si="5"/>
        <v>0</v>
      </c>
      <c r="M42" s="447">
        <f t="shared" si="5"/>
        <v>0</v>
      </c>
      <c r="N42" s="447">
        <f t="shared" si="5"/>
        <v>0</v>
      </c>
      <c r="O42" s="447">
        <f t="shared" si="5"/>
        <v>0</v>
      </c>
      <c r="P42" s="447">
        <f t="shared" si="5"/>
        <v>0</v>
      </c>
      <c r="Q42" s="447">
        <f t="shared" si="5"/>
        <v>0</v>
      </c>
      <c r="R42" s="447">
        <f t="shared" si="5"/>
        <v>0</v>
      </c>
      <c r="S42" s="447">
        <f t="shared" si="5"/>
        <v>0</v>
      </c>
      <c r="T42" s="447">
        <f t="shared" si="5"/>
        <v>0</v>
      </c>
      <c r="U42" s="447">
        <f t="shared" si="5"/>
        <v>0</v>
      </c>
      <c r="V42" s="447">
        <f t="shared" si="5"/>
        <v>0</v>
      </c>
      <c r="W42" s="447">
        <f t="shared" si="5"/>
        <v>0</v>
      </c>
      <c r="X42" s="448">
        <f>SUM(G42:W42)</f>
        <v>0</v>
      </c>
    </row>
    <row r="43" spans="1:24" s="127" customFormat="1" ht="20.100000000000001" customHeight="1">
      <c r="A43" s="149"/>
      <c r="B43" s="149">
        <v>4</v>
      </c>
      <c r="C43" s="150" t="s">
        <v>120</v>
      </c>
      <c r="D43" s="150"/>
      <c r="E43" s="150"/>
      <c r="F43" s="305"/>
      <c r="G43" s="141">
        <f t="shared" ref="G43:W43" si="6">SUBTOTAL(9,G44:G45)</f>
        <v>0</v>
      </c>
      <c r="H43" s="141">
        <f t="shared" si="6"/>
        <v>0</v>
      </c>
      <c r="I43" s="141">
        <f t="shared" si="6"/>
        <v>0</v>
      </c>
      <c r="J43" s="141">
        <f t="shared" si="6"/>
        <v>0</v>
      </c>
      <c r="K43" s="141">
        <f t="shared" si="6"/>
        <v>0</v>
      </c>
      <c r="L43" s="141">
        <f t="shared" si="6"/>
        <v>0</v>
      </c>
      <c r="M43" s="141">
        <f t="shared" si="6"/>
        <v>0</v>
      </c>
      <c r="N43" s="141">
        <f t="shared" si="6"/>
        <v>0</v>
      </c>
      <c r="O43" s="141">
        <f t="shared" si="6"/>
        <v>0</v>
      </c>
      <c r="P43" s="141">
        <f t="shared" si="6"/>
        <v>0</v>
      </c>
      <c r="Q43" s="141">
        <f t="shared" si="6"/>
        <v>0</v>
      </c>
      <c r="R43" s="141">
        <f t="shared" si="6"/>
        <v>0</v>
      </c>
      <c r="S43" s="141">
        <f t="shared" si="6"/>
        <v>0</v>
      </c>
      <c r="T43" s="141">
        <f t="shared" si="6"/>
        <v>0</v>
      </c>
      <c r="U43" s="141">
        <f t="shared" si="6"/>
        <v>0</v>
      </c>
      <c r="V43" s="141">
        <f t="shared" si="6"/>
        <v>0</v>
      </c>
      <c r="W43" s="141">
        <f t="shared" si="6"/>
        <v>0</v>
      </c>
      <c r="X43" s="142">
        <f>SUM(G43:W43)</f>
        <v>0</v>
      </c>
    </row>
    <row r="44" spans="1:24" s="127" customFormat="1" ht="20.100000000000001" customHeight="1">
      <c r="A44" s="149"/>
      <c r="B44" s="128"/>
      <c r="C44" s="151"/>
      <c r="D44" s="151"/>
      <c r="E44" s="151"/>
      <c r="F44" s="306"/>
      <c r="G44" s="138"/>
      <c r="H44" s="137"/>
      <c r="I44" s="138"/>
      <c r="J44" s="138"/>
      <c r="K44" s="138"/>
      <c r="L44" s="138"/>
      <c r="M44" s="138"/>
      <c r="N44" s="138"/>
      <c r="O44" s="138"/>
      <c r="P44" s="138"/>
      <c r="Q44" s="138"/>
      <c r="R44" s="138"/>
      <c r="S44" s="138"/>
      <c r="T44" s="138"/>
      <c r="U44" s="138"/>
      <c r="V44" s="138"/>
      <c r="W44" s="138"/>
      <c r="X44" s="139"/>
    </row>
    <row r="45" spans="1:24" s="127" customFormat="1" ht="20.100000000000001" customHeight="1" thickBot="1">
      <c r="A45" s="149"/>
      <c r="B45" s="454"/>
      <c r="C45" s="455"/>
      <c r="D45" s="455"/>
      <c r="E45" s="455"/>
      <c r="F45" s="194"/>
      <c r="G45" s="447"/>
      <c r="H45" s="446"/>
      <c r="I45" s="447"/>
      <c r="J45" s="447"/>
      <c r="K45" s="447"/>
      <c r="L45" s="447"/>
      <c r="M45" s="447"/>
      <c r="N45" s="447"/>
      <c r="O45" s="447"/>
      <c r="P45" s="447"/>
      <c r="Q45" s="447"/>
      <c r="R45" s="447"/>
      <c r="S45" s="447"/>
      <c r="T45" s="447"/>
      <c r="U45" s="447"/>
      <c r="V45" s="447"/>
      <c r="W45" s="447"/>
      <c r="X45" s="448"/>
    </row>
    <row r="46" spans="1:24" s="127" customFormat="1" ht="20.100000000000001" customHeight="1">
      <c r="A46" s="149"/>
      <c r="B46" s="149">
        <v>5</v>
      </c>
      <c r="C46" s="150" t="s">
        <v>63</v>
      </c>
      <c r="D46" s="150"/>
      <c r="E46" s="150"/>
      <c r="F46" s="305"/>
      <c r="G46" s="144">
        <f t="shared" ref="G46:W46" si="7">SUBTOTAL(9,G47:G48)</f>
        <v>0</v>
      </c>
      <c r="H46" s="144">
        <f t="shared" si="7"/>
        <v>0</v>
      </c>
      <c r="I46" s="144">
        <f t="shared" si="7"/>
        <v>0</v>
      </c>
      <c r="J46" s="144">
        <f t="shared" si="7"/>
        <v>0</v>
      </c>
      <c r="K46" s="144">
        <f t="shared" si="7"/>
        <v>0</v>
      </c>
      <c r="L46" s="144">
        <f t="shared" si="7"/>
        <v>0</v>
      </c>
      <c r="M46" s="144">
        <f t="shared" si="7"/>
        <v>0</v>
      </c>
      <c r="N46" s="144">
        <f t="shared" si="7"/>
        <v>0</v>
      </c>
      <c r="O46" s="144">
        <f t="shared" si="7"/>
        <v>0</v>
      </c>
      <c r="P46" s="144">
        <f t="shared" si="7"/>
        <v>0</v>
      </c>
      <c r="Q46" s="144">
        <f t="shared" si="7"/>
        <v>0</v>
      </c>
      <c r="R46" s="144">
        <f t="shared" si="7"/>
        <v>0</v>
      </c>
      <c r="S46" s="144">
        <f t="shared" si="7"/>
        <v>0</v>
      </c>
      <c r="T46" s="144">
        <f t="shared" si="7"/>
        <v>0</v>
      </c>
      <c r="U46" s="144">
        <f t="shared" si="7"/>
        <v>0</v>
      </c>
      <c r="V46" s="144">
        <f t="shared" si="7"/>
        <v>0</v>
      </c>
      <c r="W46" s="144">
        <f t="shared" si="7"/>
        <v>0</v>
      </c>
      <c r="X46" s="142">
        <f>SUM(G46:W46)</f>
        <v>0</v>
      </c>
    </row>
    <row r="47" spans="1:24" s="127" customFormat="1" ht="20.100000000000001" customHeight="1">
      <c r="A47" s="149"/>
      <c r="B47" s="128"/>
      <c r="C47" s="154" t="s">
        <v>245</v>
      </c>
      <c r="D47" s="151"/>
      <c r="E47" s="151"/>
      <c r="F47" s="306"/>
      <c r="G47" s="133"/>
      <c r="H47" s="132"/>
      <c r="I47" s="133"/>
      <c r="J47" s="133"/>
      <c r="K47" s="133"/>
      <c r="L47" s="133"/>
      <c r="M47" s="133"/>
      <c r="N47" s="133"/>
      <c r="O47" s="133"/>
      <c r="P47" s="133"/>
      <c r="Q47" s="133"/>
      <c r="R47" s="133"/>
      <c r="S47" s="133"/>
      <c r="T47" s="133"/>
      <c r="U47" s="133"/>
      <c r="V47" s="133"/>
      <c r="W47" s="133"/>
      <c r="X47" s="139"/>
    </row>
    <row r="48" spans="1:24" s="127" customFormat="1" ht="20.100000000000001" customHeight="1" thickBot="1">
      <c r="A48" s="149"/>
      <c r="B48" s="493"/>
      <c r="C48" s="450"/>
      <c r="D48" s="450"/>
      <c r="E48" s="450"/>
      <c r="F48" s="494"/>
      <c r="G48" s="452"/>
      <c r="H48" s="456"/>
      <c r="I48" s="452"/>
      <c r="J48" s="452"/>
      <c r="K48" s="452"/>
      <c r="L48" s="452"/>
      <c r="M48" s="452"/>
      <c r="N48" s="452"/>
      <c r="O48" s="452"/>
      <c r="P48" s="452"/>
      <c r="Q48" s="452"/>
      <c r="R48" s="452"/>
      <c r="S48" s="452"/>
      <c r="T48" s="452"/>
      <c r="U48" s="452"/>
      <c r="V48" s="452"/>
      <c r="W48" s="452"/>
      <c r="X48" s="453"/>
    </row>
    <row r="49" spans="1:24" s="127" customFormat="1" ht="20.100000000000001" customHeight="1" thickTop="1" thickBot="1">
      <c r="A49" s="149"/>
      <c r="B49" s="156">
        <v>6</v>
      </c>
      <c r="C49" s="227" t="s">
        <v>108</v>
      </c>
      <c r="D49" s="227"/>
      <c r="E49" s="227"/>
      <c r="F49" s="235"/>
      <c r="G49" s="447">
        <f t="shared" ref="G49:W49" si="8">G43-G46</f>
        <v>0</v>
      </c>
      <c r="H49" s="446">
        <f t="shared" si="8"/>
        <v>0</v>
      </c>
      <c r="I49" s="447">
        <f t="shared" si="8"/>
        <v>0</v>
      </c>
      <c r="J49" s="447">
        <f t="shared" si="8"/>
        <v>0</v>
      </c>
      <c r="K49" s="447">
        <f t="shared" si="8"/>
        <v>0</v>
      </c>
      <c r="L49" s="447">
        <f t="shared" si="8"/>
        <v>0</v>
      </c>
      <c r="M49" s="447">
        <f t="shared" si="8"/>
        <v>0</v>
      </c>
      <c r="N49" s="447">
        <f t="shared" si="8"/>
        <v>0</v>
      </c>
      <c r="O49" s="447">
        <f t="shared" si="8"/>
        <v>0</v>
      </c>
      <c r="P49" s="447">
        <f t="shared" si="8"/>
        <v>0</v>
      </c>
      <c r="Q49" s="447">
        <f t="shared" si="8"/>
        <v>0</v>
      </c>
      <c r="R49" s="447">
        <f t="shared" si="8"/>
        <v>0</v>
      </c>
      <c r="S49" s="447">
        <f t="shared" si="8"/>
        <v>0</v>
      </c>
      <c r="T49" s="447">
        <f t="shared" si="8"/>
        <v>0</v>
      </c>
      <c r="U49" s="447">
        <f t="shared" si="8"/>
        <v>0</v>
      </c>
      <c r="V49" s="447">
        <f t="shared" si="8"/>
        <v>0</v>
      </c>
      <c r="W49" s="447">
        <f t="shared" si="8"/>
        <v>0</v>
      </c>
      <c r="X49" s="448">
        <f>SUM(G49:W49)</f>
        <v>0</v>
      </c>
    </row>
    <row r="50" spans="1:24" s="127" customFormat="1" ht="20.100000000000001" customHeight="1" thickBot="1">
      <c r="A50" s="149"/>
      <c r="B50" s="449">
        <v>7</v>
      </c>
      <c r="C50" s="450" t="s">
        <v>64</v>
      </c>
      <c r="D50" s="450"/>
      <c r="E50" s="450"/>
      <c r="F50" s="451"/>
      <c r="G50" s="452">
        <f t="shared" ref="G50:W50" si="9">G42+G49</f>
        <v>0</v>
      </c>
      <c r="H50" s="456">
        <f t="shared" si="9"/>
        <v>0</v>
      </c>
      <c r="I50" s="452">
        <f t="shared" si="9"/>
        <v>0</v>
      </c>
      <c r="J50" s="452">
        <f t="shared" si="9"/>
        <v>0</v>
      </c>
      <c r="K50" s="452">
        <f t="shared" si="9"/>
        <v>0</v>
      </c>
      <c r="L50" s="452">
        <f t="shared" si="9"/>
        <v>0</v>
      </c>
      <c r="M50" s="452">
        <f t="shared" si="9"/>
        <v>0</v>
      </c>
      <c r="N50" s="452">
        <f t="shared" si="9"/>
        <v>0</v>
      </c>
      <c r="O50" s="452">
        <f t="shared" si="9"/>
        <v>0</v>
      </c>
      <c r="P50" s="452">
        <f t="shared" si="9"/>
        <v>0</v>
      </c>
      <c r="Q50" s="452">
        <f t="shared" si="9"/>
        <v>0</v>
      </c>
      <c r="R50" s="452">
        <f t="shared" si="9"/>
        <v>0</v>
      </c>
      <c r="S50" s="452">
        <f t="shared" si="9"/>
        <v>0</v>
      </c>
      <c r="T50" s="452">
        <f t="shared" si="9"/>
        <v>0</v>
      </c>
      <c r="U50" s="452">
        <f t="shared" si="9"/>
        <v>0</v>
      </c>
      <c r="V50" s="452">
        <f t="shared" si="9"/>
        <v>0</v>
      </c>
      <c r="W50" s="452">
        <f t="shared" si="9"/>
        <v>0</v>
      </c>
      <c r="X50" s="453">
        <f>SUM(G50:W50)</f>
        <v>0</v>
      </c>
    </row>
    <row r="51" spans="1:24" s="127" customFormat="1" ht="20.100000000000001" customHeight="1" thickTop="1" thickBot="1">
      <c r="A51" s="149"/>
      <c r="B51" s="459">
        <v>8</v>
      </c>
      <c r="C51" s="460" t="s">
        <v>65</v>
      </c>
      <c r="D51" s="460"/>
      <c r="E51" s="460"/>
      <c r="F51" s="461"/>
      <c r="G51" s="462"/>
      <c r="H51" s="463"/>
      <c r="I51" s="462"/>
      <c r="J51" s="462"/>
      <c r="K51" s="462"/>
      <c r="L51" s="462"/>
      <c r="M51" s="462"/>
      <c r="N51" s="462"/>
      <c r="O51" s="462"/>
      <c r="P51" s="462"/>
      <c r="Q51" s="462"/>
      <c r="R51" s="462"/>
      <c r="S51" s="462"/>
      <c r="T51" s="462"/>
      <c r="U51" s="462"/>
      <c r="V51" s="462"/>
      <c r="W51" s="462"/>
      <c r="X51" s="464">
        <f>SUM(G51:W51)</f>
        <v>0</v>
      </c>
    </row>
    <row r="52" spans="1:24" s="127" customFormat="1" ht="20.100000000000001" customHeight="1" thickBot="1">
      <c r="A52" s="149"/>
      <c r="B52" s="449">
        <v>9</v>
      </c>
      <c r="C52" s="450" t="s">
        <v>66</v>
      </c>
      <c r="D52" s="450"/>
      <c r="E52" s="450"/>
      <c r="F52" s="451"/>
      <c r="G52" s="452">
        <f>G50+G51</f>
        <v>0</v>
      </c>
      <c r="H52" s="456">
        <f t="shared" ref="H52:V52" si="10">H50+H51</f>
        <v>0</v>
      </c>
      <c r="I52" s="457">
        <f t="shared" si="10"/>
        <v>0</v>
      </c>
      <c r="J52" s="458">
        <f t="shared" si="10"/>
        <v>0</v>
      </c>
      <c r="K52" s="458">
        <f t="shared" si="10"/>
        <v>0</v>
      </c>
      <c r="L52" s="458">
        <f t="shared" si="10"/>
        <v>0</v>
      </c>
      <c r="M52" s="458">
        <f t="shared" si="10"/>
        <v>0</v>
      </c>
      <c r="N52" s="458">
        <f t="shared" si="10"/>
        <v>0</v>
      </c>
      <c r="O52" s="458">
        <f t="shared" si="10"/>
        <v>0</v>
      </c>
      <c r="P52" s="458">
        <f t="shared" si="10"/>
        <v>0</v>
      </c>
      <c r="Q52" s="458">
        <f>Q50+Q51</f>
        <v>0</v>
      </c>
      <c r="R52" s="458">
        <f t="shared" si="10"/>
        <v>0</v>
      </c>
      <c r="S52" s="458">
        <f t="shared" si="10"/>
        <v>0</v>
      </c>
      <c r="T52" s="458">
        <f t="shared" si="10"/>
        <v>0</v>
      </c>
      <c r="U52" s="458">
        <f t="shared" si="10"/>
        <v>0</v>
      </c>
      <c r="V52" s="458">
        <f t="shared" si="10"/>
        <v>0</v>
      </c>
      <c r="W52" s="458">
        <f>W50+W51</f>
        <v>0</v>
      </c>
      <c r="X52" s="453">
        <f>SUM(G52:W52)</f>
        <v>0</v>
      </c>
    </row>
    <row r="53" spans="1:24" s="127" customFormat="1" ht="20.100000000000001" customHeight="1" thickTop="1">
      <c r="A53" s="149"/>
      <c r="B53" s="149">
        <v>10</v>
      </c>
      <c r="C53" s="150" t="s">
        <v>67</v>
      </c>
      <c r="D53" s="150"/>
      <c r="E53" s="150"/>
      <c r="F53" s="305"/>
      <c r="G53" s="144">
        <f>SUBTOTAL(9,G54:G55)</f>
        <v>0</v>
      </c>
      <c r="H53" s="144">
        <f t="shared" ref="H53:W53" si="11">SUBTOTAL(9,H54:H55)</f>
        <v>0</v>
      </c>
      <c r="I53" s="144">
        <f t="shared" si="11"/>
        <v>0</v>
      </c>
      <c r="J53" s="144">
        <f t="shared" si="11"/>
        <v>0</v>
      </c>
      <c r="K53" s="144">
        <f t="shared" si="11"/>
        <v>0</v>
      </c>
      <c r="L53" s="144">
        <f t="shared" si="11"/>
        <v>0</v>
      </c>
      <c r="M53" s="144">
        <f t="shared" si="11"/>
        <v>0</v>
      </c>
      <c r="N53" s="144">
        <f t="shared" si="11"/>
        <v>0</v>
      </c>
      <c r="O53" s="144">
        <f t="shared" si="11"/>
        <v>0</v>
      </c>
      <c r="P53" s="144">
        <f t="shared" si="11"/>
        <v>0</v>
      </c>
      <c r="Q53" s="144">
        <f t="shared" si="11"/>
        <v>0</v>
      </c>
      <c r="R53" s="144">
        <f t="shared" si="11"/>
        <v>0</v>
      </c>
      <c r="S53" s="144">
        <f t="shared" si="11"/>
        <v>0</v>
      </c>
      <c r="T53" s="144">
        <f t="shared" si="11"/>
        <v>0</v>
      </c>
      <c r="U53" s="144">
        <f t="shared" si="11"/>
        <v>0</v>
      </c>
      <c r="V53" s="144">
        <f t="shared" si="11"/>
        <v>0</v>
      </c>
      <c r="W53" s="144">
        <f t="shared" si="11"/>
        <v>0</v>
      </c>
      <c r="X53" s="139">
        <f>SUM(G53:W53)</f>
        <v>0</v>
      </c>
    </row>
    <row r="54" spans="1:24" s="127" customFormat="1" ht="20.100000000000001" customHeight="1">
      <c r="A54" s="149"/>
      <c r="B54" s="128"/>
      <c r="C54" s="151"/>
      <c r="D54" s="151"/>
      <c r="E54" s="151"/>
      <c r="F54" s="164"/>
      <c r="G54" s="133"/>
      <c r="H54" s="132"/>
      <c r="I54" s="133"/>
      <c r="J54" s="133"/>
      <c r="K54" s="133"/>
      <c r="L54" s="133"/>
      <c r="M54" s="133"/>
      <c r="N54" s="133"/>
      <c r="O54" s="133"/>
      <c r="P54" s="133"/>
      <c r="Q54" s="133"/>
      <c r="R54" s="133"/>
      <c r="S54" s="133"/>
      <c r="T54" s="133"/>
      <c r="U54" s="133"/>
      <c r="V54" s="133"/>
      <c r="W54" s="133"/>
      <c r="X54" s="134"/>
    </row>
    <row r="55" spans="1:24" s="127" customFormat="1" ht="20.100000000000001" customHeight="1" thickBot="1">
      <c r="A55" s="149"/>
      <c r="B55" s="454"/>
      <c r="C55" s="227"/>
      <c r="D55" s="227"/>
      <c r="E55" s="227"/>
      <c r="F55" s="194"/>
      <c r="G55" s="447"/>
      <c r="H55" s="446"/>
      <c r="I55" s="447"/>
      <c r="J55" s="447"/>
      <c r="K55" s="447"/>
      <c r="L55" s="447"/>
      <c r="M55" s="447"/>
      <c r="N55" s="447"/>
      <c r="O55" s="447"/>
      <c r="P55" s="447"/>
      <c r="Q55" s="447"/>
      <c r="R55" s="447"/>
      <c r="S55" s="447"/>
      <c r="T55" s="447"/>
      <c r="U55" s="447"/>
      <c r="V55" s="447"/>
      <c r="W55" s="447"/>
      <c r="X55" s="448"/>
    </row>
    <row r="56" spans="1:24" s="127" customFormat="1" ht="20.100000000000001" customHeight="1" thickBot="1">
      <c r="A56" s="156"/>
      <c r="B56" s="156">
        <v>11</v>
      </c>
      <c r="C56" s="227" t="s">
        <v>68</v>
      </c>
      <c r="D56" s="227"/>
      <c r="E56" s="227"/>
      <c r="F56" s="194"/>
      <c r="G56" s="447">
        <f>G52-G53</f>
        <v>0</v>
      </c>
      <c r="H56" s="447">
        <f t="shared" ref="H56:W56" si="12">H52-H53</f>
        <v>0</v>
      </c>
      <c r="I56" s="447">
        <f t="shared" si="12"/>
        <v>0</v>
      </c>
      <c r="J56" s="447">
        <f t="shared" si="12"/>
        <v>0</v>
      </c>
      <c r="K56" s="447">
        <f t="shared" si="12"/>
        <v>0</v>
      </c>
      <c r="L56" s="447">
        <f t="shared" si="12"/>
        <v>0</v>
      </c>
      <c r="M56" s="447">
        <f t="shared" si="12"/>
        <v>0</v>
      </c>
      <c r="N56" s="447">
        <f t="shared" si="12"/>
        <v>0</v>
      </c>
      <c r="O56" s="447">
        <f t="shared" si="12"/>
        <v>0</v>
      </c>
      <c r="P56" s="447">
        <f t="shared" si="12"/>
        <v>0</v>
      </c>
      <c r="Q56" s="447">
        <f t="shared" si="12"/>
        <v>0</v>
      </c>
      <c r="R56" s="447">
        <f t="shared" si="12"/>
        <v>0</v>
      </c>
      <c r="S56" s="447">
        <f t="shared" si="12"/>
        <v>0</v>
      </c>
      <c r="T56" s="447">
        <f t="shared" si="12"/>
        <v>0</v>
      </c>
      <c r="U56" s="447">
        <f t="shared" si="12"/>
        <v>0</v>
      </c>
      <c r="V56" s="447">
        <f t="shared" si="12"/>
        <v>0</v>
      </c>
      <c r="W56" s="447">
        <f t="shared" si="12"/>
        <v>0</v>
      </c>
      <c r="X56" s="448">
        <f>SUM(G56:W56)</f>
        <v>0</v>
      </c>
    </row>
    <row r="57" spans="1:24" s="120" customFormat="1" ht="19.5" customHeight="1"/>
    <row r="58" spans="1:24" s="120" customFormat="1" ht="20.100000000000001" customHeight="1" thickBot="1">
      <c r="B58" s="798" t="s">
        <v>100</v>
      </c>
      <c r="C58" s="799" t="s">
        <v>477</v>
      </c>
      <c r="D58" s="108"/>
      <c r="E58" s="136"/>
      <c r="X58" s="119" t="s">
        <v>124</v>
      </c>
    </row>
    <row r="59" spans="1:24" s="120" customFormat="1" ht="20.100000000000001" customHeight="1" thickBot="1">
      <c r="B59" s="1128" t="s">
        <v>106</v>
      </c>
      <c r="C59" s="1217"/>
      <c r="D59" s="1217"/>
      <c r="E59" s="1217"/>
      <c r="F59" s="1218"/>
      <c r="G59" s="1216" t="s">
        <v>60</v>
      </c>
      <c r="H59" s="1129"/>
      <c r="I59" s="1129"/>
      <c r="J59" s="1125" t="s">
        <v>137</v>
      </c>
      <c r="K59" s="1126"/>
      <c r="L59" s="1126"/>
      <c r="M59" s="1126"/>
      <c r="N59" s="1126"/>
      <c r="O59" s="1126"/>
      <c r="P59" s="1126"/>
      <c r="Q59" s="1126"/>
      <c r="R59" s="1126"/>
      <c r="S59" s="1126"/>
      <c r="T59" s="1126"/>
      <c r="U59" s="1126"/>
      <c r="V59" s="1126"/>
      <c r="W59" s="1126"/>
      <c r="X59" s="1120" t="s">
        <v>141</v>
      </c>
    </row>
    <row r="60" spans="1:24" s="121" customFormat="1" ht="20.100000000000001" customHeight="1" thickBot="1">
      <c r="A60" s="120"/>
      <c r="B60" s="1219"/>
      <c r="C60" s="1220"/>
      <c r="D60" s="1220"/>
      <c r="E60" s="1220"/>
      <c r="F60" s="1221"/>
      <c r="G60" s="1131"/>
      <c r="H60" s="1132"/>
      <c r="I60" s="1132"/>
      <c r="J60" s="749" t="s">
        <v>269</v>
      </c>
      <c r="K60" s="251" t="s">
        <v>270</v>
      </c>
      <c r="L60" s="251" t="s">
        <v>271</v>
      </c>
      <c r="M60" s="251" t="s">
        <v>272</v>
      </c>
      <c r="N60" s="251" t="s">
        <v>273</v>
      </c>
      <c r="O60" s="251" t="s">
        <v>274</v>
      </c>
      <c r="P60" s="251" t="s">
        <v>275</v>
      </c>
      <c r="Q60" s="251" t="s">
        <v>276</v>
      </c>
      <c r="R60" s="251" t="s">
        <v>277</v>
      </c>
      <c r="S60" s="251" t="s">
        <v>278</v>
      </c>
      <c r="T60" s="251" t="s">
        <v>479</v>
      </c>
      <c r="U60" s="251" t="s">
        <v>480</v>
      </c>
      <c r="V60" s="251" t="s">
        <v>481</v>
      </c>
      <c r="W60" s="542" t="s">
        <v>482</v>
      </c>
      <c r="X60" s="1121"/>
    </row>
    <row r="61" spans="1:24" s="121" customFormat="1" ht="20.100000000000001" customHeight="1" thickBot="1">
      <c r="A61" s="120"/>
      <c r="B61" s="1222"/>
      <c r="C61" s="1223"/>
      <c r="D61" s="1223"/>
      <c r="E61" s="1223"/>
      <c r="F61" s="1224"/>
      <c r="G61" s="749" t="s">
        <v>404</v>
      </c>
      <c r="H61" s="251" t="s">
        <v>348</v>
      </c>
      <c r="I61" s="251" t="s">
        <v>349</v>
      </c>
      <c r="J61" s="251" t="s">
        <v>333</v>
      </c>
      <c r="K61" s="251" t="s">
        <v>334</v>
      </c>
      <c r="L61" s="251" t="s">
        <v>335</v>
      </c>
      <c r="M61" s="251" t="s">
        <v>336</v>
      </c>
      <c r="N61" s="251" t="s">
        <v>337</v>
      </c>
      <c r="O61" s="251" t="s">
        <v>338</v>
      </c>
      <c r="P61" s="251" t="s">
        <v>339</v>
      </c>
      <c r="Q61" s="251" t="s">
        <v>340</v>
      </c>
      <c r="R61" s="251" t="s">
        <v>341</v>
      </c>
      <c r="S61" s="251" t="s">
        <v>342</v>
      </c>
      <c r="T61" s="251" t="s">
        <v>483</v>
      </c>
      <c r="U61" s="251" t="s">
        <v>484</v>
      </c>
      <c r="V61" s="251" t="s">
        <v>485</v>
      </c>
      <c r="W61" s="542" t="s">
        <v>486</v>
      </c>
      <c r="X61" s="1122"/>
    </row>
    <row r="62" spans="1:24" s="127" customFormat="1" ht="20.100000000000001" customHeight="1">
      <c r="A62" s="122"/>
      <c r="B62" s="149" t="s">
        <v>110</v>
      </c>
      <c r="C62" s="136"/>
      <c r="D62" s="136"/>
      <c r="E62" s="136"/>
      <c r="F62" s="159"/>
      <c r="G62" s="144">
        <f>SUBTOTAL(9,G63:G68)</f>
        <v>0</v>
      </c>
      <c r="H62" s="144">
        <f t="shared" ref="H62:W62" si="13">SUBTOTAL(9,H63:H68)</f>
        <v>0</v>
      </c>
      <c r="I62" s="144">
        <f t="shared" si="13"/>
        <v>0</v>
      </c>
      <c r="J62" s="144">
        <f t="shared" si="13"/>
        <v>0</v>
      </c>
      <c r="K62" s="144">
        <f t="shared" si="13"/>
        <v>0</v>
      </c>
      <c r="L62" s="144">
        <f t="shared" si="13"/>
        <v>0</v>
      </c>
      <c r="M62" s="144">
        <f t="shared" si="13"/>
        <v>0</v>
      </c>
      <c r="N62" s="144">
        <f t="shared" si="13"/>
        <v>0</v>
      </c>
      <c r="O62" s="144">
        <f t="shared" si="13"/>
        <v>0</v>
      </c>
      <c r="P62" s="144">
        <f t="shared" si="13"/>
        <v>0</v>
      </c>
      <c r="Q62" s="144">
        <f t="shared" si="13"/>
        <v>0</v>
      </c>
      <c r="R62" s="144">
        <f t="shared" si="13"/>
        <v>0</v>
      </c>
      <c r="S62" s="144">
        <f t="shared" si="13"/>
        <v>0</v>
      </c>
      <c r="T62" s="144">
        <f t="shared" si="13"/>
        <v>0</v>
      </c>
      <c r="U62" s="144">
        <f t="shared" si="13"/>
        <v>0</v>
      </c>
      <c r="V62" s="144">
        <f t="shared" si="13"/>
        <v>0</v>
      </c>
      <c r="W62" s="144">
        <f t="shared" si="13"/>
        <v>0</v>
      </c>
      <c r="X62" s="163">
        <f>SUM(G62:W62)</f>
        <v>0</v>
      </c>
    </row>
    <row r="63" spans="1:24" s="127" customFormat="1" ht="20.100000000000001" customHeight="1">
      <c r="A63" s="122"/>
      <c r="B63" s="128"/>
      <c r="C63" s="154" t="s">
        <v>70</v>
      </c>
      <c r="D63" s="151"/>
      <c r="E63" s="151"/>
      <c r="F63" s="164"/>
      <c r="G63" s="165"/>
      <c r="H63" s="166"/>
      <c r="I63" s="167"/>
      <c r="J63" s="167"/>
      <c r="K63" s="167"/>
      <c r="L63" s="167"/>
      <c r="M63" s="167"/>
      <c r="N63" s="167"/>
      <c r="O63" s="167"/>
      <c r="P63" s="167"/>
      <c r="Q63" s="167"/>
      <c r="R63" s="167"/>
      <c r="S63" s="167"/>
      <c r="T63" s="167"/>
      <c r="U63" s="167"/>
      <c r="V63" s="167"/>
      <c r="W63" s="167"/>
      <c r="X63" s="168"/>
    </row>
    <row r="64" spans="1:24" s="127" customFormat="1" ht="20.100000000000001" customHeight="1">
      <c r="A64" s="122"/>
      <c r="B64" s="128"/>
      <c r="C64" s="169" t="s">
        <v>71</v>
      </c>
      <c r="D64" s="122"/>
      <c r="E64" s="122"/>
      <c r="F64" s="159"/>
      <c r="G64" s="170"/>
      <c r="H64" s="171"/>
      <c r="I64" s="172"/>
      <c r="J64" s="172"/>
      <c r="K64" s="172"/>
      <c r="L64" s="172"/>
      <c r="M64" s="172"/>
      <c r="N64" s="172"/>
      <c r="O64" s="172"/>
      <c r="P64" s="172"/>
      <c r="Q64" s="172"/>
      <c r="R64" s="172"/>
      <c r="S64" s="172"/>
      <c r="T64" s="172"/>
      <c r="U64" s="172"/>
      <c r="V64" s="172"/>
      <c r="W64" s="172"/>
      <c r="X64" s="163"/>
    </row>
    <row r="65" spans="1:24" s="127" customFormat="1" ht="20.100000000000001" customHeight="1">
      <c r="A65" s="122"/>
      <c r="B65" s="128"/>
      <c r="C65" s="169" t="s">
        <v>246</v>
      </c>
      <c r="D65" s="122"/>
      <c r="E65" s="122"/>
      <c r="F65" s="159"/>
      <c r="G65" s="170"/>
      <c r="H65" s="171"/>
      <c r="I65" s="172"/>
      <c r="J65" s="172"/>
      <c r="K65" s="172"/>
      <c r="L65" s="172"/>
      <c r="M65" s="172"/>
      <c r="N65" s="172"/>
      <c r="O65" s="172"/>
      <c r="P65" s="172"/>
      <c r="Q65" s="172"/>
      <c r="R65" s="172"/>
      <c r="S65" s="172"/>
      <c r="T65" s="172"/>
      <c r="U65" s="172"/>
      <c r="V65" s="172"/>
      <c r="W65" s="172"/>
      <c r="X65" s="163"/>
    </row>
    <row r="66" spans="1:24" s="127" customFormat="1" ht="20.100000000000001" customHeight="1">
      <c r="A66" s="122"/>
      <c r="B66" s="128"/>
      <c r="C66" s="169" t="s">
        <v>247</v>
      </c>
      <c r="D66" s="122"/>
      <c r="E66" s="122"/>
      <c r="F66" s="159"/>
      <c r="G66" s="170"/>
      <c r="H66" s="171"/>
      <c r="I66" s="172"/>
      <c r="J66" s="172"/>
      <c r="K66" s="172"/>
      <c r="L66" s="172"/>
      <c r="M66" s="172"/>
      <c r="N66" s="172"/>
      <c r="O66" s="172"/>
      <c r="P66" s="172"/>
      <c r="Q66" s="172"/>
      <c r="R66" s="172"/>
      <c r="S66" s="172"/>
      <c r="T66" s="172"/>
      <c r="U66" s="172"/>
      <c r="V66" s="172"/>
      <c r="W66" s="172"/>
      <c r="X66" s="163"/>
    </row>
    <row r="67" spans="1:24" s="127" customFormat="1" ht="20.100000000000001" customHeight="1">
      <c r="A67" s="122"/>
      <c r="B67" s="128"/>
      <c r="C67" s="169"/>
      <c r="D67" s="122"/>
      <c r="E67" s="122"/>
      <c r="F67" s="159"/>
      <c r="G67" s="170"/>
      <c r="H67" s="171"/>
      <c r="I67" s="172"/>
      <c r="J67" s="172"/>
      <c r="K67" s="172"/>
      <c r="L67" s="172"/>
      <c r="M67" s="172"/>
      <c r="N67" s="172"/>
      <c r="O67" s="172"/>
      <c r="P67" s="172"/>
      <c r="Q67" s="172"/>
      <c r="R67" s="172"/>
      <c r="S67" s="172"/>
      <c r="T67" s="172"/>
      <c r="U67" s="172"/>
      <c r="V67" s="172"/>
      <c r="W67" s="172"/>
      <c r="X67" s="163"/>
    </row>
    <row r="68" spans="1:24" s="127" customFormat="1" ht="20.100000000000001" customHeight="1">
      <c r="A68" s="122"/>
      <c r="B68" s="128"/>
      <c r="C68" s="169"/>
      <c r="D68" s="122"/>
      <c r="E68" s="122"/>
      <c r="F68" s="173"/>
      <c r="G68" s="174"/>
      <c r="H68" s="175"/>
      <c r="I68" s="176"/>
      <c r="J68" s="176"/>
      <c r="K68" s="176"/>
      <c r="L68" s="176"/>
      <c r="M68" s="176"/>
      <c r="N68" s="176"/>
      <c r="O68" s="176"/>
      <c r="P68" s="176"/>
      <c r="Q68" s="176"/>
      <c r="R68" s="176"/>
      <c r="S68" s="176"/>
      <c r="T68" s="176"/>
      <c r="U68" s="176"/>
      <c r="V68" s="176"/>
      <c r="W68" s="176"/>
      <c r="X68" s="177"/>
    </row>
    <row r="69" spans="1:24" s="127" customFormat="1" ht="20.100000000000001" customHeight="1">
      <c r="A69" s="122"/>
      <c r="B69" s="143" t="s">
        <v>111</v>
      </c>
      <c r="C69" s="131"/>
      <c r="D69" s="131"/>
      <c r="E69" s="131"/>
      <c r="F69" s="164"/>
      <c r="G69" s="144">
        <f>SUBTOTAL(9,G70:G72)</f>
        <v>0</v>
      </c>
      <c r="H69" s="144">
        <f t="shared" ref="H69:W69" si="14">SUBTOTAL(9,H70:H72)</f>
        <v>0</v>
      </c>
      <c r="I69" s="144">
        <f t="shared" si="14"/>
        <v>0</v>
      </c>
      <c r="J69" s="144">
        <f t="shared" si="14"/>
        <v>0</v>
      </c>
      <c r="K69" s="144">
        <f t="shared" si="14"/>
        <v>0</v>
      </c>
      <c r="L69" s="144">
        <f t="shared" si="14"/>
        <v>0</v>
      </c>
      <c r="M69" s="144">
        <f t="shared" si="14"/>
        <v>0</v>
      </c>
      <c r="N69" s="144">
        <f t="shared" si="14"/>
        <v>0</v>
      </c>
      <c r="O69" s="144">
        <f t="shared" si="14"/>
        <v>0</v>
      </c>
      <c r="P69" s="144">
        <f t="shared" si="14"/>
        <v>0</v>
      </c>
      <c r="Q69" s="144">
        <f t="shared" si="14"/>
        <v>0</v>
      </c>
      <c r="R69" s="144">
        <f t="shared" si="14"/>
        <v>0</v>
      </c>
      <c r="S69" s="144">
        <f t="shared" si="14"/>
        <v>0</v>
      </c>
      <c r="T69" s="144">
        <f t="shared" si="14"/>
        <v>0</v>
      </c>
      <c r="U69" s="144">
        <f t="shared" si="14"/>
        <v>0</v>
      </c>
      <c r="V69" s="144">
        <f t="shared" si="14"/>
        <v>0</v>
      </c>
      <c r="W69" s="144">
        <f t="shared" si="14"/>
        <v>0</v>
      </c>
      <c r="X69" s="178">
        <f>SUM(G69:W69)</f>
        <v>0</v>
      </c>
    </row>
    <row r="70" spans="1:24" s="127" customFormat="1" ht="20.100000000000001" customHeight="1">
      <c r="A70" s="122"/>
      <c r="B70" s="128"/>
      <c r="C70" s="154" t="s">
        <v>249</v>
      </c>
      <c r="D70" s="151"/>
      <c r="E70" s="151"/>
      <c r="F70" s="164"/>
      <c r="G70" s="165"/>
      <c r="H70" s="166"/>
      <c r="I70" s="167"/>
      <c r="J70" s="167"/>
      <c r="K70" s="167"/>
      <c r="L70" s="167"/>
      <c r="M70" s="167"/>
      <c r="N70" s="167"/>
      <c r="O70" s="167"/>
      <c r="P70" s="167"/>
      <c r="Q70" s="167"/>
      <c r="R70" s="167"/>
      <c r="S70" s="167"/>
      <c r="T70" s="167"/>
      <c r="U70" s="167"/>
      <c r="V70" s="167"/>
      <c r="W70" s="167"/>
      <c r="X70" s="163"/>
    </row>
    <row r="71" spans="1:24" s="127" customFormat="1" ht="20.100000000000001" customHeight="1">
      <c r="A71" s="122"/>
      <c r="B71" s="128"/>
      <c r="C71" s="169" t="s">
        <v>250</v>
      </c>
      <c r="D71" s="122"/>
      <c r="E71" s="122"/>
      <c r="F71" s="159"/>
      <c r="G71" s="170"/>
      <c r="H71" s="171"/>
      <c r="I71" s="172"/>
      <c r="J71" s="172"/>
      <c r="K71" s="172"/>
      <c r="L71" s="172"/>
      <c r="M71" s="172"/>
      <c r="N71" s="172"/>
      <c r="O71" s="172"/>
      <c r="P71" s="172"/>
      <c r="Q71" s="172"/>
      <c r="R71" s="172"/>
      <c r="S71" s="172"/>
      <c r="T71" s="172"/>
      <c r="U71" s="172"/>
      <c r="V71" s="172"/>
      <c r="W71" s="172"/>
      <c r="X71" s="163"/>
    </row>
    <row r="72" spans="1:24" s="127" customFormat="1" ht="20.100000000000001" customHeight="1">
      <c r="A72" s="122"/>
      <c r="B72" s="152"/>
      <c r="C72" s="169"/>
      <c r="D72" s="122"/>
      <c r="E72" s="122"/>
      <c r="F72" s="173"/>
      <c r="G72" s="160"/>
      <c r="H72" s="161"/>
      <c r="I72" s="162"/>
      <c r="J72" s="162"/>
      <c r="K72" s="162"/>
      <c r="L72" s="162"/>
      <c r="M72" s="162"/>
      <c r="N72" s="162"/>
      <c r="O72" s="162"/>
      <c r="P72" s="162"/>
      <c r="Q72" s="162"/>
      <c r="R72" s="162"/>
      <c r="S72" s="162"/>
      <c r="T72" s="162"/>
      <c r="U72" s="162"/>
      <c r="V72" s="162"/>
      <c r="W72" s="162"/>
      <c r="X72" s="163"/>
    </row>
    <row r="73" spans="1:24" s="127" customFormat="1" ht="20.100000000000001" customHeight="1">
      <c r="A73" s="122"/>
      <c r="B73" s="143" t="s">
        <v>72</v>
      </c>
      <c r="C73" s="131"/>
      <c r="D73" s="131"/>
      <c r="E73" s="131"/>
      <c r="F73" s="164"/>
      <c r="G73" s="165">
        <f>G62-G69</f>
        <v>0</v>
      </c>
      <c r="H73" s="166">
        <f>H62-H69</f>
        <v>0</v>
      </c>
      <c r="I73" s="167">
        <f>I62-I69</f>
        <v>0</v>
      </c>
      <c r="J73" s="167">
        <f>J62-J69</f>
        <v>0</v>
      </c>
      <c r="K73" s="167">
        <f>K62-K69</f>
        <v>0</v>
      </c>
      <c r="L73" s="167">
        <f t="shared" ref="L73:V73" si="15">L62-L69</f>
        <v>0</v>
      </c>
      <c r="M73" s="167">
        <f t="shared" si="15"/>
        <v>0</v>
      </c>
      <c r="N73" s="167">
        <f t="shared" si="15"/>
        <v>0</v>
      </c>
      <c r="O73" s="167">
        <f t="shared" si="15"/>
        <v>0</v>
      </c>
      <c r="P73" s="167">
        <f t="shared" si="15"/>
        <v>0</v>
      </c>
      <c r="Q73" s="167">
        <f t="shared" si="15"/>
        <v>0</v>
      </c>
      <c r="R73" s="167">
        <f t="shared" si="15"/>
        <v>0</v>
      </c>
      <c r="S73" s="167">
        <f t="shared" si="15"/>
        <v>0</v>
      </c>
      <c r="T73" s="167">
        <f t="shared" si="15"/>
        <v>0</v>
      </c>
      <c r="U73" s="167">
        <f t="shared" si="15"/>
        <v>0</v>
      </c>
      <c r="V73" s="167">
        <f t="shared" si="15"/>
        <v>0</v>
      </c>
      <c r="W73" s="167">
        <f>W62-W69</f>
        <v>0</v>
      </c>
      <c r="X73" s="178">
        <f>SUM(G73:W73)</f>
        <v>0</v>
      </c>
    </row>
    <row r="74" spans="1:24" s="127" customFormat="1" ht="20.100000000000001" customHeight="1" thickBot="1">
      <c r="A74" s="122"/>
      <c r="B74" s="147" t="s">
        <v>143</v>
      </c>
      <c r="C74" s="148"/>
      <c r="D74" s="148"/>
      <c r="E74" s="148"/>
      <c r="F74" s="179"/>
      <c r="G74" s="180"/>
      <c r="H74" s="181"/>
      <c r="I74" s="182"/>
      <c r="J74" s="182"/>
      <c r="K74" s="182"/>
      <c r="L74" s="182"/>
      <c r="M74" s="182"/>
      <c r="N74" s="182"/>
      <c r="O74" s="182"/>
      <c r="P74" s="182"/>
      <c r="Q74" s="182"/>
      <c r="R74" s="182"/>
      <c r="S74" s="182"/>
      <c r="T74" s="182"/>
      <c r="U74" s="182"/>
      <c r="V74" s="182"/>
      <c r="W74" s="182"/>
      <c r="X74" s="183">
        <f>SUM(G74:W74)</f>
        <v>0</v>
      </c>
    </row>
    <row r="75" spans="1:24" s="127" customFormat="1" ht="20.100000000000001" customHeight="1" thickTop="1">
      <c r="A75" s="122"/>
      <c r="B75" s="184" t="s">
        <v>73</v>
      </c>
      <c r="C75" s="185"/>
      <c r="D75" s="186"/>
      <c r="E75" s="186"/>
      <c r="F75" s="187"/>
      <c r="G75" s="188">
        <f>G73-G74</f>
        <v>0</v>
      </c>
      <c r="H75" s="189">
        <f>H73-H74</f>
        <v>0</v>
      </c>
      <c r="I75" s="190">
        <f>I73-I74</f>
        <v>0</v>
      </c>
      <c r="J75" s="190">
        <f>J73-J74</f>
        <v>0</v>
      </c>
      <c r="K75" s="190">
        <f>K73-K74</f>
        <v>0</v>
      </c>
      <c r="L75" s="190">
        <f t="shared" ref="L75:V75" si="16">L73-L74</f>
        <v>0</v>
      </c>
      <c r="M75" s="190">
        <f t="shared" si="16"/>
        <v>0</v>
      </c>
      <c r="N75" s="190">
        <f t="shared" si="16"/>
        <v>0</v>
      </c>
      <c r="O75" s="190">
        <f t="shared" si="16"/>
        <v>0</v>
      </c>
      <c r="P75" s="190">
        <f t="shared" si="16"/>
        <v>0</v>
      </c>
      <c r="Q75" s="190">
        <f t="shared" si="16"/>
        <v>0</v>
      </c>
      <c r="R75" s="190">
        <f t="shared" si="16"/>
        <v>0</v>
      </c>
      <c r="S75" s="190">
        <f t="shared" si="16"/>
        <v>0</v>
      </c>
      <c r="T75" s="190">
        <f t="shared" si="16"/>
        <v>0</v>
      </c>
      <c r="U75" s="190">
        <f t="shared" si="16"/>
        <v>0</v>
      </c>
      <c r="V75" s="190">
        <f t="shared" si="16"/>
        <v>0</v>
      </c>
      <c r="W75" s="190">
        <f>W73-W74</f>
        <v>0</v>
      </c>
      <c r="X75" s="191">
        <f>SUM(G75:W75)</f>
        <v>0</v>
      </c>
    </row>
    <row r="76" spans="1:24" s="127" customFormat="1" ht="20.100000000000001" customHeight="1" thickBot="1">
      <c r="A76" s="122"/>
      <c r="B76" s="192" t="s">
        <v>74</v>
      </c>
      <c r="C76" s="193"/>
      <c r="D76" s="193"/>
      <c r="E76" s="193"/>
      <c r="F76" s="194"/>
      <c r="G76" s="195"/>
      <c r="H76" s="196"/>
      <c r="I76" s="197"/>
      <c r="J76" s="197"/>
      <c r="K76" s="197"/>
      <c r="L76" s="197"/>
      <c r="M76" s="197"/>
      <c r="N76" s="197"/>
      <c r="O76" s="197"/>
      <c r="P76" s="197"/>
      <c r="Q76" s="197"/>
      <c r="R76" s="197"/>
      <c r="S76" s="197"/>
      <c r="T76" s="197"/>
      <c r="U76" s="197"/>
      <c r="V76" s="197"/>
      <c r="W76" s="197"/>
      <c r="X76" s="198" t="s">
        <v>15</v>
      </c>
    </row>
    <row r="77" spans="1:24" s="127" customFormat="1" ht="20.100000000000001" customHeight="1">
      <c r="A77" s="122"/>
      <c r="B77" s="122"/>
      <c r="C77" s="136"/>
      <c r="D77" s="136"/>
      <c r="E77" s="136"/>
      <c r="F77" s="136"/>
      <c r="G77" s="223"/>
      <c r="H77" s="223"/>
      <c r="I77" s="223"/>
      <c r="J77" s="223"/>
      <c r="K77" s="223"/>
      <c r="L77" s="223"/>
      <c r="M77" s="223"/>
      <c r="N77" s="223"/>
      <c r="O77" s="223"/>
      <c r="P77" s="223"/>
      <c r="Q77" s="223"/>
      <c r="R77" s="223"/>
      <c r="S77" s="223"/>
      <c r="T77" s="223"/>
      <c r="U77" s="223"/>
      <c r="V77" s="223"/>
      <c r="W77" s="223"/>
      <c r="X77" s="307"/>
    </row>
    <row r="78" spans="1:24" s="121" customFormat="1" ht="20.100000000000001" customHeight="1" thickBot="1">
      <c r="B78" s="117" t="s">
        <v>100</v>
      </c>
      <c r="C78" s="108" t="s">
        <v>75</v>
      </c>
      <c r="D78" s="120"/>
      <c r="E78" s="120"/>
      <c r="F78" s="120"/>
      <c r="G78" s="120"/>
      <c r="H78" s="120"/>
      <c r="I78" s="120"/>
      <c r="J78" s="120"/>
      <c r="K78" s="120"/>
      <c r="L78" s="120"/>
      <c r="M78" s="120"/>
      <c r="N78" s="120"/>
      <c r="O78" s="120"/>
      <c r="P78" s="120"/>
      <c r="Q78" s="120"/>
      <c r="R78" s="120"/>
      <c r="S78" s="120"/>
      <c r="T78" s="120"/>
      <c r="U78" s="120"/>
      <c r="V78" s="120"/>
      <c r="W78" s="120"/>
      <c r="X78" s="120"/>
    </row>
    <row r="79" spans="1:24" s="121" customFormat="1" ht="20.100000000000001" customHeight="1" thickBot="1">
      <c r="B79" s="1128" t="s">
        <v>106</v>
      </c>
      <c r="C79" s="1217"/>
      <c r="D79" s="1217"/>
      <c r="E79" s="1217"/>
      <c r="F79" s="1218"/>
      <c r="G79" s="1216" t="s">
        <v>60</v>
      </c>
      <c r="H79" s="1129"/>
      <c r="I79" s="1129"/>
      <c r="J79" s="1125" t="s">
        <v>137</v>
      </c>
      <c r="K79" s="1126"/>
      <c r="L79" s="1126"/>
      <c r="M79" s="1126"/>
      <c r="N79" s="1126"/>
      <c r="O79" s="1126"/>
      <c r="P79" s="1126"/>
      <c r="Q79" s="1126"/>
      <c r="R79" s="1126"/>
      <c r="S79" s="1126"/>
      <c r="T79" s="1126"/>
      <c r="U79" s="1126"/>
      <c r="V79" s="1126"/>
      <c r="W79" s="1126"/>
      <c r="X79" s="1120" t="s">
        <v>141</v>
      </c>
    </row>
    <row r="80" spans="1:24" s="121" customFormat="1" ht="20.100000000000001" customHeight="1" thickBot="1">
      <c r="A80" s="120"/>
      <c r="B80" s="1219"/>
      <c r="C80" s="1220"/>
      <c r="D80" s="1220"/>
      <c r="E80" s="1220"/>
      <c r="F80" s="1221"/>
      <c r="G80" s="1131"/>
      <c r="H80" s="1132"/>
      <c r="I80" s="1132"/>
      <c r="J80" s="749" t="s">
        <v>269</v>
      </c>
      <c r="K80" s="251" t="s">
        <v>270</v>
      </c>
      <c r="L80" s="251" t="s">
        <v>271</v>
      </c>
      <c r="M80" s="251" t="s">
        <v>272</v>
      </c>
      <c r="N80" s="251" t="s">
        <v>273</v>
      </c>
      <c r="O80" s="251" t="s">
        <v>274</v>
      </c>
      <c r="P80" s="251" t="s">
        <v>275</v>
      </c>
      <c r="Q80" s="251" t="s">
        <v>276</v>
      </c>
      <c r="R80" s="251" t="s">
        <v>277</v>
      </c>
      <c r="S80" s="251" t="s">
        <v>278</v>
      </c>
      <c r="T80" s="251" t="s">
        <v>479</v>
      </c>
      <c r="U80" s="251" t="s">
        <v>480</v>
      </c>
      <c r="V80" s="251" t="s">
        <v>481</v>
      </c>
      <c r="W80" s="542" t="s">
        <v>482</v>
      </c>
      <c r="X80" s="1121"/>
    </row>
    <row r="81" spans="1:24" s="121" customFormat="1" ht="20.100000000000001" customHeight="1" thickBot="1">
      <c r="A81" s="120"/>
      <c r="B81" s="1222"/>
      <c r="C81" s="1223"/>
      <c r="D81" s="1223"/>
      <c r="E81" s="1223"/>
      <c r="F81" s="1224"/>
      <c r="G81" s="749" t="s">
        <v>404</v>
      </c>
      <c r="H81" s="251" t="s">
        <v>348</v>
      </c>
      <c r="I81" s="251" t="s">
        <v>349</v>
      </c>
      <c r="J81" s="251" t="s">
        <v>333</v>
      </c>
      <c r="K81" s="251" t="s">
        <v>334</v>
      </c>
      <c r="L81" s="251" t="s">
        <v>335</v>
      </c>
      <c r="M81" s="251" t="s">
        <v>336</v>
      </c>
      <c r="N81" s="251" t="s">
        <v>337</v>
      </c>
      <c r="O81" s="251" t="s">
        <v>338</v>
      </c>
      <c r="P81" s="251" t="s">
        <v>339</v>
      </c>
      <c r="Q81" s="251" t="s">
        <v>340</v>
      </c>
      <c r="R81" s="251" t="s">
        <v>341</v>
      </c>
      <c r="S81" s="251" t="s">
        <v>342</v>
      </c>
      <c r="T81" s="251" t="s">
        <v>483</v>
      </c>
      <c r="U81" s="251" t="s">
        <v>484</v>
      </c>
      <c r="V81" s="251" t="s">
        <v>485</v>
      </c>
      <c r="W81" s="542" t="s">
        <v>486</v>
      </c>
      <c r="X81" s="1122"/>
    </row>
    <row r="82" spans="1:24" s="127" customFormat="1" ht="20.100000000000001" customHeight="1">
      <c r="A82" s="122"/>
      <c r="B82" s="199" t="s">
        <v>112</v>
      </c>
      <c r="C82" s="136"/>
      <c r="D82" s="136"/>
      <c r="E82" s="497"/>
      <c r="F82" s="159"/>
      <c r="G82" s="110"/>
      <c r="H82" s="200"/>
      <c r="I82" s="201"/>
      <c r="J82" s="202"/>
      <c r="K82" s="202"/>
      <c r="L82" s="203"/>
      <c r="M82" s="203"/>
      <c r="N82" s="203"/>
      <c r="O82" s="203"/>
      <c r="P82" s="203"/>
      <c r="Q82" s="203"/>
      <c r="R82" s="203"/>
      <c r="S82" s="203"/>
      <c r="T82" s="203"/>
      <c r="U82" s="203"/>
      <c r="V82" s="203"/>
      <c r="W82" s="203"/>
      <c r="X82" s="287"/>
    </row>
    <row r="83" spans="1:24" s="127" customFormat="1" ht="20.100000000000001" customHeight="1">
      <c r="A83" s="122"/>
      <c r="B83" s="199"/>
      <c r="C83" s="204" t="s">
        <v>143</v>
      </c>
      <c r="D83" s="131"/>
      <c r="E83" s="136"/>
      <c r="F83" s="164"/>
      <c r="G83" s="205">
        <f t="shared" ref="G83:W83" si="17">G74</f>
        <v>0</v>
      </c>
      <c r="H83" s="206">
        <f t="shared" si="17"/>
        <v>0</v>
      </c>
      <c r="I83" s="207">
        <f t="shared" si="17"/>
        <v>0</v>
      </c>
      <c r="J83" s="206">
        <f t="shared" si="17"/>
        <v>0</v>
      </c>
      <c r="K83" s="206">
        <f t="shared" si="17"/>
        <v>0</v>
      </c>
      <c r="L83" s="206">
        <f t="shared" si="17"/>
        <v>0</v>
      </c>
      <c r="M83" s="206">
        <f t="shared" si="17"/>
        <v>0</v>
      </c>
      <c r="N83" s="206">
        <f t="shared" si="17"/>
        <v>0</v>
      </c>
      <c r="O83" s="206">
        <f t="shared" si="17"/>
        <v>0</v>
      </c>
      <c r="P83" s="206">
        <f t="shared" si="17"/>
        <v>0</v>
      </c>
      <c r="Q83" s="206">
        <f t="shared" si="17"/>
        <v>0</v>
      </c>
      <c r="R83" s="206">
        <f t="shared" si="17"/>
        <v>0</v>
      </c>
      <c r="S83" s="206">
        <f t="shared" si="17"/>
        <v>0</v>
      </c>
      <c r="T83" s="206">
        <f t="shared" si="17"/>
        <v>0</v>
      </c>
      <c r="U83" s="206">
        <f t="shared" si="17"/>
        <v>0</v>
      </c>
      <c r="V83" s="206">
        <f t="shared" si="17"/>
        <v>0</v>
      </c>
      <c r="W83" s="206">
        <f t="shared" si="17"/>
        <v>0</v>
      </c>
      <c r="X83" s="503"/>
    </row>
    <row r="84" spans="1:24" s="127" customFormat="1" ht="20.100000000000001" customHeight="1">
      <c r="A84" s="122"/>
      <c r="B84" s="208"/>
      <c r="C84" s="209" t="s">
        <v>71</v>
      </c>
      <c r="D84" s="140"/>
      <c r="E84" s="140"/>
      <c r="F84" s="173"/>
      <c r="G84" s="210">
        <f t="shared" ref="G84:W84" si="18">G64</f>
        <v>0</v>
      </c>
      <c r="H84" s="211">
        <f t="shared" si="18"/>
        <v>0</v>
      </c>
      <c r="I84" s="212">
        <f t="shared" si="18"/>
        <v>0</v>
      </c>
      <c r="J84" s="211">
        <f t="shared" si="18"/>
        <v>0</v>
      </c>
      <c r="K84" s="211">
        <f t="shared" si="18"/>
        <v>0</v>
      </c>
      <c r="L84" s="211">
        <f t="shared" si="18"/>
        <v>0</v>
      </c>
      <c r="M84" s="211">
        <f t="shared" si="18"/>
        <v>0</v>
      </c>
      <c r="N84" s="211">
        <f t="shared" si="18"/>
        <v>0</v>
      </c>
      <c r="O84" s="211">
        <f t="shared" si="18"/>
        <v>0</v>
      </c>
      <c r="P84" s="211">
        <f t="shared" si="18"/>
        <v>0</v>
      </c>
      <c r="Q84" s="211">
        <f t="shared" si="18"/>
        <v>0</v>
      </c>
      <c r="R84" s="211">
        <f t="shared" si="18"/>
        <v>0</v>
      </c>
      <c r="S84" s="211">
        <f t="shared" si="18"/>
        <v>0</v>
      </c>
      <c r="T84" s="211">
        <f t="shared" si="18"/>
        <v>0</v>
      </c>
      <c r="U84" s="211">
        <f t="shared" si="18"/>
        <v>0</v>
      </c>
      <c r="V84" s="211">
        <f t="shared" si="18"/>
        <v>0</v>
      </c>
      <c r="W84" s="211">
        <f t="shared" si="18"/>
        <v>0</v>
      </c>
      <c r="X84" s="503"/>
    </row>
    <row r="85" spans="1:24" s="127" customFormat="1" ht="20.100000000000001" customHeight="1">
      <c r="A85" s="122"/>
      <c r="B85" s="199" t="s">
        <v>113</v>
      </c>
      <c r="C85" s="136"/>
      <c r="D85" s="136"/>
      <c r="E85" s="213"/>
      <c r="F85" s="214"/>
      <c r="G85" s="215"/>
      <c r="H85" s="216"/>
      <c r="I85" s="217"/>
      <c r="J85" s="217"/>
      <c r="K85" s="217"/>
      <c r="L85" s="217"/>
      <c r="M85" s="217"/>
      <c r="N85" s="217"/>
      <c r="O85" s="217"/>
      <c r="P85" s="217"/>
      <c r="Q85" s="217"/>
      <c r="R85" s="217"/>
      <c r="S85" s="217"/>
      <c r="T85" s="217"/>
      <c r="U85" s="217"/>
      <c r="V85" s="217"/>
      <c r="W85" s="217"/>
      <c r="X85" s="504"/>
    </row>
    <row r="86" spans="1:24" s="127" customFormat="1" ht="20.100000000000001" customHeight="1">
      <c r="A86" s="122"/>
      <c r="B86" s="199"/>
      <c r="C86" s="204" t="s">
        <v>76</v>
      </c>
      <c r="D86" s="131"/>
      <c r="E86" s="136"/>
      <c r="F86" s="164"/>
      <c r="G86" s="218"/>
      <c r="H86" s="216"/>
      <c r="I86" s="217"/>
      <c r="J86" s="217"/>
      <c r="K86" s="217"/>
      <c r="L86" s="217"/>
      <c r="M86" s="217"/>
      <c r="N86" s="217"/>
      <c r="O86" s="217"/>
      <c r="P86" s="217"/>
      <c r="Q86" s="217"/>
      <c r="R86" s="217"/>
      <c r="S86" s="217"/>
      <c r="T86" s="217"/>
      <c r="U86" s="217"/>
      <c r="V86" s="217"/>
      <c r="W86" s="217"/>
      <c r="X86" s="505"/>
    </row>
    <row r="87" spans="1:24" s="127" customFormat="1" ht="20.100000000000001" customHeight="1">
      <c r="A87" s="122"/>
      <c r="B87" s="219"/>
      <c r="C87" s="209" t="s">
        <v>77</v>
      </c>
      <c r="D87" s="140"/>
      <c r="E87" s="136"/>
      <c r="F87" s="173"/>
      <c r="G87" s="215"/>
      <c r="H87" s="200"/>
      <c r="I87" s="203"/>
      <c r="J87" s="203"/>
      <c r="K87" s="203"/>
      <c r="L87" s="203"/>
      <c r="M87" s="203"/>
      <c r="N87" s="203"/>
      <c r="O87" s="203"/>
      <c r="P87" s="203"/>
      <c r="Q87" s="203"/>
      <c r="R87" s="203"/>
      <c r="S87" s="203"/>
      <c r="T87" s="203"/>
      <c r="U87" s="203"/>
      <c r="V87" s="203"/>
      <c r="W87" s="203"/>
      <c r="X87" s="234"/>
    </row>
    <row r="88" spans="1:24" s="127" customFormat="1" ht="20.100000000000001" customHeight="1">
      <c r="A88" s="122"/>
      <c r="B88" s="199" t="s">
        <v>114</v>
      </c>
      <c r="C88" s="213"/>
      <c r="D88" s="136"/>
      <c r="E88" s="213"/>
      <c r="F88" s="159"/>
      <c r="G88" s="220"/>
      <c r="H88" s="111"/>
      <c r="I88" s="221"/>
      <c r="J88" s="111"/>
      <c r="K88" s="111"/>
      <c r="L88" s="111"/>
      <c r="M88" s="111"/>
      <c r="N88" s="111"/>
      <c r="O88" s="111"/>
      <c r="P88" s="111"/>
      <c r="Q88" s="111"/>
      <c r="R88" s="111"/>
      <c r="S88" s="111"/>
      <c r="T88" s="111"/>
      <c r="U88" s="111"/>
      <c r="V88" s="111"/>
      <c r="W88" s="111"/>
      <c r="X88" s="504"/>
    </row>
    <row r="89" spans="1:24" s="127" customFormat="1" ht="20.100000000000001" customHeight="1">
      <c r="A89" s="122"/>
      <c r="B89" s="199"/>
      <c r="C89" s="204" t="s">
        <v>78</v>
      </c>
      <c r="D89" s="131"/>
      <c r="E89" s="136"/>
      <c r="F89" s="164"/>
      <c r="G89" s="222">
        <f t="shared" ref="G89:V89" si="19">G87*G90</f>
        <v>0</v>
      </c>
      <c r="H89" s="166">
        <f t="shared" si="19"/>
        <v>0</v>
      </c>
      <c r="I89" s="223">
        <f t="shared" si="19"/>
        <v>0</v>
      </c>
      <c r="J89" s="224">
        <f>J87*J90</f>
        <v>0</v>
      </c>
      <c r="K89" s="166">
        <f t="shared" si="19"/>
        <v>0</v>
      </c>
      <c r="L89" s="166">
        <f t="shared" si="19"/>
        <v>0</v>
      </c>
      <c r="M89" s="166">
        <f t="shared" si="19"/>
        <v>0</v>
      </c>
      <c r="N89" s="166">
        <f t="shared" si="19"/>
        <v>0</v>
      </c>
      <c r="O89" s="166">
        <f t="shared" si="19"/>
        <v>0</v>
      </c>
      <c r="P89" s="166">
        <f t="shared" si="19"/>
        <v>0</v>
      </c>
      <c r="Q89" s="166">
        <f t="shared" si="19"/>
        <v>0</v>
      </c>
      <c r="R89" s="166">
        <f t="shared" si="19"/>
        <v>0</v>
      </c>
      <c r="S89" s="166">
        <f t="shared" si="19"/>
        <v>0</v>
      </c>
      <c r="T89" s="166">
        <f t="shared" si="19"/>
        <v>0</v>
      </c>
      <c r="U89" s="166">
        <f t="shared" si="19"/>
        <v>0</v>
      </c>
      <c r="V89" s="166">
        <f t="shared" si="19"/>
        <v>0</v>
      </c>
      <c r="W89" s="166">
        <f>W87*W90</f>
        <v>0</v>
      </c>
      <c r="X89" s="503"/>
    </row>
    <row r="90" spans="1:24" s="127" customFormat="1" ht="20.100000000000001" customHeight="1" thickBot="1">
      <c r="A90" s="122"/>
      <c r="B90" s="225"/>
      <c r="C90" s="226"/>
      <c r="D90" s="227" t="s">
        <v>79</v>
      </c>
      <c r="E90" s="499"/>
      <c r="F90" s="498"/>
      <c r="G90" s="228">
        <v>1</v>
      </c>
      <c r="H90" s="229">
        <f>G90/(1+$E$90)</f>
        <v>1</v>
      </c>
      <c r="I90" s="230">
        <f>H90/(1+$E$90)</f>
        <v>1</v>
      </c>
      <c r="J90" s="229">
        <f>I90/(1+$E$90)</f>
        <v>1</v>
      </c>
      <c r="K90" s="229">
        <f t="shared" ref="K90:Q90" si="20">J90/(1+$E$90)</f>
        <v>1</v>
      </c>
      <c r="L90" s="229">
        <f t="shared" si="20"/>
        <v>1</v>
      </c>
      <c r="M90" s="229">
        <f t="shared" si="20"/>
        <v>1</v>
      </c>
      <c r="N90" s="229">
        <f t="shared" si="20"/>
        <v>1</v>
      </c>
      <c r="O90" s="229">
        <f t="shared" si="20"/>
        <v>1</v>
      </c>
      <c r="P90" s="229">
        <f t="shared" si="20"/>
        <v>1</v>
      </c>
      <c r="Q90" s="229">
        <f t="shared" si="20"/>
        <v>1</v>
      </c>
      <c r="R90" s="229">
        <f>Q90/(1+$E$90)</f>
        <v>1</v>
      </c>
      <c r="S90" s="229">
        <f>R90/(1+$E$90)</f>
        <v>1</v>
      </c>
      <c r="T90" s="229">
        <f>S90/(1+$E$90)</f>
        <v>1</v>
      </c>
      <c r="U90" s="229">
        <f>T90/(1+$E$90)</f>
        <v>1</v>
      </c>
      <c r="V90" s="229">
        <f>U90/(1+$E$90)</f>
        <v>1</v>
      </c>
      <c r="W90" s="229">
        <f>U90/(1+$E$90)</f>
        <v>1</v>
      </c>
      <c r="X90" s="285"/>
    </row>
    <row r="91" spans="1:24" s="121" customFormat="1" ht="20.100000000000001" customHeight="1">
      <c r="B91" s="120"/>
      <c r="C91" s="120"/>
      <c r="D91" s="120"/>
      <c r="E91" s="120"/>
      <c r="F91" s="120"/>
      <c r="G91" s="120"/>
      <c r="H91" s="120"/>
      <c r="I91" s="120"/>
      <c r="J91" s="120"/>
      <c r="K91" s="120"/>
      <c r="L91" s="120"/>
      <c r="M91" s="120"/>
      <c r="N91" s="120"/>
      <c r="O91" s="120"/>
      <c r="P91" s="120"/>
      <c r="Q91" s="120"/>
      <c r="R91" s="120"/>
      <c r="S91" s="120"/>
      <c r="T91" s="120"/>
      <c r="U91" s="120"/>
      <c r="V91" s="120"/>
      <c r="W91" s="120"/>
      <c r="X91" s="120"/>
    </row>
    <row r="92" spans="1:24" s="114" customFormat="1" ht="20.100000000000001" customHeight="1"/>
    <row r="93" spans="1:24" s="115" customFormat="1" ht="20.100000000000001" customHeight="1">
      <c r="B93" s="237" t="s">
        <v>8</v>
      </c>
      <c r="C93" s="238" t="s">
        <v>478</v>
      </c>
      <c r="X93" s="276"/>
    </row>
    <row r="94" spans="1:24" s="238" customFormat="1" ht="20.100000000000001" customHeight="1">
      <c r="B94" s="237" t="s">
        <v>8</v>
      </c>
      <c r="C94" s="238" t="s">
        <v>135</v>
      </c>
      <c r="J94" s="119" t="s">
        <v>8</v>
      </c>
      <c r="K94" s="238" t="s">
        <v>251</v>
      </c>
    </row>
    <row r="95" spans="1:24" s="238" customFormat="1" ht="20.100000000000001" customHeight="1">
      <c r="B95" s="237" t="s">
        <v>8</v>
      </c>
      <c r="C95" s="239" t="s">
        <v>12</v>
      </c>
      <c r="D95" s="239"/>
      <c r="E95" s="239"/>
      <c r="F95" s="239"/>
      <c r="G95" s="239"/>
      <c r="H95" s="239"/>
      <c r="I95" s="239"/>
      <c r="J95" s="119" t="s">
        <v>8</v>
      </c>
      <c r="K95" s="238" t="s">
        <v>422</v>
      </c>
      <c r="L95" s="240"/>
      <c r="M95" s="239"/>
      <c r="N95" s="239"/>
      <c r="O95" s="239"/>
      <c r="P95" s="239"/>
      <c r="Q95" s="239"/>
      <c r="R95" s="239"/>
      <c r="S95" s="239"/>
      <c r="T95" s="239"/>
      <c r="U95" s="239"/>
      <c r="V95" s="239"/>
      <c r="W95" s="239"/>
      <c r="X95" s="239"/>
    </row>
    <row r="96" spans="1:24" s="238" customFormat="1" ht="20.100000000000001" customHeight="1">
      <c r="B96" s="237" t="s">
        <v>8</v>
      </c>
      <c r="C96" s="240" t="s">
        <v>14</v>
      </c>
      <c r="D96" s="239"/>
      <c r="E96" s="239"/>
      <c r="F96" s="239"/>
      <c r="G96" s="239"/>
      <c r="H96" s="239"/>
      <c r="I96" s="239"/>
      <c r="J96" s="237" t="s">
        <v>8</v>
      </c>
      <c r="K96" s="239" t="s">
        <v>119</v>
      </c>
      <c r="L96" s="239"/>
      <c r="M96" s="239"/>
      <c r="N96" s="239"/>
      <c r="O96" s="239"/>
      <c r="P96" s="239"/>
      <c r="Q96" s="239"/>
      <c r="R96" s="239"/>
      <c r="S96" s="239"/>
      <c r="T96" s="239"/>
      <c r="U96" s="239"/>
      <c r="V96" s="239"/>
      <c r="W96" s="239"/>
      <c r="X96" s="239"/>
    </row>
    <row r="97" spans="2:24" s="238" customFormat="1" ht="20.100000000000001" customHeight="1">
      <c r="B97" s="119" t="s">
        <v>8</v>
      </c>
      <c r="C97" s="241" t="s">
        <v>39</v>
      </c>
      <c r="F97" s="240"/>
      <c r="J97" s="237" t="s">
        <v>8</v>
      </c>
      <c r="K97" s="238" t="s">
        <v>216</v>
      </c>
    </row>
    <row r="98" spans="2:24" s="238" customFormat="1" ht="20.100000000000001" customHeight="1">
      <c r="B98" s="119" t="s">
        <v>8</v>
      </c>
      <c r="C98" s="239" t="s">
        <v>58</v>
      </c>
      <c r="G98" s="240"/>
      <c r="H98" s="240"/>
      <c r="I98" s="240"/>
      <c r="J98" s="240"/>
      <c r="K98" s="240"/>
      <c r="L98" s="240"/>
      <c r="M98" s="240"/>
      <c r="N98" s="240"/>
      <c r="O98" s="240"/>
      <c r="P98" s="240"/>
      <c r="Q98" s="240"/>
      <c r="R98" s="240"/>
      <c r="S98" s="240"/>
      <c r="T98" s="240"/>
      <c r="U98" s="240"/>
      <c r="V98" s="240"/>
      <c r="W98" s="240"/>
      <c r="X98" s="240"/>
    </row>
    <row r="99" spans="2:24" ht="49.5" customHeight="1"/>
    <row r="100" spans="2:24" ht="49.5" customHeight="1"/>
    <row r="101" spans="2:24" ht="49.5" customHeight="1"/>
    <row r="102" spans="2:24" ht="49.5" customHeight="1"/>
    <row r="103" spans="2:24" ht="49.5" customHeight="1"/>
    <row r="104" spans="2:24" ht="49.5" customHeight="1"/>
  </sheetData>
  <mergeCells count="13">
    <mergeCell ref="G79:I80"/>
    <mergeCell ref="J79:W79"/>
    <mergeCell ref="X79:X81"/>
    <mergeCell ref="B79:F81"/>
    <mergeCell ref="B1:X1"/>
    <mergeCell ref="B2:X2"/>
    <mergeCell ref="J5:W5"/>
    <mergeCell ref="X5:X7"/>
    <mergeCell ref="G5:I6"/>
    <mergeCell ref="G59:I60"/>
    <mergeCell ref="J59:W59"/>
    <mergeCell ref="B59:F61"/>
    <mergeCell ref="X59:X61"/>
  </mergeCells>
  <phoneticPr fontId="3"/>
  <pageMargins left="0.78740157480314965" right="0.78740157480314965" top="0.78740157480314965" bottom="0.78740157480314965" header="0.51181102362204722" footer="0.78740157480314965"/>
  <pageSetup paperSize="8"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様式2-3</vt:lpstr>
      <vt:lpstr>様式2-4</vt:lpstr>
      <vt:lpstr>様式2-５</vt:lpstr>
      <vt:lpstr>様式2-6</vt:lpstr>
      <vt:lpstr>様式4-20</vt:lpstr>
      <vt:lpstr>様式4-22</vt:lpstr>
      <vt:lpstr>様式4-23</vt:lpstr>
      <vt:lpstr>様式5-10</vt:lpstr>
      <vt:lpstr>様式5-12</vt:lpstr>
      <vt:lpstr>様式6-6</vt:lpstr>
      <vt:lpstr>'様式2-3'!Print_Area</vt:lpstr>
      <vt:lpstr>'様式2-4'!Print_Area</vt:lpstr>
      <vt:lpstr>'様式2-５'!Print_Area</vt:lpstr>
      <vt:lpstr>'様式2-6'!Print_Area</vt:lpstr>
      <vt:lpstr>'様式4-20'!Print_Area</vt:lpstr>
      <vt:lpstr>'様式4-22'!Print_Area</vt:lpstr>
      <vt:lpstr>'様式4-23'!Print_Area</vt:lpstr>
      <vt:lpstr>'様式5-10'!Print_Area</vt:lpstr>
      <vt:lpstr>'様式5-12'!Print_Area</vt:lpstr>
      <vt:lpstr>'様式6-6'!Print_Area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水嶋啓</dc:creator>
  <cp:lastModifiedBy>竹内　雅晴</cp:lastModifiedBy>
  <cp:lastPrinted>2019-09-25T12:04:23Z</cp:lastPrinted>
  <dcterms:created xsi:type="dcterms:W3CDTF">2007-01-17T02:06:42Z</dcterms:created>
  <dcterms:modified xsi:type="dcterms:W3CDTF">2020-01-16T10:34:46Z</dcterms:modified>
</cp:coreProperties>
</file>