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11-1福祉・介護職員処遇改善加算関係\令和５年度処遇改善加算\05（市→事業者）実績報告通知\"/>
    </mc:Choice>
  </mc:AlternateContent>
  <xr:revisionPtr revIDLastSave="0" documentId="13_ncr:1_{3B3F383E-24ED-4F32-96F2-B52F58B233F8}" xr6:coauthVersionLast="36" xr6:coauthVersionMax="46" xr10:uidLastSave="{00000000-0000-0000-0000-000000000000}"/>
  <bookViews>
    <workbookView xWindow="29376" yWindow="156" windowWidth="17988" windowHeight="15600" tabRatio="869" activeTab="2"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<sst xmlns="http://schemas.openxmlformats.org/spreadsheetml/2006/main" count="379" uniqueCount="292">
  <si>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</si>
  <si>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</si>
  <si>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</si>
  <si>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</si>
  <si>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</si>
  <si>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</si>
  <si>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</si>
  <si>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</si>
  <si>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</si>
  <si>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</si>
  <si>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</si>
  <si>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</si>
  <si>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</si>
  <si>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</si>
  <si>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</si>
  <si>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</si>
  <si>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</si>
  <si>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</si>
  <si>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</si>
  <si>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</si>
  <si>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</si>
  <si>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</si>
  <si>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</si>
  <si>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</si>
  <si>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</si>
  <si>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</si>
  <si>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</si>
  <si>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</si>
  <si>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</si>
  <si>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</si>
  <si>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</si>
  <si>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</si>
  <si>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</si>
  <si>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</si>
  <si>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</si>
  <si>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</si>
  <si>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</si>
  <si>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</si>
  <si>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</si>
  <si>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</si>
  <si>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</si>
  <si>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</si>
  <si>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</si>
  <si>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</si>
  <si>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</si>
  <si>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</si>
  <si>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</si>
  <si>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</si>
  <si>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</si>
  <si>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</si>
  <si>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</si>
  <si>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</si>
  <si>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</si>
  <si>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</si>
  <si>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</si>
  <si>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</si>
  <si>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</si>
  <si>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</si>
  <si>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</si>
  <si>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</si>
  <si>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</si>
  <si>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</si>
  <si>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</si>
  <si>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</si>
  <si>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</si>
  <si>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</si>
  <si>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</si>
  <si>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</si>
  <si>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</si>
  <si>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</si>
  <si>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</si>
  <si>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</si>
  <si>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</si>
  <si>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</si>
  <si>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</si>
  <si>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</si>
  <si>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</si>
  <si>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</si>
  <si>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</si>
  <si>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</si>
  <si>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特定加算</t>
    <rPh sb="0" eb="2">
      <t>トクテイ</t>
    </rPh>
    <rPh sb="2" eb="4">
      <t>カサン</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</si>
  <si>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</si>
  <si>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</si>
  <si>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</si>
  <si>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</si>
  <si>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</si>
  <si>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</si>
  <si>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</si>
  <si>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</si>
  <si>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</si>
  <si>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</si>
  <si>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</si>
  <si>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</si>
  <si>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</si>
  <si>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</si>
  <si>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</si>
  <si>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</si>
  <si>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</si>
  <si>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</si>
  <si>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</si>
  <si>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</si>
  <si>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</si>
  <si>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</si>
  <si>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</si>
  <si>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</si>
  <si>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</si>
  <si>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</si>
  <si>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</si>
  <si>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</si>
  <si>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</si>
  <si>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</si>
  <si>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</si>
  <si>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</si>
  <si>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</si>
  <si>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</si>
  <si>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</si>
  <si>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</si>
  <si>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</si>
  <si>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</si>
  <si>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</si>
  <si>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</si>
  <si>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</si>
  <si>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</si>
  <si>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</si>
  <si>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</si>
  <si>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</si>
  <si>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</si>
  <si>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</si>
  <si>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</si>
  <si>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</si>
  <si>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</si>
  <si>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</si>
  <si>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</si>
  <si>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</si>
  <si>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</si>
  <si>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</si>
  <si>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</si>
  <si>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</si>
  <si>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</si>
  <si>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</si>
  <si>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</si>
  <si>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</si>
  <si>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</si>
  <si>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</si>
  <si>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</si>
  <si>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</si>
  <si>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</si>
  <si>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</si>
  <si>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</si>
  <si>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</si>
  <si>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</si>
  <si>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</si>
  <si>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</si>
  <si>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</si>
  <si>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</si>
  <si>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</si>
  <si>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</si>
  <si>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</si>
  <si>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</si>
  <si>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</si>
  <si>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</si>
  <si>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</si>
  <si>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</si>
  <si>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</si>
  <si>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</si>
  <si>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</si>
  <si>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</si>
  <si>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</si>
  <si>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</si>
  <si>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</si>
  <si>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</si>
  <si>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</si>
  <si>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</si>
  <si>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</si>
  <si>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</si>
  <si>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</si>
  <si>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</si>
  <si>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</si>
  <si>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</si>
  <si>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</si>
  <si>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</si>
  <si>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</si>
  <si>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</si>
  <si>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</si>
  <si>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</si>
  <si>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</si>
  <si>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</si>
  <si>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</si>
  <si>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</si>
  <si>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</si>
  <si>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</si>
  <si>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</si>
  <si>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</si>
  <si>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</si>
  <si>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</si>
  <si>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</si>
  <si>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</si>
  <si>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</si>
  <si>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</si>
  <si>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</si>
  <si>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</si>
  <si>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</si>
  <si>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</si>
  <si>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</si>
  <si>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</si>
  <si>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</si>
  <si>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</si>
  <si>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</si>
  <si>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</si>
  <si>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</si>
  <si>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</si>
  <si>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</si>
  <si>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</si>
  <si>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</si>
  <si>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</si>
  <si>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</si>
  <si>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</si>
  <si>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</si>
  <si>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</si>
  <si>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</si>
  <si>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</si>
  <si>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</si>
  <si>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</si>
  <si>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</si>
  <si>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</si>
  <si>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</si>
  <si>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</si>
  <si>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</si>
  <si>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</si>
  <si>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</si>
  <si>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</si>
  <si>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</si>
  <si>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</si>
  <si>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</si>
  <si>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</si>
  <si>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</si>
  <si>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</si>
  <si>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</si>
  <si>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</si>
  <si>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</si>
  <si>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</si>
  <si>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</si>
  <si>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</si>
  <si>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</si>
  <si>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</si>
  <si>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</si>
  <si>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</si>
  <si>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</si>
  <si>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</si>
  <si>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</si>
  <si>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</si>
  <si>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</si>
  <si>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</si>
  <si>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</si>
  <si>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</si>
  <si>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</si>
  <si>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</si>
  <si>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</si>
  <si>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</si>
  <si>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</si>
  <si>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</si>
  <si>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</si>
  <si>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</si>
  <si>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</si>
  <si>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</si>
  <si>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</si>
  <si>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</si>
  <si>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</si>
  <si>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</si>
  <si>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</si>
  <si>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</si>
  <si>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</si>
  <si>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</si>
  <si>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</si>
  <si>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</si>
  <si>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(オ)前年度の各障がい福祉サービス事業者等の
独自の賃金改善額</t>
    <rPh sb="7" eb="8">
      <t>カク</t>
    </rPh>
    <rPh sb="11" eb="13">
      <t>フクシ</t>
    </rPh>
    <phoneticPr fontId="3"/>
  </si>
  <si>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処遇改善加算等の加算額を超えて賃金改善を行った場合にはその金額も含む。(j)に計上する金額がある場合には、必ず「２（４）　各障がい福祉サービス事業者等による処遇改善加算、特定加算及びベースアップ等加算の配分を除く賃金改善」欄に支給額、方法等の具体的な賃金改善の内容を記載すること。</t>
    <rPh sb="178" eb="180">
      <t>フクシ</t>
    </rPh>
    <phoneticPr fontId="3"/>
  </si>
  <si>
    <t>２（3）②(オ)の「前年度の各障がい福祉サービス事業者等の独自の賃金改善額」に計上する場合は記載すること。</t>
  </si>
  <si>
    <t>経験・技能のある障がい福祉人材（A）の特定加算による平均賃金改善額が他の障がい福祉人材（B）の平均賃金改善額より高いこと（A＞B）
　（ただし、障がい福祉人材間で経験・技能に明らかな差がない場合など、(A)を設定できない場合は、この限りではない。）</t>
  </si>
  <si>
    <t>他の障がい福祉人材（B）の特定加算による平均賃金改善額がその他の職種（C）の平均賃金改善額の２倍以上であること（Ｂ≧2Ｃ）
　（ただし、(C)の平均賃金が(B)の平均賃金を上回らない場合はこの限りではない）</t>
  </si>
  <si>
    <t>経験・技能のある障がい福祉人材（A）のうち、特定加算を申請する事業所数につき1人以上は、賃金改善所要額が月額平均８万円以上又は改善後の賃金が年額440万円以上であること</t>
  </si>
  <si>
    <t>経験・技能のある
障がい福祉人材(A)</t>
    <rPh sb="0" eb="2">
      <t>ケイケン</t>
    </rPh>
    <rPh sb="12" eb="14">
      <t>フクシ</t>
    </rPh>
    <rPh sb="14" eb="16">
      <t>ジンザイ</t>
    </rPh>
    <phoneticPr fontId="3"/>
  </si>
  <si>
    <t>他の障がい福祉
人材(B)</t>
    <rPh sb="0" eb="1">
      <t>タ</t>
    </rPh>
    <rPh sb="5" eb="7">
      <t>フクシ</t>
    </rPh>
    <rPh sb="8" eb="10">
      <t>ジンザイ</t>
    </rPh>
    <phoneticPr fontId="3"/>
  </si>
  <si>
    <t>⑥他の障がい福祉人材（B）とその他の職種（C）の平均賃金額（月額）
※B≧2Cを満たさない場合のみ記入</t>
    <rPh sb="6" eb="8">
      <t>フクシ</t>
    </rPh>
    <rPh sb="8" eb="10">
      <t>ジンザイ</t>
    </rPh>
    <rPh sb="24" eb="26">
      <t>ヘイキン</t>
    </rPh>
    <rPh sb="26" eb="28">
      <t>チンギン</t>
    </rPh>
    <rPh sb="28" eb="29">
      <t>ガク</t>
    </rPh>
    <rPh sb="30" eb="32">
      <t>ゲツガク</t>
    </rPh>
    <phoneticPr fontId="3"/>
  </si>
  <si>
    <t>⑧経験・技能のある障がい福祉人材（A）のうち賃金改善額が月額平均８万円以上又は改善後の賃金が年額440万円以上となった者の数</t>
    <rPh sb="15" eb="16">
      <t>ザイ</t>
    </rPh>
    <phoneticPr fontId="3"/>
  </si>
  <si>
    <t>働きながら介護福祉士等の取得を目指す者に対する実務者研修受講支援や、より専門性の高い支援技術を取得しようとする者に対する喀痰吸引研修、強度行動障がい支援者養成研修、サービス提供責任者研修、中堅職員に対するマネジメント研修の受講支援等</t>
  </si>
  <si>
    <t>障がいを有する者でも働きやすい職場環境の構築や勤務シフトの配慮</t>
  </si>
  <si>
    <t>利用者本位の支援方針など障がい福祉や法人の理念等を定期的に学ぶ機会の提供</t>
    <rPh sb="0" eb="3">
      <t>リヨウシャ</t>
    </rPh>
    <rPh sb="3" eb="5">
      <t>ホンイ</t>
    </rPh>
    <rPh sb="6" eb="8">
      <t>シエン</t>
    </rPh>
    <rPh sb="8" eb="10">
      <t>ホウシン</t>
    </rPh>
    <rPh sb="15" eb="17">
      <t>フクシ</t>
    </rPh>
    <rPh sb="18" eb="20">
      <t>ホウジン</t>
    </rPh>
    <rPh sb="21" eb="23">
      <t>リネン</t>
    </rPh>
    <rPh sb="23" eb="24">
      <t>トウ</t>
    </rPh>
    <rPh sb="25" eb="28">
      <t>テイキテキ</t>
    </rPh>
    <rPh sb="29" eb="30">
      <t>マナ</t>
    </rPh>
    <rPh sb="31" eb="33">
      <t>キカイ</t>
    </rPh>
    <rPh sb="34" eb="36">
      <t>テイキョウ</t>
    </rPh>
    <phoneticPr fontId="1"/>
  </si>
  <si>
    <t>障がい福祉サービス等
事業所番号</t>
    <rPh sb="3" eb="5">
      <t>フクシ</t>
    </rPh>
    <rPh sb="9" eb="10">
      <t>トウ</t>
    </rPh>
    <rPh sb="11" eb="14">
      <t>ジギョウショ</t>
    </rPh>
    <rPh sb="14" eb="16">
      <t>バンゴウ</t>
    </rPh>
    <phoneticPr fontId="3"/>
  </si>
  <si>
    <t>障がい福祉サービス
事業所番号</t>
    <rPh sb="3" eb="5">
      <t>フクシ</t>
    </rPh>
    <rPh sb="10" eb="13">
      <t>ジギョウショ</t>
    </rPh>
    <rPh sb="13" eb="15">
      <t>バンゴウ</t>
    </rPh>
    <phoneticPr fontId="3"/>
  </si>
  <si>
    <t>経験・技能のある障がい福祉人材のうち月平均8万円以上又は年額440万円以上［人］</t>
    <rPh sb="0" eb="2">
      <t>ケイケン</t>
    </rPh>
    <rPh sb="3" eb="5">
      <t>ギノウ</t>
    </rPh>
    <rPh sb="18" eb="21">
      <t>ツキヘイキン</t>
    </rPh>
    <rPh sb="19" eb="21">
      <t>ヘイキン</t>
    </rPh>
    <rPh sb="22" eb="24">
      <t>マンエン</t>
    </rPh>
    <rPh sb="24" eb="26">
      <t>イジョウ</t>
    </rPh>
    <rPh sb="26" eb="27">
      <t>マタ</t>
    </rPh>
    <rPh sb="28" eb="30">
      <t>ネンガク</t>
    </rPh>
    <rPh sb="33" eb="35">
      <t>マンエン</t>
    </rPh>
    <rPh sb="35" eb="37">
      <t>イジョウ</t>
    </rPh>
    <rPh sb="38" eb="39">
      <t>ニン</t>
    </rPh>
    <phoneticPr fontId="3"/>
  </si>
  <si>
    <t>障がい福祉サービス等処遇改善実績報告書（令和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</si>
</sst>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49"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0" fillId="0" borderId="0" xfId="0" applyFont="1">
      <alignment vertical="center"/>
    </xf>
    <xf numFmtId="0" fontId="51"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5" fillId="0" borderId="0" xfId="0" applyFont="1">
      <alignment vertical="center"/>
    </xf>
    <xf numFmtId="0" fontId="9" fillId="0" borderId="0" xfId="0" applyFont="1">
      <alignment vertical="center"/>
    </xf>
    <xf numFmtId="0" fontId="55" fillId="0" borderId="0" xfId="0" applyFont="1" applyAlignment="1">
      <alignment vertical="center" wrapText="1"/>
    </xf>
    <xf numFmtId="0" fontId="56"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7" fillId="0" borderId="0" xfId="0" applyFont="1" applyAlignment="1">
      <alignment horizontal="center" vertical="center"/>
    </xf>
    <xf numFmtId="0" fontId="5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7" fillId="0" borderId="0" xfId="0" applyFont="1" applyAlignment="1">
      <alignment horizontal="left" vertical="center"/>
    </xf>
    <xf numFmtId="0" fontId="17" fillId="0" borderId="0" xfId="0" applyFont="1">
      <alignment vertical="center"/>
    </xf>
    <xf numFmtId="0" fontId="60" fillId="0" borderId="0" xfId="0" applyFont="1">
      <alignment vertical="center"/>
    </xf>
    <xf numFmtId="0" fontId="58" fillId="0" borderId="0" xfId="0" applyFont="1" applyAlignment="1">
      <alignment horizontal="left" vertical="center" wrapText="1"/>
    </xf>
    <xf numFmtId="0" fontId="15" fillId="0" borderId="0" xfId="0" applyFont="1" applyAlignment="1">
      <alignment horizontal="center" vertical="top"/>
    </xf>
    <xf numFmtId="0" fontId="58"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1" fillId="2" borderId="108" xfId="0" applyFont="1" applyFill="1" applyBorder="1">
      <alignment vertical="center"/>
    </xf>
    <xf numFmtId="0" fontId="24" fillId="0" borderId="20" xfId="0" applyFont="1" applyBorder="1" applyAlignment="1">
      <alignment vertical="center"/>
    </xf>
    <xf numFmtId="0" fontId="61" fillId="2" borderId="39" xfId="0" applyFont="1" applyFill="1" applyBorder="1">
      <alignment vertical="center"/>
    </xf>
    <xf numFmtId="0" fontId="15" fillId="0" borderId="36" xfId="0" applyFont="1" applyBorder="1" applyAlignment="1">
      <alignment vertical="center" textRotation="255"/>
    </xf>
    <xf numFmtId="0" fontId="52" fillId="9" borderId="46" xfId="0" applyFont="1" applyFill="1" applyBorder="1">
      <alignment vertical="center"/>
    </xf>
    <xf numFmtId="0" fontId="61" fillId="2" borderId="112" xfId="0" applyFont="1" applyFill="1" applyBorder="1">
      <alignment vertical="center"/>
    </xf>
    <xf numFmtId="0" fontId="24" fillId="0" borderId="108" xfId="0" applyFont="1" applyBorder="1" applyAlignment="1">
      <alignment horizontal="left" vertical="center"/>
    </xf>
    <xf numFmtId="0" fontId="58" fillId="0" borderId="114" xfId="0" applyFont="1" applyBorder="1" applyAlignment="1" applyProtection="1">
      <alignment horizontal="center" vertical="center" wrapText="1"/>
      <protection locked="0"/>
    </xf>
    <xf numFmtId="0" fontId="61" fillId="0" borderId="115" xfId="0" applyFont="1" applyBorder="1" applyProtection="1">
      <alignment vertical="center"/>
      <protection locked="0"/>
    </xf>
    <xf numFmtId="0" fontId="61" fillId="2" borderId="115" xfId="0" applyFont="1" applyFill="1" applyBorder="1" applyProtection="1">
      <alignment vertical="center"/>
      <protection locked="0"/>
    </xf>
    <xf numFmtId="0" fontId="61" fillId="0" borderId="21" xfId="0" applyFont="1" applyBorder="1" applyAlignment="1">
      <alignment horizontal="left" vertical="center"/>
    </xf>
    <xf numFmtId="0" fontId="58" fillId="0" borderId="41" xfId="0" applyFont="1" applyBorder="1" applyAlignment="1" applyProtection="1">
      <alignment horizontal="center" vertical="center"/>
      <protection locked="0"/>
    </xf>
    <xf numFmtId="0" fontId="61" fillId="2" borderId="99" xfId="0" applyFont="1" applyFill="1" applyBorder="1">
      <alignment vertical="center"/>
    </xf>
    <xf numFmtId="0" fontId="61" fillId="2" borderId="73" xfId="0" applyFont="1" applyFill="1" applyBorder="1">
      <alignment vertical="center"/>
    </xf>
    <xf numFmtId="0" fontId="61" fillId="2" borderId="48" xfId="0" applyFont="1" applyFill="1" applyBorder="1">
      <alignment vertical="center"/>
    </xf>
    <xf numFmtId="0" fontId="63" fillId="2" borderId="101" xfId="0" applyFont="1" applyFill="1" applyBorder="1">
      <alignment vertical="center"/>
    </xf>
    <xf numFmtId="0" fontId="61" fillId="0" borderId="27" xfId="0" applyFont="1" applyBorder="1">
      <alignment vertical="center"/>
    </xf>
    <xf numFmtId="0" fontId="61" fillId="0" borderId="28" xfId="0" applyFont="1" applyBorder="1" applyAlignment="1">
      <alignment horizontal="center" vertical="center"/>
    </xf>
    <xf numFmtId="0" fontId="62" fillId="0" borderId="28" xfId="0" applyFont="1" applyBorder="1" applyAlignment="1">
      <alignment horizontal="center" vertical="center"/>
    </xf>
    <xf numFmtId="0" fontId="62" fillId="0" borderId="28" xfId="0" applyFont="1" applyBorder="1" applyAlignment="1">
      <alignment vertical="center" shrinkToFit="1"/>
    </xf>
    <xf numFmtId="0" fontId="62" fillId="0" borderId="0" xfId="0" applyFont="1" applyAlignment="1">
      <alignment vertical="center" shrinkToFit="1"/>
    </xf>
    <xf numFmtId="0" fontId="62" fillId="0" borderId="29" xfId="0" applyFont="1" applyBorder="1" applyAlignment="1">
      <alignment vertical="center" shrinkToFit="1"/>
    </xf>
    <xf numFmtId="0" fontId="12" fillId="0" borderId="0" xfId="0" applyFont="1">
      <alignment vertical="center"/>
    </xf>
    <xf numFmtId="0" fontId="64" fillId="5" borderId="36" xfId="0" applyFont="1" applyFill="1" applyBorder="1" applyAlignment="1" applyProtection="1">
      <alignment horizontal="center" vertical="center"/>
      <protection locked="0"/>
    </xf>
    <xf numFmtId="0" fontId="61"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5"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7" fillId="9" borderId="32" xfId="0" applyFont="1" applyFill="1" applyBorder="1" applyAlignment="1">
      <alignment horizontal="center" vertical="center"/>
    </xf>
    <xf numFmtId="0" fontId="0" fillId="0" borderId="33" xfId="0" applyBorder="1" applyAlignment="1">
      <alignment horizontal="center" vertical="center"/>
    </xf>
    <xf numFmtId="0" fontId="61" fillId="2" borderId="7" xfId="0" applyFont="1" applyFill="1" applyBorder="1">
      <alignment vertical="center"/>
    </xf>
    <xf numFmtId="49" fontId="58" fillId="0" borderId="0" xfId="0" applyNumberFormat="1" applyFont="1">
      <alignment vertical="center"/>
    </xf>
    <xf numFmtId="49" fontId="62" fillId="0" borderId="0" xfId="0" applyNumberFormat="1" applyFont="1">
      <alignment vertical="center"/>
    </xf>
    <xf numFmtId="0" fontId="59" fillId="0" borderId="0" xfId="0" applyFont="1" applyAlignment="1">
      <alignment horizontal="left" vertical="center" wrapText="1"/>
    </xf>
    <xf numFmtId="49" fontId="58"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8" fillId="0" borderId="0" xfId="0" applyNumberFormat="1" applyFont="1" applyBorder="1" applyAlignment="1">
      <alignment horizontal="center" vertical="top"/>
    </xf>
    <xf numFmtId="0" fontId="68" fillId="6" borderId="119" xfId="0" applyFont="1" applyFill="1" applyBorder="1" applyAlignment="1" applyProtection="1">
      <alignment horizontal="center" vertical="center" wrapText="1"/>
      <protection locked="0"/>
    </xf>
    <xf numFmtId="0" fontId="68" fillId="6" borderId="47" xfId="0" applyFont="1" applyFill="1" applyBorder="1" applyAlignment="1" applyProtection="1">
      <alignment horizontal="center" vertical="center" wrapText="1"/>
      <protection locked="0"/>
    </xf>
    <xf numFmtId="0" fontId="68" fillId="6" borderId="106" xfId="0" applyFont="1" applyFill="1" applyBorder="1" applyAlignment="1" applyProtection="1">
      <alignment horizontal="center" vertical="center" wrapText="1"/>
      <protection locked="0"/>
    </xf>
    <xf numFmtId="0" fontId="68" fillId="6" borderId="72" xfId="0" applyFont="1" applyFill="1" applyBorder="1" applyAlignment="1" applyProtection="1">
      <alignment horizontal="center" vertical="center" wrapText="1"/>
      <protection locked="0"/>
    </xf>
    <xf numFmtId="0" fontId="68" fillId="6" borderId="110" xfId="0" applyFont="1" applyFill="1" applyBorder="1" applyAlignment="1" applyProtection="1">
      <alignment horizontal="center" vertical="center" wrapText="1"/>
      <protection locked="0"/>
    </xf>
    <xf numFmtId="0" fontId="68" fillId="6" borderId="70" xfId="0" applyFont="1" applyFill="1" applyBorder="1" applyAlignment="1" applyProtection="1">
      <alignment horizontal="center" vertical="center" wrapText="1"/>
      <protection locked="0"/>
    </xf>
    <xf numFmtId="0" fontId="68" fillId="6" borderId="49" xfId="0" applyFont="1" applyFill="1" applyBorder="1" applyAlignment="1" applyProtection="1">
      <alignment horizontal="center" vertical="center" wrapText="1"/>
      <protection locked="0"/>
    </xf>
    <xf numFmtId="0" fontId="69" fillId="0" borderId="0" xfId="0" applyFont="1">
      <alignment vertical="center"/>
    </xf>
    <xf numFmtId="0" fontId="18" fillId="0" borderId="0" xfId="0" applyFont="1">
      <alignment vertical="center"/>
    </xf>
    <xf numFmtId="0" fontId="70" fillId="0" borderId="0" xfId="0" applyFont="1">
      <alignment vertical="center"/>
    </xf>
    <xf numFmtId="0" fontId="58" fillId="0" borderId="0" xfId="0" applyFont="1">
      <alignment vertical="center"/>
    </xf>
    <xf numFmtId="0" fontId="16" fillId="0" borderId="0" xfId="0" applyFont="1">
      <alignment vertical="center"/>
    </xf>
    <xf numFmtId="0" fontId="71"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5" fillId="0" borderId="0" xfId="0" applyFont="1" applyAlignment="1">
      <alignment horizontal="left" vertical="center" wrapText="1"/>
    </xf>
    <xf numFmtId="0" fontId="56"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4" fillId="0" borderId="0"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1" fillId="0" borderId="38" xfId="0" applyFont="1" applyBorder="1" applyAlignment="1">
      <alignment horizontal="left" vertical="center" shrinkToFit="1"/>
    </xf>
    <xf numFmtId="0" fontId="61" fillId="0" borderId="24" xfId="0" applyFont="1" applyBorder="1" applyAlignment="1">
      <alignment horizontal="left" vertical="center" shrinkToFit="1"/>
    </xf>
    <xf numFmtId="0" fontId="61" fillId="0" borderId="117" xfId="0" applyFont="1" applyBorder="1" applyAlignment="1">
      <alignment horizontal="left" vertical="center" shrinkToFit="1"/>
    </xf>
    <xf numFmtId="0" fontId="62" fillId="4" borderId="68" xfId="0" applyFont="1" applyFill="1" applyBorder="1" applyAlignment="1" applyProtection="1">
      <alignment horizontal="left" vertical="center" shrinkToFit="1"/>
      <protection locked="0"/>
    </xf>
    <xf numFmtId="0" fontId="62" fillId="4" borderId="95" xfId="0" applyFont="1" applyFill="1" applyBorder="1" applyAlignment="1" applyProtection="1">
      <alignment horizontal="left" vertical="center" shrinkToFit="1"/>
      <protection locked="0"/>
    </xf>
    <xf numFmtId="0" fontId="62"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1"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5"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1" fillId="3" borderId="2" xfId="0" applyNumberFormat="1" applyFont="1" applyFill="1" applyBorder="1" applyAlignment="1">
      <alignment horizontal="center" vertical="center" wrapText="1"/>
    </xf>
    <xf numFmtId="49" fontId="61" fillId="3" borderId="3" xfId="0" applyNumberFormat="1" applyFont="1" applyFill="1" applyBorder="1" applyAlignment="1">
      <alignment horizontal="center" vertical="center" wrapText="1"/>
    </xf>
    <xf numFmtId="49" fontId="61"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2" fillId="5" borderId="27" xfId="0" applyFont="1" applyFill="1" applyBorder="1" applyAlignment="1">
      <alignment horizontal="left" vertical="center" wrapText="1"/>
    </xf>
    <xf numFmtId="0" fontId="52" fillId="5" borderId="28" xfId="0" applyFont="1" applyFill="1" applyBorder="1" applyAlignment="1">
      <alignment horizontal="left" vertical="center" wrapText="1"/>
    </xf>
    <xf numFmtId="0" fontId="52" fillId="5" borderId="29" xfId="0" applyFont="1" applyFill="1" applyBorder="1" applyAlignment="1">
      <alignment horizontal="left" vertical="center" wrapText="1"/>
    </xf>
    <xf numFmtId="0" fontId="52" fillId="5" borderId="38" xfId="0" applyFont="1" applyFill="1" applyBorder="1" applyAlignment="1">
      <alignment horizontal="left" vertical="center" wrapText="1"/>
    </xf>
    <xf numFmtId="0" fontId="52" fillId="5" borderId="24"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2" fillId="0" borderId="70" xfId="5" applyFont="1" applyFill="1" applyBorder="1" applyAlignment="1" applyProtection="1">
      <alignment horizontal="right" vertical="center"/>
    </xf>
    <xf numFmtId="38" fontId="62"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2" fillId="4" borderId="63" xfId="5" applyFont="1" applyFill="1" applyBorder="1" applyAlignment="1" applyProtection="1">
      <alignment vertical="center"/>
      <protection locked="0"/>
    </xf>
    <xf numFmtId="38" fontId="62"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2" fillId="2" borderId="77" xfId="5" applyFont="1" applyFill="1" applyBorder="1" applyProtection="1">
      <alignment vertical="center"/>
    </xf>
    <xf numFmtId="38" fontId="62"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2" fillId="4" borderId="77" xfId="5" applyFont="1" applyFill="1" applyBorder="1" applyAlignment="1" applyProtection="1">
      <alignment vertical="center"/>
      <protection locked="0"/>
    </xf>
    <xf numFmtId="38" fontId="62" fillId="4" borderId="3" xfId="5" applyFont="1" applyFill="1" applyBorder="1" applyAlignment="1" applyProtection="1">
      <alignment vertical="center"/>
      <protection locked="0"/>
    </xf>
    <xf numFmtId="38" fontId="62"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2" fillId="0" borderId="113" xfId="5" applyFont="1" applyFill="1" applyBorder="1" applyAlignment="1" applyProtection="1">
      <alignment vertical="center"/>
    </xf>
    <xf numFmtId="38" fontId="62"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8"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3"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1" fillId="0" borderId="90" xfId="0" applyFont="1" applyBorder="1" applyAlignment="1">
      <alignment horizontal="left" vertical="center" wrapText="1"/>
    </xf>
    <xf numFmtId="0" fontId="61" fillId="0" borderId="19" xfId="0" applyFont="1" applyBorder="1" applyAlignment="1">
      <alignment horizontal="left" vertical="center" wrapText="1"/>
    </xf>
    <xf numFmtId="0" fontId="61" fillId="0" borderId="98" xfId="0" applyFont="1" applyBorder="1" applyAlignment="1">
      <alignment horizontal="left" vertical="center" wrapText="1"/>
    </xf>
    <xf numFmtId="0" fontId="61" fillId="0" borderId="12" xfId="0" applyFont="1" applyBorder="1" applyAlignment="1">
      <alignment horizontal="left" vertical="center" wrapText="1"/>
    </xf>
    <xf numFmtId="176" fontId="55" fillId="0" borderId="105" xfId="0" applyNumberFormat="1" applyFont="1" applyBorder="1" applyAlignment="1">
      <alignment horizontal="center" vertical="center"/>
    </xf>
    <xf numFmtId="176" fontId="55" fillId="0" borderId="109" xfId="0" applyNumberFormat="1" applyFont="1" applyBorder="1" applyAlignment="1">
      <alignment horizontal="center" vertical="center"/>
    </xf>
    <xf numFmtId="2" fontId="62" fillId="0" borderId="27" xfId="0" applyNumberFormat="1" applyFont="1" applyBorder="1" applyAlignment="1">
      <alignment horizontal="center" vertical="center"/>
    </xf>
    <xf numFmtId="2" fontId="62" fillId="0" borderId="28" xfId="0" applyNumberFormat="1" applyFont="1" applyBorder="1" applyAlignment="1">
      <alignment horizontal="center" vertical="center"/>
    </xf>
    <xf numFmtId="2" fontId="62" fillId="0" borderId="29"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24" xfId="0" applyNumberFormat="1" applyFont="1" applyBorder="1" applyAlignment="1">
      <alignment horizontal="center" vertical="center"/>
    </xf>
    <xf numFmtId="2" fontId="62" fillId="0" borderId="39" xfId="0" applyNumberFormat="1" applyFont="1" applyBorder="1" applyAlignment="1">
      <alignment horizontal="center" vertical="center"/>
    </xf>
    <xf numFmtId="0" fontId="55" fillId="0" borderId="106" xfId="0" applyFont="1" applyBorder="1" applyAlignment="1">
      <alignment horizontal="center" vertical="center"/>
    </xf>
    <xf numFmtId="0" fontId="55" fillId="0" borderId="110" xfId="0" applyFont="1" applyBorder="1" applyAlignment="1">
      <alignment horizontal="center" vertical="center"/>
    </xf>
    <xf numFmtId="0" fontId="61" fillId="0" borderId="99" xfId="0" applyFont="1" applyBorder="1" applyAlignment="1">
      <alignment horizontal="center" vertical="center"/>
    </xf>
    <xf numFmtId="0" fontId="61" fillId="0" borderId="100" xfId="0" applyFont="1" applyBorder="1" applyAlignment="1">
      <alignment horizontal="center" vertical="center"/>
    </xf>
    <xf numFmtId="0" fontId="55" fillId="0" borderId="107" xfId="0" applyFont="1" applyBorder="1" applyAlignment="1">
      <alignment horizontal="center" vertical="center"/>
    </xf>
    <xf numFmtId="0" fontId="55" fillId="0" borderId="85" xfId="0" applyFont="1" applyBorder="1" applyAlignment="1">
      <alignment horizontal="center" vertical="center"/>
    </xf>
    <xf numFmtId="0" fontId="55"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3"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1" fillId="3" borderId="68" xfId="0" applyNumberFormat="1" applyFont="1" applyFill="1" applyBorder="1" applyAlignment="1">
      <alignment horizontal="center" vertical="center" wrapText="1"/>
    </xf>
    <xf numFmtId="49" fontId="61" fillId="3" borderId="95" xfId="0" applyNumberFormat="1" applyFont="1" applyFill="1" applyBorder="1" applyAlignment="1">
      <alignment horizontal="center" vertical="center" wrapText="1"/>
    </xf>
    <xf numFmtId="49" fontId="61"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8"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5" fillId="0" borderId="58" xfId="0" applyFont="1" applyBorder="1" applyAlignment="1">
      <alignment horizontal="center" vertical="center"/>
    </xf>
    <xf numFmtId="0" fontId="62" fillId="0" borderId="106" xfId="0" applyFont="1" applyBorder="1" applyAlignment="1">
      <alignment horizontal="center" vertical="center"/>
    </xf>
    <xf numFmtId="0" fontId="62" fillId="0" borderId="111" xfId="0" applyFont="1" applyBorder="1" applyAlignment="1">
      <alignment horizontal="center" vertical="center"/>
    </xf>
    <xf numFmtId="0" fontId="61"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42325" y="358517"/>
          <a:ext cx="4691422"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0222" y="31109478"/>
              <a:ext cx="173106" cy="192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0222" y="25152626"/>
              <a:ext cx="173106" cy="4590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0222" y="30533009"/>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A3" sqref="A3:Z3"/>
    </sheetView>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102</v>
      </c>
      <c r="AD1" s="5" t="s">
        <v>81</v>
      </c>
    </row>
    <row r="3" spans="1:30" s="333" customFormat="1" ht="24" customHeight="1">
      <c r="A3" s="446" t="s">
        <v>170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171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46" t="s">
        <v>172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173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101</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103</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174</v>
      </c>
      <c r="C41" s="448" t="s">
        <v>169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103</v>
      </c>
      <c r="X49" s="17"/>
    </row>
    <row r="50" spans="2:28" ht="13.2">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288</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3" zoomScale="115" zoomScaleNormal="120" zoomScaleSheetLayoutView="115" workbookViewId="0">
      <selection activeCell="AK3" sqref="AK3"/>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99</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291</v>
      </c>
      <c r="AA3" s="756"/>
      <c r="AB3" s="756"/>
      <c r="AC3" s="39" t="s">
        <v>10</v>
      </c>
      <c r="AD3" s="78"/>
      <c r="AI3" s="39"/>
      <c r="AJ3" s="39"/>
      <c r="AK3" s="39"/>
      <c r="AL3" s="39"/>
      <c r="AM3" s="39"/>
    </row>
    <row r="4" spans="1:49">
      <c r="A4" s="767" t="s">
        <v>106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123</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107</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108</v>
      </c>
      <c r="C18" s="700" t="s">
        <v>109</v>
      </c>
      <c r="D18" s="701"/>
      <c r="E18" s="701"/>
      <c r="F18" s="701"/>
      <c r="G18" s="701"/>
      <c r="H18" s="701"/>
      <c r="I18" s="701"/>
      <c r="J18" s="701"/>
      <c r="K18" s="701"/>
      <c r="L18" s="702"/>
      <c r="M18" s="182" t="s">
        <v>108</v>
      </c>
      <c r="N18" s="703" t="s">
        <v>110</v>
      </c>
      <c r="O18" s="704"/>
      <c r="P18" s="704"/>
      <c r="Q18" s="704"/>
      <c r="R18" s="704"/>
      <c r="S18" s="704"/>
      <c r="T18" s="704"/>
      <c r="U18" s="704"/>
      <c r="V18" s="704"/>
      <c r="W18" s="705"/>
      <c r="X18" s="206" t="s">
        <v>108</v>
      </c>
      <c r="Y18" s="706" t="s">
        <v>111</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116</v>
      </c>
      <c r="B22" s="340" t="s">
        <v>175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176</v>
      </c>
      <c r="B23" s="625" t="s">
        <v>272</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177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178</v>
      </c>
      <c r="B24" s="346" t="s">
        <v>179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180</v>
      </c>
      <c r="B25" s="624" t="s">
        <v>181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182</v>
      </c>
      <c r="B26" s="346" t="s">
        <v>183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124</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125</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114</v>
      </c>
      <c r="C30" s="689"/>
      <c r="D30" s="690" t="str">
        <f>IF(AA3=0,"",AA3)</f>
        <v/>
      </c>
      <c r="E30" s="690"/>
      <c r="F30" s="234" t="s">
        <v>115</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184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126</v>
      </c>
      <c r="B33" s="226"/>
      <c r="C33" s="227"/>
      <c r="D33" s="228"/>
      <c r="E33" s="228"/>
      <c r="F33" s="228"/>
      <c r="G33" s="228"/>
      <c r="H33" s="228"/>
      <c r="I33" s="228"/>
      <c r="J33" s="228"/>
      <c r="K33" s="229"/>
      <c r="L33" s="229"/>
      <c r="M33" s="229"/>
      <c r="N33" s="229"/>
      <c r="O33" s="229"/>
      <c r="P33" s="229"/>
      <c r="Q33" s="229"/>
      <c r="R33" s="229"/>
      <c r="S33" s="230"/>
      <c r="T33" s="231"/>
      <c r="U33" s="231"/>
      <c r="V33" s="168" t="s">
        <v>127</v>
      </c>
      <c r="W33" s="231"/>
      <c r="X33" s="231"/>
      <c r="Y33" s="231"/>
      <c r="Z33" s="228"/>
      <c r="AA33" s="228"/>
      <c r="AB33" s="230"/>
      <c r="AC33" s="168" t="s">
        <v>128</v>
      </c>
      <c r="AD33" s="231"/>
      <c r="AE33" s="231"/>
      <c r="AF33" s="231"/>
      <c r="AG33" s="231"/>
      <c r="AH33" s="231"/>
      <c r="AI33" s="228"/>
      <c r="AJ33" s="168" t="s">
        <v>129</v>
      </c>
    </row>
    <row r="34" spans="1:50" s="183" customFormat="1" ht="15" customHeight="1" thickBot="1">
      <c r="A34" s="674"/>
      <c r="B34" s="675"/>
      <c r="C34" s="675"/>
      <c r="D34" s="675"/>
      <c r="E34" s="675"/>
      <c r="F34" s="675"/>
      <c r="G34" s="675"/>
      <c r="H34" s="675"/>
      <c r="I34" s="675"/>
      <c r="J34" s="675"/>
      <c r="K34" s="675"/>
      <c r="L34" s="675"/>
      <c r="M34" s="675"/>
      <c r="N34" s="675"/>
      <c r="O34" s="676"/>
      <c r="P34" s="677" t="s">
        <v>112</v>
      </c>
      <c r="Q34" s="678"/>
      <c r="R34" s="678"/>
      <c r="S34" s="678"/>
      <c r="T34" s="678"/>
      <c r="U34" s="679"/>
      <c r="V34" s="194" t="str">
        <f>IF(P35="","",IF(P36="","",IF(P36&gt;=P35,"○","☓")))</f>
        <v/>
      </c>
      <c r="W34" s="680" t="s">
        <v>113</v>
      </c>
      <c r="X34" s="678"/>
      <c r="Y34" s="678"/>
      <c r="Z34" s="678"/>
      <c r="AA34" s="678"/>
      <c r="AB34" s="679"/>
      <c r="AC34" s="194" t="str">
        <f>IF(W35="","",IF(W36="","",IF(W36&gt;=W35,"○","☓")))</f>
        <v>○</v>
      </c>
      <c r="AD34" s="680" t="s">
        <v>105</v>
      </c>
      <c r="AE34" s="678"/>
      <c r="AF34" s="678"/>
      <c r="AG34" s="678"/>
      <c r="AH34" s="678"/>
      <c r="AI34" s="679"/>
      <c r="AJ34" s="194" t="str">
        <f>IF(AD35="","",IF(AD36="","",IF(AD36&gt;=AD35,"○","☓")))</f>
        <v>○</v>
      </c>
      <c r="AN34" s="636" t="s">
        <v>186</v>
      </c>
      <c r="AO34" s="636"/>
      <c r="AP34" s="636"/>
      <c r="AQ34" s="636"/>
      <c r="AR34" s="636"/>
      <c r="AS34" s="636"/>
      <c r="AT34" s="636"/>
      <c r="AU34" s="636"/>
      <c r="AV34" s="636"/>
      <c r="AW34" s="636"/>
      <c r="AX34" s="637"/>
    </row>
    <row r="35" spans="1:50" s="183" customFormat="1" ht="13.8" thickBot="1">
      <c r="A35" s="195" t="s">
        <v>13</v>
      </c>
      <c r="B35" s="681" t="s">
        <v>114</v>
      </c>
      <c r="C35" s="681"/>
      <c r="D35" s="682" t="str">
        <f>IF(AA3=0,"",AA3)</f>
        <v/>
      </c>
      <c r="E35" s="682"/>
      <c r="F35" s="196" t="s">
        <v>130</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185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131</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114</v>
      </c>
      <c r="C39" s="745"/>
      <c r="D39" s="746" t="str">
        <f>IF(AA3=0,"",AA3)</f>
        <v/>
      </c>
      <c r="E39" s="746"/>
      <c r="F39" s="747" t="s">
        <v>132</v>
      </c>
      <c r="G39" s="747"/>
      <c r="H39" s="747"/>
      <c r="I39" s="747"/>
      <c r="J39" s="747"/>
      <c r="K39" s="747"/>
      <c r="L39" s="747"/>
      <c r="M39" s="747"/>
      <c r="N39" s="747"/>
      <c r="O39" s="748"/>
      <c r="P39" s="639">
        <f>P40-P41</f>
        <v>0</v>
      </c>
      <c r="Q39" s="640"/>
      <c r="R39" s="640"/>
      <c r="S39" s="640"/>
      <c r="T39" s="640"/>
      <c r="U39" s="641"/>
      <c r="V39" s="237" t="s">
        <v>4</v>
      </c>
      <c r="W39" s="253" t="s">
        <v>135</v>
      </c>
      <c r="X39" s="809" t="str">
        <f>IF(P42="","",IF(P39="","",IF(P39&gt;=P42,"○","☓")))</f>
        <v>○</v>
      </c>
      <c r="Y39" s="812" t="s">
        <v>136</v>
      </c>
      <c r="Z39" s="246"/>
      <c r="AA39" s="246"/>
      <c r="AB39" s="246"/>
      <c r="AC39" s="246"/>
      <c r="AD39" s="246"/>
      <c r="AE39" s="246"/>
      <c r="AF39" s="246"/>
      <c r="AG39" s="246"/>
      <c r="AH39" s="246"/>
      <c r="AI39" s="246"/>
      <c r="AN39" s="627" t="s">
        <v>187</v>
      </c>
      <c r="AO39" s="628"/>
      <c r="AP39" s="628"/>
      <c r="AQ39" s="628"/>
      <c r="AR39" s="628"/>
      <c r="AS39" s="628"/>
      <c r="AT39" s="628"/>
      <c r="AU39" s="628"/>
      <c r="AV39" s="628"/>
      <c r="AW39" s="628"/>
      <c r="AX39" s="629"/>
    </row>
    <row r="40" spans="1:50" s="183" customFormat="1" ht="15" customHeight="1" thickBot="1">
      <c r="A40" s="743"/>
      <c r="B40" s="789" t="s">
        <v>133</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134</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274</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135</v>
      </c>
      <c r="X42" s="811"/>
      <c r="Y42" s="812"/>
      <c r="AN42" s="633"/>
      <c r="AO42" s="634"/>
      <c r="AP42" s="634"/>
      <c r="AQ42" s="634"/>
      <c r="AR42" s="634"/>
      <c r="AS42" s="634"/>
      <c r="AT42" s="634"/>
      <c r="AU42" s="634"/>
      <c r="AV42" s="634"/>
      <c r="AW42" s="634"/>
      <c r="AX42" s="635"/>
    </row>
    <row r="43" spans="1:50" s="183" customFormat="1" ht="15" customHeight="1" thickBot="1">
      <c r="A43" s="204"/>
      <c r="B43" s="718" t="s">
        <v>137</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138</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139</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140</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275</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121</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116</v>
      </c>
      <c r="B50" s="808" t="s">
        <v>188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116</v>
      </c>
      <c r="B51" s="638" t="s">
        <v>141</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116</v>
      </c>
      <c r="B52" s="638" t="s">
        <v>142</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116</v>
      </c>
      <c r="B53" s="651" t="s">
        <v>189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116</v>
      </c>
      <c r="B54" s="651" t="s">
        <v>276</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190</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116</v>
      </c>
      <c r="B57" s="327" t="s">
        <v>277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166</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167</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203</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191</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192</v>
      </c>
      <c r="B63" s="626" t="s">
        <v>193</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194</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195</v>
      </c>
      <c r="B65" s="626" t="s">
        <v>278</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196</v>
      </c>
      <c r="B66" s="626" t="s">
        <v>279</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197</v>
      </c>
      <c r="B67" s="626" t="s">
        <v>198</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199</v>
      </c>
      <c r="B68" s="626" t="s">
        <v>280</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200</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201</v>
      </c>
      <c r="B70" s="626" t="s">
        <v>202</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204</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281</v>
      </c>
      <c r="T73" s="669"/>
      <c r="U73" s="669"/>
      <c r="V73" s="669"/>
      <c r="W73" s="669"/>
      <c r="X73" s="670"/>
      <c r="Y73" s="664" t="s">
        <v>282</v>
      </c>
      <c r="Z73" s="664"/>
      <c r="AA73" s="664"/>
      <c r="AB73" s="664"/>
      <c r="AC73" s="664"/>
      <c r="AD73" s="664"/>
      <c r="AE73" s="665" t="s">
        <v>46</v>
      </c>
      <c r="AF73" s="665"/>
      <c r="AG73" s="665"/>
      <c r="AH73" s="665"/>
      <c r="AI73" s="665"/>
      <c r="AJ73" s="665"/>
    </row>
    <row r="74" spans="1:53" s="201" customFormat="1" ht="28.5" customHeight="1" thickBot="1">
      <c r="A74" s="786" t="s">
        <v>143</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208</v>
      </c>
      <c r="AO74" s="652"/>
      <c r="AP74" s="652"/>
      <c r="AQ74" s="652"/>
      <c r="AR74" s="652"/>
      <c r="AS74" s="652"/>
      <c r="AT74" s="652"/>
      <c r="AU74" s="652"/>
      <c r="AV74" s="652"/>
      <c r="AW74" s="652"/>
      <c r="AX74" s="653"/>
    </row>
    <row r="75" spans="1:53" s="201" customFormat="1" ht="18.75" customHeight="1">
      <c r="A75" s="283" t="s">
        <v>145</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146</v>
      </c>
      <c r="Y75" s="655"/>
      <c r="Z75" s="655"/>
      <c r="AA75" s="655"/>
      <c r="AB75" s="655"/>
      <c r="AC75" s="655"/>
      <c r="AD75" s="371" t="s">
        <v>146</v>
      </c>
      <c r="AE75" s="655"/>
      <c r="AF75" s="655"/>
      <c r="AG75" s="655"/>
      <c r="AH75" s="655"/>
      <c r="AI75" s="655"/>
      <c r="AJ75" s="368" t="s">
        <v>5</v>
      </c>
      <c r="AK75" s="663"/>
      <c r="AU75" s="232"/>
    </row>
    <row r="76" spans="1:53" s="201" customFormat="1" ht="18" customHeight="1">
      <c r="A76" s="287" t="s">
        <v>147</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148</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207</v>
      </c>
      <c r="AL77" s="291"/>
      <c r="AM77" s="291"/>
      <c r="AY77" s="296"/>
      <c r="AZ77" s="296"/>
      <c r="BA77" s="296"/>
    </row>
    <row r="78" spans="1:53" s="347" customFormat="1" ht="15.75" customHeight="1" thickBot="1">
      <c r="A78" s="721" t="s">
        <v>149</v>
      </c>
      <c r="B78" s="722"/>
      <c r="C78" s="722"/>
      <c r="D78" s="722"/>
      <c r="E78" s="722"/>
      <c r="F78" s="722"/>
      <c r="G78" s="722"/>
      <c r="H78" s="722"/>
      <c r="I78" s="722"/>
      <c r="J78" s="722"/>
      <c r="K78" s="722"/>
      <c r="L78" s="722"/>
      <c r="M78" s="722"/>
      <c r="N78" s="722"/>
      <c r="O78" s="722"/>
      <c r="P78" s="722"/>
      <c r="Q78" s="722"/>
      <c r="R78" s="722"/>
      <c r="S78" s="725" t="s">
        <v>119</v>
      </c>
      <c r="T78" s="727" t="e">
        <f>IF(Y77, S77/Y77, 1)</f>
        <v>#DIV/0!</v>
      </c>
      <c r="U78" s="728"/>
      <c r="V78" s="729"/>
      <c r="W78" s="733" t="s">
        <v>120</v>
      </c>
      <c r="X78" s="735"/>
      <c r="Y78" s="737" t="s">
        <v>119</v>
      </c>
      <c r="Z78" s="727" t="e">
        <f>IF(Y77,1,0)</f>
        <v>#DIV/0!</v>
      </c>
      <c r="AA78" s="728"/>
      <c r="AB78" s="729"/>
      <c r="AC78" s="733" t="s">
        <v>120</v>
      </c>
      <c r="AD78" s="735"/>
      <c r="AE78" s="737" t="s">
        <v>119</v>
      </c>
      <c r="AF78" s="727" t="e">
        <f>IF(Y77, AE77/Y77, IF(AE77, AE77/S77, 0))</f>
        <v>#DIV/0!</v>
      </c>
      <c r="AG78" s="728"/>
      <c r="AH78" s="729"/>
      <c r="AI78" s="816" t="s">
        <v>120</v>
      </c>
      <c r="AJ78" s="357" t="str">
        <f>IF(M18="○", IF(AND(S74=TRUE, Y74=TRUE), IF(AND(T78&gt;Z78, Z78&gt;0),"○","×"),""),"")</f>
        <v/>
      </c>
      <c r="AK78" s="666"/>
      <c r="AN78" s="517" t="s">
        <v>205</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117</v>
      </c>
      <c r="AN79" s="517" t="s">
        <v>206</v>
      </c>
      <c r="AO79" s="518"/>
      <c r="AP79" s="518"/>
      <c r="AQ79" s="518"/>
      <c r="AR79" s="518"/>
      <c r="AS79" s="518"/>
      <c r="AT79" s="518"/>
      <c r="AU79" s="518"/>
      <c r="AV79" s="518"/>
      <c r="AW79" s="518"/>
      <c r="AX79" s="519"/>
    </row>
    <row r="80" spans="1:53" s="201" customFormat="1" ht="31.5" customHeight="1" thickBot="1">
      <c r="A80" s="716" t="s">
        <v>283</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150</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151</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135</v>
      </c>
      <c r="AF82" s="300" t="str">
        <f>IF(M18="○", IF(Y82, IF(Y82&lt;=4400000,"○","☓"),""),"")</f>
        <v/>
      </c>
      <c r="AG82" s="366" t="s">
        <v>144</v>
      </c>
      <c r="AN82" s="517" t="s">
        <v>209</v>
      </c>
      <c r="AO82" s="518"/>
      <c r="AP82" s="518"/>
      <c r="AQ82" s="518"/>
      <c r="AR82" s="518"/>
      <c r="AS82" s="518"/>
      <c r="AT82" s="518"/>
      <c r="AU82" s="518"/>
      <c r="AV82" s="518"/>
      <c r="AW82" s="518"/>
      <c r="AX82" s="519"/>
    </row>
    <row r="83" spans="1:50" s="201" customFormat="1" ht="40.5" customHeight="1">
      <c r="A83" s="616" t="s">
        <v>284</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153</v>
      </c>
      <c r="AE83" s="301" t="s">
        <v>135</v>
      </c>
      <c r="AF83" s="621" t="str">
        <f>IF(M18="○", IF(OR(Y83&gt;=Y84, OR(A86,A87,A88,A89)=TRUE),"○","×"),"")</f>
        <v>○</v>
      </c>
      <c r="AG83" s="623" t="s">
        <v>152</v>
      </c>
      <c r="AN83" s="586" t="s">
        <v>156</v>
      </c>
      <c r="AO83" s="587"/>
      <c r="AP83" s="587"/>
      <c r="AQ83" s="587"/>
      <c r="AR83" s="587"/>
      <c r="AS83" s="587"/>
      <c r="AT83" s="587"/>
      <c r="AU83" s="587"/>
      <c r="AV83" s="587"/>
      <c r="AW83" s="587"/>
      <c r="AX83" s="588"/>
    </row>
    <row r="84" spans="1:50" s="201" customFormat="1" ht="19.5" customHeight="1" thickBot="1">
      <c r="A84" s="592" t="s">
        <v>155</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153</v>
      </c>
      <c r="AE84" s="301" t="s">
        <v>135</v>
      </c>
      <c r="AF84" s="622"/>
      <c r="AG84" s="623"/>
      <c r="AN84" s="589"/>
      <c r="AO84" s="590"/>
      <c r="AP84" s="590"/>
      <c r="AQ84" s="590"/>
      <c r="AR84" s="590"/>
      <c r="AS84" s="590"/>
      <c r="AT84" s="590"/>
      <c r="AU84" s="590"/>
      <c r="AV84" s="590"/>
      <c r="AW84" s="590"/>
      <c r="AX84" s="591"/>
    </row>
    <row r="85" spans="1:50" s="347" customFormat="1" ht="18.75" customHeight="1">
      <c r="A85" s="379" t="s">
        <v>210</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211</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212</v>
      </c>
      <c r="AO90" s="518"/>
      <c r="AP90" s="518"/>
      <c r="AQ90" s="518"/>
      <c r="AR90" s="518"/>
      <c r="AS90" s="518"/>
      <c r="AT90" s="518"/>
      <c r="AU90" s="518"/>
      <c r="AV90" s="518"/>
      <c r="AW90" s="518"/>
      <c r="AX90" s="519"/>
    </row>
    <row r="91" spans="1:50" s="167" customFormat="1">
      <c r="A91" s="260"/>
    </row>
    <row r="92" spans="1:50" s="167" customFormat="1" ht="36" customHeight="1">
      <c r="A92" s="526" t="s">
        <v>213</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214</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160</v>
      </c>
      <c r="B94" s="529"/>
      <c r="C94" s="533" t="s">
        <v>162</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215</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118</v>
      </c>
      <c r="AE95" s="397" t="s">
        <v>135</v>
      </c>
      <c r="AF95" s="396" t="str">
        <f>IF(X18="○", IF(Z95=0,"",IF(Z95&gt;=200/3,"○","×")),"")</f>
        <v/>
      </c>
      <c r="AG95" s="520" t="s">
        <v>154</v>
      </c>
      <c r="AH95" s="246"/>
      <c r="AJ95" s="215"/>
      <c r="AN95" s="521" t="s">
        <v>217</v>
      </c>
      <c r="AO95" s="522"/>
      <c r="AP95" s="522"/>
      <c r="AQ95" s="522"/>
      <c r="AR95" s="522"/>
      <c r="AS95" s="522"/>
      <c r="AT95" s="522"/>
      <c r="AU95" s="522"/>
      <c r="AV95" s="522"/>
      <c r="AW95" s="522"/>
      <c r="AX95" s="523"/>
    </row>
    <row r="96" spans="1:50" s="183" customFormat="1" ht="21" customHeight="1" thickBot="1">
      <c r="A96" s="532" t="s">
        <v>161</v>
      </c>
      <c r="B96" s="532"/>
      <c r="C96" s="536" t="s">
        <v>163</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216</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118</v>
      </c>
      <c r="AE97" s="397" t="s">
        <v>135</v>
      </c>
      <c r="AF97" s="396" t="str">
        <f>IF(X18="○", IF(Z97=0,"",IF(Z97&gt;=200/3,"○","×")),"")</f>
        <v/>
      </c>
      <c r="AG97" s="520"/>
      <c r="AH97" s="246"/>
      <c r="AJ97" s="209"/>
      <c r="AK97" s="219"/>
      <c r="AL97" s="219"/>
      <c r="AM97" s="219"/>
      <c r="AN97" s="521" t="s">
        <v>218</v>
      </c>
      <c r="AO97" s="522"/>
      <c r="AP97" s="522"/>
      <c r="AQ97" s="522"/>
      <c r="AR97" s="522"/>
      <c r="AS97" s="522"/>
      <c r="AT97" s="522"/>
      <c r="AU97" s="522"/>
      <c r="AV97" s="522"/>
      <c r="AW97" s="522"/>
      <c r="AX97" s="523"/>
    </row>
    <row r="98" spans="1:50" s="167" customFormat="1" ht="18.75" customHeight="1">
      <c r="A98" s="314" t="s">
        <v>164</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165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219</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116</v>
      </c>
      <c r="B101" s="399" t="s">
        <v>221</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220</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116</v>
      </c>
      <c r="B103" s="524" t="s">
        <v>273</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222</v>
      </c>
      <c r="B105" s="554"/>
      <c r="C105" s="554"/>
      <c r="D105" s="555"/>
      <c r="E105" s="802" t="s">
        <v>92</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223</v>
      </c>
      <c r="AO105" s="820"/>
      <c r="AP105" s="820"/>
      <c r="AQ105" s="820"/>
      <c r="AR105" s="820"/>
      <c r="AS105" s="820"/>
      <c r="AT105" s="820"/>
      <c r="AU105" s="820"/>
      <c r="AV105" s="820"/>
      <c r="AW105" s="820"/>
      <c r="AX105" s="821"/>
    </row>
    <row r="106" spans="1:50" s="403" customFormat="1" ht="15" customHeight="1">
      <c r="A106" s="556" t="s">
        <v>93</v>
      </c>
      <c r="B106" s="557"/>
      <c r="C106" s="557"/>
      <c r="D106" s="558"/>
      <c r="E106" s="407" t="b">
        <v>0</v>
      </c>
      <c r="F106" s="565" t="s">
        <v>224</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225</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226</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227</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94</v>
      </c>
      <c r="B110" s="557"/>
      <c r="C110" s="557"/>
      <c r="D110" s="558"/>
      <c r="E110" s="410" t="b">
        <v>0</v>
      </c>
      <c r="F110" s="565" t="s">
        <v>285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228</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229</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230</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95</v>
      </c>
      <c r="B114" s="557"/>
      <c r="C114" s="557"/>
      <c r="D114" s="558"/>
      <c r="E114" s="411" t="b">
        <v>0</v>
      </c>
      <c r="F114" s="565" t="s">
        <v>231</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232</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233</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234</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286</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96</v>
      </c>
      <c r="B119" s="557"/>
      <c r="C119" s="557"/>
      <c r="D119" s="558"/>
      <c r="E119" s="411" t="b">
        <v>0</v>
      </c>
      <c r="F119" s="565" t="s">
        <v>235</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236</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237</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238</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97</v>
      </c>
      <c r="B123" s="557"/>
      <c r="C123" s="557"/>
      <c r="D123" s="558"/>
      <c r="E123" s="411" t="b">
        <v>0</v>
      </c>
      <c r="F123" s="565" t="s">
        <v>239</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240</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241</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242</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243</v>
      </c>
      <c r="B127" s="557"/>
      <c r="C127" s="557"/>
      <c r="D127" s="558"/>
      <c r="E127" s="411" t="b">
        <v>0</v>
      </c>
      <c r="F127" s="565" t="s">
        <v>244</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245</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287</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246</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247</v>
      </c>
      <c r="B131" s="577"/>
      <c r="C131" s="577"/>
      <c r="D131" s="577"/>
      <c r="E131" s="577"/>
      <c r="F131" s="577"/>
      <c r="G131" s="577"/>
      <c r="H131" s="577"/>
      <c r="I131" s="577"/>
      <c r="J131" s="577"/>
      <c r="K131" s="577"/>
      <c r="L131" s="577"/>
      <c r="M131" s="577"/>
      <c r="N131" s="578"/>
      <c r="O131" s="579"/>
      <c r="P131" s="579"/>
      <c r="Q131" s="580" t="s">
        <v>98</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248</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122</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168</v>
      </c>
      <c r="O143" s="495"/>
      <c r="P143" s="495"/>
      <c r="Q143" s="503" t="s">
        <v>169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249</v>
      </c>
      <c r="B145" s="415"/>
      <c r="C145" s="347"/>
      <c r="D145" s="347"/>
      <c r="E145" s="416" t="s">
        <v>250</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251</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252</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253</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254</v>
      </c>
      <c r="B149" s="488" t="s">
        <v>255</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256</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257</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258</v>
      </c>
      <c r="B152" s="508" t="s">
        <v>259</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191</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260</v>
      </c>
      <c r="B155" s="489" t="s">
        <v>261</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262</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263</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264</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265</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266</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254</v>
      </c>
      <c r="B161" s="497" t="s">
        <v>267</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268</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258</v>
      </c>
      <c r="B163" s="506" t="s">
        <v>269</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zoomScale="115" zoomScaleNormal="120" zoomScaleSheetLayoutView="115" workbookViewId="0">
      <selection activeCell="Q19" sqref="Q19"/>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100</v>
      </c>
      <c r="B1" s="80"/>
      <c r="C1" s="81"/>
      <c r="D1" s="81"/>
      <c r="E1" s="81"/>
      <c r="F1" s="81"/>
      <c r="G1" s="81"/>
      <c r="H1" s="81"/>
      <c r="I1" s="81" t="s">
        <v>270</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104</v>
      </c>
      <c r="C7" s="863"/>
      <c r="D7" s="863"/>
      <c r="E7" s="863"/>
      <c r="F7" s="863"/>
      <c r="G7" s="863"/>
      <c r="H7" s="863"/>
      <c r="I7" s="863"/>
      <c r="J7" s="863"/>
      <c r="K7" s="863"/>
      <c r="L7" s="863"/>
      <c r="M7" s="863"/>
      <c r="N7" s="863"/>
      <c r="O7" s="864"/>
      <c r="P7" s="147">
        <f>SUM(R19:R118)</f>
        <v>0</v>
      </c>
      <c r="Q7" s="81"/>
    </row>
    <row r="8" spans="1:23" ht="18" customHeight="1">
      <c r="B8" s="865" t="s">
        <v>80</v>
      </c>
      <c r="C8" s="866"/>
      <c r="D8" s="866"/>
      <c r="E8" s="866"/>
      <c r="F8" s="866"/>
      <c r="G8" s="866"/>
      <c r="H8" s="866"/>
      <c r="I8" s="866"/>
      <c r="J8" s="866"/>
      <c r="K8" s="866"/>
      <c r="L8" s="866"/>
      <c r="M8" s="866"/>
      <c r="N8" s="866"/>
      <c r="O8" s="867"/>
      <c r="P8" s="147">
        <f>SUM(T19:T118)</f>
        <v>0</v>
      </c>
      <c r="Q8"/>
      <c r="R8"/>
      <c r="S8"/>
      <c r="T8"/>
    </row>
    <row r="9" spans="1:23" ht="18" customHeight="1" thickBot="1">
      <c r="B9" s="835" t="s">
        <v>105</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271</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289</v>
      </c>
      <c r="C13" s="854"/>
      <c r="D13" s="854"/>
      <c r="E13" s="854"/>
      <c r="F13" s="854"/>
      <c r="G13" s="854"/>
      <c r="H13" s="854"/>
      <c r="I13" s="854"/>
      <c r="J13" s="854"/>
      <c r="K13" s="844"/>
      <c r="L13" s="841" t="s">
        <v>44</v>
      </c>
      <c r="M13" s="843" t="s">
        <v>49</v>
      </c>
      <c r="N13" s="844"/>
      <c r="O13" s="844" t="s">
        <v>45</v>
      </c>
      <c r="P13" s="833" t="s">
        <v>9</v>
      </c>
      <c r="Q13" s="89" t="s">
        <v>104</v>
      </c>
      <c r="R13" s="90"/>
      <c r="S13" s="85" t="s">
        <v>80</v>
      </c>
      <c r="T13" s="91"/>
      <c r="U13" s="92"/>
      <c r="V13" s="421" t="s">
        <v>105</v>
      </c>
      <c r="W13" s="161"/>
    </row>
    <row r="14" spans="1:23" ht="7.5" customHeight="1">
      <c r="A14" s="840"/>
      <c r="B14" s="855"/>
      <c r="C14" s="856"/>
      <c r="D14" s="856"/>
      <c r="E14" s="856"/>
      <c r="F14" s="856"/>
      <c r="G14" s="856"/>
      <c r="H14" s="856"/>
      <c r="I14" s="856"/>
      <c r="J14" s="856"/>
      <c r="K14" s="857"/>
      <c r="L14" s="832"/>
      <c r="M14" s="845"/>
      <c r="N14" s="846"/>
      <c r="O14" s="857"/>
      <c r="P14" s="834"/>
      <c r="Q14" s="841" t="s">
        <v>157</v>
      </c>
      <c r="R14" s="831" t="s">
        <v>53</v>
      </c>
      <c r="S14" s="841" t="s">
        <v>158</v>
      </c>
      <c r="T14" s="831" t="s">
        <v>53</v>
      </c>
      <c r="U14" s="839" t="s">
        <v>290</v>
      </c>
      <c r="V14" s="841" t="s">
        <v>159</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82</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83</v>
      </c>
    </row>
    <row r="19" spans="1:1" ht="16.5" customHeight="1">
      <c r="A19" s="137" t="s">
        <v>84</v>
      </c>
    </row>
    <row r="20" spans="1:1" ht="16.5" customHeight="1">
      <c r="A20" s="138" t="s">
        <v>85</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86</v>
      </c>
    </row>
    <row r="29" spans="1:1" ht="16.5" customHeight="1">
      <c r="A29" s="140" t="s">
        <v>87</v>
      </c>
    </row>
    <row r="30" spans="1:1" ht="16.5" customHeight="1">
      <c r="A30" s="140" t="s">
        <v>88</v>
      </c>
    </row>
    <row r="31" spans="1:1" ht="16.5" customHeight="1">
      <c r="A31" s="140" t="s">
        <v>89</v>
      </c>
    </row>
    <row r="32" spans="1:1" ht="16.5" customHeight="1">
      <c r="A32" s="140" t="s">
        <v>90</v>
      </c>
    </row>
    <row r="33" spans="1:1" ht="16.5" customHeight="1">
      <c r="A33" s="140" t="s">
        <v>91</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2023-03-10T11:59:17Z</cp:lastPrinted>
  <dcterms:created xsi:type="dcterms:W3CDTF">2018-06-19T01:27:02Z</dcterms:created>
  <dcterms:modified xsi:type="dcterms:W3CDTF">2024-06-05T08:48:53Z</dcterms:modified>
</cp:coreProperties>
</file>