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1C4A96D9-8A8C-4DF9-8648-DB328935D71A}" revIDLastSave="0" xr10:uidLastSave="{00000000-0000-0000-0000-000000000000}"/>
  <workbookProtection lockStructure="1" workbookAlgorithmName="SHA-512" workbookHashValue="rumnE9dW+rXfN3dp21z9c0EHlPqd4Ti+CmbHvU5zgJddDyQLnXygOoQuE6lyLRvCq0qAuHEgokm+A5/OFtaSYg==" workbookSaltValue="nk10+qJO/1lEe8xjfruT4g==" workbookSpinCount="100000"/>
  <bookViews>
    <workbookView xr2:uid="{00000000-000D-0000-FFFF-FFFF00000000}" windowHeight="11240" windowWidth="22550" xWindow="10" yWindow="190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W10" i="4" s="1"/>
  <c r="P6" i="5"/>
  <c r="P10" i="4" s="1"/>
  <c r="O6" i="5"/>
  <c r="I10" i="4" s="1"/>
  <c r="N6" i="5"/>
  <c r="B10" i="4" s="1"/>
  <c r="M6" i="5"/>
  <c r="AD8" i="4" s="1"/>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AT10" i="4"/>
  <c r="BB8" i="4"/>
  <c r="AT8" i="4"/>
  <c r="AL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<sst xmlns="http://schemas.openxmlformats.org/spreadsheetml/2006/main" count="228" uniqueCount="113">
  <si>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</si>
  <si>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</si>
  <si>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</si>
  <si>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</si>
  <si>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</si>
  <si>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</si>
  <si>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</si>
  <si>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</si>
  <si>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</si>
  <si>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</si>
  <si>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</si>
  <si>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</si>
  <si>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</si>
  <si>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</si>
  <si>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</si>
  <si>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</si>
  <si>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</si>
  <si>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</si>
  <si>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</si>
  <si>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</si>
  <si>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</si>
  <si>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</si>
  <si>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</si>
  <si>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</si>
  <si>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</si>
  <si>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</si>
  <si>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</si>
  <si>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</si>
  <si>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</si>
  <si>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</si>
  <si>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</si>
  <si>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</si>
  <si>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</si>
  <si>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</si>
  <si>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</si>
  <si>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</si>
  <si>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</si>
  <si>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</si>
  <si>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</si>
  <si>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</si>
  <si>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</si>
  <si>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</si>
  <si>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</si>
  <si>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</si>
  <si>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</si>
  <si>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</si>
  <si>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</si>
  <si>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</si>
  <si>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</si>
  <si>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</si>
  <si>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</si>
  <si>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</si>
  <si>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</si>
  <si>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</si>
  <si>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</si>
  <si>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</si>
  <si>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</si>
  <si>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</si>
  <si>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</si>
  <si>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</si>
  <si>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</si>
  <si>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</si>
  <si>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</si>
  <si>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</si>
  <si>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</si>
  <si>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</si>
  <si>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</si>
  <si>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</si>
  <si>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</si>
  <si>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</si>
  <si>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</si>
  <si>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</si>
  <si>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</si>
  <si>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</si>
  <si>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</si>
  <si>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</si>
  <si>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</si>
  <si>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</si>
  <si>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</si>
  <si>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</si>
  <si>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</si>
  <si>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</si>
  <si>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</si>
  <si>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</si>
  <si>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</si>
  <si>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</si>
  <si>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</si>
  <si>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</si>
  <si>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</si>
  <si>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</si>
  <si>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</si>
  <si>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</si>
  <si>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</si>
  <si>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</si>
  <si>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</si>
  <si>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</si>
  <si>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</si>
  <si>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</si>
  <si>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</si>
  <si>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</si>
  <si>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</si>
  <si>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</si>
  <si>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</si>
  <si>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</si>
  <si>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</si>
  <si>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</si>
  <si>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</si>
  <si>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</si>
  <si>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</si>
  <si>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</si>
  <si>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は、管路経年化率及び管路更新率が改善したものの、経常収支比率及び料金回収率は前年度と比較すると低下した。平成17年の料金改定以来、値上げを行わずに経営を続けてきたが、古くなった施設の更新や災害対策、料金収入の減少などにより、安定した経営を続けていることが難しくなっている。今後は経営の健全性、効率性を維持しつつ、老朽施設の更新や水道管路耐震化を更に推進していくため、長期的な視野に立った新たな更新計画のもと、令和7年10月に料金改定を実施し、適正かつ効率的な水道事業の運営に取り組んでいく。</t>
    <rPh sb="1" eb="3">
      <t>レイワ</t>
    </rPh>
    <rPh sb="4" eb="6">
      <t>ネンド</t>
    </rPh>
    <rPh sb="10" eb="13">
      <t>ケイネンカ</t>
    </rPh>
    <rPh sb="13" eb="14">
      <t>リツ</t>
    </rPh>
    <rPh sb="14" eb="15">
      <t>オヨ</t>
    </rPh>
    <rPh sb="16" eb="18">
      <t>カンロ</t>
    </rPh>
    <rPh sb="18" eb="20">
      <t>コウシン</t>
    </rPh>
    <rPh sb="20" eb="21">
      <t>リツ</t>
    </rPh>
    <rPh sb="22" eb="24">
      <t>カイゼン</t>
    </rPh>
    <rPh sb="30" eb="32">
      <t>ケイジョウ</t>
    </rPh>
    <rPh sb="32" eb="34">
      <t>シュウシ</t>
    </rPh>
    <rPh sb="34" eb="36">
      <t>ヒリツ</t>
    </rPh>
    <rPh sb="36" eb="37">
      <t>オヨ</t>
    </rPh>
    <rPh sb="38" eb="40">
      <t>リョウキン</t>
    </rPh>
    <rPh sb="40" eb="42">
      <t>カイシュウ</t>
    </rPh>
    <rPh sb="42" eb="43">
      <t>リツ</t>
    </rPh>
    <rPh sb="44" eb="47">
      <t>ゼンネンド</t>
    </rPh>
    <rPh sb="48" eb="50">
      <t>ヒカク</t>
    </rPh>
    <rPh sb="53" eb="55">
      <t>テイカ</t>
    </rPh>
    <rPh sb="216" eb="217">
      <t>ガツ</t>
    </rPh>
    <phoneticPr fontId="4"/>
  </si>
  <si>
    <r>
      <t>　①有形固定資産減価償却率及び②管路経年化率は類似団体平均値を下回っており、類似団体と比較すると資産の老朽化度合いは低い状況にある。</t>
    </r>
    <r>
      <rPr>
        <sz val="11"/>
        <color rgb="FFFF0000"/>
        <rFont val="ＭＳ ゴシック"/>
        <family val="3"/>
        <charset val="128"/>
      </rPr>
      <t xml:space="preserve">
　</t>
    </r>
    <r>
      <rPr>
        <sz val="11"/>
        <color theme="1"/>
        <rFont val="ＭＳ ゴシック"/>
        <family val="3"/>
        <charset val="128"/>
      </rPr>
      <t>③管路更新率は類似団体平均値を上回っており、類似団体と比較すると管路の更新が進んでいることがわかる。
　しかし、②管路経年化率は年々上昇傾向にあり、依然として多くの老朽管が存在している。また、③管路更新率は1％を下回る数値で推移しているため、更新ペースは緩やかな状況である。
　老朽化に適切に対応するため、新たな更新計画のもと、今後も引き続き更新事業を推進する必要がある。</t>
    </r>
    <rPh sb="2" eb="8">
      <t>ユウケイコテイシサン</t>
    </rPh>
    <rPh sb="8" eb="13">
      <t>ゲンカショウキャクリツ</t>
    </rPh>
    <rPh sb="13" eb="14">
      <t>オヨ</t>
    </rPh>
    <rPh sb="16" eb="18">
      <t>カンロ</t>
    </rPh>
    <rPh sb="18" eb="22">
      <t>ケイネンカリツ</t>
    </rPh>
    <rPh sb="23" eb="27">
      <t>ルイジダンタイ</t>
    </rPh>
    <rPh sb="27" eb="29">
      <t>ヘイキン</t>
    </rPh>
    <rPh sb="29" eb="30">
      <t>チ</t>
    </rPh>
    <rPh sb="31" eb="33">
      <t>シタマワ</t>
    </rPh>
    <rPh sb="38" eb="42">
      <t>ルイジダンタイ</t>
    </rPh>
    <rPh sb="43" eb="45">
      <t>ヒカク</t>
    </rPh>
    <rPh sb="48" eb="50">
      <t>シサン</t>
    </rPh>
    <rPh sb="60" eb="62">
      <t>ジョウキョウ</t>
    </rPh>
    <rPh sb="125" eb="127">
      <t>カンロ</t>
    </rPh>
    <rPh sb="127" eb="130">
      <t>ケイネンカ</t>
    </rPh>
    <rPh sb="130" eb="131">
      <t>リツ</t>
    </rPh>
    <rPh sb="132" eb="134">
      <t>ネンネン</t>
    </rPh>
    <rPh sb="134" eb="136">
      <t>ジョウショウ</t>
    </rPh>
    <rPh sb="136" eb="138">
      <t>ケイコウ</t>
    </rPh>
    <rPh sb="165" eb="167">
      <t>カンロ</t>
    </rPh>
    <rPh sb="167" eb="169">
      <t>コウシン</t>
    </rPh>
    <rPh sb="169" eb="170">
      <t>リツ</t>
    </rPh>
    <rPh sb="174" eb="176">
      <t>シタマワ</t>
    </rPh>
    <rPh sb="177" eb="179">
      <t>スウチ</t>
    </rPh>
    <rPh sb="180" eb="182">
      <t>スイイ</t>
    </rPh>
    <rPh sb="189" eb="191">
      <t>コウシン</t>
    </rPh>
    <rPh sb="195" eb="196">
      <t>ユル</t>
    </rPh>
    <rPh sb="199" eb="201">
      <t>ジョウキョウ</t>
    </rPh>
    <rPh sb="207" eb="210">
      <t>ロウキュウカ</t>
    </rPh>
    <rPh sb="211" eb="213">
      <t>テキセツ</t>
    </rPh>
    <rPh sb="214" eb="216">
      <t>タイオウ</t>
    </rPh>
    <rPh sb="221" eb="222">
      <t>アラ</t>
    </rPh>
    <rPh sb="224" eb="226">
      <t>コウシン</t>
    </rPh>
    <rPh sb="232" eb="234">
      <t>コンゴ</t>
    </rPh>
    <rPh sb="235" eb="236">
      <t>ヒ</t>
    </rPh>
    <rPh sb="237" eb="238">
      <t>ツヅ</t>
    </rPh>
    <rPh sb="244" eb="246">
      <t>スイシン</t>
    </rPh>
    <rPh sb="248" eb="250">
      <t>ヒツヨウ</t>
    </rPh>
    <phoneticPr fontId="4"/>
  </si>
  <si>
    <r>
      <t>①経常収支比率
　令和6年度は、設計業務及び耐震診断等にかかる委託料の増等により経常費用が増加し、経常収支比率は前年度と比較すると4.63ポイント低下し、類似団体平均値を下回った。100％以上を維持しているものの、年々低下傾向にあり、今後も健全な経営の維持に努める必要がある。</t>
    </r>
    <r>
      <rPr>
        <sz val="11"/>
        <color rgb="FFFF0000"/>
        <rFont val="ＭＳ ゴシック"/>
        <family val="3"/>
        <charset val="128"/>
      </rPr>
      <t xml:space="preserve">
</t>
    </r>
    <r>
      <rPr>
        <sz val="11"/>
        <color theme="1"/>
        <rFont val="ＭＳ ゴシック"/>
        <family val="3"/>
        <charset val="128"/>
      </rPr>
      <t>④企業債残対給水収益比率</t>
    </r>
    <r>
      <rPr>
        <sz val="11"/>
        <color rgb="FFFF0000"/>
        <rFont val="ＭＳ ゴシック"/>
        <family val="3"/>
        <charset val="128"/>
      </rPr>
      <t xml:space="preserve">
　</t>
    </r>
    <r>
      <rPr>
        <sz val="11"/>
        <color theme="1"/>
        <rFont val="ＭＳ ゴシック"/>
        <family val="3"/>
        <charset val="128"/>
      </rPr>
      <t>令和6年度は、工場の有収水量の減少等により給水収益は減少したものの、企業債償還額が企業債借入額を上回り企業債残高が減少したことにより、前年度と比較すると13.92ポイント低下した。今後は、令和7年10月の料金改定による給水収益の増加や、企業債残高の上限管理等により低下を見込んでいる。</t>
    </r>
    <r>
      <rPr>
        <sz val="11"/>
        <color rgb="FFFF0000"/>
        <rFont val="ＭＳ ゴシック"/>
        <family val="3"/>
        <charset val="128"/>
      </rPr>
      <t xml:space="preserve">
</t>
    </r>
    <r>
      <rPr>
        <sz val="11"/>
        <color theme="1"/>
        <rFont val="ＭＳ ゴシック"/>
        <family val="3"/>
        <charset val="128"/>
      </rPr>
      <t>⑤料金回収率</t>
    </r>
    <r>
      <rPr>
        <sz val="11"/>
        <color rgb="FFFF0000"/>
        <rFont val="ＭＳ ゴシック"/>
        <family val="3"/>
        <charset val="128"/>
      </rPr>
      <t xml:space="preserve">
　</t>
    </r>
    <r>
      <rPr>
        <sz val="11"/>
        <color theme="1"/>
        <rFont val="ＭＳ ゴシック"/>
        <family val="3"/>
        <charset val="128"/>
      </rPr>
      <t>令和6年度は、給水収益の減少により</t>
    </r>
    <r>
      <rPr>
        <sz val="11"/>
        <color rgb="FFFF0000"/>
        <rFont val="ＭＳ ゴシック"/>
        <family val="3"/>
        <charset val="128"/>
      </rPr>
      <t>、</t>
    </r>
    <r>
      <rPr>
        <sz val="11"/>
        <color theme="1"/>
        <rFont val="ＭＳ ゴシック"/>
        <family val="3"/>
        <charset val="128"/>
      </rPr>
      <t>料金回収率は前年度と比較すると5.19ポイント低下した。100％を上回っているものの、年々低下傾向にあるため、今後も適切な料金収入の確保に努めていく。</t>
    </r>
    <rPh sb="9" eb="11">
      <t>レイワ</t>
    </rPh>
    <rPh sb="12" eb="14">
      <t>ネンド</t>
    </rPh>
    <rPh sb="35" eb="36">
      <t>ゾウ</t>
    </rPh>
    <rPh sb="36" eb="37">
      <t>トウ</t>
    </rPh>
    <rPh sb="40" eb="44">
      <t>ケイジョウヒヨウ</t>
    </rPh>
    <rPh sb="45" eb="47">
      <t>ゾウカ</t>
    </rPh>
    <rPh sb="49" eb="51">
      <t>ケイジョウ</t>
    </rPh>
    <rPh sb="51" eb="53">
      <t>シュウシ</t>
    </rPh>
    <rPh sb="53" eb="55">
      <t>ヒリツ</t>
    </rPh>
    <rPh sb="56" eb="59">
      <t>ゼンネンド</t>
    </rPh>
    <rPh sb="60" eb="62">
      <t>ヒカク</t>
    </rPh>
    <rPh sb="73" eb="75">
      <t>テイカ</t>
    </rPh>
    <rPh sb="77" eb="79">
      <t>ルイジ</t>
    </rPh>
    <rPh sb="79" eb="81">
      <t>ダンタイ</t>
    </rPh>
    <rPh sb="81" eb="84">
      <t>ヘイキンチ</t>
    </rPh>
    <rPh sb="85" eb="87">
      <t>シタマワ</t>
    </rPh>
    <rPh sb="94" eb="96">
      <t>イジョウ</t>
    </rPh>
    <rPh sb="97" eb="99">
      <t>イジ</t>
    </rPh>
    <rPh sb="107" eb="109">
      <t>ネンネン</t>
    </rPh>
    <rPh sb="109" eb="111">
      <t>テイカ</t>
    </rPh>
    <rPh sb="111" eb="113">
      <t>ケイコウ</t>
    </rPh>
    <rPh sb="117" eb="119">
      <t>コンゴ</t>
    </rPh>
    <rPh sb="120" eb="122">
      <t>ケンゼン</t>
    </rPh>
    <rPh sb="123" eb="125">
      <t>ケイエイ</t>
    </rPh>
    <rPh sb="126" eb="128">
      <t>イジ</t>
    </rPh>
    <rPh sb="129" eb="130">
      <t>ツト</t>
    </rPh>
    <rPh sb="132" eb="134">
      <t>ヒツヨウ</t>
    </rPh>
    <rPh sb="141" eb="144">
      <t>キギョウサイ</t>
    </rPh>
    <rPh sb="154" eb="156">
      <t>レイワ</t>
    </rPh>
    <rPh sb="157" eb="159">
      <t>ネンド</t>
    </rPh>
    <rPh sb="161" eb="163">
      <t>コウジョウ</t>
    </rPh>
    <rPh sb="164" eb="166">
      <t>ユウシュウ</t>
    </rPh>
    <rPh sb="166" eb="168">
      <t>スイリョウ</t>
    </rPh>
    <rPh sb="169" eb="171">
      <t>ゲンショウ</t>
    </rPh>
    <rPh sb="171" eb="172">
      <t>トウ</t>
    </rPh>
    <rPh sb="175" eb="179">
      <t>キュウスイシュウエキ</t>
    </rPh>
    <rPh sb="180" eb="182">
      <t>ゲンショウ</t>
    </rPh>
    <rPh sb="205" eb="208">
      <t>キギョウサイ</t>
    </rPh>
    <rPh sb="208" eb="210">
      <t>ザンダカ</t>
    </rPh>
    <rPh sb="211" eb="213">
      <t>ゲンショウ</t>
    </rPh>
    <rPh sb="221" eb="224">
      <t>ゼンネンド</t>
    </rPh>
    <rPh sb="225" eb="227">
      <t>ヒカク</t>
    </rPh>
    <rPh sb="239" eb="241">
      <t>テイカ</t>
    </rPh>
    <rPh sb="244" eb="246">
      <t>コンゴ</t>
    </rPh>
    <rPh sb="248" eb="250">
      <t>レイワ</t>
    </rPh>
    <rPh sb="251" eb="252">
      <t>ネン</t>
    </rPh>
    <rPh sb="254" eb="255">
      <t>ガツ</t>
    </rPh>
    <rPh sb="256" eb="258">
      <t>リョウキン</t>
    </rPh>
    <rPh sb="258" eb="260">
      <t>カイテイ</t>
    </rPh>
    <rPh sb="263" eb="265">
      <t>キュウスイ</t>
    </rPh>
    <rPh sb="265" eb="267">
      <t>シュウエキ</t>
    </rPh>
    <rPh sb="268" eb="270">
      <t>ゾウカ</t>
    </rPh>
    <rPh sb="272" eb="277">
      <t>キギョウサイザンダカ</t>
    </rPh>
    <rPh sb="278" eb="280">
      <t>ジョウゲン</t>
    </rPh>
    <rPh sb="280" eb="282">
      <t>カンリ</t>
    </rPh>
    <rPh sb="282" eb="283">
      <t>トウ</t>
    </rPh>
    <rPh sb="289" eb="291">
      <t>ミコ</t>
    </rPh>
    <rPh sb="306" eb="308">
      <t>レイワ</t>
    </rPh>
    <rPh sb="309" eb="311">
      <t>ネンド</t>
    </rPh>
    <rPh sb="313" eb="315">
      <t>キュウスイ</t>
    </rPh>
    <rPh sb="315" eb="317">
      <t>シュウエキ</t>
    </rPh>
    <rPh sb="318" eb="320">
      <t>ゲンショウ</t>
    </rPh>
    <rPh sb="324" eb="326">
      <t>リョウキン</t>
    </rPh>
    <rPh sb="326" eb="328">
      <t>カイシュウ</t>
    </rPh>
    <rPh sb="328" eb="329">
      <t>リツ</t>
    </rPh>
    <rPh sb="330" eb="333">
      <t>ゼンネンド</t>
    </rPh>
    <rPh sb="357" eb="359">
      <t>ウワマワ</t>
    </rPh>
    <rPh sb="367" eb="369">
      <t>ネンネン</t>
    </rPh>
    <rPh sb="369" eb="371">
      <t>テイカ</t>
    </rPh>
    <rPh sb="371" eb="373">
      <t>ケイコウ</t>
    </rPh>
    <rPh sb="379" eb="381">
      <t>コンゴ</t>
    </rPh>
    <rPh sb="382" eb="384">
      <t>テキセツ</t>
    </rPh>
    <rPh sb="385" eb="387">
      <t>リョウキン</t>
    </rPh>
    <rPh sb="387" eb="389">
      <t>シュウニュウ</t>
    </rPh>
    <rPh sb="390" eb="392">
      <t>カクホ</t>
    </rPh>
    <rPh sb="393" eb="39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</si>
</sst>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0.87</c:v>
                </c:pt>
                <c:pt idx="1">
                  <c:v>0.86</c:v>
                </c:pt>
                <c:pt idx="2">
                  <c:v>0.86</c:v>
                </c:pt>
                <c:pt idx="3">
                  <c:v>0.74</c:v>
                </c:pt>
                <c:pt idx="4">
                  <c:v>0.87</c:v>
                </c:pt>
              </c:numCache>
            </c:numRef>
          </c:val>
          <c:extLst>
            <c:ext xmlns:c16="http://schemas.microsoft.com/office/drawing/2014/chart" uri="{C3380CC4-5D6E-409C-BE32-E72D297353CC}">
              <c16:uniqueId val="{00000000-708C-4C6C-9898-D4524E9969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708C-4C6C-9898-D4524E9969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74.319999999999993</c:v>
                </c:pt>
                <c:pt idx="1">
                  <c:v>73.459999999999994</c:v>
                </c:pt>
                <c:pt idx="2">
                  <c:v>71.760000000000005</c:v>
                </c:pt>
                <c:pt idx="3">
                  <c:v>71.069999999999993</c:v>
                </c:pt>
                <c:pt idx="4">
                  <c:v>70.930000000000007</c:v>
                </c:pt>
              </c:numCache>
            </c:numRef>
          </c:val>
          <c:extLst>
            <c:ext xmlns:c16="http://schemas.microsoft.com/office/drawing/2014/chart" uri="{C3380CC4-5D6E-409C-BE32-E72D297353CC}">
              <c16:uniqueId val="{00000000-05D9-4336-9F1A-52EDA965CE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05D9-4336-9F1A-52EDA965CE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97.85</c:v>
                </c:pt>
                <c:pt idx="1">
                  <c:v>97.92</c:v>
                </c:pt>
                <c:pt idx="2">
                  <c:v>98.5</c:v>
                </c:pt>
                <c:pt idx="3">
                  <c:v>98.12</c:v>
                </c:pt>
                <c:pt idx="4">
                  <c:v>98.15</c:v>
                </c:pt>
              </c:numCache>
            </c:numRef>
          </c:val>
          <c:extLst>
            <c:ext xmlns:c16="http://schemas.microsoft.com/office/drawing/2014/chart" uri="{C3380CC4-5D6E-409C-BE32-E72D297353CC}">
              <c16:uniqueId val="{00000000-C38F-4EC3-B504-31466D91AE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C38F-4EC3-B504-31466D91AE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103.33</c:v>
                </c:pt>
                <c:pt idx="1">
                  <c:v>109.24</c:v>
                </c:pt>
                <c:pt idx="2">
                  <c:v>111.61</c:v>
                </c:pt>
                <c:pt idx="3">
                  <c:v>111.41</c:v>
                </c:pt>
                <c:pt idx="4">
                  <c:v>106.78</c:v>
                </c:pt>
              </c:numCache>
            </c:numRef>
          </c:val>
          <c:extLst>
            <c:ext xmlns:c16="http://schemas.microsoft.com/office/drawing/2014/chart" uri="{C3380CC4-5D6E-409C-BE32-E72D297353CC}">
              <c16:uniqueId val="{00000000-B4B0-493F-86B5-5EB44F8AA1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B4B0-493F-86B5-5EB44F8AA1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39.78</c:v>
                </c:pt>
                <c:pt idx="1">
                  <c:v>41.09</c:v>
                </c:pt>
                <c:pt idx="2">
                  <c:v>41.99</c:v>
                </c:pt>
                <c:pt idx="3">
                  <c:v>43.13</c:v>
                </c:pt>
                <c:pt idx="4">
                  <c:v>43.72</c:v>
                </c:pt>
              </c:numCache>
            </c:numRef>
          </c:val>
          <c:extLst>
            <c:ext xmlns:c16="http://schemas.microsoft.com/office/drawing/2014/chart" uri="{C3380CC4-5D6E-409C-BE32-E72D297353CC}">
              <c16:uniqueId val="{00000000-9088-444A-B822-B0C8B29CF6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9088-444A-B822-B0C8B29CF6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19.63</c:v>
                </c:pt>
                <c:pt idx="1">
                  <c:v>20.12</c:v>
                </c:pt>
                <c:pt idx="2">
                  <c:v>21.13</c:v>
                </c:pt>
                <c:pt idx="3">
                  <c:v>22.79</c:v>
                </c:pt>
                <c:pt idx="4">
                  <c:v>22.13</c:v>
                </c:pt>
              </c:numCache>
            </c:numRef>
          </c:val>
          <c:extLst>
            <c:ext xmlns:c16="http://schemas.microsoft.com/office/drawing/2014/chart" uri="{C3380CC4-5D6E-409C-BE32-E72D297353CC}">
              <c16:uniqueId val="{00000000-FAC7-43EB-A0D9-B4AA1086D4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FAC7-43EB-A0D9-B4AA1086D4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55-4D96-B2CD-45390D15A7B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855-4D96-B2CD-45390D15A7B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390.74</c:v>
                </c:pt>
                <c:pt idx="1">
                  <c:v>393.74</c:v>
                </c:pt>
                <c:pt idx="2">
                  <c:v>387.66</c:v>
                </c:pt>
                <c:pt idx="3">
                  <c:v>368.49</c:v>
                </c:pt>
                <c:pt idx="4">
                  <c:v>349.69</c:v>
                </c:pt>
              </c:numCache>
            </c:numRef>
          </c:val>
          <c:extLst>
            <c:ext xmlns:c16="http://schemas.microsoft.com/office/drawing/2014/chart" uri="{C3380CC4-5D6E-409C-BE32-E72D297353CC}">
              <c16:uniqueId val="{00000000-F0BD-4AE5-8563-8FE3C8D749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F0BD-4AE5-8563-8FE3C8D749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281.73</c:v>
                </c:pt>
                <c:pt idx="1">
                  <c:v>266.27</c:v>
                </c:pt>
                <c:pt idx="2">
                  <c:v>263.5</c:v>
                </c:pt>
                <c:pt idx="3">
                  <c:v>234.58</c:v>
                </c:pt>
                <c:pt idx="4">
                  <c:v>220.66</c:v>
                </c:pt>
              </c:numCache>
            </c:numRef>
          </c:val>
          <c:extLst>
            <c:ext xmlns:c16="http://schemas.microsoft.com/office/drawing/2014/chart" uri="{C3380CC4-5D6E-409C-BE32-E72D297353CC}">
              <c16:uniqueId val="{00000000-340E-4AB5-867B-271FE81E97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340E-4AB5-867B-271FE81E97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95.48</c:v>
                </c:pt>
                <c:pt idx="1">
                  <c:v>95.22</c:v>
                </c:pt>
                <c:pt idx="2">
                  <c:v>96.77</c:v>
                </c:pt>
                <c:pt idx="3">
                  <c:v>105.57</c:v>
                </c:pt>
                <c:pt idx="4">
                  <c:v>100.38</c:v>
                </c:pt>
              </c:numCache>
            </c:numRef>
          </c:val>
          <c:extLst>
            <c:ext xmlns:c16="http://schemas.microsoft.com/office/drawing/2014/chart" uri="{C3380CC4-5D6E-409C-BE32-E72D297353CC}">
              <c16:uniqueId val="{00000000-7F6D-4E43-8787-BB425F32BCF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7F6D-4E43-8787-BB425F32BCF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146.31</c:v>
                </c:pt>
                <c:pt idx="1">
                  <c:v>149.74</c:v>
                </c:pt>
                <c:pt idx="2">
                  <c:v>147.37</c:v>
                </c:pt>
                <c:pt idx="3">
                  <c:v>147.01</c:v>
                </c:pt>
                <c:pt idx="4">
                  <c:v>154.80000000000001</c:v>
                </c:pt>
              </c:numCache>
            </c:numRef>
          </c:val>
          <c:extLst>
            <c:ext xmlns:c16="http://schemas.microsoft.com/office/drawing/2014/chart" uri="{C3380CC4-5D6E-409C-BE32-E72D297353CC}">
              <c16:uniqueId val="{00000000-0062-456E-AD9F-918D197CBC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0062-456E-AD9F-918D197CBC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C46" sqref="CC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岡崎市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382656</v>
      </c>
      <c r="AM8" s="44"/>
      <c r="AN8" s="44"/>
      <c r="AO8" s="44"/>
      <c r="AP8" s="44"/>
      <c r="AQ8" s="44"/>
      <c r="AR8" s="44"/>
      <c r="AS8" s="44"/>
      <c r="AT8" s="45">
        <f>データ!$S$6</f>
        <v>387.2</v>
      </c>
      <c r="AU8" s="46"/>
      <c r="AV8" s="46"/>
      <c r="AW8" s="46"/>
      <c r="AX8" s="46"/>
      <c r="AY8" s="46"/>
      <c r="AZ8" s="46"/>
      <c r="BA8" s="46"/>
      <c r="BB8" s="47">
        <f>データ!$T$6</f>
        <v>988.26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81.41</v>
      </c>
      <c r="J10" s="46"/>
      <c r="K10" s="46"/>
      <c r="L10" s="46"/>
      <c r="M10" s="46"/>
      <c r="N10" s="46"/>
      <c r="O10" s="80"/>
      <c r="P10" s="47">
        <f>データ!$P$6</f>
        <v>99.92</v>
      </c>
      <c r="Q10" s="47"/>
      <c r="R10" s="47"/>
      <c r="S10" s="47"/>
      <c r="T10" s="47"/>
      <c r="U10" s="47"/>
      <c r="V10" s="47"/>
      <c r="W10" s="44">
        <f>データ!$Q$6</f>
        <v>2684</v>
      </c>
      <c r="X10" s="44"/>
      <c r="Y10" s="44"/>
      <c r="Z10" s="44"/>
      <c r="AA10" s="44"/>
      <c r="AB10" s="44"/>
      <c r="AC10" s="44"/>
      <c r="AD10" s="2"/>
      <c r="AE10" s="2"/>
      <c r="AF10" s="2"/>
      <c r="AG10" s="2"/>
      <c r="AH10" s="2"/>
      <c r="AI10" s="2"/>
      <c r="AJ10" s="2"/>
      <c r="AK10" s="2"/>
      <c r="AL10" s="44">
        <f>データ!$U$6</f>
        <v>381350</v>
      </c>
      <c r="AM10" s="44"/>
      <c r="AN10" s="44"/>
      <c r="AO10" s="44"/>
      <c r="AP10" s="44"/>
      <c r="AQ10" s="44"/>
      <c r="AR10" s="44"/>
      <c r="AS10" s="44"/>
      <c r="AT10" s="45">
        <f>データ!$V$6</f>
        <v>147.96</v>
      </c>
      <c r="AU10" s="46"/>
      <c r="AV10" s="46"/>
      <c r="AW10" s="46"/>
      <c r="AX10" s="46"/>
      <c r="AY10" s="46"/>
      <c r="AZ10" s="46"/>
      <c r="BA10" s="46"/>
      <c r="BB10" s="47">
        <f>データ!$W$6</f>
        <v>2577.39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NYx5EoFIzbaKd/LmzL1cG5eEQzn0yReEhpNE6+JnfeTUvxKIkbxuBg6Smfsb2I9aPeHYLZV+lqcAHpZsw4hA==" saltValue="O9l41dEWAGgCds2oV4z9G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232025</v>
      </c>
      <c r="D6" s="20">
        <f t="shared" si="3"/>
        <v>46</v>
      </c>
      <c r="E6" s="20">
        <f t="shared" si="3"/>
        <v>1</v>
      </c>
      <c r="F6" s="20">
        <f t="shared" si="3"/>
        <v>0</v>
      </c>
      <c r="G6" s="20">
        <f t="shared" si="3"/>
        <v>1</v>
      </c>
      <c r="H6" s="20" t="str">
        <f t="shared" si="3"/>
        <v>愛知県　岡崎市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81.41</v>
      </c>
      <c r="P6" s="21">
        <f t="shared" si="3"/>
        <v>99.92</v>
      </c>
      <c r="Q6" s="21">
        <f t="shared" si="3"/>
        <v>2684</v>
      </c>
      <c r="R6" s="21">
        <f t="shared" si="3"/>
        <v>382656</v>
      </c>
      <c r="S6" s="21">
        <f t="shared" si="3"/>
        <v>387.2</v>
      </c>
      <c r="T6" s="21">
        <f t="shared" si="3"/>
        <v>988.26</v>
      </c>
      <c r="U6" s="21">
        <f t="shared" si="3"/>
        <v>381350</v>
      </c>
      <c r="V6" s="21">
        <f t="shared" si="3"/>
        <v>147.96</v>
      </c>
      <c r="W6" s="21">
        <f t="shared" si="3"/>
        <v>2577.39</v>
      </c>
      <c r="X6" s="22">
        <f>IF(X7="",NA(),X7)</f>
        <v>103.33</v>
      </c>
      <c r="Y6" s="22">
        <f t="shared" ref="Y6:AG6" si="4">IF(Y7="",NA(),Y7)</f>
        <v>109.24</v>
      </c>
      <c r="Z6" s="22">
        <f t="shared" si="4"/>
        <v>111.61</v>
      </c>
      <c r="AA6" s="22">
        <f t="shared" si="4"/>
        <v>111.41</v>
      </c>
      <c r="AB6" s="22">
        <f t="shared" si="4"/>
        <v>106.78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390.74</v>
      </c>
      <c r="AU6" s="22">
        <f t="shared" ref="AU6:BC6" si="6">IF(AU7="",NA(),AU7)</f>
        <v>393.74</v>
      </c>
      <c r="AV6" s="22">
        <f t="shared" si="6"/>
        <v>387.66</v>
      </c>
      <c r="AW6" s="22">
        <f t="shared" si="6"/>
        <v>368.49</v>
      </c>
      <c r="AX6" s="22">
        <f t="shared" si="6"/>
        <v>349.69</v>
      </c>
      <c r="AY6" s="22">
        <f t="shared" si="6"/>
        <v>239.45</v>
      </c>
      <c r="AZ6" s="22">
        <f t="shared" si="6"/>
        <v>246.01</v>
      </c>
      <c r="BA6" s="22">
        <f t="shared" si="6"/>
        <v>228.89</v>
      </c>
      <c r="BB6" s="22">
        <f t="shared" si="6"/>
        <v>232.66</v>
      </c>
      <c r="BC6" s="22">
        <f t="shared" si="6"/>
        <v>217.12</v>
      </c>
      <c r="BD6" s="21" t="str">
        <f>IF(BD7="","",IF(BD7="-","【-】","【"&amp;SUBSTITUTE(TEXT(BD7,"#,##0.00"),"-","△")&amp;"】"))</f>
        <v>【239.69】</v>
      </c>
      <c r="BE6" s="22">
        <f>IF(BE7="",NA(),BE7)</f>
        <v>281.73</v>
      </c>
      <c r="BF6" s="22">
        <f t="shared" ref="BF6:BN6" si="7">IF(BF7="",NA(),BF7)</f>
        <v>266.27</v>
      </c>
      <c r="BG6" s="22">
        <f t="shared" si="7"/>
        <v>263.5</v>
      </c>
      <c r="BH6" s="22">
        <f t="shared" si="7"/>
        <v>234.58</v>
      </c>
      <c r="BI6" s="22">
        <f t="shared" si="7"/>
        <v>220.66</v>
      </c>
      <c r="BJ6" s="22">
        <f t="shared" si="7"/>
        <v>259.56</v>
      </c>
      <c r="BK6" s="22">
        <f t="shared" si="7"/>
        <v>248.92</v>
      </c>
      <c r="BL6" s="22">
        <f t="shared" si="7"/>
        <v>251.26</v>
      </c>
      <c r="BM6" s="22">
        <f t="shared" si="7"/>
        <v>255.84</v>
      </c>
      <c r="BN6" s="22">
        <f t="shared" si="7"/>
        <v>253.22</v>
      </c>
      <c r="BO6" s="21" t="str">
        <f>IF(BO7="","",IF(BO7="-","【-】","【"&amp;SUBSTITUTE(TEXT(BO7,"#,##0.00"),"-","△")&amp;"】"))</f>
        <v>【264.86】</v>
      </c>
      <c r="BP6" s="22">
        <f>IF(BP7="",NA(),BP7)</f>
        <v>95.48</v>
      </c>
      <c r="BQ6" s="22">
        <f t="shared" ref="BQ6:BY6" si="8">IF(BQ7="",NA(),BQ7)</f>
        <v>95.22</v>
      </c>
      <c r="BR6" s="22">
        <f t="shared" si="8"/>
        <v>96.77</v>
      </c>
      <c r="BS6" s="22">
        <f t="shared" si="8"/>
        <v>105.57</v>
      </c>
      <c r="BT6" s="22">
        <f t="shared" si="8"/>
        <v>100.38</v>
      </c>
      <c r="BU6" s="22">
        <f t="shared" si="8"/>
        <v>105.07</v>
      </c>
      <c r="BV6" s="22">
        <f t="shared" si="8"/>
        <v>107.54</v>
      </c>
      <c r="BW6" s="22">
        <f t="shared" si="8"/>
        <v>101.93</v>
      </c>
      <c r="BX6" s="22">
        <f t="shared" si="8"/>
        <v>102.36</v>
      </c>
      <c r="BY6" s="22">
        <f t="shared" si="8"/>
        <v>101.56</v>
      </c>
      <c r="BZ6" s="21" t="str">
        <f>IF(BZ7="","",IF(BZ7="-","【-】","【"&amp;SUBSTITUTE(TEXT(BZ7,"#,##0.00"),"-","△")&amp;"】"))</f>
        <v>【97.59】</v>
      </c>
      <c r="CA6" s="22">
        <f>IF(CA7="",NA(),CA7)</f>
        <v>146.31</v>
      </c>
      <c r="CB6" s="22">
        <f t="shared" ref="CB6:CJ6" si="9">IF(CB7="",NA(),CB7)</f>
        <v>149.74</v>
      </c>
      <c r="CC6" s="22">
        <f t="shared" si="9"/>
        <v>147.37</v>
      </c>
      <c r="CD6" s="22">
        <f t="shared" si="9"/>
        <v>147.01</v>
      </c>
      <c r="CE6" s="22">
        <f t="shared" si="9"/>
        <v>154.80000000000001</v>
      </c>
      <c r="CF6" s="22">
        <f t="shared" si="9"/>
        <v>153.71</v>
      </c>
      <c r="CG6" s="22">
        <f t="shared" si="9"/>
        <v>155.9</v>
      </c>
      <c r="CH6" s="22">
        <f t="shared" si="9"/>
        <v>162.47</v>
      </c>
      <c r="CI6" s="22">
        <f t="shared" si="9"/>
        <v>165.52</v>
      </c>
      <c r="CJ6" s="22">
        <f t="shared" si="9"/>
        <v>169.99</v>
      </c>
      <c r="CK6" s="21" t="str">
        <f>IF(CK7="","",IF(CK7="-","【-】","【"&amp;SUBSTITUTE(TEXT(CK7,"#,##0.00"),"-","△")&amp;"】"))</f>
        <v>【181.66】</v>
      </c>
      <c r="CL6" s="22">
        <f>IF(CL7="",NA(),CL7)</f>
        <v>74.319999999999993</v>
      </c>
      <c r="CM6" s="22">
        <f t="shared" ref="CM6:CU6" si="10">IF(CM7="",NA(),CM7)</f>
        <v>73.459999999999994</v>
      </c>
      <c r="CN6" s="22">
        <f t="shared" si="10"/>
        <v>71.760000000000005</v>
      </c>
      <c r="CO6" s="22">
        <f t="shared" si="10"/>
        <v>71.069999999999993</v>
      </c>
      <c r="CP6" s="22">
        <f t="shared" si="10"/>
        <v>70.930000000000007</v>
      </c>
      <c r="CQ6" s="22">
        <f t="shared" si="10"/>
        <v>64.41</v>
      </c>
      <c r="CR6" s="22">
        <f t="shared" si="10"/>
        <v>64.11</v>
      </c>
      <c r="CS6" s="22">
        <f t="shared" si="10"/>
        <v>63.81</v>
      </c>
      <c r="CT6" s="22">
        <f t="shared" si="10"/>
        <v>63.58</v>
      </c>
      <c r="CU6" s="22">
        <f t="shared" si="10"/>
        <v>64.13</v>
      </c>
      <c r="CV6" s="21" t="str">
        <f>IF(CV7="","",IF(CV7="-","【-】","【"&amp;SUBSTITUTE(TEXT(CV7,"#,##0.00"),"-","△")&amp;"】"))</f>
        <v>【60.21】</v>
      </c>
      <c r="CW6" s="22">
        <f>IF(CW7="",NA(),CW7)</f>
        <v>97.85</v>
      </c>
      <c r="CX6" s="22">
        <f t="shared" ref="CX6:DF6" si="11">IF(CX7="",NA(),CX7)</f>
        <v>97.92</v>
      </c>
      <c r="CY6" s="22">
        <f t="shared" si="11"/>
        <v>98.5</v>
      </c>
      <c r="CZ6" s="22">
        <f t="shared" si="11"/>
        <v>98.12</v>
      </c>
      <c r="DA6" s="22">
        <f t="shared" si="11"/>
        <v>98.15</v>
      </c>
      <c r="DB6" s="22">
        <f t="shared" si="11"/>
        <v>91.64</v>
      </c>
      <c r="DC6" s="22">
        <f t="shared" si="11"/>
        <v>92.09</v>
      </c>
      <c r="DD6" s="22">
        <f t="shared" si="11"/>
        <v>91.76</v>
      </c>
      <c r="DE6" s="22">
        <f t="shared" si="11"/>
        <v>91.22</v>
      </c>
      <c r="DF6" s="22">
        <f t="shared" si="11"/>
        <v>90.98</v>
      </c>
      <c r="DG6" s="21" t="str">
        <f>IF(DG7="","",IF(DG7="-","【-】","【"&amp;SUBSTITUTE(TEXT(DG7,"#,##0.00"),"-","△")&amp;"】"))</f>
        <v>【89.21】</v>
      </c>
      <c r="DH6" s="22">
        <f>IF(DH7="",NA(),DH7)</f>
        <v>39.78</v>
      </c>
      <c r="DI6" s="22">
        <f t="shared" ref="DI6:DQ6" si="12">IF(DI7="",NA(),DI7)</f>
        <v>41.09</v>
      </c>
      <c r="DJ6" s="22">
        <f t="shared" si="12"/>
        <v>41.99</v>
      </c>
      <c r="DK6" s="22">
        <f t="shared" si="12"/>
        <v>43.13</v>
      </c>
      <c r="DL6" s="22">
        <f t="shared" si="12"/>
        <v>43.72</v>
      </c>
      <c r="DM6" s="22">
        <f t="shared" si="12"/>
        <v>51.62</v>
      </c>
      <c r="DN6" s="22">
        <f t="shared" si="12"/>
        <v>52.16</v>
      </c>
      <c r="DO6" s="22">
        <f t="shared" si="12"/>
        <v>52.59</v>
      </c>
      <c r="DP6" s="22">
        <f t="shared" si="12"/>
        <v>52.74</v>
      </c>
      <c r="DQ6" s="22">
        <f t="shared" si="12"/>
        <v>53.15</v>
      </c>
      <c r="DR6" s="21" t="str">
        <f>IF(DR7="","",IF(DR7="-","【-】","【"&amp;SUBSTITUTE(TEXT(DR7,"#,##0.00"),"-","△")&amp;"】"))</f>
        <v>【52.41】</v>
      </c>
      <c r="DS6" s="22">
        <f>IF(DS7="",NA(),DS7)</f>
        <v>19.63</v>
      </c>
      <c r="DT6" s="22">
        <f t="shared" ref="DT6:EB6" si="13">IF(DT7="",NA(),DT7)</f>
        <v>20.12</v>
      </c>
      <c r="DU6" s="22">
        <f t="shared" si="13"/>
        <v>21.13</v>
      </c>
      <c r="DV6" s="22">
        <f t="shared" si="13"/>
        <v>22.79</v>
      </c>
      <c r="DW6" s="22">
        <f t="shared" si="13"/>
        <v>22.13</v>
      </c>
      <c r="DX6" s="22">
        <f t="shared" si="13"/>
        <v>23.68</v>
      </c>
      <c r="DY6" s="22">
        <f t="shared" si="13"/>
        <v>25.76</v>
      </c>
      <c r="DZ6" s="22">
        <f t="shared" si="13"/>
        <v>27.51</v>
      </c>
      <c r="EA6" s="22">
        <f t="shared" si="13"/>
        <v>28.57</v>
      </c>
      <c r="EB6" s="22">
        <f t="shared" si="13"/>
        <v>29.7</v>
      </c>
      <c r="EC6" s="21" t="str">
        <f>IF(EC7="","",IF(EC7="-","【-】","【"&amp;SUBSTITUTE(TEXT(EC7,"#,##0.00"),"-","△")&amp;"】"))</f>
        <v>【26.78】</v>
      </c>
      <c r="ED6" s="22">
        <f>IF(ED7="",NA(),ED7)</f>
        <v>0.87</v>
      </c>
      <c r="EE6" s="22">
        <f t="shared" ref="EE6:EM6" si="14">IF(EE7="",NA(),EE7)</f>
        <v>0.86</v>
      </c>
      <c r="EF6" s="22">
        <f t="shared" si="14"/>
        <v>0.86</v>
      </c>
      <c r="EG6" s="22">
        <f t="shared" si="14"/>
        <v>0.74</v>
      </c>
      <c r="EH6" s="22">
        <f t="shared" si="14"/>
        <v>0.87</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232025</v>
      </c>
      <c r="D7" s="24">
        <v>46</v>
      </c>
      <c r="E7" s="24">
        <v>1</v>
      </c>
      <c r="F7" s="24">
        <v>0</v>
      </c>
      <c r="G7" s="24">
        <v>1</v>
      </c>
      <c r="H7" s="24" t="s">
        <v>93</v>
      </c>
      <c r="I7" s="24" t="s">
        <v>94</v>
      </c>
      <c r="J7" s="24" t="s">
        <v>95</v>
      </c>
      <c r="K7" s="24" t="s">
        <v>96</v>
      </c>
      <c r="L7" s="24" t="s">
        <v>97</v>
      </c>
      <c r="M7" s="24" t="s">
        <v>98</v>
      </c>
      <c r="N7" s="25" t="s">
        <v>99</v>
      </c>
      <c r="O7" s="25">
        <v>81.41</v>
      </c>
      <c r="P7" s="25">
        <v>99.92</v>
      </c>
      <c r="Q7" s="25">
        <v>2684</v>
      </c>
      <c r="R7" s="25">
        <v>382656</v>
      </c>
      <c r="S7" s="25">
        <v>387.2</v>
      </c>
      <c r="T7" s="25">
        <v>988.26</v>
      </c>
      <c r="U7" s="25">
        <v>381350</v>
      </c>
      <c r="V7" s="25">
        <v>147.96</v>
      </c>
      <c r="W7" s="25">
        <v>2577.39</v>
      </c>
      <c r="X7" s="25">
        <v>103.33</v>
      </c>
      <c r="Y7" s="25">
        <v>109.24</v>
      </c>
      <c r="Z7" s="25">
        <v>111.61</v>
      </c>
      <c r="AA7" s="25">
        <v>111.41</v>
      </c>
      <c r="AB7" s="25">
        <v>106.78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390.74</v>
      </c>
      <c r="AU7" s="25">
        <v>393.74</v>
      </c>
      <c r="AV7" s="25">
        <v>387.66</v>
      </c>
      <c r="AW7" s="25">
        <v>368.49</v>
      </c>
      <c r="AX7" s="25">
        <v>349.69</v>
      </c>
      <c r="AY7" s="25">
        <v>239.45</v>
      </c>
      <c r="AZ7" s="25">
        <v>246.01</v>
      </c>
      <c r="BA7" s="25">
        <v>228.89</v>
      </c>
      <c r="BB7" s="25">
        <v>232.66</v>
      </c>
      <c r="BC7" s="25">
        <v>217.12</v>
      </c>
      <c r="BD7" s="25">
        <v>239.69</v>
      </c>
      <c r="BE7" s="25">
        <v>281.73</v>
      </c>
      <c r="BF7" s="25">
        <v>266.27</v>
      </c>
      <c r="BG7" s="25">
        <v>263.5</v>
      </c>
      <c r="BH7" s="25">
        <v>234.58</v>
      </c>
      <c r="BI7" s="25">
        <v>220.66</v>
      </c>
      <c r="BJ7" s="25">
        <v>259.56</v>
      </c>
      <c r="BK7" s="25">
        <v>248.92</v>
      </c>
      <c r="BL7" s="25">
        <v>251.26</v>
      </c>
      <c r="BM7" s="25">
        <v>255.84</v>
      </c>
      <c r="BN7" s="25">
        <v>253.22</v>
      </c>
      <c r="BO7" s="25">
        <v>264.86</v>
      </c>
      <c r="BP7" s="25">
        <v>95.48</v>
      </c>
      <c r="BQ7" s="25">
        <v>95.22</v>
      </c>
      <c r="BR7" s="25">
        <v>96.77</v>
      </c>
      <c r="BS7" s="25">
        <v>105.57</v>
      </c>
      <c r="BT7" s="25">
        <v>100.38</v>
      </c>
      <c r="BU7" s="25">
        <v>105.07</v>
      </c>
      <c r="BV7" s="25">
        <v>107.54</v>
      </c>
      <c r="BW7" s="25">
        <v>101.93</v>
      </c>
      <c r="BX7" s="25">
        <v>102.36</v>
      </c>
      <c r="BY7" s="25">
        <v>101.56</v>
      </c>
      <c r="BZ7" s="25">
        <v>97.59</v>
      </c>
      <c r="CA7" s="25">
        <v>146.31</v>
      </c>
      <c r="CB7" s="25">
        <v>149.74</v>
      </c>
      <c r="CC7" s="25">
        <v>147.37</v>
      </c>
      <c r="CD7" s="25">
        <v>147.01</v>
      </c>
      <c r="CE7" s="25">
        <v>154.80000000000001</v>
      </c>
      <c r="CF7" s="25">
        <v>153.71</v>
      </c>
      <c r="CG7" s="25">
        <v>155.9</v>
      </c>
      <c r="CH7" s="25">
        <v>162.47</v>
      </c>
      <c r="CI7" s="25">
        <v>165.52</v>
      </c>
      <c r="CJ7" s="25">
        <v>169.99</v>
      </c>
      <c r="CK7" s="25">
        <v>181.66</v>
      </c>
      <c r="CL7" s="25">
        <v>74.319999999999993</v>
      </c>
      <c r="CM7" s="25">
        <v>73.459999999999994</v>
      </c>
      <c r="CN7" s="25">
        <v>71.760000000000005</v>
      </c>
      <c r="CO7" s="25">
        <v>71.069999999999993</v>
      </c>
      <c r="CP7" s="25">
        <v>70.930000000000007</v>
      </c>
      <c r="CQ7" s="25">
        <v>64.41</v>
      </c>
      <c r="CR7" s="25">
        <v>64.11</v>
      </c>
      <c r="CS7" s="25">
        <v>63.81</v>
      </c>
      <c r="CT7" s="25">
        <v>63.58</v>
      </c>
      <c r="CU7" s="25">
        <v>64.13</v>
      </c>
      <c r="CV7" s="25">
        <v>60.21</v>
      </c>
      <c r="CW7" s="25">
        <v>97.85</v>
      </c>
      <c r="CX7" s="25">
        <v>97.92</v>
      </c>
      <c r="CY7" s="25">
        <v>98.5</v>
      </c>
      <c r="CZ7" s="25">
        <v>98.12</v>
      </c>
      <c r="DA7" s="25">
        <v>98.15</v>
      </c>
      <c r="DB7" s="25">
        <v>91.64</v>
      </c>
      <c r="DC7" s="25">
        <v>92.09</v>
      </c>
      <c r="DD7" s="25">
        <v>91.76</v>
      </c>
      <c r="DE7" s="25">
        <v>91.22</v>
      </c>
      <c r="DF7" s="25">
        <v>90.98</v>
      </c>
      <c r="DG7" s="25">
        <v>89.21</v>
      </c>
      <c r="DH7" s="25">
        <v>39.78</v>
      </c>
      <c r="DI7" s="25">
        <v>41.09</v>
      </c>
      <c r="DJ7" s="25">
        <v>41.99</v>
      </c>
      <c r="DK7" s="25">
        <v>43.13</v>
      </c>
      <c r="DL7" s="25">
        <v>43.72</v>
      </c>
      <c r="DM7" s="25">
        <v>51.62</v>
      </c>
      <c r="DN7" s="25">
        <v>52.16</v>
      </c>
      <c r="DO7" s="25">
        <v>52.59</v>
      </c>
      <c r="DP7" s="25">
        <v>52.74</v>
      </c>
      <c r="DQ7" s="25">
        <v>53.15</v>
      </c>
      <c r="DR7" s="25">
        <v>52.41</v>
      </c>
      <c r="DS7" s="25">
        <v>19.63</v>
      </c>
      <c r="DT7" s="25">
        <v>20.12</v>
      </c>
      <c r="DU7" s="25">
        <v>21.13</v>
      </c>
      <c r="DV7" s="25">
        <v>22.79</v>
      </c>
      <c r="DW7" s="25">
        <v>22.13</v>
      </c>
      <c r="DX7" s="25">
        <v>23.68</v>
      </c>
      <c r="DY7" s="25">
        <v>25.76</v>
      </c>
      <c r="DZ7" s="25">
        <v>27.51</v>
      </c>
      <c r="EA7" s="25">
        <v>28.57</v>
      </c>
      <c r="EB7" s="25">
        <v>29.7</v>
      </c>
      <c r="EC7" s="25">
        <v>26.78</v>
      </c>
      <c r="ED7" s="25">
        <v>0.87</v>
      </c>
      <c r="EE7" s="25">
        <v>0.86</v>
      </c>
      <c r="EF7" s="25">
        <v>0.86</v>
      </c>
      <c r="EG7" s="25">
        <v>0.74</v>
      </c>
      <c r="EH7" s="25">
        <v>0.87</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2025-12-12T09:18:15Z</dcterms:created>
  <dcterms:modified xsi:type="dcterms:W3CDTF">2026-02-20T01:24:34Z</dcterms:modified>
</cp:coreProperties>
</file>