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workbookProtection lockStructure="1" workbookAlgorithmName="SHA-512" workbookHashValue="RnvGVySLI7AVA9hqsN1IJpLZJP054kthb7QOUas1lKYGSBxU6vaFgJIAA3yKDnvuklX2mfh/xGw9x1nIBlOAWA==" workbookSaltValue="fM5raWz2l4D84RPGymdbTA==" workbookSpinCount="100000"/>
  <bookViews>
    <workbookView windowHeight="7530" windowWidth="20490" xWindow="0" yWindow="0"/>
  </bookViews>
  <sheets>
    <sheet r:id="rId1" name="法適用_下水道事業" sheetId="4"/>
    <sheet r:id="rId2" name="データ" sheetId="5" state="hidden"/>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W10" i="4"/>
  <c r="P10" i="4"/>
  <c r="BB8" i="4"/>
  <c r="AT8" i="4"/>
  <c r="AD8" i="4"/>
  <c r="W8" i="4"/>
  <c r="B6" i="4"/>
</calcChain>
</file>

<file path=xl/sharedStrings.xml><?xml version="1.0" encoding="utf-8"?>
<sst xmlns="http://schemas.openxmlformats.org/spreadsheetml/2006/main" count="236" uniqueCount="116">
  <si>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</si>
  <si>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</si>
  <si>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</si>
  <si>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</si>
  <si>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</si>
  <si>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</si>
  <si>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</si>
  <si>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</si>
  <si>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</si>
  <si>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</si>
  <si>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</si>
  <si>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</si>
  <si>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</si>
  <si>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</si>
  <si>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</si>
  <si>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</si>
  <si>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</si>
  <si>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</si>
  <si>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</si>
  <si>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</si>
  <si>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</si>
  <si>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</si>
  <si>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</si>
  <si>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</si>
  <si>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</si>
  <si>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</si>
  <si>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</si>
  <si>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</si>
  <si>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</si>
  <si>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</si>
  <si>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</si>
  <si>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</si>
  <si>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</si>
  <si>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</si>
  <si>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</si>
  <si>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</si>
  <si>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</si>
  <si>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</si>
  <si>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</si>
  <si>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</si>
  <si>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</si>
  <si>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</si>
  <si>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</si>
  <si>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</si>
  <si>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</si>
  <si>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</si>
  <si>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</si>
  <si>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</si>
  <si>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</si>
  <si>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</si>
  <si>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</si>
  <si>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</si>
  <si>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</si>
  <si>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</si>
  <si>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</si>
  <si>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</si>
  <si>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</si>
  <si>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</si>
  <si>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</si>
  <si>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</si>
  <si>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</si>
  <si>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</si>
  <si>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</si>
  <si>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</si>
  <si>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</si>
  <si>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</si>
  <si>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</si>
  <si>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</si>
  <si>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</si>
  <si>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</si>
  <si>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</si>
  <si>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</si>
  <si>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</si>
  <si>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</si>
  <si>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</si>
  <si>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</si>
  <si>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</si>
  <si>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</si>
  <si>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</si>
  <si>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</si>
  <si>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</si>
  <si>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</si>
  <si>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</si>
  <si>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</si>
  <si>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</si>
  <si>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</si>
  <si>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</si>
  <si>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</si>
  <si>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</si>
  <si>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</si>
  <si>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</si>
  <si>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</si>
  <si>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</si>
  <si>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</si>
  <si>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</si>
  <si>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</si>
  <si>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</si>
  <si>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</si>
  <si>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</si>
  <si>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</si>
  <si>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</si>
  <si>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</si>
  <si>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</si>
  <si>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</si>
  <si>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</si>
  <si>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</si>
  <si>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</si>
  <si>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</si>
  <si>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</si>
  <si>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</si>
  <si>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</si>
  <si>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</si>
  <si>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</si>
  <si>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　管渠老朽化率
　平成28年度から微減の傾向で推移している。引き続き効率的に改築更新を進めていく必要がある。
③　管渠改善率
　昨年度と比較して微減しているが、類似団体平均値、全国平均値と比較して高い値で推移している。</t>
    <rPh sb="15" eb="17">
      <t>ネンド</t>
    </rPh>
    <rPh sb="18" eb="20">
      <t>ケイカ</t>
    </rPh>
    <rPh sb="27" eb="30">
      <t>ルイケイガク</t>
    </rPh>
    <rPh sb="157" eb="159">
      <t>ヘイセイ</t>
    </rPh>
    <rPh sb="161" eb="163">
      <t>ネンド</t>
    </rPh>
    <rPh sb="165" eb="167">
      <t>ビゲン</t>
    </rPh>
    <rPh sb="168" eb="170">
      <t>ケイコウ</t>
    </rPh>
    <rPh sb="171" eb="173">
      <t>スイイ</t>
    </rPh>
    <rPh sb="205" eb="207">
      <t>カンキョ</t>
    </rPh>
    <rPh sb="207" eb="209">
      <t>カイゼン</t>
    </rPh>
    <rPh sb="209" eb="210">
      <t>リツ</t>
    </rPh>
    <rPh sb="212" eb="215">
      <t>サクネンド</t>
    </rPh>
    <rPh sb="216" eb="218">
      <t>ヒカク</t>
    </rPh>
    <rPh sb="220" eb="222">
      <t>ビゲン</t>
    </rPh>
    <rPh sb="228" eb="235">
      <t>ルイジダンタイヘイキンチ</t>
    </rPh>
    <rPh sb="236" eb="238">
      <t>ゼンコク</t>
    </rPh>
    <rPh sb="238" eb="241">
      <t>ヘイキンチ</t>
    </rPh>
    <rPh sb="242" eb="244">
      <t>ヒカク</t>
    </rPh>
    <rPh sb="246" eb="247">
      <t>タカ</t>
    </rPh>
    <rPh sb="248" eb="249">
      <t>アタイ</t>
    </rPh>
    <rPh sb="250" eb="252">
      <t>スイイ</t>
    </rPh>
    <phoneticPr fontId="4"/>
  </si>
  <si>
    <t>①　経常収支比率
　減価償却費の増加、雨水処理費負担金の減少等により前年度と比較して減少した。類似団体平均、全国平均を上回っているが、引き続き収入の確保と事業の効率化等を進めていく必要がある。
③　流動比率
　現金預金の増等により前年度より増加した。類似団体平均値、全国平均と比べて高い水準であるものの、支払い能力を高めるため、引き続き収入の確保と経費の削減に努める必要がある。
④　企業債残高対事業規模比率
　企業債残高の内一般会計負担分が増加したことにより前年度と比較して減少した。
⑤　経費回収率
　公費負担により控除している経費を含めた全ての経費を下水道使用料だけでは十分に賄えていないため、類似団体平均値、全国平均値を下回った。収入の確保と経費の削減に努める必要がある。
⑧　水洗化率
　人口の減により前年度と比較して微減となっている。引き続き接続の促進を図っていく必要がある。</t>
    <rPh sb="2" eb="8">
      <t>ケイジョウシュウシヒリツ</t>
    </rPh>
    <rPh sb="10" eb="15">
      <t>ゲンカショウキャクヒ</t>
    </rPh>
    <rPh sb="16" eb="18">
      <t>ゾウカ</t>
    </rPh>
    <rPh sb="19" eb="27">
      <t>ウスイショリヒフタンキン</t>
    </rPh>
    <rPh sb="28" eb="30">
      <t>ゲンショウ</t>
    </rPh>
    <rPh sb="30" eb="31">
      <t>トウ</t>
    </rPh>
    <rPh sb="34" eb="37">
      <t>ゼンネンド</t>
    </rPh>
    <rPh sb="38" eb="40">
      <t>ヒカク</t>
    </rPh>
    <rPh sb="42" eb="44">
      <t>ゲンショウ</t>
    </rPh>
    <rPh sb="47" eb="51">
      <t>ルイジダンタイ</t>
    </rPh>
    <rPh sb="51" eb="53">
      <t>ヘイキン</t>
    </rPh>
    <rPh sb="54" eb="58">
      <t>ゼンコクヘイキン</t>
    </rPh>
    <rPh sb="59" eb="61">
      <t>ウワマワ</t>
    </rPh>
    <rPh sb="67" eb="68">
      <t>ヒ</t>
    </rPh>
    <rPh sb="69" eb="70">
      <t>ツヅ</t>
    </rPh>
    <rPh sb="71" eb="73">
      <t>シュウニュウ</t>
    </rPh>
    <rPh sb="74" eb="76">
      <t>カクホ</t>
    </rPh>
    <rPh sb="77" eb="79">
      <t>ジギョウ</t>
    </rPh>
    <rPh sb="80" eb="82">
      <t>コウリツ</t>
    </rPh>
    <rPh sb="82" eb="83">
      <t>カ</t>
    </rPh>
    <rPh sb="83" eb="84">
      <t>トウ</t>
    </rPh>
    <rPh sb="85" eb="86">
      <t>スス</t>
    </rPh>
    <rPh sb="90" eb="92">
      <t>ヒツヨウ</t>
    </rPh>
    <rPh sb="99" eb="103">
      <t>リュウドウヒリツ</t>
    </rPh>
    <rPh sb="105" eb="109">
      <t>ゲンキンヨキン</t>
    </rPh>
    <rPh sb="110" eb="111">
      <t>ゾウ</t>
    </rPh>
    <rPh sb="111" eb="112">
      <t>トウ</t>
    </rPh>
    <rPh sb="115" eb="118">
      <t>ゼンネンド</t>
    </rPh>
    <rPh sb="120" eb="122">
      <t>ゾウカ</t>
    </rPh>
    <rPh sb="206" eb="210">
      <t>キギョウサイザン</t>
    </rPh>
    <rPh sb="210" eb="211">
      <t>ダカ</t>
    </rPh>
    <rPh sb="212" eb="213">
      <t>ウチ</t>
    </rPh>
    <rPh sb="213" eb="220">
      <t>イッパンカイケイフタンブン</t>
    </rPh>
    <rPh sb="221" eb="223">
      <t>ゾウカ</t>
    </rPh>
    <rPh sb="230" eb="233">
      <t>ゼンネンド</t>
    </rPh>
    <rPh sb="234" eb="236">
      <t>ヒカク</t>
    </rPh>
    <rPh sb="238" eb="240">
      <t>ゲンショウ</t>
    </rPh>
    <rPh sb="246" eb="251">
      <t>ケイヒカイシュウリツ</t>
    </rPh>
    <rPh sb="253" eb="255">
      <t>コウヒ</t>
    </rPh>
    <rPh sb="255" eb="257">
      <t>フタン</t>
    </rPh>
    <rPh sb="260" eb="262">
      <t>コウジョ</t>
    </rPh>
    <rPh sb="266" eb="268">
      <t>ケイヒ</t>
    </rPh>
    <rPh sb="269" eb="270">
      <t>フク</t>
    </rPh>
    <rPh sb="272" eb="273">
      <t>スベ</t>
    </rPh>
    <rPh sb="275" eb="277">
      <t>ケイヒ</t>
    </rPh>
    <rPh sb="343" eb="347">
      <t>スイセンカリツ</t>
    </rPh>
    <rPh sb="349" eb="351">
      <t>ジンコウ</t>
    </rPh>
    <rPh sb="352" eb="353">
      <t>ゲン</t>
    </rPh>
    <rPh sb="356" eb="359">
      <t>ゼンネンド</t>
    </rPh>
    <rPh sb="360" eb="362">
      <t>ヒカク</t>
    </rPh>
    <rPh sb="364" eb="366">
      <t>ビゲン</t>
    </rPh>
    <rPh sb="377" eb="379">
      <t>セツゾク</t>
    </rPh>
    <rPh sb="380" eb="382">
      <t>ソクシン</t>
    </rPh>
    <rPh sb="383" eb="384">
      <t>ハカ</t>
    </rPh>
    <rPh sb="388" eb="390">
      <t>ヒツヨウ</t>
    </rPh>
    <phoneticPr fontId="4"/>
  </si>
  <si>
    <t>　経営の健全性・効率性については、経常黒字が続いているが、経費回収率が平均値を大きく下回っているため、引き続き収益の増加と費用の抑制に努める必要がある。特に収入の根幹となる下水道使用料については、人口減少や節水機器の普及等の要因により、減少に転じることが想定されるため、適正な使用料単価及び使用料体系を定期的に検証する必要がある。
　また、老朽化施設への対応においては平均値を上回る数値であるが、平成29年度に策定したストックマネジメント計画に基づき、施設の点検・調査、修繕・改築をより効果的に進めていく。
　なお、経営戦略については平成30年度に策定及び公表を行った。また、令和４年度に見直す予定である。</t>
    <rPh sb="1" eb="3">
      <t>ケイエイ</t>
    </rPh>
    <rPh sb="4" eb="7">
      <t>ケンゼンセイ</t>
    </rPh>
    <rPh sb="8" eb="11">
      <t>コウリツセイ</t>
    </rPh>
    <rPh sb="17" eb="19">
      <t>ケイジョウ</t>
    </rPh>
    <rPh sb="19" eb="21">
      <t>クロジ</t>
    </rPh>
    <rPh sb="22" eb="23">
      <t>ツヅ</t>
    </rPh>
    <rPh sb="29" eb="31">
      <t>ケイヒ</t>
    </rPh>
    <rPh sb="31" eb="33">
      <t>カイシュウ</t>
    </rPh>
    <rPh sb="33" eb="34">
      <t>リツ</t>
    </rPh>
    <rPh sb="35" eb="38">
      <t>ヘイキンチ</t>
    </rPh>
    <rPh sb="39" eb="40">
      <t>オオ</t>
    </rPh>
    <rPh sb="42" eb="44">
      <t>シタマワ</t>
    </rPh>
    <rPh sb="51" eb="52">
      <t>ヒ</t>
    </rPh>
    <rPh sb="53" eb="54">
      <t>ツヅ</t>
    </rPh>
    <rPh sb="55" eb="57">
      <t>シュウエキ</t>
    </rPh>
    <rPh sb="58" eb="60">
      <t>ゾウカ</t>
    </rPh>
    <rPh sb="61" eb="63">
      <t>ヒヨウ</t>
    </rPh>
    <rPh sb="64" eb="66">
      <t>ヨクセイ</t>
    </rPh>
    <rPh sb="67" eb="68">
      <t>ツト</t>
    </rPh>
    <rPh sb="70" eb="72">
      <t>ヒツヨウ</t>
    </rPh>
    <rPh sb="86" eb="89">
      <t>ゲスイドウ</t>
    </rPh>
    <rPh sb="98" eb="100">
      <t>ジンコウ</t>
    </rPh>
    <rPh sb="100" eb="102">
      <t>ゲンショウ</t>
    </rPh>
    <rPh sb="103" eb="105">
      <t>セッスイ</t>
    </rPh>
    <rPh sb="105" eb="107">
      <t>キキ</t>
    </rPh>
    <rPh sb="108" eb="110">
      <t>フキュウ</t>
    </rPh>
    <rPh sb="110" eb="111">
      <t>トウ</t>
    </rPh>
    <rPh sb="112" eb="114">
      <t>ヨウイン</t>
    </rPh>
    <rPh sb="118" eb="120">
      <t>ゲンショウ</t>
    </rPh>
    <rPh sb="121" eb="122">
      <t>テン</t>
    </rPh>
    <rPh sb="127" eb="129">
      <t>ソウテイ</t>
    </rPh>
    <rPh sb="159" eb="161">
      <t>ヒツヨウ</t>
    </rPh>
    <rPh sb="170" eb="173">
      <t>ロウキュウカ</t>
    </rPh>
    <rPh sb="173" eb="175">
      <t>シセツ</t>
    </rPh>
    <rPh sb="177" eb="179">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</si>
</sst>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0.16</c:v>
                </c:pt>
                <c:pt idx="1">
                  <c:v>0.25</c:v>
                </c:pt>
                <c:pt idx="2">
                  <c:v>0.52</c:v>
                </c:pt>
                <c:pt idx="3">
                  <c:v>0.54</c:v>
                </c:pt>
                <c:pt idx="4">
                  <c:v>0.49</c:v>
                </c:pt>
              </c:numCache>
            </c:numRef>
          </c:val>
          <c:extLst>
            <c:ext xmlns:c16="http://schemas.microsoft.com/office/drawing/2014/chart" uri="{C3380CC4-5D6E-409C-BE32-E72D297353CC}">
              <c16:uniqueId val="{00000000-49CC-4A9D-ACC6-A0C269E763AC}"/>
            </c:ext>
          </c:extLst>
        </c:ser>
        <c:dLbls>
          <c:showLegendKey val="0"/>
          <c:showVal val="0"/>
          <c:showCatName val="0"/>
          <c:showSerName val="0"/>
          <c:showPercent val="0"/>
          <c:showBubbleSize val="0"/>
        </c:dLbls>
        <c:gapWidth val="150"/>
        <c:axId val="640787240"/>
        <c:axId val="640786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0.21</c:v>
                </c:pt>
                <c:pt idx="3">
                  <c:v>0.19</c:v>
                </c:pt>
                <c:pt idx="4">
                  <c:v>0.19</c:v>
                </c:pt>
              </c:numCache>
            </c:numRef>
          </c:val>
          <c:smooth val="0"/>
          <c:extLst>
            <c:ext xmlns:c16="http://schemas.microsoft.com/office/drawing/2014/chart" uri="{C3380CC4-5D6E-409C-BE32-E72D297353CC}">
              <c16:uniqueId val="{00000001-49CC-4A9D-ACC6-A0C269E763AC}"/>
            </c:ext>
          </c:extLst>
        </c:ser>
        <c:dLbls>
          <c:showLegendKey val="0"/>
          <c:showVal val="0"/>
          <c:showCatName val="0"/>
          <c:showSerName val="0"/>
          <c:showPercent val="0"/>
          <c:showBubbleSize val="0"/>
        </c:dLbls>
        <c:marker val="1"/>
        <c:smooth val="0"/>
        <c:axId val="640787240"/>
        <c:axId val="640786456"/>
      </c:lineChart>
      <c:dateAx>
        <c:axId val="640787240"/>
        <c:scaling>
          <c:orientation val="minMax"/>
        </c:scaling>
        <c:delete val="1"/>
        <c:axPos val="b"/>
        <c:numFmt formatCode="&quot;H&quot;yy" sourceLinked="1"/>
        <c:majorTickMark val="none"/>
        <c:minorTickMark val="none"/>
        <c:tickLblPos val="none"/>
        <c:crossAx val="640786456"/>
        <c:crosses val="autoZero"/>
        <c:auto val="1"/>
        <c:lblOffset val="100"/>
        <c:baseTimeUnit val="years"/>
      </c:dateAx>
      <c:valAx>
        <c:axId val="64078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8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5C-4B5D-A85D-BFB95A148BB6}"/>
            </c:ext>
          </c:extLst>
        </c:ser>
        <c:dLbls>
          <c:showLegendKey val="0"/>
          <c:showVal val="0"/>
          <c:showCatName val="0"/>
          <c:showSerName val="0"/>
          <c:showPercent val="0"/>
          <c:showBubbleSize val="0"/>
        </c:dLbls>
        <c:gapWidth val="150"/>
        <c:axId val="640769992"/>
        <c:axId val="64076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61.93</c:v>
                </c:pt>
                <c:pt idx="3">
                  <c:v>61.32</c:v>
                </c:pt>
                <c:pt idx="4">
                  <c:v>61.7</c:v>
                </c:pt>
              </c:numCache>
            </c:numRef>
          </c:val>
          <c:smooth val="0"/>
          <c:extLst>
            <c:ext xmlns:c16="http://schemas.microsoft.com/office/drawing/2014/chart" uri="{C3380CC4-5D6E-409C-BE32-E72D297353CC}">
              <c16:uniqueId val="{00000001-EF5C-4B5D-A85D-BFB95A148BB6}"/>
            </c:ext>
          </c:extLst>
        </c:ser>
        <c:dLbls>
          <c:showLegendKey val="0"/>
          <c:showVal val="0"/>
          <c:showCatName val="0"/>
          <c:showSerName val="0"/>
          <c:showPercent val="0"/>
          <c:showBubbleSize val="0"/>
        </c:dLbls>
        <c:marker val="1"/>
        <c:smooth val="0"/>
        <c:axId val="640769992"/>
        <c:axId val="640760192"/>
      </c:lineChart>
      <c:dateAx>
        <c:axId val="640769992"/>
        <c:scaling>
          <c:orientation val="minMax"/>
        </c:scaling>
        <c:delete val="1"/>
        <c:axPos val="b"/>
        <c:numFmt formatCode="&quot;H&quot;yy" sourceLinked="1"/>
        <c:majorTickMark val="none"/>
        <c:minorTickMark val="none"/>
        <c:tickLblPos val="none"/>
        <c:crossAx val="640760192"/>
        <c:crosses val="autoZero"/>
        <c:auto val="1"/>
        <c:lblOffset val="100"/>
        <c:baseTimeUnit val="years"/>
      </c:dateAx>
      <c:valAx>
        <c:axId val="6407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6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94.78</c:v>
                </c:pt>
                <c:pt idx="1">
                  <c:v>95.28</c:v>
                </c:pt>
                <c:pt idx="2">
                  <c:v>95.47</c:v>
                </c:pt>
                <c:pt idx="3">
                  <c:v>95.57</c:v>
                </c:pt>
                <c:pt idx="4">
                  <c:v>95.55</c:v>
                </c:pt>
              </c:numCache>
            </c:numRef>
          </c:val>
          <c:extLst>
            <c:ext xmlns:c16="http://schemas.microsoft.com/office/drawing/2014/chart" uri="{C3380CC4-5D6E-409C-BE32-E72D297353CC}">
              <c16:uniqueId val="{00000000-23E7-4570-9074-61EC3D6FFBEF}"/>
            </c:ext>
          </c:extLst>
        </c:ser>
        <c:dLbls>
          <c:showLegendKey val="0"/>
          <c:showVal val="0"/>
          <c:showCatName val="0"/>
          <c:showSerName val="0"/>
          <c:showPercent val="0"/>
          <c:showBubbleSize val="0"/>
        </c:dLbls>
        <c:gapWidth val="150"/>
        <c:axId val="640778224"/>
        <c:axId val="64078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94.45</c:v>
                </c:pt>
                <c:pt idx="3">
                  <c:v>94.58</c:v>
                </c:pt>
                <c:pt idx="4">
                  <c:v>94.56</c:v>
                </c:pt>
              </c:numCache>
            </c:numRef>
          </c:val>
          <c:smooth val="0"/>
          <c:extLst>
            <c:ext xmlns:c16="http://schemas.microsoft.com/office/drawing/2014/chart" uri="{C3380CC4-5D6E-409C-BE32-E72D297353CC}">
              <c16:uniqueId val="{00000001-23E7-4570-9074-61EC3D6FFBEF}"/>
            </c:ext>
          </c:extLst>
        </c:ser>
        <c:dLbls>
          <c:showLegendKey val="0"/>
          <c:showVal val="0"/>
          <c:showCatName val="0"/>
          <c:showSerName val="0"/>
          <c:showPercent val="0"/>
          <c:showBubbleSize val="0"/>
        </c:dLbls>
        <c:marker val="1"/>
        <c:smooth val="0"/>
        <c:axId val="640778224"/>
        <c:axId val="640780576"/>
      </c:lineChart>
      <c:dateAx>
        <c:axId val="640778224"/>
        <c:scaling>
          <c:orientation val="minMax"/>
        </c:scaling>
        <c:delete val="1"/>
        <c:axPos val="b"/>
        <c:numFmt formatCode="&quot;H&quot;yy" sourceLinked="1"/>
        <c:majorTickMark val="none"/>
        <c:minorTickMark val="none"/>
        <c:tickLblPos val="none"/>
        <c:crossAx val="640780576"/>
        <c:crosses val="autoZero"/>
        <c:auto val="1"/>
        <c:lblOffset val="100"/>
        <c:baseTimeUnit val="years"/>
      </c:dateAx>
      <c:valAx>
        <c:axId val="6407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7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105.87</c:v>
                </c:pt>
                <c:pt idx="1">
                  <c:v>106.99</c:v>
                </c:pt>
                <c:pt idx="2">
                  <c:v>107.1</c:v>
                </c:pt>
                <c:pt idx="3">
                  <c:v>108.37</c:v>
                </c:pt>
                <c:pt idx="4">
                  <c:v>107.75</c:v>
                </c:pt>
              </c:numCache>
            </c:numRef>
          </c:val>
          <c:extLst>
            <c:ext xmlns:c16="http://schemas.microsoft.com/office/drawing/2014/chart" uri="{C3380CC4-5D6E-409C-BE32-E72D297353CC}">
              <c16:uniqueId val="{00000000-5553-40BA-96EC-382304A0B5AA}"/>
            </c:ext>
          </c:extLst>
        </c:ser>
        <c:dLbls>
          <c:showLegendKey val="0"/>
          <c:showVal val="0"/>
          <c:showCatName val="0"/>
          <c:showSerName val="0"/>
          <c:showPercent val="0"/>
          <c:showBubbleSize val="0"/>
        </c:dLbls>
        <c:gapWidth val="150"/>
        <c:axId val="640785672"/>
        <c:axId val="64078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107.64</c:v>
                </c:pt>
                <c:pt idx="3">
                  <c:v>107.03</c:v>
                </c:pt>
                <c:pt idx="4">
                  <c:v>106.55</c:v>
                </c:pt>
              </c:numCache>
            </c:numRef>
          </c:val>
          <c:smooth val="0"/>
          <c:extLst>
            <c:ext xmlns:c16="http://schemas.microsoft.com/office/drawing/2014/chart" uri="{C3380CC4-5D6E-409C-BE32-E72D297353CC}">
              <c16:uniqueId val="{00000001-5553-40BA-96EC-382304A0B5AA}"/>
            </c:ext>
          </c:extLst>
        </c:ser>
        <c:dLbls>
          <c:showLegendKey val="0"/>
          <c:showVal val="0"/>
          <c:showCatName val="0"/>
          <c:showSerName val="0"/>
          <c:showPercent val="0"/>
          <c:showBubbleSize val="0"/>
        </c:dLbls>
        <c:marker val="1"/>
        <c:smooth val="0"/>
        <c:axId val="640785672"/>
        <c:axId val="640786848"/>
      </c:lineChart>
      <c:dateAx>
        <c:axId val="640785672"/>
        <c:scaling>
          <c:orientation val="minMax"/>
        </c:scaling>
        <c:delete val="1"/>
        <c:axPos val="b"/>
        <c:numFmt formatCode="&quot;H&quot;yy" sourceLinked="1"/>
        <c:majorTickMark val="none"/>
        <c:minorTickMark val="none"/>
        <c:tickLblPos val="none"/>
        <c:crossAx val="640786848"/>
        <c:crosses val="autoZero"/>
        <c:auto val="1"/>
        <c:lblOffset val="100"/>
        <c:baseTimeUnit val="years"/>
      </c:dateAx>
      <c:valAx>
        <c:axId val="6407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8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12.87</c:v>
                </c:pt>
                <c:pt idx="1">
                  <c:v>15.13</c:v>
                </c:pt>
                <c:pt idx="2">
                  <c:v>16.899999999999999</c:v>
                </c:pt>
                <c:pt idx="3">
                  <c:v>18.93</c:v>
                </c:pt>
                <c:pt idx="4">
                  <c:v>21.04</c:v>
                </c:pt>
              </c:numCache>
            </c:numRef>
          </c:val>
          <c:extLst>
            <c:ext xmlns:c16="http://schemas.microsoft.com/office/drawing/2014/chart" uri="{C3380CC4-5D6E-409C-BE32-E72D297353CC}">
              <c16:uniqueId val="{00000000-1B69-42E5-AAF4-4B5CFA8F1928}"/>
            </c:ext>
          </c:extLst>
        </c:ser>
        <c:dLbls>
          <c:showLegendKey val="0"/>
          <c:showVal val="0"/>
          <c:showCatName val="0"/>
          <c:showSerName val="0"/>
          <c:showPercent val="0"/>
          <c:showBubbleSize val="0"/>
        </c:dLbls>
        <c:gapWidth val="150"/>
        <c:axId val="640758232"/>
        <c:axId val="64076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30.45</c:v>
                </c:pt>
                <c:pt idx="3">
                  <c:v>31.01</c:v>
                </c:pt>
                <c:pt idx="4">
                  <c:v>28.87</c:v>
                </c:pt>
              </c:numCache>
            </c:numRef>
          </c:val>
          <c:smooth val="0"/>
          <c:extLst>
            <c:ext xmlns:c16="http://schemas.microsoft.com/office/drawing/2014/chart" uri="{C3380CC4-5D6E-409C-BE32-E72D297353CC}">
              <c16:uniqueId val="{00000001-1B69-42E5-AAF4-4B5CFA8F1928}"/>
            </c:ext>
          </c:extLst>
        </c:ser>
        <c:dLbls>
          <c:showLegendKey val="0"/>
          <c:showVal val="0"/>
          <c:showCatName val="0"/>
          <c:showSerName val="0"/>
          <c:showPercent val="0"/>
          <c:showBubbleSize val="0"/>
        </c:dLbls>
        <c:marker val="1"/>
        <c:smooth val="0"/>
        <c:axId val="640758232"/>
        <c:axId val="640767248"/>
      </c:lineChart>
      <c:dateAx>
        <c:axId val="640758232"/>
        <c:scaling>
          <c:orientation val="minMax"/>
        </c:scaling>
        <c:delete val="1"/>
        <c:axPos val="b"/>
        <c:numFmt formatCode="&quot;H&quot;yy" sourceLinked="1"/>
        <c:majorTickMark val="none"/>
        <c:minorTickMark val="none"/>
        <c:tickLblPos val="none"/>
        <c:crossAx val="640767248"/>
        <c:crosses val="autoZero"/>
        <c:auto val="1"/>
        <c:lblOffset val="100"/>
        <c:baseTimeUnit val="years"/>
      </c:dateAx>
      <c:valAx>
        <c:axId val="64076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5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5.41</c:v>
                </c:pt>
                <c:pt idx="1">
                  <c:v>5.35</c:v>
                </c:pt>
                <c:pt idx="2">
                  <c:v>5.29</c:v>
                </c:pt>
                <c:pt idx="3">
                  <c:v>5.16</c:v>
                </c:pt>
                <c:pt idx="4">
                  <c:v>5.16</c:v>
                </c:pt>
              </c:numCache>
            </c:numRef>
          </c:val>
          <c:extLst>
            <c:ext xmlns:c16="http://schemas.microsoft.com/office/drawing/2014/chart" uri="{C3380CC4-5D6E-409C-BE32-E72D297353CC}">
              <c16:uniqueId val="{00000000-FF7F-431D-B744-C7207336087B}"/>
            </c:ext>
          </c:extLst>
        </c:ser>
        <c:dLbls>
          <c:showLegendKey val="0"/>
          <c:showVal val="0"/>
          <c:showCatName val="0"/>
          <c:showSerName val="0"/>
          <c:showPercent val="0"/>
          <c:showBubbleSize val="0"/>
        </c:dLbls>
        <c:gapWidth val="150"/>
        <c:axId val="640760584"/>
        <c:axId val="64076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4.8499999999999996</c:v>
                </c:pt>
                <c:pt idx="3">
                  <c:v>4.95</c:v>
                </c:pt>
                <c:pt idx="4">
                  <c:v>5.64</c:v>
                </c:pt>
              </c:numCache>
            </c:numRef>
          </c:val>
          <c:smooth val="0"/>
          <c:extLst>
            <c:ext xmlns:c16="http://schemas.microsoft.com/office/drawing/2014/chart" uri="{C3380CC4-5D6E-409C-BE32-E72D297353CC}">
              <c16:uniqueId val="{00000001-FF7F-431D-B744-C7207336087B}"/>
            </c:ext>
          </c:extLst>
        </c:ser>
        <c:dLbls>
          <c:showLegendKey val="0"/>
          <c:showVal val="0"/>
          <c:showCatName val="0"/>
          <c:showSerName val="0"/>
          <c:showPercent val="0"/>
          <c:showBubbleSize val="0"/>
        </c:dLbls>
        <c:marker val="1"/>
        <c:smooth val="0"/>
        <c:axId val="640760584"/>
        <c:axId val="640764504"/>
      </c:lineChart>
      <c:dateAx>
        <c:axId val="640760584"/>
        <c:scaling>
          <c:orientation val="minMax"/>
        </c:scaling>
        <c:delete val="1"/>
        <c:axPos val="b"/>
        <c:numFmt formatCode="&quot;H&quot;yy" sourceLinked="1"/>
        <c:majorTickMark val="none"/>
        <c:minorTickMark val="none"/>
        <c:tickLblPos val="none"/>
        <c:crossAx val="640764504"/>
        <c:crosses val="autoZero"/>
        <c:auto val="1"/>
        <c:lblOffset val="100"/>
        <c:baseTimeUnit val="years"/>
      </c:dateAx>
      <c:valAx>
        <c:axId val="64076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6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30-44FA-9ED0-01018DB12B24}"/>
            </c:ext>
          </c:extLst>
        </c:ser>
        <c:dLbls>
          <c:showLegendKey val="0"/>
          <c:showVal val="0"/>
          <c:showCatName val="0"/>
          <c:showSerName val="0"/>
          <c:showPercent val="0"/>
          <c:showBubbleSize val="0"/>
        </c:dLbls>
        <c:gapWidth val="150"/>
        <c:axId val="640768032"/>
        <c:axId val="64076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9.1999999999999993</c:v>
                </c:pt>
                <c:pt idx="3">
                  <c:v>7.69</c:v>
                </c:pt>
                <c:pt idx="4">
                  <c:v>5.95</c:v>
                </c:pt>
              </c:numCache>
            </c:numRef>
          </c:val>
          <c:smooth val="0"/>
          <c:extLst>
            <c:ext xmlns:c16="http://schemas.microsoft.com/office/drawing/2014/chart" uri="{C3380CC4-5D6E-409C-BE32-E72D297353CC}">
              <c16:uniqueId val="{00000001-6A30-44FA-9ED0-01018DB12B24}"/>
            </c:ext>
          </c:extLst>
        </c:ser>
        <c:dLbls>
          <c:showLegendKey val="0"/>
          <c:showVal val="0"/>
          <c:showCatName val="0"/>
          <c:showSerName val="0"/>
          <c:showPercent val="0"/>
          <c:showBubbleSize val="0"/>
        </c:dLbls>
        <c:marker val="1"/>
        <c:smooth val="0"/>
        <c:axId val="640768032"/>
        <c:axId val="640766072"/>
      </c:lineChart>
      <c:dateAx>
        <c:axId val="640768032"/>
        <c:scaling>
          <c:orientation val="minMax"/>
        </c:scaling>
        <c:delete val="1"/>
        <c:axPos val="b"/>
        <c:numFmt formatCode="&quot;H&quot;yy" sourceLinked="1"/>
        <c:majorTickMark val="none"/>
        <c:minorTickMark val="none"/>
        <c:tickLblPos val="none"/>
        <c:crossAx val="640766072"/>
        <c:crosses val="autoZero"/>
        <c:auto val="1"/>
        <c:lblOffset val="100"/>
        <c:baseTimeUnit val="years"/>
      </c:dateAx>
      <c:valAx>
        <c:axId val="64076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6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63.73</c:v>
                </c:pt>
                <c:pt idx="1">
                  <c:v>67.36</c:v>
                </c:pt>
                <c:pt idx="2">
                  <c:v>76.62</c:v>
                </c:pt>
                <c:pt idx="3">
                  <c:v>86.58</c:v>
                </c:pt>
                <c:pt idx="4">
                  <c:v>95.22</c:v>
                </c:pt>
              </c:numCache>
            </c:numRef>
          </c:val>
          <c:extLst>
            <c:ext xmlns:c16="http://schemas.microsoft.com/office/drawing/2014/chart" uri="{C3380CC4-5D6E-409C-BE32-E72D297353CC}">
              <c16:uniqueId val="{00000000-DC43-40AF-B982-A12859CAFD7A}"/>
            </c:ext>
          </c:extLst>
        </c:ser>
        <c:dLbls>
          <c:showLegendKey val="0"/>
          <c:showVal val="0"/>
          <c:showCatName val="0"/>
          <c:showSerName val="0"/>
          <c:showPercent val="0"/>
          <c:showBubbleSize val="0"/>
        </c:dLbls>
        <c:gapWidth val="150"/>
        <c:axId val="640768816"/>
        <c:axId val="640759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72.22</c:v>
                </c:pt>
                <c:pt idx="3">
                  <c:v>73.02</c:v>
                </c:pt>
                <c:pt idx="4">
                  <c:v>72.930000000000007</c:v>
                </c:pt>
              </c:numCache>
            </c:numRef>
          </c:val>
          <c:smooth val="0"/>
          <c:extLst>
            <c:ext xmlns:c16="http://schemas.microsoft.com/office/drawing/2014/chart" uri="{C3380CC4-5D6E-409C-BE32-E72D297353CC}">
              <c16:uniqueId val="{00000001-DC43-40AF-B982-A12859CAFD7A}"/>
            </c:ext>
          </c:extLst>
        </c:ser>
        <c:dLbls>
          <c:showLegendKey val="0"/>
          <c:showVal val="0"/>
          <c:showCatName val="0"/>
          <c:showSerName val="0"/>
          <c:showPercent val="0"/>
          <c:showBubbleSize val="0"/>
        </c:dLbls>
        <c:marker val="1"/>
        <c:smooth val="0"/>
        <c:axId val="640768816"/>
        <c:axId val="640759016"/>
      </c:lineChart>
      <c:dateAx>
        <c:axId val="640768816"/>
        <c:scaling>
          <c:orientation val="minMax"/>
        </c:scaling>
        <c:delete val="1"/>
        <c:axPos val="b"/>
        <c:numFmt formatCode="&quot;H&quot;yy" sourceLinked="1"/>
        <c:majorTickMark val="none"/>
        <c:minorTickMark val="none"/>
        <c:tickLblPos val="none"/>
        <c:crossAx val="640759016"/>
        <c:crosses val="autoZero"/>
        <c:auto val="1"/>
        <c:lblOffset val="100"/>
        <c:baseTimeUnit val="years"/>
      </c:dateAx>
      <c:valAx>
        <c:axId val="64075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6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708.53</c:v>
                </c:pt>
                <c:pt idx="1">
                  <c:v>746.23</c:v>
                </c:pt>
                <c:pt idx="2">
                  <c:v>731.04</c:v>
                </c:pt>
                <c:pt idx="3">
                  <c:v>699.92</c:v>
                </c:pt>
                <c:pt idx="4">
                  <c:v>671.04</c:v>
                </c:pt>
              </c:numCache>
            </c:numRef>
          </c:val>
          <c:extLst>
            <c:ext xmlns:c16="http://schemas.microsoft.com/office/drawing/2014/chart" uri="{C3380CC4-5D6E-409C-BE32-E72D297353CC}">
              <c16:uniqueId val="{00000000-6E00-4D85-9236-A769D1288DE1}"/>
            </c:ext>
          </c:extLst>
        </c:ser>
        <c:dLbls>
          <c:showLegendKey val="0"/>
          <c:showVal val="0"/>
          <c:showCatName val="0"/>
          <c:showSerName val="0"/>
          <c:showPercent val="0"/>
          <c:showBubbleSize val="0"/>
        </c:dLbls>
        <c:gapWidth val="150"/>
        <c:axId val="640763328"/>
        <c:axId val="64075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730.93</c:v>
                </c:pt>
                <c:pt idx="3">
                  <c:v>708.89</c:v>
                </c:pt>
                <c:pt idx="4">
                  <c:v>730.52</c:v>
                </c:pt>
              </c:numCache>
            </c:numRef>
          </c:val>
          <c:smooth val="0"/>
          <c:extLst>
            <c:ext xmlns:c16="http://schemas.microsoft.com/office/drawing/2014/chart" uri="{C3380CC4-5D6E-409C-BE32-E72D297353CC}">
              <c16:uniqueId val="{00000001-6E00-4D85-9236-A769D1288DE1}"/>
            </c:ext>
          </c:extLst>
        </c:ser>
        <c:dLbls>
          <c:showLegendKey val="0"/>
          <c:showVal val="0"/>
          <c:showCatName val="0"/>
          <c:showSerName val="0"/>
          <c:showPercent val="0"/>
          <c:showBubbleSize val="0"/>
        </c:dLbls>
        <c:marker val="1"/>
        <c:smooth val="0"/>
        <c:axId val="640763328"/>
        <c:axId val="640759408"/>
      </c:lineChart>
      <c:dateAx>
        <c:axId val="640763328"/>
        <c:scaling>
          <c:orientation val="minMax"/>
        </c:scaling>
        <c:delete val="1"/>
        <c:axPos val="b"/>
        <c:numFmt formatCode="&quot;H&quot;yy" sourceLinked="1"/>
        <c:majorTickMark val="none"/>
        <c:minorTickMark val="none"/>
        <c:tickLblPos val="none"/>
        <c:crossAx val="640759408"/>
        <c:crosses val="autoZero"/>
        <c:auto val="1"/>
        <c:lblOffset val="100"/>
        <c:baseTimeUnit val="years"/>
      </c:dateAx>
      <c:valAx>
        <c:axId val="64075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78.2</c:v>
                </c:pt>
                <c:pt idx="1">
                  <c:v>79.010000000000005</c:v>
                </c:pt>
                <c:pt idx="2">
                  <c:v>78.8</c:v>
                </c:pt>
                <c:pt idx="3">
                  <c:v>78.55</c:v>
                </c:pt>
                <c:pt idx="4">
                  <c:v>77.75</c:v>
                </c:pt>
              </c:numCache>
            </c:numRef>
          </c:val>
          <c:extLst>
            <c:ext xmlns:c16="http://schemas.microsoft.com/office/drawing/2014/chart" uri="{C3380CC4-5D6E-409C-BE32-E72D297353CC}">
              <c16:uniqueId val="{00000000-D78D-402E-8CFC-AC6D62EE1D6F}"/>
            </c:ext>
          </c:extLst>
        </c:ser>
        <c:dLbls>
          <c:showLegendKey val="0"/>
          <c:showVal val="0"/>
          <c:showCatName val="0"/>
          <c:showSerName val="0"/>
          <c:showPercent val="0"/>
          <c:showBubbleSize val="0"/>
        </c:dLbls>
        <c:gapWidth val="150"/>
        <c:axId val="640762544"/>
        <c:axId val="64076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98.09</c:v>
                </c:pt>
                <c:pt idx="3">
                  <c:v>97.91</c:v>
                </c:pt>
                <c:pt idx="4">
                  <c:v>98.61</c:v>
                </c:pt>
              </c:numCache>
            </c:numRef>
          </c:val>
          <c:smooth val="0"/>
          <c:extLst>
            <c:ext xmlns:c16="http://schemas.microsoft.com/office/drawing/2014/chart" uri="{C3380CC4-5D6E-409C-BE32-E72D297353CC}">
              <c16:uniqueId val="{00000001-D78D-402E-8CFC-AC6D62EE1D6F}"/>
            </c:ext>
          </c:extLst>
        </c:ser>
        <c:dLbls>
          <c:showLegendKey val="0"/>
          <c:showVal val="0"/>
          <c:showCatName val="0"/>
          <c:showSerName val="0"/>
          <c:showPercent val="0"/>
          <c:showBubbleSize val="0"/>
        </c:dLbls>
        <c:marker val="1"/>
        <c:smooth val="0"/>
        <c:axId val="640762544"/>
        <c:axId val="640769208"/>
      </c:lineChart>
      <c:dateAx>
        <c:axId val="640762544"/>
        <c:scaling>
          <c:orientation val="minMax"/>
        </c:scaling>
        <c:delete val="1"/>
        <c:axPos val="b"/>
        <c:numFmt formatCode="&quot;H&quot;yy" sourceLinked="1"/>
        <c:majorTickMark val="none"/>
        <c:minorTickMark val="none"/>
        <c:tickLblPos val="none"/>
        <c:crossAx val="640769208"/>
        <c:crosses val="autoZero"/>
        <c:auto val="1"/>
        <c:lblOffset val="100"/>
        <c:baseTimeUnit val="years"/>
      </c:dateAx>
      <c:valAx>
        <c:axId val="64076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6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152.41999999999999</c:v>
                </c:pt>
                <c:pt idx="1">
                  <c:v>150</c:v>
                </c:pt>
                <c:pt idx="2">
                  <c:v>150</c:v>
                </c:pt>
                <c:pt idx="3">
                  <c:v>150</c:v>
                </c:pt>
                <c:pt idx="4">
                  <c:v>150.01</c:v>
                </c:pt>
              </c:numCache>
            </c:numRef>
          </c:val>
          <c:extLst>
            <c:ext xmlns:c16="http://schemas.microsoft.com/office/drawing/2014/chart" uri="{C3380CC4-5D6E-409C-BE32-E72D297353CC}">
              <c16:uniqueId val="{00000000-E6BD-4BDB-9D14-4FD5D8249128}"/>
            </c:ext>
          </c:extLst>
        </c:ser>
        <c:dLbls>
          <c:showLegendKey val="0"/>
          <c:showVal val="0"/>
          <c:showCatName val="0"/>
          <c:showSerName val="0"/>
          <c:showPercent val="0"/>
          <c:showBubbleSize val="0"/>
        </c:dLbls>
        <c:gapWidth val="150"/>
        <c:axId val="640759800"/>
        <c:axId val="64076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146.08000000000001</c:v>
                </c:pt>
                <c:pt idx="3">
                  <c:v>144.11000000000001</c:v>
                </c:pt>
                <c:pt idx="4">
                  <c:v>141.24</c:v>
                </c:pt>
              </c:numCache>
            </c:numRef>
          </c:val>
          <c:smooth val="0"/>
          <c:extLst>
            <c:ext xmlns:c16="http://schemas.microsoft.com/office/drawing/2014/chart" uri="{C3380CC4-5D6E-409C-BE32-E72D297353CC}">
              <c16:uniqueId val="{00000001-E6BD-4BDB-9D14-4FD5D8249128}"/>
            </c:ext>
          </c:extLst>
        </c:ser>
        <c:dLbls>
          <c:showLegendKey val="0"/>
          <c:showVal val="0"/>
          <c:showCatName val="0"/>
          <c:showSerName val="0"/>
          <c:showPercent val="0"/>
          <c:showBubbleSize val="0"/>
        </c:dLbls>
        <c:marker val="1"/>
        <c:smooth val="0"/>
        <c:axId val="640759800"/>
        <c:axId val="640763720"/>
      </c:lineChart>
      <c:dateAx>
        <c:axId val="640759800"/>
        <c:scaling>
          <c:orientation val="minMax"/>
        </c:scaling>
        <c:delete val="1"/>
        <c:axPos val="b"/>
        <c:numFmt formatCode="&quot;H&quot;yy" sourceLinked="1"/>
        <c:majorTickMark val="none"/>
        <c:minorTickMark val="none"/>
        <c:tickLblPos val="none"/>
        <c:crossAx val="640763720"/>
        <c:crosses val="autoZero"/>
        <c:auto val="1"/>
        <c:lblOffset val="100"/>
        <c:baseTimeUnit val="years"/>
      </c:dateAx>
      <c:valAx>
        <c:axId val="64076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75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愛知県　岡崎市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自治体職員</v>
      </c>
      <c r="AE8" s="73"/>
      <c r="AF8" s="73"/>
      <c r="AG8" s="73"/>
      <c r="AH8" s="73"/>
      <c r="AI8" s="73"/>
      <c r="AJ8" s="73"/>
      <c r="AK8" s="3"/>
      <c r="AL8" s="69">
        <f>データ!S6</f>
        <v>386252</v>
      </c>
      <c r="AM8" s="69"/>
      <c r="AN8" s="69"/>
      <c r="AO8" s="69"/>
      <c r="AP8" s="69"/>
      <c r="AQ8" s="69"/>
      <c r="AR8" s="69"/>
      <c r="AS8" s="69"/>
      <c r="AT8" s="68">
        <f>データ!T6</f>
        <v>387.2</v>
      </c>
      <c r="AU8" s="68"/>
      <c r="AV8" s="68"/>
      <c r="AW8" s="68"/>
      <c r="AX8" s="68"/>
      <c r="AY8" s="68"/>
      <c r="AZ8" s="68"/>
      <c r="BA8" s="68"/>
      <c r="BB8" s="68">
        <f>データ!U6</f>
        <v>997.55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55.97</v>
      </c>
      <c r="J10" s="68"/>
      <c r="K10" s="68"/>
      <c r="L10" s="68"/>
      <c r="M10" s="68"/>
      <c r="N10" s="68"/>
      <c r="O10" s="68"/>
      <c r="P10" s="68">
        <f>データ!P6</f>
        <v>87.75</v>
      </c>
      <c r="Q10" s="68"/>
      <c r="R10" s="68"/>
      <c r="S10" s="68"/>
      <c r="T10" s="68"/>
      <c r="U10" s="68"/>
      <c r="V10" s="68"/>
      <c r="W10" s="68">
        <f>データ!Q6</f>
        <v>89.28</v>
      </c>
      <c r="X10" s="68"/>
      <c r="Y10" s="68"/>
      <c r="Z10" s="68"/>
      <c r="AA10" s="68"/>
      <c r="AB10" s="68"/>
      <c r="AC10" s="68"/>
      <c r="AD10" s="69">
        <f>データ!R6</f>
        <v>1998</v>
      </c>
      <c r="AE10" s="69"/>
      <c r="AF10" s="69"/>
      <c r="AG10" s="69"/>
      <c r="AH10" s="69"/>
      <c r="AI10" s="69"/>
      <c r="AJ10" s="69"/>
      <c r="AK10" s="2"/>
      <c r="AL10" s="69">
        <f>データ!V6</f>
        <v>338541</v>
      </c>
      <c r="AM10" s="69"/>
      <c r="AN10" s="69"/>
      <c r="AO10" s="69"/>
      <c r="AP10" s="69"/>
      <c r="AQ10" s="69"/>
      <c r="AR10" s="69"/>
      <c r="AS10" s="69"/>
      <c r="AT10" s="68">
        <f>データ!W6</f>
        <v>56.63</v>
      </c>
      <c r="AU10" s="68"/>
      <c r="AV10" s="68"/>
      <c r="AW10" s="68"/>
      <c r="AX10" s="68"/>
      <c r="AY10" s="68"/>
      <c r="AZ10" s="68"/>
      <c r="BA10" s="68"/>
      <c r="BB10" s="68">
        <f>データ!X6</f>
        <v>5978.12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ES9eJXBvmAoifEKY5kTsJELSK0AxaoEasVXJbjaLGXKA6UVxkZWEsxVm6/7xGrdTwP3aH+z8+TRHMJ3HDtEZmw==" saltValue="xNwenIdl3O4rxwxKqP/S5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232025</v>
      </c>
      <c r="D6" s="33">
        <f t="shared" si="3"/>
        <v>46</v>
      </c>
      <c r="E6" s="33">
        <f t="shared" si="3"/>
        <v>17</v>
      </c>
      <c r="F6" s="33">
        <f t="shared" si="3"/>
        <v>1</v>
      </c>
      <c r="G6" s="33">
        <f t="shared" si="3"/>
        <v>0</v>
      </c>
      <c r="H6" s="33" t="str">
        <f t="shared" si="3"/>
        <v>愛知県　岡崎市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55.97</v>
      </c>
      <c r="P6" s="34">
        <f t="shared" si="3"/>
        <v>87.75</v>
      </c>
      <c r="Q6" s="34">
        <f t="shared" si="3"/>
        <v>89.28</v>
      </c>
      <c r="R6" s="34">
        <f t="shared" si="3"/>
        <v>1998</v>
      </c>
      <c r="S6" s="34">
        <f t="shared" si="3"/>
        <v>386252</v>
      </c>
      <c r="T6" s="34">
        <f t="shared" si="3"/>
        <v>387.2</v>
      </c>
      <c r="U6" s="34">
        <f t="shared" si="3"/>
        <v>997.55</v>
      </c>
      <c r="V6" s="34">
        <f t="shared" si="3"/>
        <v>338541</v>
      </c>
      <c r="W6" s="34">
        <f t="shared" si="3"/>
        <v>56.63</v>
      </c>
      <c r="X6" s="34">
        <f t="shared" si="3"/>
        <v>5978.12</v>
      </c>
      <c r="Y6" s="35">
        <f>IF(Y7="",NA(),Y7)</f>
        <v>105.87</v>
      </c>
      <c r="Z6" s="35">
        <f t="shared" ref="Z6:AH6" si="4">IF(Z7="",NA(),Z7)</f>
        <v>106.99</v>
      </c>
      <c r="AA6" s="35">
        <f t="shared" si="4"/>
        <v>107.1</v>
      </c>
      <c r="AB6" s="35">
        <f t="shared" si="4"/>
        <v>108.37</v>
      </c>
      <c r="AC6" s="35">
        <f t="shared" si="4"/>
        <v>107.75</v>
      </c>
      <c r="AD6" s="35">
        <f t="shared" si="4"/>
        <v>107.45</v>
      </c>
      <c r="AE6" s="35">
        <f t="shared" si="4"/>
        <v>107.43</v>
      </c>
      <c r="AF6" s="35">
        <f t="shared" si="4"/>
        <v>107.64</v>
      </c>
      <c r="AG6" s="35">
        <f t="shared" si="4"/>
        <v>107.03</v>
      </c>
      <c r="AH6" s="35">
        <f t="shared" si="4"/>
        <v>106.55</v>
      </c>
      <c r="AI6" s="34" t="str">
        <f>IF(AI7="","",IF(AI7="-","【-】","【"&amp;SUBSTITUTE(TEXT(AI7,"#,##0.00"),"-","△")&amp;"】"))</f>
        <v>【106.67】</v>
      </c>
      <c r="AJ6" s="34">
        <f>IF(AJ7="",NA(),AJ7)</f>
        <v>0</v>
      </c>
      <c r="AK6" s="34">
        <f t="shared" ref="AK6:AS6" si="5">IF(AK7="",NA(),AK7)</f>
        <v>0</v>
      </c>
      <c r="AL6" s="34">
        <f t="shared" si="5"/>
        <v>0</v>
      </c>
      <c r="AM6" s="34">
        <f t="shared" si="5"/>
        <v>0</v>
      </c>
      <c r="AN6" s="34">
        <f t="shared" si="5"/>
        <v>0</v>
      </c>
      <c r="AO6" s="35">
        <f t="shared" si="5"/>
        <v>11.01</v>
      </c>
      <c r="AP6" s="35">
        <f t="shared" si="5"/>
        <v>10.199999999999999</v>
      </c>
      <c r="AQ6" s="35">
        <f t="shared" si="5"/>
        <v>9.1999999999999993</v>
      </c>
      <c r="AR6" s="35">
        <f t="shared" si="5"/>
        <v>7.69</v>
      </c>
      <c r="AS6" s="35">
        <f t="shared" si="5"/>
        <v>5.95</v>
      </c>
      <c r="AT6" s="34" t="str">
        <f>IF(AT7="","",IF(AT7="-","【-】","【"&amp;SUBSTITUTE(TEXT(AT7,"#,##0.00"),"-","△")&amp;"】"))</f>
        <v>【3.64】</v>
      </c>
      <c r="AU6" s="35">
        <f>IF(AU7="",NA(),AU7)</f>
        <v>63.73</v>
      </c>
      <c r="AV6" s="35">
        <f t="shared" ref="AV6:BD6" si="6">IF(AV7="",NA(),AV7)</f>
        <v>67.36</v>
      </c>
      <c r="AW6" s="35">
        <f t="shared" si="6"/>
        <v>76.62</v>
      </c>
      <c r="AX6" s="35">
        <f t="shared" si="6"/>
        <v>86.58</v>
      </c>
      <c r="AY6" s="35">
        <f t="shared" si="6"/>
        <v>95.22</v>
      </c>
      <c r="AZ6" s="35">
        <f t="shared" si="6"/>
        <v>54.03</v>
      </c>
      <c r="BA6" s="35">
        <f t="shared" si="6"/>
        <v>65.83</v>
      </c>
      <c r="BB6" s="35">
        <f t="shared" si="6"/>
        <v>72.22</v>
      </c>
      <c r="BC6" s="35">
        <f t="shared" si="6"/>
        <v>73.02</v>
      </c>
      <c r="BD6" s="35">
        <f t="shared" si="6"/>
        <v>72.930000000000007</v>
      </c>
      <c r="BE6" s="34" t="str">
        <f>IF(BE7="","",IF(BE7="-","【-】","【"&amp;SUBSTITUTE(TEXT(BE7,"#,##0.00"),"-","△")&amp;"】"))</f>
        <v>【67.52】</v>
      </c>
      <c r="BF6" s="35">
        <f>IF(BF7="",NA(),BF7)</f>
        <v>708.53</v>
      </c>
      <c r="BG6" s="35">
        <f t="shared" ref="BG6:BO6" si="7">IF(BG7="",NA(),BG7)</f>
        <v>746.23</v>
      </c>
      <c r="BH6" s="35">
        <f t="shared" si="7"/>
        <v>731.04</v>
      </c>
      <c r="BI6" s="35">
        <f t="shared" si="7"/>
        <v>699.92</v>
      </c>
      <c r="BJ6" s="35">
        <f t="shared" si="7"/>
        <v>671.04</v>
      </c>
      <c r="BK6" s="35">
        <f t="shared" si="7"/>
        <v>802.49</v>
      </c>
      <c r="BL6" s="35">
        <f t="shared" si="7"/>
        <v>805.14</v>
      </c>
      <c r="BM6" s="35">
        <f t="shared" si="7"/>
        <v>730.93</v>
      </c>
      <c r="BN6" s="35">
        <f t="shared" si="7"/>
        <v>708.89</v>
      </c>
      <c r="BO6" s="35">
        <f t="shared" si="7"/>
        <v>730.52</v>
      </c>
      <c r="BP6" s="34" t="str">
        <f>IF(BP7="","",IF(BP7="-","【-】","【"&amp;SUBSTITUTE(TEXT(BP7,"#,##0.00"),"-","△")&amp;"】"))</f>
        <v>【705.21】</v>
      </c>
      <c r="BQ6" s="35">
        <f>IF(BQ7="",NA(),BQ7)</f>
        <v>78.2</v>
      </c>
      <c r="BR6" s="35">
        <f t="shared" ref="BR6:BZ6" si="8">IF(BR7="",NA(),BR7)</f>
        <v>79.010000000000005</v>
      </c>
      <c r="BS6" s="35">
        <f t="shared" si="8"/>
        <v>78.8</v>
      </c>
      <c r="BT6" s="35">
        <f t="shared" si="8"/>
        <v>78.55</v>
      </c>
      <c r="BU6" s="35">
        <f t="shared" si="8"/>
        <v>77.75</v>
      </c>
      <c r="BV6" s="35">
        <f t="shared" si="8"/>
        <v>103.18</v>
      </c>
      <c r="BW6" s="35">
        <f t="shared" si="8"/>
        <v>100.22</v>
      </c>
      <c r="BX6" s="35">
        <f t="shared" si="8"/>
        <v>98.09</v>
      </c>
      <c r="BY6" s="35">
        <f t="shared" si="8"/>
        <v>97.91</v>
      </c>
      <c r="BZ6" s="35">
        <f t="shared" si="8"/>
        <v>98.61</v>
      </c>
      <c r="CA6" s="34" t="str">
        <f>IF(CA7="","",IF(CA7="-","【-】","【"&amp;SUBSTITUTE(TEXT(CA7,"#,##0.00"),"-","△")&amp;"】"))</f>
        <v>【98.96】</v>
      </c>
      <c r="CB6" s="35">
        <f>IF(CB7="",NA(),CB7)</f>
        <v>152.41999999999999</v>
      </c>
      <c r="CC6" s="35">
        <f t="shared" ref="CC6:CK6" si="9">IF(CC7="",NA(),CC7)</f>
        <v>150</v>
      </c>
      <c r="CD6" s="35">
        <f t="shared" si="9"/>
        <v>150</v>
      </c>
      <c r="CE6" s="35">
        <f t="shared" si="9"/>
        <v>150</v>
      </c>
      <c r="CF6" s="35">
        <f t="shared" si="9"/>
        <v>150.01</v>
      </c>
      <c r="CG6" s="35">
        <f t="shared" si="9"/>
        <v>141.11000000000001</v>
      </c>
      <c r="CH6" s="35">
        <f t="shared" si="9"/>
        <v>144.79</v>
      </c>
      <c r="CI6" s="35">
        <f t="shared" si="9"/>
        <v>146.08000000000001</v>
      </c>
      <c r="CJ6" s="35">
        <f t="shared" si="9"/>
        <v>144.11000000000001</v>
      </c>
      <c r="CK6" s="35">
        <f t="shared" si="9"/>
        <v>141.24</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63.26</v>
      </c>
      <c r="CS6" s="35">
        <f t="shared" si="10"/>
        <v>61.54</v>
      </c>
      <c r="CT6" s="35">
        <f t="shared" si="10"/>
        <v>61.93</v>
      </c>
      <c r="CU6" s="35">
        <f t="shared" si="10"/>
        <v>61.32</v>
      </c>
      <c r="CV6" s="35">
        <f t="shared" si="10"/>
        <v>61.7</v>
      </c>
      <c r="CW6" s="34" t="str">
        <f>IF(CW7="","",IF(CW7="-","【-】","【"&amp;SUBSTITUTE(TEXT(CW7,"#,##0.00"),"-","△")&amp;"】"))</f>
        <v>【59.57】</v>
      </c>
      <c r="CX6" s="35">
        <f>IF(CX7="",NA(),CX7)</f>
        <v>94.78</v>
      </c>
      <c r="CY6" s="35">
        <f t="shared" ref="CY6:DG6" si="11">IF(CY7="",NA(),CY7)</f>
        <v>95.28</v>
      </c>
      <c r="CZ6" s="35">
        <f t="shared" si="11"/>
        <v>95.47</v>
      </c>
      <c r="DA6" s="35">
        <f t="shared" si="11"/>
        <v>95.57</v>
      </c>
      <c r="DB6" s="35">
        <f t="shared" si="11"/>
        <v>95.55</v>
      </c>
      <c r="DC6" s="35">
        <f t="shared" si="11"/>
        <v>94.07</v>
      </c>
      <c r="DD6" s="35">
        <f t="shared" si="11"/>
        <v>94.13</v>
      </c>
      <c r="DE6" s="35">
        <f t="shared" si="11"/>
        <v>94.45</v>
      </c>
      <c r="DF6" s="35">
        <f t="shared" si="11"/>
        <v>94.58</v>
      </c>
      <c r="DG6" s="35">
        <f t="shared" si="11"/>
        <v>94.56</v>
      </c>
      <c r="DH6" s="34" t="str">
        <f>IF(DH7="","",IF(DH7="-","【-】","【"&amp;SUBSTITUTE(TEXT(DH7,"#,##0.00"),"-","△")&amp;"】"))</f>
        <v>【95.57】</v>
      </c>
      <c r="DI6" s="35">
        <f>IF(DI7="",NA(),DI7)</f>
        <v>12.87</v>
      </c>
      <c r="DJ6" s="35">
        <f t="shared" ref="DJ6:DR6" si="12">IF(DJ7="",NA(),DJ7)</f>
        <v>15.13</v>
      </c>
      <c r="DK6" s="35">
        <f t="shared" si="12"/>
        <v>16.899999999999999</v>
      </c>
      <c r="DL6" s="35">
        <f t="shared" si="12"/>
        <v>18.93</v>
      </c>
      <c r="DM6" s="35">
        <f t="shared" si="12"/>
        <v>21.04</v>
      </c>
      <c r="DN6" s="35">
        <f t="shared" si="12"/>
        <v>28.95</v>
      </c>
      <c r="DO6" s="35">
        <f t="shared" si="12"/>
        <v>30.11</v>
      </c>
      <c r="DP6" s="35">
        <f t="shared" si="12"/>
        <v>30.45</v>
      </c>
      <c r="DQ6" s="35">
        <f t="shared" si="12"/>
        <v>31.01</v>
      </c>
      <c r="DR6" s="35">
        <f t="shared" si="12"/>
        <v>28.87</v>
      </c>
      <c r="DS6" s="34" t="str">
        <f>IF(DS7="","",IF(DS7="-","【-】","【"&amp;SUBSTITUTE(TEXT(DS7,"#,##0.00"),"-","△")&amp;"】"))</f>
        <v>【36.52】</v>
      </c>
      <c r="DT6" s="35">
        <f>IF(DT7="",NA(),DT7)</f>
        <v>5.41</v>
      </c>
      <c r="DU6" s="35">
        <f t="shared" ref="DU6:EC6" si="13">IF(DU7="",NA(),DU7)</f>
        <v>5.35</v>
      </c>
      <c r="DV6" s="35">
        <f t="shared" si="13"/>
        <v>5.29</v>
      </c>
      <c r="DW6" s="35">
        <f t="shared" si="13"/>
        <v>5.16</v>
      </c>
      <c r="DX6" s="35">
        <f t="shared" si="13"/>
        <v>5.16</v>
      </c>
      <c r="DY6" s="35">
        <f t="shared" si="13"/>
        <v>4.07</v>
      </c>
      <c r="DZ6" s="35">
        <f t="shared" si="13"/>
        <v>4.54</v>
      </c>
      <c r="EA6" s="35">
        <f t="shared" si="13"/>
        <v>4.8499999999999996</v>
      </c>
      <c r="EB6" s="35">
        <f t="shared" si="13"/>
        <v>4.95</v>
      </c>
      <c r="EC6" s="35">
        <f t="shared" si="13"/>
        <v>5.64</v>
      </c>
      <c r="ED6" s="34" t="str">
        <f>IF(ED7="","",IF(ED7="-","【-】","【"&amp;SUBSTITUTE(TEXT(ED7,"#,##0.00"),"-","△")&amp;"】"))</f>
        <v>【5.72】</v>
      </c>
      <c r="EE6" s="35">
        <f>IF(EE7="",NA(),EE7)</f>
        <v>0.16</v>
      </c>
      <c r="EF6" s="35">
        <f t="shared" ref="EF6:EN6" si="14">IF(EF7="",NA(),EF7)</f>
        <v>0.25</v>
      </c>
      <c r="EG6" s="35">
        <f t="shared" si="14"/>
        <v>0.52</v>
      </c>
      <c r="EH6" s="35">
        <f t="shared" si="14"/>
        <v>0.54</v>
      </c>
      <c r="EI6" s="35">
        <f t="shared" si="14"/>
        <v>0.49</v>
      </c>
      <c r="EJ6" s="35">
        <f t="shared" si="14"/>
        <v>0.13</v>
      </c>
      <c r="EK6" s="35">
        <f t="shared" si="14"/>
        <v>0.17</v>
      </c>
      <c r="EL6" s="35">
        <f t="shared" si="14"/>
        <v>0.21</v>
      </c>
      <c r="EM6" s="35">
        <f t="shared" si="14"/>
        <v>0.19</v>
      </c>
      <c r="EN6" s="35">
        <f t="shared" si="14"/>
        <v>0.19</v>
      </c>
      <c r="EO6" s="34" t="str">
        <f>IF(EO7="","",IF(EO7="-","【-】","【"&amp;SUBSTITUTE(TEXT(EO7,"#,##0.00"),"-","△")&amp;"】"))</f>
        <v>【0.30】</v>
      </c>
    </row>
    <row r="7" spans="1:148" s="36" customFormat="1" x14ac:dyDescent="0.15">
      <c r="A7" s="28"/>
      <c r="B7" s="37">
        <v>2020</v>
      </c>
      <c r="C7" s="37">
        <v>232025</v>
      </c>
      <c r="D7" s="37">
        <v>46</v>
      </c>
      <c r="E7" s="37">
        <v>17</v>
      </c>
      <c r="F7" s="37">
        <v>1</v>
      </c>
      <c r="G7" s="37">
        <v>0</v>
      </c>
      <c r="H7" s="37" t="s">
        <v>96</v>
      </c>
      <c r="I7" s="37" t="s">
        <v>97</v>
      </c>
      <c r="J7" s="37" t="s">
        <v>98</v>
      </c>
      <c r="K7" s="37" t="s">
        <v>99</v>
      </c>
      <c r="L7" s="37" t="s">
        <v>100</v>
      </c>
      <c r="M7" s="37" t="s">
        <v>101</v>
      </c>
      <c r="N7" s="38" t="s">
        <v>102</v>
      </c>
      <c r="O7" s="38">
        <v>55.97</v>
      </c>
      <c r="P7" s="38">
        <v>87.75</v>
      </c>
      <c r="Q7" s="38">
        <v>89.28</v>
      </c>
      <c r="R7" s="38">
        <v>1998</v>
      </c>
      <c r="S7" s="38">
        <v>386252</v>
      </c>
      <c r="T7" s="38">
        <v>387.2</v>
      </c>
      <c r="U7" s="38">
        <v>997.55</v>
      </c>
      <c r="V7" s="38">
        <v>338541</v>
      </c>
      <c r="W7" s="38">
        <v>56.63</v>
      </c>
      <c r="X7" s="38">
        <v>5978.12</v>
      </c>
      <c r="Y7" s="38">
        <v>105.87</v>
      </c>
      <c r="Z7" s="38">
        <v>106.99</v>
      </c>
      <c r="AA7" s="38">
        <v>107.1</v>
      </c>
      <c r="AB7" s="38">
        <v>108.37</v>
      </c>
      <c r="AC7" s="38">
        <v>107.75</v>
      </c>
      <c r="AD7" s="38">
        <v>107.45</v>
      </c>
      <c r="AE7" s="38">
        <v>107.43</v>
      </c>
      <c r="AF7" s="38">
        <v>107.64</v>
      </c>
      <c r="AG7" s="38">
        <v>107.03</v>
      </c>
      <c r="AH7" s="38">
        <v>106.55</v>
      </c>
      <c r="AI7" s="38">
        <v>106.67</v>
      </c>
      <c r="AJ7" s="38">
        <v>0</v>
      </c>
      <c r="AK7" s="38">
        <v>0</v>
      </c>
      <c r="AL7" s="38">
        <v>0</v>
      </c>
      <c r="AM7" s="38">
        <v>0</v>
      </c>
      <c r="AN7" s="38">
        <v>0</v>
      </c>
      <c r="AO7" s="38">
        <v>11.01</v>
      </c>
      <c r="AP7" s="38">
        <v>10.199999999999999</v>
      </c>
      <c r="AQ7" s="38">
        <v>9.1999999999999993</v>
      </c>
      <c r="AR7" s="38">
        <v>7.69</v>
      </c>
      <c r="AS7" s="38">
        <v>5.95</v>
      </c>
      <c r="AT7" s="38">
        <v>3.64</v>
      </c>
      <c r="AU7" s="38">
        <v>63.73</v>
      </c>
      <c r="AV7" s="38">
        <v>67.36</v>
      </c>
      <c r="AW7" s="38">
        <v>76.62</v>
      </c>
      <c r="AX7" s="38">
        <v>86.58</v>
      </c>
      <c r="AY7" s="38">
        <v>95.22</v>
      </c>
      <c r="AZ7" s="38">
        <v>54.03</v>
      </c>
      <c r="BA7" s="38">
        <v>65.83</v>
      </c>
      <c r="BB7" s="38">
        <v>72.22</v>
      </c>
      <c r="BC7" s="38">
        <v>73.02</v>
      </c>
      <c r="BD7" s="38">
        <v>72.930000000000007</v>
      </c>
      <c r="BE7" s="38">
        <v>67.52</v>
      </c>
      <c r="BF7" s="38">
        <v>708.53</v>
      </c>
      <c r="BG7" s="38">
        <v>746.23</v>
      </c>
      <c r="BH7" s="38">
        <v>731.04</v>
      </c>
      <c r="BI7" s="38">
        <v>699.92</v>
      </c>
      <c r="BJ7" s="38">
        <v>671.04</v>
      </c>
      <c r="BK7" s="38">
        <v>802.49</v>
      </c>
      <c r="BL7" s="38">
        <v>805.14</v>
      </c>
      <c r="BM7" s="38">
        <v>730.93</v>
      </c>
      <c r="BN7" s="38">
        <v>708.89</v>
      </c>
      <c r="BO7" s="38">
        <v>730.52</v>
      </c>
      <c r="BP7" s="38">
        <v>705.21</v>
      </c>
      <c r="BQ7" s="38">
        <v>78.2</v>
      </c>
      <c r="BR7" s="38">
        <v>79.010000000000005</v>
      </c>
      <c r="BS7" s="38">
        <v>78.8</v>
      </c>
      <c r="BT7" s="38">
        <v>78.55</v>
      </c>
      <c r="BU7" s="38">
        <v>77.75</v>
      </c>
      <c r="BV7" s="38">
        <v>103.18</v>
      </c>
      <c r="BW7" s="38">
        <v>100.22</v>
      </c>
      <c r="BX7" s="38">
        <v>98.09</v>
      </c>
      <c r="BY7" s="38">
        <v>97.91</v>
      </c>
      <c r="BZ7" s="38">
        <v>98.61</v>
      </c>
      <c r="CA7" s="38">
        <v>98.96</v>
      </c>
      <c r="CB7" s="38">
        <v>152.41999999999999</v>
      </c>
      <c r="CC7" s="38">
        <v>150</v>
      </c>
      <c r="CD7" s="38">
        <v>150</v>
      </c>
      <c r="CE7" s="38">
        <v>150</v>
      </c>
      <c r="CF7" s="38">
        <v>150.01</v>
      </c>
      <c r="CG7" s="38">
        <v>141.11000000000001</v>
      </c>
      <c r="CH7" s="38">
        <v>144.79</v>
      </c>
      <c r="CI7" s="38">
        <v>146.08000000000001</v>
      </c>
      <c r="CJ7" s="38">
        <v>144.11000000000001</v>
      </c>
      <c r="CK7" s="38">
        <v>141.24</v>
      </c>
      <c r="CL7" s="38">
        <v>134.52000000000001</v>
      </c>
      <c r="CM7" s="38" t="s">
        <v>102</v>
      </c>
      <c r="CN7" s="38" t="s">
        <v>102</v>
      </c>
      <c r="CO7" s="38" t="s">
        <v>102</v>
      </c>
      <c r="CP7" s="38" t="s">
        <v>102</v>
      </c>
      <c r="CQ7" s="38" t="s">
        <v>102</v>
      </c>
      <c r="CR7" s="38">
        <v>63.26</v>
      </c>
      <c r="CS7" s="38">
        <v>61.54</v>
      </c>
      <c r="CT7" s="38">
        <v>61.93</v>
      </c>
      <c r="CU7" s="38">
        <v>61.32</v>
      </c>
      <c r="CV7" s="38">
        <v>61.7</v>
      </c>
      <c r="CW7" s="38">
        <v>59.57</v>
      </c>
      <c r="CX7" s="38">
        <v>94.78</v>
      </c>
      <c r="CY7" s="38">
        <v>95.28</v>
      </c>
      <c r="CZ7" s="38">
        <v>95.47</v>
      </c>
      <c r="DA7" s="38">
        <v>95.57</v>
      </c>
      <c r="DB7" s="38">
        <v>95.55</v>
      </c>
      <c r="DC7" s="38">
        <v>94.07</v>
      </c>
      <c r="DD7" s="38">
        <v>94.13</v>
      </c>
      <c r="DE7" s="38">
        <v>94.45</v>
      </c>
      <c r="DF7" s="38">
        <v>94.58</v>
      </c>
      <c r="DG7" s="38">
        <v>94.56</v>
      </c>
      <c r="DH7" s="38">
        <v>95.57</v>
      </c>
      <c r="DI7" s="38">
        <v>12.87</v>
      </c>
      <c r="DJ7" s="38">
        <v>15.13</v>
      </c>
      <c r="DK7" s="38">
        <v>16.899999999999999</v>
      </c>
      <c r="DL7" s="38">
        <v>18.93</v>
      </c>
      <c r="DM7" s="38">
        <v>21.04</v>
      </c>
      <c r="DN7" s="38">
        <v>28.95</v>
      </c>
      <c r="DO7" s="38">
        <v>30.11</v>
      </c>
      <c r="DP7" s="38">
        <v>30.45</v>
      </c>
      <c r="DQ7" s="38">
        <v>31.01</v>
      </c>
      <c r="DR7" s="38">
        <v>28.87</v>
      </c>
      <c r="DS7" s="38">
        <v>36.520000000000003</v>
      </c>
      <c r="DT7" s="38">
        <v>5.41</v>
      </c>
      <c r="DU7" s="38">
        <v>5.35</v>
      </c>
      <c r="DV7" s="38">
        <v>5.29</v>
      </c>
      <c r="DW7" s="38">
        <v>5.16</v>
      </c>
      <c r="DX7" s="38">
        <v>5.16</v>
      </c>
      <c r="DY7" s="38">
        <v>4.07</v>
      </c>
      <c r="DZ7" s="38">
        <v>4.54</v>
      </c>
      <c r="EA7" s="38">
        <v>4.8499999999999996</v>
      </c>
      <c r="EB7" s="38">
        <v>4.95</v>
      </c>
      <c r="EC7" s="38">
        <v>5.64</v>
      </c>
      <c r="ED7" s="38">
        <v>5.72</v>
      </c>
      <c r="EE7" s="38">
        <v>0.16</v>
      </c>
      <c r="EF7" s="38">
        <v>0.25</v>
      </c>
      <c r="EG7" s="38">
        <v>0.52</v>
      </c>
      <c r="EH7" s="38">
        <v>0.54</v>
      </c>
      <c r="EI7" s="38">
        <v>0.49</v>
      </c>
      <c r="EJ7" s="38">
        <v>0.13</v>
      </c>
      <c r="EK7" s="38">
        <v>0.17</v>
      </c>
      <c r="EL7" s="38">
        <v>0.21</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2022-01-21T06:30:22Z</cp:lastPrinted>
  <dcterms:created xsi:type="dcterms:W3CDTF">2021-12-03T07:13:45Z</dcterms:created>
  <dcterms:modified xsi:type="dcterms:W3CDTF">2022-01-27T07:37:24Z</dcterms:modified>
</cp:coreProperties>
</file>