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4"/>
  <workbookPr/>
  <xr:revisionPtr xr6:coauthVersionLast="36" xr6:coauthVersionMax="36" documentId="13_ncr:1_{2BAD16B6-3A37-4837-A69D-85752B6A038D}" revIDLastSave="0" xr10:uidLastSave="{00000000-0000-0000-0000-000000000000}"/>
  <workbookProtection lockStructure="1" workbookAlgorithmName="SHA-512" workbookHashValue="3FaGHRZMlIxNJJc+DG1qI8vo2eP9oajSjD5GaOGhyDkLmlROqveWKD6NL+XHL1NwknV2NhE7rGRrxkGUuUu9TQ==" workbookSaltValue="2TOlzBd/yK99GOeitRdWfQ==" workbookSpinCount="100000"/>
  <bookViews>
    <workbookView xr2:uid="{00000000-000D-0000-FFFF-FFFF00000000}" windowHeight="7455" windowWidth="20490" xWindow="0" yWindow="0"/>
  </bookViews>
  <sheets>
    <sheet r:id="rId1" name="法非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P10" i="4"/>
  <c r="I10" i="4"/>
  <c r="AT8" i="4"/>
  <c r="AL8" i="4"/>
  <c r="W8" i="4"/>
  <c r="P8" i="4"/>
  <c r="I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<sst xmlns="http://schemas.openxmlformats.org/spreadsheetml/2006/main" count="236" uniqueCount="120">
  <si>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</si>
  <si>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</si>
  <si>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</si>
  <si>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</si>
  <si>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</si>
  <si>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</si>
  <si>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</si>
  <si>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</si>
  <si>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</si>
  <si>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</si>
  <si>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</si>
  <si>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</si>
  <si>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</si>
  <si>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</si>
  <si>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</si>
  <si>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</si>
  <si>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</si>
  <si>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</si>
  <si>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</si>
  <si>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</si>
  <si>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</si>
  <si>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</si>
  <si>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</si>
  <si>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</si>
  <si>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</si>
  <si>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</si>
  <si>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</si>
  <si>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</si>
  <si>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</si>
  <si>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</si>
  <si>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</si>
  <si>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</si>
  <si>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</si>
  <si>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</si>
  <si>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</si>
  <si>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</si>
  <si>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</si>
  <si>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</si>
  <si>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</si>
  <si>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</si>
  <si>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</si>
  <si>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</si>
  <si>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</si>
  <si>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</si>
  <si>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</si>
  <si>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</si>
  <si>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</si>
  <si>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</si>
  <si>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</si>
  <si>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</si>
  <si>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</si>
  <si>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</si>
  <si>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</si>
  <si>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</si>
  <si>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</si>
  <si>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</si>
  <si>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</si>
  <si>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</si>
  <si>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</si>
  <si>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</si>
  <si>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</si>
  <si>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</si>
  <si>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</si>
  <si>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</si>
  <si>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</si>
  <si>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</si>
  <si>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</si>
  <si>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</si>
  <si>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</si>
  <si>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</si>
  <si>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</si>
  <si>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</si>
  <si>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</si>
  <si>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</si>
  <si>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</si>
  <si>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</si>
  <si>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</si>
  <si>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</si>
  <si>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</si>
  <si>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</si>
  <si>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</si>
  <si>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</si>
  <si>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</si>
  <si>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</si>
  <si>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</si>
  <si>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</si>
  <si>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</si>
  <si>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</si>
  <si>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</si>
  <si>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</si>
  <si>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</si>
  <si>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</si>
  <si>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</si>
  <si>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</si>
  <si>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</si>
  <si>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</si>
  <si>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</si>
  <si>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</si>
  <si>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</si>
  <si>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</si>
  <si>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</si>
  <si>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</si>
  <si>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</si>
  <si>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</si>
  <si>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</si>
  <si>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</si>
  <si>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</si>
  <si>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</si>
  <si>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</si>
  <si>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</si>
  <si>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</si>
  <si>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</si>
  <si>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</si>
  <si>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</si>
  <si>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</si>
  <si>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</si>
  <si>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</si>
  <si>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これまでの建設投資に伴う元利償還金の負担や、人口密度の低さにより、一般会計からの繰入れに依存する財務体質が続く見込みである。
　平成28年度に策定した最適整備構想に基づき、計画的な施設更新を進め、施設の長寿命化とトータルコスト抑制を図りつつ、今後の企業会計化に向けて、費用の適正な公費負担及び受益者負担のあり方を検証していく。
　なお、経営戦略については平成30年度に策定及び公表を行った。また、令和５年度に見直す予定である。</t>
    <rPh sb="23" eb="25">
      <t>ジンコウ</t>
    </rPh>
    <rPh sb="25" eb="27">
      <t>ミツド</t>
    </rPh>
    <rPh sb="28" eb="29">
      <t>ヒク</t>
    </rPh>
    <phoneticPr fontId="4"/>
  </si>
  <si>
    <t>　本市農業集落排水事業は、地方公営企業法を適用していないため、一部指標について「該当数値なし」としている。
①　収益的収支比率
　令和３年度は総費用が減少した一方で、延滞金収入の減少等により指標が減少した。引き続き事業の効率化を進め、指標向上に努める。
④　企業債残高対事業規模比率
　企業債償還元金を使用料で賄う経費としていないため、比率が0％となっている。
⑤　経費回収率
　令和３年度は前年度から2.08ポイント上昇し、引き続き類似団体平均値を上回った。これは、周期点検対象となる処理場機器修繕費が前年度より減少したこと等により、汚水処理費が減少したためである。
　処理区域内の人口密度が低く、今後も構造的に使用料収入の大幅な増収は見込めない状況にあるため、引き続き業務の効率化によるコスト縮減を図る必要がある。
⑥　汚水処理原価
　施設の機器等更新事業の計画的実施により、汚水処理費が減少傾向にあり汚水処理原価も減少している。類似団体平均値を下回っており、引き続き事業の効率化を進め、指標向上に努める。
⑦　水洗化率
　処理区域内人口の減少と比較して水洗化人口の減少幅が大きいため指標が減少した。</t>
    <rPh sb="65" eb="67">
      <t>レイワ</t>
    </rPh>
    <rPh sb="69" eb="70">
      <t>ド</t>
    </rPh>
    <rPh sb="71" eb="74">
      <t>ソウヒヨウ</t>
    </rPh>
    <rPh sb="75" eb="77">
      <t>ゲンショウ</t>
    </rPh>
    <rPh sb="79" eb="81">
      <t>イッポウ</t>
    </rPh>
    <rPh sb="83" eb="86">
      <t>エンタイキン</t>
    </rPh>
    <rPh sb="95" eb="97">
      <t>シヒョウ</t>
    </rPh>
    <rPh sb="98" eb="100">
      <t>ゲンショウ</t>
    </rPh>
    <rPh sb="103" eb="104">
      <t>ヒ</t>
    </rPh>
    <rPh sb="105" eb="106">
      <t>ツヅ</t>
    </rPh>
    <rPh sb="107" eb="109">
      <t>ジギョウ</t>
    </rPh>
    <rPh sb="110" eb="113">
      <t>コウリツカ</t>
    </rPh>
    <rPh sb="114" eb="115">
      <t>スス</t>
    </rPh>
    <rPh sb="117" eb="119">
      <t>シヒョウ</t>
    </rPh>
    <rPh sb="119" eb="121">
      <t>コウジョウ</t>
    </rPh>
    <rPh sb="122" eb="123">
      <t>ツト</t>
    </rPh>
    <rPh sb="129" eb="131">
      <t>キギョウ</t>
    </rPh>
    <rPh sb="131" eb="132">
      <t>サイ</t>
    </rPh>
    <rPh sb="132" eb="134">
      <t>ザンダカ</t>
    </rPh>
    <rPh sb="134" eb="135">
      <t>タイ</t>
    </rPh>
    <rPh sb="135" eb="137">
      <t>ジギョウ</t>
    </rPh>
    <rPh sb="137" eb="139">
      <t>キボ</t>
    </rPh>
    <rPh sb="139" eb="141">
      <t>ヒリツ</t>
    </rPh>
    <rPh sb="155" eb="156">
      <t>マカナ</t>
    </rPh>
    <rPh sb="183" eb="185">
      <t>ケイヒ</t>
    </rPh>
    <rPh sb="185" eb="187">
      <t>カイシュウ</t>
    </rPh>
    <rPh sb="187" eb="188">
      <t>リツ</t>
    </rPh>
    <rPh sb="190" eb="192">
      <t>レイワ</t>
    </rPh>
    <rPh sb="194" eb="195">
      <t>ド</t>
    </rPh>
    <rPh sb="196" eb="199">
      <t>ゼンネンド</t>
    </rPh>
    <rPh sb="209" eb="211">
      <t>ジョウショウ</t>
    </rPh>
    <rPh sb="213" eb="214">
      <t>ヒ</t>
    </rPh>
    <rPh sb="215" eb="216">
      <t>ツヅ</t>
    </rPh>
    <rPh sb="217" eb="219">
      <t>ルイジ</t>
    </rPh>
    <rPh sb="219" eb="221">
      <t>ダンタイ</t>
    </rPh>
    <rPh sb="221" eb="224">
      <t>ヘイキンチ</t>
    </rPh>
    <rPh sb="225" eb="227">
      <t>ウワマワ</t>
    </rPh>
    <rPh sb="234" eb="236">
      <t>シュウキ</t>
    </rPh>
    <rPh sb="236" eb="238">
      <t>テンケン</t>
    </rPh>
    <rPh sb="238" eb="240">
      <t>タイショウ</t>
    </rPh>
    <rPh sb="243" eb="246">
      <t>ショリジョウ</t>
    </rPh>
    <rPh sb="246" eb="248">
      <t>キキ</t>
    </rPh>
    <rPh sb="248" eb="250">
      <t>シュウゼン</t>
    </rPh>
    <rPh sb="250" eb="251">
      <t>ヒ</t>
    </rPh>
    <rPh sb="252" eb="255">
      <t>ゼンネンド</t>
    </rPh>
    <rPh sb="257" eb="259">
      <t>ゲンショウ</t>
    </rPh>
    <rPh sb="263" eb="264">
      <t>トウ</t>
    </rPh>
    <rPh sb="268" eb="270">
      <t>オスイ</t>
    </rPh>
    <rPh sb="270" eb="272">
      <t>ショリ</t>
    </rPh>
    <rPh sb="272" eb="273">
      <t>ヒ</t>
    </rPh>
    <rPh sb="274" eb="276">
      <t>ゲンショウ</t>
    </rPh>
    <rPh sb="300" eb="302">
      <t>コンゴ</t>
    </rPh>
    <rPh sb="332" eb="333">
      <t>ヒ</t>
    </rPh>
    <rPh sb="334" eb="335">
      <t>ツヅ</t>
    </rPh>
    <rPh sb="362" eb="364">
      <t>オスイ</t>
    </rPh>
    <rPh sb="364" eb="366">
      <t>ショリ</t>
    </rPh>
    <rPh sb="366" eb="368">
      <t>ゲンカ</t>
    </rPh>
    <rPh sb="370" eb="372">
      <t>シセツ</t>
    </rPh>
    <rPh sb="373" eb="375">
      <t>キキ</t>
    </rPh>
    <rPh sb="375" eb="376">
      <t>トウ</t>
    </rPh>
    <rPh sb="376" eb="378">
      <t>コウシン</t>
    </rPh>
    <rPh sb="378" eb="380">
      <t>ジギョウ</t>
    </rPh>
    <rPh sb="381" eb="384">
      <t>ケイカクテキ</t>
    </rPh>
    <rPh sb="384" eb="386">
      <t>ジッシ</t>
    </rPh>
    <rPh sb="390" eb="392">
      <t>オスイ</t>
    </rPh>
    <rPh sb="392" eb="394">
      <t>ショリ</t>
    </rPh>
    <rPh sb="394" eb="395">
      <t>ヒ</t>
    </rPh>
    <rPh sb="396" eb="398">
      <t>ゲンショウ</t>
    </rPh>
    <rPh sb="398" eb="400">
      <t>ケイコウ</t>
    </rPh>
    <rPh sb="403" eb="405">
      <t>オスイ</t>
    </rPh>
    <rPh sb="405" eb="407">
      <t>ショリ</t>
    </rPh>
    <rPh sb="407" eb="409">
      <t>ゲンカ</t>
    </rPh>
    <rPh sb="410" eb="412">
      <t>ゲンショウ</t>
    </rPh>
    <rPh sb="417" eb="419">
      <t>ルイジ</t>
    </rPh>
    <rPh sb="419" eb="421">
      <t>ダンタイ</t>
    </rPh>
    <rPh sb="458" eb="462">
      <t>スイセンカリツ</t>
    </rPh>
    <rPh sb="464" eb="468">
      <t>ショリクイキ</t>
    </rPh>
    <rPh sb="468" eb="469">
      <t>ナイ</t>
    </rPh>
    <rPh sb="469" eb="471">
      <t>ジンコウ</t>
    </rPh>
    <rPh sb="472" eb="474">
      <t>ゲンショウ</t>
    </rPh>
    <rPh sb="475" eb="477">
      <t>ヒカク</t>
    </rPh>
    <rPh sb="479" eb="482">
      <t>スイセンカ</t>
    </rPh>
    <rPh sb="482" eb="484">
      <t>ジンコウ</t>
    </rPh>
    <rPh sb="487" eb="488">
      <t>ハバ</t>
    </rPh>
    <rPh sb="489" eb="490">
      <t>オオ</t>
    </rPh>
    <rPh sb="494" eb="496">
      <t>シヒョウ</t>
    </rPh>
    <rPh sb="497" eb="499">
      <t>ゲンショウ</t>
    </rPh>
    <phoneticPr fontId="4"/>
  </si>
  <si>
    <t>　管渠について、農業集落排水事業は平成８年度に供用開始したため、標準耐用年数50年を上回る管渠はない。
　処理場について、早期に供用開始した施設では約20年を経過したものもあり、改築更新が必要になるため、施設の長寿命化とトータルコスト抑制を図る必要がある。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</si>
</sst>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C3-468C-91A6-4983206636A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49C3-468C-91A6-4983206636A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48.36</c:v>
                </c:pt>
                <c:pt idx="1">
                  <c:v>49.91</c:v>
                </c:pt>
                <c:pt idx="2">
                  <c:v>49.16</c:v>
                </c:pt>
                <c:pt idx="3">
                  <c:v>51.3</c:v>
                </c:pt>
                <c:pt idx="4">
                  <c:v>51.3</c:v>
                </c:pt>
              </c:numCache>
            </c:numRef>
          </c:val>
          <c:extLst>
            <c:ext xmlns:c16="http://schemas.microsoft.com/office/drawing/2014/chart" uri="{C3380CC4-5D6E-409C-BE32-E72D297353CC}">
              <c16:uniqueId val="{00000000-45D5-45D2-96D2-57383BF69E2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45D5-45D2-96D2-57383BF69E2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89.65</c:v>
                </c:pt>
                <c:pt idx="1">
                  <c:v>89.96</c:v>
                </c:pt>
                <c:pt idx="2">
                  <c:v>90.77</c:v>
                </c:pt>
                <c:pt idx="3">
                  <c:v>93.22</c:v>
                </c:pt>
                <c:pt idx="4">
                  <c:v>92.6</c:v>
                </c:pt>
              </c:numCache>
            </c:numRef>
          </c:val>
          <c:extLst>
            <c:ext xmlns:c16="http://schemas.microsoft.com/office/drawing/2014/chart" uri="{C3380CC4-5D6E-409C-BE32-E72D297353CC}">
              <c16:uniqueId val="{00000000-FDD0-46BC-B56C-CCFF2B4638F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FDD0-46BC-B56C-CCFF2B4638F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98.71</c:v>
                </c:pt>
                <c:pt idx="1">
                  <c:v>99.55</c:v>
                </c:pt>
                <c:pt idx="2">
                  <c:v>99.39</c:v>
                </c:pt>
                <c:pt idx="3">
                  <c:v>103.04</c:v>
                </c:pt>
                <c:pt idx="4">
                  <c:v>101.38</c:v>
                </c:pt>
              </c:numCache>
            </c:numRef>
          </c:val>
          <c:extLst>
            <c:ext xmlns:c16="http://schemas.microsoft.com/office/drawing/2014/chart" uri="{C3380CC4-5D6E-409C-BE32-E72D297353CC}">
              <c16:uniqueId val="{00000000-D508-42FC-87F1-454154DDCDC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08-42FC-87F1-454154DDCDC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7E-4139-B200-DE6A0931904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7E-4139-B200-DE6A0931904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19-4AF2-AE3E-8317576AC9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19-4AF2-AE3E-8317576AC9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97-4F43-87B1-9783998108E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97-4F43-87B1-9783998108E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F9-4B78-87F6-338BB84F306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F9-4B78-87F6-338BB84F306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C4-425F-9D44-D98A01E649B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BC4-425F-9D44-D98A01E649B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45.05</c:v>
                </c:pt>
                <c:pt idx="1">
                  <c:v>41.59</c:v>
                </c:pt>
                <c:pt idx="2">
                  <c:v>57.38</c:v>
                </c:pt>
                <c:pt idx="3">
                  <c:v>59.49</c:v>
                </c:pt>
                <c:pt idx="4">
                  <c:v>61.57</c:v>
                </c:pt>
              </c:numCache>
            </c:numRef>
          </c:val>
          <c:extLst>
            <c:ext xmlns:c16="http://schemas.microsoft.com/office/drawing/2014/chart" uri="{C3380CC4-5D6E-409C-BE32-E72D297353CC}">
              <c16:uniqueId val="{00000000-4DAA-4F30-9645-E6F8DAF848A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4DAA-4F30-9645-E6F8DAF848A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314.27999999999997</c:v>
                </c:pt>
                <c:pt idx="1">
                  <c:v>297.35000000000002</c:v>
                </c:pt>
                <c:pt idx="2">
                  <c:v>278.47000000000003</c:v>
                </c:pt>
                <c:pt idx="3">
                  <c:v>263.42</c:v>
                </c:pt>
                <c:pt idx="4">
                  <c:v>258.27999999999997</c:v>
                </c:pt>
              </c:numCache>
            </c:numRef>
          </c:val>
          <c:extLst>
            <c:ext xmlns:c16="http://schemas.microsoft.com/office/drawing/2014/chart" uri="{C3380CC4-5D6E-409C-BE32-E72D297353CC}">
              <c16:uniqueId val="{00000000-5239-4117-9D5F-D47C92701C0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5239-4117-9D5F-D47C92701C0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愛知県　岡崎市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385355</v>
      </c>
      <c r="AM8" s="42"/>
      <c r="AN8" s="42"/>
      <c r="AO8" s="42"/>
      <c r="AP8" s="42"/>
      <c r="AQ8" s="42"/>
      <c r="AR8" s="42"/>
      <c r="AS8" s="42"/>
      <c r="AT8" s="35">
        <f>データ!T6</f>
        <v>387.2</v>
      </c>
      <c r="AU8" s="35"/>
      <c r="AV8" s="35"/>
      <c r="AW8" s="35"/>
      <c r="AX8" s="35"/>
      <c r="AY8" s="35"/>
      <c r="AZ8" s="35"/>
      <c r="BA8" s="35"/>
      <c r="BB8" s="35">
        <f>データ!U6</f>
        <v>995.24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1.99</v>
      </c>
      <c r="Q10" s="35"/>
      <c r="R10" s="35"/>
      <c r="S10" s="35"/>
      <c r="T10" s="35"/>
      <c r="U10" s="35"/>
      <c r="V10" s="35"/>
      <c r="W10" s="35">
        <f>データ!Q6</f>
        <v>91.01</v>
      </c>
      <c r="X10" s="35"/>
      <c r="Y10" s="35"/>
      <c r="Z10" s="35"/>
      <c r="AA10" s="35"/>
      <c r="AB10" s="35"/>
      <c r="AC10" s="35"/>
      <c r="AD10" s="42">
        <f>データ!R6</f>
        <v>3454</v>
      </c>
      <c r="AE10" s="42"/>
      <c r="AF10" s="42"/>
      <c r="AG10" s="42"/>
      <c r="AH10" s="42"/>
      <c r="AI10" s="42"/>
      <c r="AJ10" s="42"/>
      <c r="AK10" s="2"/>
      <c r="AL10" s="42">
        <f>データ!V6</f>
        <v>7664</v>
      </c>
      <c r="AM10" s="42"/>
      <c r="AN10" s="42"/>
      <c r="AO10" s="42"/>
      <c r="AP10" s="42"/>
      <c r="AQ10" s="42"/>
      <c r="AR10" s="42"/>
      <c r="AS10" s="42"/>
      <c r="AT10" s="35">
        <f>データ!W6</f>
        <v>4.18</v>
      </c>
      <c r="AU10" s="35"/>
      <c r="AV10" s="35"/>
      <c r="AW10" s="35"/>
      <c r="AX10" s="35"/>
      <c r="AY10" s="35"/>
      <c r="AZ10" s="35"/>
      <c r="BA10" s="35"/>
      <c r="BB10" s="35">
        <f>データ!X6</f>
        <v>1833.49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PF76ZhamZV2UYrZjT91LnaS+Ui2Tgq3YtBP/eriYG00smK1iLNdzgvHd+ldMDEDLTx8rbYzvEzoXx4XPWx83yg==" saltValue="CCKmFIb4/4vFNo7825VmX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232025</v>
      </c>
      <c r="D6" s="19">
        <f t="shared" si="3"/>
        <v>47</v>
      </c>
      <c r="E6" s="19">
        <f t="shared" si="3"/>
        <v>17</v>
      </c>
      <c r="F6" s="19">
        <f t="shared" si="3"/>
        <v>5</v>
      </c>
      <c r="G6" s="19">
        <f t="shared" si="3"/>
        <v>0</v>
      </c>
      <c r="H6" s="19" t="str">
        <f t="shared" si="3"/>
        <v>愛知県　岡崎市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1.99</v>
      </c>
      <c r="Q6" s="20">
        <f t="shared" si="3"/>
        <v>91.01</v>
      </c>
      <c r="R6" s="20">
        <f t="shared" si="3"/>
        <v>3454</v>
      </c>
      <c r="S6" s="20">
        <f t="shared" si="3"/>
        <v>385355</v>
      </c>
      <c r="T6" s="20">
        <f t="shared" si="3"/>
        <v>387.2</v>
      </c>
      <c r="U6" s="20">
        <f t="shared" si="3"/>
        <v>995.24</v>
      </c>
      <c r="V6" s="20">
        <f t="shared" si="3"/>
        <v>7664</v>
      </c>
      <c r="W6" s="20">
        <f t="shared" si="3"/>
        <v>4.18</v>
      </c>
      <c r="X6" s="20">
        <f t="shared" si="3"/>
        <v>1833.49</v>
      </c>
      <c r="Y6" s="21">
        <f>IF(Y7="",NA(),Y7)</f>
        <v>98.71</v>
      </c>
      <c r="Z6" s="21">
        <f t="shared" ref="Z6:AH6" si="4">IF(Z7="",NA(),Z7)</f>
        <v>99.55</v>
      </c>
      <c r="AA6" s="21">
        <f t="shared" si="4"/>
        <v>99.39</v>
      </c>
      <c r="AB6" s="21">
        <f t="shared" si="4"/>
        <v>103.04</v>
      </c>
      <c r="AC6" s="21">
        <f t="shared" si="4"/>
        <v>101.38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45.05</v>
      </c>
      <c r="BR6" s="21">
        <f t="shared" ref="BR6:BZ6" si="8">IF(BR7="",NA(),BR7)</f>
        <v>41.59</v>
      </c>
      <c r="BS6" s="21">
        <f t="shared" si="8"/>
        <v>57.38</v>
      </c>
      <c r="BT6" s="21">
        <f t="shared" si="8"/>
        <v>59.49</v>
      </c>
      <c r="BU6" s="21">
        <f t="shared" si="8"/>
        <v>61.57</v>
      </c>
      <c r="BV6" s="21">
        <f t="shared" si="8"/>
        <v>59.8</v>
      </c>
      <c r="BW6" s="21">
        <f t="shared" si="8"/>
        <v>57.77</v>
      </c>
      <c r="BX6" s="21">
        <f t="shared" si="8"/>
        <v>57.31</v>
      </c>
      <c r="BY6" s="21">
        <f t="shared" si="8"/>
        <v>57.08</v>
      </c>
      <c r="BZ6" s="21">
        <f t="shared" si="8"/>
        <v>56.26</v>
      </c>
      <c r="CA6" s="20" t="str">
        <f>IF(CA7="","",IF(CA7="-","【-】","【"&amp;SUBSTITUTE(TEXT(CA7,"#,##0.00"),"-","△")&amp;"】"))</f>
        <v>【60.65】</v>
      </c>
      <c r="CB6" s="21">
        <f>IF(CB7="",NA(),CB7)</f>
        <v>314.27999999999997</v>
      </c>
      <c r="CC6" s="21">
        <f t="shared" ref="CC6:CK6" si="9">IF(CC7="",NA(),CC7)</f>
        <v>297.35000000000002</v>
      </c>
      <c r="CD6" s="21">
        <f t="shared" si="9"/>
        <v>278.47000000000003</v>
      </c>
      <c r="CE6" s="21">
        <f t="shared" si="9"/>
        <v>263.42</v>
      </c>
      <c r="CF6" s="21">
        <f t="shared" si="9"/>
        <v>258.27999999999997</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48.36</v>
      </c>
      <c r="CN6" s="21">
        <f t="shared" ref="CN6:CV6" si="10">IF(CN7="",NA(),CN7)</f>
        <v>49.91</v>
      </c>
      <c r="CO6" s="21">
        <f t="shared" si="10"/>
        <v>49.16</v>
      </c>
      <c r="CP6" s="21">
        <f t="shared" si="10"/>
        <v>51.3</v>
      </c>
      <c r="CQ6" s="21">
        <f t="shared" si="10"/>
        <v>51.3</v>
      </c>
      <c r="CR6" s="21">
        <f t="shared" si="10"/>
        <v>51.75</v>
      </c>
      <c r="CS6" s="21">
        <f t="shared" si="10"/>
        <v>50.68</v>
      </c>
      <c r="CT6" s="21">
        <f t="shared" si="10"/>
        <v>50.14</v>
      </c>
      <c r="CU6" s="21">
        <f t="shared" si="10"/>
        <v>54.83</v>
      </c>
      <c r="CV6" s="21">
        <f t="shared" si="10"/>
        <v>66.53</v>
      </c>
      <c r="CW6" s="20" t="str">
        <f>IF(CW7="","",IF(CW7="-","【-】","【"&amp;SUBSTITUTE(TEXT(CW7,"#,##0.00"),"-","△")&amp;"】"))</f>
        <v>【61.14】</v>
      </c>
      <c r="CX6" s="21">
        <f>IF(CX7="",NA(),CX7)</f>
        <v>89.65</v>
      </c>
      <c r="CY6" s="21">
        <f t="shared" ref="CY6:DG6" si="11">IF(CY7="",NA(),CY7)</f>
        <v>89.96</v>
      </c>
      <c r="CZ6" s="21">
        <f t="shared" si="11"/>
        <v>90.77</v>
      </c>
      <c r="DA6" s="21">
        <f t="shared" si="11"/>
        <v>93.22</v>
      </c>
      <c r="DB6" s="21">
        <f t="shared" si="11"/>
        <v>92.6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232025</v>
      </c>
      <c r="D7" s="23">
        <v>47</v>
      </c>
      <c r="E7" s="23">
        <v>17</v>
      </c>
      <c r="F7" s="23">
        <v>5</v>
      </c>
      <c r="G7" s="23">
        <v>0</v>
      </c>
      <c r="H7" s="23" t="s">
        <v>98</v>
      </c>
      <c r="I7" s="23" t="s">
        <v>99</v>
      </c>
      <c r="J7" s="23" t="s">
        <v>100</v>
      </c>
      <c r="K7" s="23" t="s">
        <v>101</v>
      </c>
      <c r="L7" s="23" t="s">
        <v>102</v>
      </c>
      <c r="M7" s="23" t="s">
        <v>103</v>
      </c>
      <c r="N7" s="24" t="s">
        <v>104</v>
      </c>
      <c r="O7" s="24" t="s">
        <v>105</v>
      </c>
      <c r="P7" s="24">
        <v>1.99</v>
      </c>
      <c r="Q7" s="24">
        <v>91.01</v>
      </c>
      <c r="R7" s="24">
        <v>3454</v>
      </c>
      <c r="S7" s="24">
        <v>385355</v>
      </c>
      <c r="T7" s="24">
        <v>387.2</v>
      </c>
      <c r="U7" s="24">
        <v>995.24</v>
      </c>
      <c r="V7" s="24">
        <v>7664</v>
      </c>
      <c r="W7" s="24">
        <v>4.18</v>
      </c>
      <c r="X7" s="24">
        <v>1833.49</v>
      </c>
      <c r="Y7" s="24">
        <v>98.71</v>
      </c>
      <c r="Z7" s="24">
        <v>99.55</v>
      </c>
      <c r="AA7" s="24">
        <v>99.39</v>
      </c>
      <c r="AB7" s="24">
        <v>103.04</v>
      </c>
      <c r="AC7" s="24">
        <v>101.38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45.05</v>
      </c>
      <c r="BR7" s="24">
        <v>41.59</v>
      </c>
      <c r="BS7" s="24">
        <v>57.38</v>
      </c>
      <c r="BT7" s="24">
        <v>59.49</v>
      </c>
      <c r="BU7" s="24">
        <v>61.57</v>
      </c>
      <c r="BV7" s="24">
        <v>59.8</v>
      </c>
      <c r="BW7" s="24">
        <v>57.77</v>
      </c>
      <c r="BX7" s="24">
        <v>57.31</v>
      </c>
      <c r="BY7" s="24">
        <v>57.08</v>
      </c>
      <c r="BZ7" s="24">
        <v>56.26</v>
      </c>
      <c r="CA7" s="24">
        <v>60.65</v>
      </c>
      <c r="CB7" s="24">
        <v>314.27999999999997</v>
      </c>
      <c r="CC7" s="24">
        <v>297.35000000000002</v>
      </c>
      <c r="CD7" s="24">
        <v>278.47000000000003</v>
      </c>
      <c r="CE7" s="24">
        <v>263.42</v>
      </c>
      <c r="CF7" s="24">
        <v>258.27999999999997</v>
      </c>
      <c r="CG7" s="24">
        <v>263.76</v>
      </c>
      <c r="CH7" s="24">
        <v>274.35000000000002</v>
      </c>
      <c r="CI7" s="24">
        <v>273.52</v>
      </c>
      <c r="CJ7" s="24">
        <v>274.99</v>
      </c>
      <c r="CK7" s="24">
        <v>282.08999999999997</v>
      </c>
      <c r="CL7" s="24">
        <v>256.97000000000003</v>
      </c>
      <c r="CM7" s="24">
        <v>48.36</v>
      </c>
      <c r="CN7" s="24">
        <v>49.91</v>
      </c>
      <c r="CO7" s="24">
        <v>49.16</v>
      </c>
      <c r="CP7" s="24">
        <v>51.3</v>
      </c>
      <c r="CQ7" s="24">
        <v>51.3</v>
      </c>
      <c r="CR7" s="24">
        <v>51.75</v>
      </c>
      <c r="CS7" s="24">
        <v>50.68</v>
      </c>
      <c r="CT7" s="24">
        <v>50.14</v>
      </c>
      <c r="CU7" s="24">
        <v>54.83</v>
      </c>
      <c r="CV7" s="24">
        <v>66.53</v>
      </c>
      <c r="CW7" s="24">
        <v>61.14</v>
      </c>
      <c r="CX7" s="24">
        <v>89.65</v>
      </c>
      <c r="CY7" s="24">
        <v>89.96</v>
      </c>
      <c r="CZ7" s="24">
        <v>90.77</v>
      </c>
      <c r="DA7" s="24">
        <v>93.22</v>
      </c>
      <c r="DB7" s="24">
        <v>92.6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2023-01-28T07:28:28Z</cp:lastPrinted>
  <dcterms:created xsi:type="dcterms:W3CDTF">2023-01-13T00:02:16Z</dcterms:created>
  <dcterms:modified xsi:type="dcterms:W3CDTF">2023-01-28T07:39:58Z</dcterms:modified>
</cp:coreProperties>
</file>