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workbookProtection lockStructure="1" workbookAlgorithmName="SHA-512" workbookHashValue="6jOEEeUyiyMbZmkQ41GB6GpXdYo+QWQ74uZD3onncazx4NDpFmq+Z1AdJ/W89XVUfLLek67+G/tGyoTsO77tWA==" workbookSaltValue="5oXxzzKJadv+p8Gjgsenxg==" workbookSpinCount="100000"/>
  <bookViews>
    <workbookView windowHeight="7530" windowWidth="20490" xWindow="0" yWindow="0"/>
  </bookViews>
  <sheets>
    <sheet r:id="rId1" name="法適用_下水道事業" sheetId="4"/>
    <sheet r:id="rId2" name="データ" sheetId="5" state="hidden"/>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L8" i="4"/>
  <c r="I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<sst xmlns="http://schemas.openxmlformats.org/spreadsheetml/2006/main" count="236" uniqueCount="117">
  <si>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</si>
  <si>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</si>
  <si>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</si>
  <si>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</si>
  <si>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</si>
  <si>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</si>
  <si>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</si>
  <si>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</si>
  <si>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</si>
  <si>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</si>
  <si>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</si>
  <si>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</si>
  <si>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</si>
  <si>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</si>
  <si>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</si>
  <si>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</si>
  <si>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</si>
  <si>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</si>
  <si>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</si>
  <si>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</si>
  <si>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</si>
  <si>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</si>
  <si>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</si>
  <si>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</si>
  <si>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</si>
  <si>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</si>
  <si>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</si>
  <si>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</si>
  <si>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</si>
  <si>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</si>
  <si>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</si>
  <si>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</si>
  <si>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</si>
  <si>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</si>
  <si>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</si>
  <si>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</si>
  <si>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</si>
  <si>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</si>
  <si>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</si>
  <si>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</si>
  <si>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</si>
  <si>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</si>
  <si>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</si>
  <si>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</si>
  <si>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</si>
  <si>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</si>
  <si>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</si>
  <si>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</si>
  <si>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</si>
  <si>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</si>
  <si>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</si>
  <si>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</si>
  <si>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</si>
  <si>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</si>
  <si>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</si>
  <si>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</si>
  <si>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</si>
  <si>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</si>
  <si>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</si>
  <si>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</si>
  <si>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</si>
  <si>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</si>
  <si>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</si>
  <si>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</si>
  <si>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</si>
  <si>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</si>
  <si>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</si>
  <si>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</si>
  <si>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</si>
  <si>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</si>
  <si>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</si>
  <si>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</si>
  <si>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</si>
  <si>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</si>
  <si>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</si>
  <si>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</si>
  <si>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</si>
  <si>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</si>
  <si>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</si>
  <si>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</si>
  <si>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</si>
  <si>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</si>
  <si>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</si>
  <si>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</si>
  <si>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</si>
  <si>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</si>
  <si>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</si>
  <si>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</si>
  <si>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</si>
  <si>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</si>
  <si>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</si>
  <si>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</si>
  <si>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</si>
  <si>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</si>
  <si>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</si>
  <si>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</si>
  <si>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岡崎市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</si>
  <si>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</si>
  <si>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</si>
  <si>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</si>
  <si>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</si>
  <si>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</si>
  <si>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</si>
  <si>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</si>
  <si>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</si>
  <si>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</si>
  <si>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</si>
  <si>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</si>
  <si>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</si>
  <si>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</si>
  <si>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</si>
  <si>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</si>
  <si>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</si>
  <si>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</si>
  <si>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　経常収支比率
　平成29年度より経常黒字で推移していたが、令和２年度は赤字に転じている。下水道使用料を含む営業収益は増加したものの、他会計補助金などの営業外収益が減少したこと、減価償却費の増加により経常費用が増加したため、前年度より大きく指標が減少した。そのため、類似団体平均値、全国平均値より低い水準となった。
③　流動比率
　令和２年度は、現金預金の不足により流動資産がマイナス値となり流動比率もマイナス値となった。公共下水道事業と同一会計内での事業運営していく中で引き続き収入の確保と事業の効率化を進める必要がある。
④　企業債残高対事業規模比率
　企業債残高が減少し、下水道使用料収入が増加の傾向にあることから、令和２年度は前年度に引き続き減となった。
⑤　経費回収率
　類似団体平均値、全国平均値を上回っているが、100％を下回っているため、使用料だけでは全ての経費を賄えていない。収入の確保と経費の削減に努める必要がある。
⑥　汚水処理原価
　類似団体平均値、全国平均値を下回る状況が続いており、他の自治体と比較して費用を抑えた維持管理を行うことができている。</t>
    <rPh sb="23" eb="25">
      <t>スイイ</t>
    </rPh>
    <rPh sb="31" eb="33">
      <t>レイワ</t>
    </rPh>
    <rPh sb="34" eb="36">
      <t>ネンド</t>
    </rPh>
    <rPh sb="37" eb="39">
      <t>アカジ</t>
    </rPh>
    <rPh sb="53" eb="54">
      <t>フク</t>
    </rPh>
    <rPh sb="55" eb="57">
      <t>エイギョウ</t>
    </rPh>
    <rPh sb="57" eb="59">
      <t>シュウエキ</t>
    </rPh>
    <rPh sb="68" eb="69">
      <t>タ</t>
    </rPh>
    <rPh sb="69" eb="71">
      <t>カイケイ</t>
    </rPh>
    <rPh sb="71" eb="74">
      <t>ホジョキン</t>
    </rPh>
    <rPh sb="77" eb="80">
      <t>エイギョウガイ</t>
    </rPh>
    <rPh sb="80" eb="82">
      <t>シュウエキ</t>
    </rPh>
    <rPh sb="83" eb="85">
      <t>ゲンショウ</t>
    </rPh>
    <rPh sb="90" eb="92">
      <t>ゲンカ</t>
    </rPh>
    <rPh sb="92" eb="94">
      <t>ショウキャク</t>
    </rPh>
    <rPh sb="94" eb="95">
      <t>ヒ</t>
    </rPh>
    <rPh sb="96" eb="98">
      <t>ゾウカ</t>
    </rPh>
    <rPh sb="106" eb="108">
      <t>ゾウカ</t>
    </rPh>
    <rPh sb="121" eb="123">
      <t>シヒョウ</t>
    </rPh>
    <rPh sb="124" eb="126">
      <t>ゲンショウ</t>
    </rPh>
    <rPh sb="149" eb="150">
      <t>ヒク</t>
    </rPh>
    <rPh sb="174" eb="176">
      <t>ゲンキン</t>
    </rPh>
    <rPh sb="176" eb="178">
      <t>ヨキン</t>
    </rPh>
    <rPh sb="179" eb="181">
      <t>フソク</t>
    </rPh>
    <rPh sb="186" eb="188">
      <t>シサン</t>
    </rPh>
    <rPh sb="193" eb="194">
      <t>チ</t>
    </rPh>
    <rPh sb="197" eb="199">
      <t>リュウドウ</t>
    </rPh>
    <rPh sb="199" eb="201">
      <t>ヒリツ</t>
    </rPh>
    <rPh sb="206" eb="207">
      <t>チ</t>
    </rPh>
    <rPh sb="212" eb="214">
      <t>コウキョウ</t>
    </rPh>
    <rPh sb="214" eb="217">
      <t>ゲスイドウ</t>
    </rPh>
    <rPh sb="217" eb="219">
      <t>ジギョウ</t>
    </rPh>
    <rPh sb="220" eb="222">
      <t>ドウイツ</t>
    </rPh>
    <rPh sb="222" eb="224">
      <t>カイケイ</t>
    </rPh>
    <rPh sb="224" eb="225">
      <t>ナイ</t>
    </rPh>
    <rPh sb="227" eb="229">
      <t>ジギョウ</t>
    </rPh>
    <rPh sb="229" eb="231">
      <t>ウンエイ</t>
    </rPh>
    <rPh sb="235" eb="236">
      <t>ナカ</t>
    </rPh>
    <rPh sb="385" eb="386">
      <t>スベ</t>
    </rPh>
    <phoneticPr fontId="4"/>
  </si>
  <si>
    <t>特定環境保全公共下水道は、平成９年度から施設の整備を開始したため、管渠の標準耐用年数50年を上回る施設を有していない。</t>
    <rPh sb="20" eb="22">
      <t>シセツ</t>
    </rPh>
    <rPh sb="23" eb="25">
      <t>セイビ</t>
    </rPh>
    <phoneticPr fontId="4"/>
  </si>
  <si>
    <t>　経営の健全性・効率性については、前年度と比較して改善している指標もある一方で、平均値を下回る指標もあるため、引き続き収益の増加と費用の抑制に努める必要がある。
　なお、経営戦略については平成30年度に策定及び公表を行った。また、令和４年度に見直す予定である。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</si>
</sst>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21-4347-9CF9-F10E33078A04}"/>
            </c:ext>
          </c:extLst>
        </c:ser>
        <c:dLbls>
          <c:showLegendKey val="0"/>
          <c:showVal val="0"/>
          <c:showCatName val="0"/>
          <c:showSerName val="0"/>
          <c:showPercent val="0"/>
          <c:showBubbleSize val="0"/>
        </c:dLbls>
        <c:gapWidth val="150"/>
        <c:axId val="179755808"/>
        <c:axId val="179757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4921-4347-9CF9-F10E33078A04}"/>
            </c:ext>
          </c:extLst>
        </c:ser>
        <c:dLbls>
          <c:showLegendKey val="0"/>
          <c:showVal val="0"/>
          <c:showCatName val="0"/>
          <c:showSerName val="0"/>
          <c:showPercent val="0"/>
          <c:showBubbleSize val="0"/>
        </c:dLbls>
        <c:marker val="1"/>
        <c:smooth val="0"/>
        <c:axId val="179755808"/>
        <c:axId val="179757768"/>
      </c:lineChart>
      <c:dateAx>
        <c:axId val="179755808"/>
        <c:scaling>
          <c:orientation val="minMax"/>
        </c:scaling>
        <c:delete val="1"/>
        <c:axPos val="b"/>
        <c:numFmt formatCode="&quot;H&quot;yy" sourceLinked="1"/>
        <c:majorTickMark val="none"/>
        <c:minorTickMark val="none"/>
        <c:tickLblPos val="none"/>
        <c:crossAx val="179757768"/>
        <c:crosses val="autoZero"/>
        <c:auto val="1"/>
        <c:lblOffset val="100"/>
        <c:baseTimeUnit val="years"/>
      </c:dateAx>
      <c:valAx>
        <c:axId val="17975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0F-4B98-B13F-5CE56DFA0CDE}"/>
            </c:ext>
          </c:extLst>
        </c:ser>
        <c:dLbls>
          <c:showLegendKey val="0"/>
          <c:showVal val="0"/>
          <c:showCatName val="0"/>
          <c:showSerName val="0"/>
          <c:showPercent val="0"/>
          <c:showBubbleSize val="0"/>
        </c:dLbls>
        <c:gapWidth val="150"/>
        <c:axId val="446657504"/>
        <c:axId val="446659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C30F-4B98-B13F-5CE56DFA0CDE}"/>
            </c:ext>
          </c:extLst>
        </c:ser>
        <c:dLbls>
          <c:showLegendKey val="0"/>
          <c:showVal val="0"/>
          <c:showCatName val="0"/>
          <c:showSerName val="0"/>
          <c:showPercent val="0"/>
          <c:showBubbleSize val="0"/>
        </c:dLbls>
        <c:marker val="1"/>
        <c:smooth val="0"/>
        <c:axId val="446657504"/>
        <c:axId val="446659464"/>
      </c:lineChart>
      <c:dateAx>
        <c:axId val="446657504"/>
        <c:scaling>
          <c:orientation val="minMax"/>
        </c:scaling>
        <c:delete val="1"/>
        <c:axPos val="b"/>
        <c:numFmt formatCode="&quot;H&quot;yy" sourceLinked="1"/>
        <c:majorTickMark val="none"/>
        <c:minorTickMark val="none"/>
        <c:tickLblPos val="none"/>
        <c:crossAx val="446659464"/>
        <c:crosses val="autoZero"/>
        <c:auto val="1"/>
        <c:lblOffset val="100"/>
        <c:baseTimeUnit val="years"/>
      </c:dateAx>
      <c:valAx>
        <c:axId val="446659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6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88.84</c:v>
                </c:pt>
                <c:pt idx="1">
                  <c:v>91.32</c:v>
                </c:pt>
                <c:pt idx="2">
                  <c:v>90.65</c:v>
                </c:pt>
                <c:pt idx="3">
                  <c:v>90.73</c:v>
                </c:pt>
                <c:pt idx="4">
                  <c:v>90.82</c:v>
                </c:pt>
              </c:numCache>
            </c:numRef>
          </c:val>
          <c:extLst>
            <c:ext xmlns:c16="http://schemas.microsoft.com/office/drawing/2014/chart" uri="{C3380CC4-5D6E-409C-BE32-E72D297353CC}">
              <c16:uniqueId val="{00000000-3AC8-4F4B-B29C-8DD1AA68CF41}"/>
            </c:ext>
          </c:extLst>
        </c:ser>
        <c:dLbls>
          <c:showLegendKey val="0"/>
          <c:showVal val="0"/>
          <c:showCatName val="0"/>
          <c:showSerName val="0"/>
          <c:showPercent val="0"/>
          <c:showBubbleSize val="0"/>
        </c:dLbls>
        <c:gapWidth val="150"/>
        <c:axId val="446658680"/>
        <c:axId val="44665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3AC8-4F4B-B29C-8DD1AA68CF41}"/>
            </c:ext>
          </c:extLst>
        </c:ser>
        <c:dLbls>
          <c:showLegendKey val="0"/>
          <c:showVal val="0"/>
          <c:showCatName val="0"/>
          <c:showSerName val="0"/>
          <c:showPercent val="0"/>
          <c:showBubbleSize val="0"/>
        </c:dLbls>
        <c:marker val="1"/>
        <c:smooth val="0"/>
        <c:axId val="446658680"/>
        <c:axId val="446657112"/>
      </c:lineChart>
      <c:dateAx>
        <c:axId val="446658680"/>
        <c:scaling>
          <c:orientation val="minMax"/>
        </c:scaling>
        <c:delete val="1"/>
        <c:axPos val="b"/>
        <c:numFmt formatCode="&quot;H&quot;yy" sourceLinked="1"/>
        <c:majorTickMark val="none"/>
        <c:minorTickMark val="none"/>
        <c:tickLblPos val="none"/>
        <c:crossAx val="446657112"/>
        <c:crosses val="autoZero"/>
        <c:auto val="1"/>
        <c:lblOffset val="100"/>
        <c:baseTimeUnit val="years"/>
      </c:dateAx>
      <c:valAx>
        <c:axId val="44665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65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98.71</c:v>
                </c:pt>
                <c:pt idx="1">
                  <c:v>100.62</c:v>
                </c:pt>
                <c:pt idx="2">
                  <c:v>101.72</c:v>
                </c:pt>
                <c:pt idx="3">
                  <c:v>103.13</c:v>
                </c:pt>
                <c:pt idx="4">
                  <c:v>99.79</c:v>
                </c:pt>
              </c:numCache>
            </c:numRef>
          </c:val>
          <c:extLst>
            <c:ext xmlns:c16="http://schemas.microsoft.com/office/drawing/2014/chart" uri="{C3380CC4-5D6E-409C-BE32-E72D297353CC}">
              <c16:uniqueId val="{00000000-7829-4088-ADE0-D447482BC851}"/>
            </c:ext>
          </c:extLst>
        </c:ser>
        <c:dLbls>
          <c:showLegendKey val="0"/>
          <c:showVal val="0"/>
          <c:showCatName val="0"/>
          <c:showSerName val="0"/>
          <c:showPercent val="0"/>
          <c:showBubbleSize val="0"/>
        </c:dLbls>
        <c:gapWidth val="150"/>
        <c:axId val="179758552"/>
        <c:axId val="17975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102.73</c:v>
                </c:pt>
                <c:pt idx="4">
                  <c:v>105.78</c:v>
                </c:pt>
              </c:numCache>
            </c:numRef>
          </c:val>
          <c:smooth val="0"/>
          <c:extLst>
            <c:ext xmlns:c16="http://schemas.microsoft.com/office/drawing/2014/chart" uri="{C3380CC4-5D6E-409C-BE32-E72D297353CC}">
              <c16:uniqueId val="{00000001-7829-4088-ADE0-D447482BC851}"/>
            </c:ext>
          </c:extLst>
        </c:ser>
        <c:dLbls>
          <c:showLegendKey val="0"/>
          <c:showVal val="0"/>
          <c:showCatName val="0"/>
          <c:showSerName val="0"/>
          <c:showPercent val="0"/>
          <c:showBubbleSize val="0"/>
        </c:dLbls>
        <c:marker val="1"/>
        <c:smooth val="0"/>
        <c:axId val="179758552"/>
        <c:axId val="179756200"/>
      </c:lineChart>
      <c:dateAx>
        <c:axId val="179758552"/>
        <c:scaling>
          <c:orientation val="minMax"/>
        </c:scaling>
        <c:delete val="1"/>
        <c:axPos val="b"/>
        <c:numFmt formatCode="&quot;H&quot;yy" sourceLinked="1"/>
        <c:majorTickMark val="none"/>
        <c:minorTickMark val="none"/>
        <c:tickLblPos val="none"/>
        <c:crossAx val="179756200"/>
        <c:crosses val="autoZero"/>
        <c:auto val="1"/>
        <c:lblOffset val="100"/>
        <c:baseTimeUnit val="years"/>
      </c:dateAx>
      <c:valAx>
        <c:axId val="17975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75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10.27</c:v>
                </c:pt>
                <c:pt idx="1">
                  <c:v>12.54</c:v>
                </c:pt>
                <c:pt idx="2">
                  <c:v>14.2</c:v>
                </c:pt>
                <c:pt idx="3">
                  <c:v>16.11</c:v>
                </c:pt>
                <c:pt idx="4">
                  <c:v>17.71</c:v>
                </c:pt>
              </c:numCache>
            </c:numRef>
          </c:val>
          <c:extLst>
            <c:ext xmlns:c16="http://schemas.microsoft.com/office/drawing/2014/chart" uri="{C3380CC4-5D6E-409C-BE32-E72D297353CC}">
              <c16:uniqueId val="{00000000-0FAD-466D-9002-19CB01F1104D}"/>
            </c:ext>
          </c:extLst>
        </c:ser>
        <c:dLbls>
          <c:showLegendKey val="0"/>
          <c:showVal val="0"/>
          <c:showCatName val="0"/>
          <c:showSerName val="0"/>
          <c:showPercent val="0"/>
          <c:showBubbleSize val="0"/>
        </c:dLbls>
        <c:gapWidth val="150"/>
        <c:axId val="180449376"/>
        <c:axId val="180449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24.68</c:v>
                </c:pt>
                <c:pt idx="4">
                  <c:v>21.36</c:v>
                </c:pt>
              </c:numCache>
            </c:numRef>
          </c:val>
          <c:smooth val="0"/>
          <c:extLst>
            <c:ext xmlns:c16="http://schemas.microsoft.com/office/drawing/2014/chart" uri="{C3380CC4-5D6E-409C-BE32-E72D297353CC}">
              <c16:uniqueId val="{00000001-0FAD-466D-9002-19CB01F1104D}"/>
            </c:ext>
          </c:extLst>
        </c:ser>
        <c:dLbls>
          <c:showLegendKey val="0"/>
          <c:showVal val="0"/>
          <c:showCatName val="0"/>
          <c:showSerName val="0"/>
          <c:showPercent val="0"/>
          <c:showBubbleSize val="0"/>
        </c:dLbls>
        <c:marker val="1"/>
        <c:smooth val="0"/>
        <c:axId val="180449376"/>
        <c:axId val="180449768"/>
      </c:lineChart>
      <c:dateAx>
        <c:axId val="180449376"/>
        <c:scaling>
          <c:orientation val="minMax"/>
        </c:scaling>
        <c:delete val="1"/>
        <c:axPos val="b"/>
        <c:numFmt formatCode="&quot;H&quot;yy" sourceLinked="1"/>
        <c:majorTickMark val="none"/>
        <c:minorTickMark val="none"/>
        <c:tickLblPos val="none"/>
        <c:crossAx val="180449768"/>
        <c:crosses val="autoZero"/>
        <c:auto val="1"/>
        <c:lblOffset val="100"/>
        <c:baseTimeUnit val="years"/>
      </c:dateAx>
      <c:valAx>
        <c:axId val="18044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4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91-48D7-A01A-8886C47924C3}"/>
            </c:ext>
          </c:extLst>
        </c:ser>
        <c:dLbls>
          <c:showLegendKey val="0"/>
          <c:showVal val="0"/>
          <c:showCatName val="0"/>
          <c:showSerName val="0"/>
          <c:showPercent val="0"/>
          <c:showBubbleSize val="0"/>
        </c:dLbls>
        <c:gapWidth val="150"/>
        <c:axId val="180450552"/>
        <c:axId val="18045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1A91-48D7-A01A-8886C47924C3}"/>
            </c:ext>
          </c:extLst>
        </c:ser>
        <c:dLbls>
          <c:showLegendKey val="0"/>
          <c:showVal val="0"/>
          <c:showCatName val="0"/>
          <c:showSerName val="0"/>
          <c:showPercent val="0"/>
          <c:showBubbleSize val="0"/>
        </c:dLbls>
        <c:marker val="1"/>
        <c:smooth val="0"/>
        <c:axId val="180450552"/>
        <c:axId val="180452120"/>
      </c:lineChart>
      <c:dateAx>
        <c:axId val="180450552"/>
        <c:scaling>
          <c:orientation val="minMax"/>
        </c:scaling>
        <c:delete val="1"/>
        <c:axPos val="b"/>
        <c:numFmt formatCode="&quot;H&quot;yy" sourceLinked="1"/>
        <c:majorTickMark val="none"/>
        <c:minorTickMark val="none"/>
        <c:tickLblPos val="none"/>
        <c:crossAx val="180452120"/>
        <c:crosses val="autoZero"/>
        <c:auto val="1"/>
        <c:lblOffset val="100"/>
        <c:baseTimeUnit val="years"/>
      </c:dateAx>
      <c:valAx>
        <c:axId val="18045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50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37.33</c:v>
                </c:pt>
                <c:pt idx="1">
                  <c:v>35.5</c:v>
                </c:pt>
                <c:pt idx="2">
                  <c:v>29.81</c:v>
                </c:pt>
                <c:pt idx="3">
                  <c:v>20.48</c:v>
                </c:pt>
                <c:pt idx="4">
                  <c:v>20.73</c:v>
                </c:pt>
              </c:numCache>
            </c:numRef>
          </c:val>
          <c:extLst>
            <c:ext xmlns:c16="http://schemas.microsoft.com/office/drawing/2014/chart" uri="{C3380CC4-5D6E-409C-BE32-E72D297353CC}">
              <c16:uniqueId val="{00000000-6BF5-4F42-9D71-5CD9784E592F}"/>
            </c:ext>
          </c:extLst>
        </c:ser>
        <c:dLbls>
          <c:showLegendKey val="0"/>
          <c:showVal val="0"/>
          <c:showCatName val="0"/>
          <c:showSerName val="0"/>
          <c:showPercent val="0"/>
          <c:showBubbleSize val="0"/>
        </c:dLbls>
        <c:gapWidth val="150"/>
        <c:axId val="180445456"/>
        <c:axId val="18044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94.97</c:v>
                </c:pt>
                <c:pt idx="4">
                  <c:v>63.96</c:v>
                </c:pt>
              </c:numCache>
            </c:numRef>
          </c:val>
          <c:smooth val="0"/>
          <c:extLst>
            <c:ext xmlns:c16="http://schemas.microsoft.com/office/drawing/2014/chart" uri="{C3380CC4-5D6E-409C-BE32-E72D297353CC}">
              <c16:uniqueId val="{00000001-6BF5-4F42-9D71-5CD9784E592F}"/>
            </c:ext>
          </c:extLst>
        </c:ser>
        <c:dLbls>
          <c:showLegendKey val="0"/>
          <c:showVal val="0"/>
          <c:showCatName val="0"/>
          <c:showSerName val="0"/>
          <c:showPercent val="0"/>
          <c:showBubbleSize val="0"/>
        </c:dLbls>
        <c:marker val="1"/>
        <c:smooth val="0"/>
        <c:axId val="180445456"/>
        <c:axId val="180445848"/>
      </c:lineChart>
      <c:dateAx>
        <c:axId val="180445456"/>
        <c:scaling>
          <c:orientation val="minMax"/>
        </c:scaling>
        <c:delete val="1"/>
        <c:axPos val="b"/>
        <c:numFmt formatCode="&quot;H&quot;yy" sourceLinked="1"/>
        <c:majorTickMark val="none"/>
        <c:minorTickMark val="none"/>
        <c:tickLblPos val="none"/>
        <c:crossAx val="180445848"/>
        <c:crosses val="autoZero"/>
        <c:auto val="1"/>
        <c:lblOffset val="100"/>
        <c:baseTimeUnit val="years"/>
      </c:dateAx>
      <c:valAx>
        <c:axId val="18044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4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4.95</c:v>
                </c:pt>
                <c:pt idx="1">
                  <c:v>6.69</c:v>
                </c:pt>
                <c:pt idx="2">
                  <c:v>18.190000000000001</c:v>
                </c:pt>
                <c:pt idx="3">
                  <c:v>7.39</c:v>
                </c:pt>
                <c:pt idx="4">
                  <c:v>-37.42</c:v>
                </c:pt>
              </c:numCache>
            </c:numRef>
          </c:val>
          <c:extLst>
            <c:ext xmlns:c16="http://schemas.microsoft.com/office/drawing/2014/chart" uri="{C3380CC4-5D6E-409C-BE32-E72D297353CC}">
              <c16:uniqueId val="{00000000-84BC-420C-8BA7-A00B82A0C7FF}"/>
            </c:ext>
          </c:extLst>
        </c:ser>
        <c:dLbls>
          <c:showLegendKey val="0"/>
          <c:showVal val="0"/>
          <c:showCatName val="0"/>
          <c:showSerName val="0"/>
          <c:showPercent val="0"/>
          <c:showBubbleSize val="0"/>
        </c:dLbls>
        <c:gapWidth val="150"/>
        <c:axId val="180450944"/>
        <c:axId val="18045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47.72</c:v>
                </c:pt>
                <c:pt idx="4">
                  <c:v>44.24</c:v>
                </c:pt>
              </c:numCache>
            </c:numRef>
          </c:val>
          <c:smooth val="0"/>
          <c:extLst>
            <c:ext xmlns:c16="http://schemas.microsoft.com/office/drawing/2014/chart" uri="{C3380CC4-5D6E-409C-BE32-E72D297353CC}">
              <c16:uniqueId val="{00000001-84BC-420C-8BA7-A00B82A0C7FF}"/>
            </c:ext>
          </c:extLst>
        </c:ser>
        <c:dLbls>
          <c:showLegendKey val="0"/>
          <c:showVal val="0"/>
          <c:showCatName val="0"/>
          <c:showSerName val="0"/>
          <c:showPercent val="0"/>
          <c:showBubbleSize val="0"/>
        </c:dLbls>
        <c:marker val="1"/>
        <c:smooth val="0"/>
        <c:axId val="180450944"/>
        <c:axId val="180451728"/>
      </c:lineChart>
      <c:dateAx>
        <c:axId val="180450944"/>
        <c:scaling>
          <c:orientation val="minMax"/>
        </c:scaling>
        <c:delete val="1"/>
        <c:axPos val="b"/>
        <c:numFmt formatCode="&quot;H&quot;yy" sourceLinked="1"/>
        <c:majorTickMark val="none"/>
        <c:minorTickMark val="none"/>
        <c:tickLblPos val="none"/>
        <c:crossAx val="180451728"/>
        <c:crosses val="autoZero"/>
        <c:auto val="1"/>
        <c:lblOffset val="100"/>
        <c:baseTimeUnit val="years"/>
      </c:dateAx>
      <c:valAx>
        <c:axId val="18045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5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2637.51</c:v>
                </c:pt>
                <c:pt idx="1">
                  <c:v>3201.58</c:v>
                </c:pt>
                <c:pt idx="2">
                  <c:v>3011.24</c:v>
                </c:pt>
                <c:pt idx="3">
                  <c:v>2645.52</c:v>
                </c:pt>
                <c:pt idx="4">
                  <c:v>1917.19</c:v>
                </c:pt>
              </c:numCache>
            </c:numRef>
          </c:val>
          <c:extLst>
            <c:ext xmlns:c16="http://schemas.microsoft.com/office/drawing/2014/chart" uri="{C3380CC4-5D6E-409C-BE32-E72D297353CC}">
              <c16:uniqueId val="{00000000-D2CF-4C1F-880E-5B28C9710480}"/>
            </c:ext>
          </c:extLst>
        </c:ser>
        <c:dLbls>
          <c:showLegendKey val="0"/>
          <c:showVal val="0"/>
          <c:showCatName val="0"/>
          <c:showSerName val="0"/>
          <c:showPercent val="0"/>
          <c:showBubbleSize val="0"/>
        </c:dLbls>
        <c:gapWidth val="150"/>
        <c:axId val="180448592"/>
        <c:axId val="180448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D2CF-4C1F-880E-5B28C9710480}"/>
            </c:ext>
          </c:extLst>
        </c:ser>
        <c:dLbls>
          <c:showLegendKey val="0"/>
          <c:showVal val="0"/>
          <c:showCatName val="0"/>
          <c:showSerName val="0"/>
          <c:showPercent val="0"/>
          <c:showBubbleSize val="0"/>
        </c:dLbls>
        <c:marker val="1"/>
        <c:smooth val="0"/>
        <c:axId val="180448592"/>
        <c:axId val="180448984"/>
      </c:lineChart>
      <c:dateAx>
        <c:axId val="180448592"/>
        <c:scaling>
          <c:orientation val="minMax"/>
        </c:scaling>
        <c:delete val="1"/>
        <c:axPos val="b"/>
        <c:numFmt formatCode="&quot;H&quot;yy" sourceLinked="1"/>
        <c:majorTickMark val="none"/>
        <c:minorTickMark val="none"/>
        <c:tickLblPos val="none"/>
        <c:crossAx val="180448984"/>
        <c:crosses val="autoZero"/>
        <c:auto val="1"/>
        <c:lblOffset val="100"/>
        <c:baseTimeUnit val="years"/>
      </c:dateAx>
      <c:valAx>
        <c:axId val="180448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44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80.45</c:v>
                </c:pt>
                <c:pt idx="1">
                  <c:v>77.52</c:v>
                </c:pt>
                <c:pt idx="2">
                  <c:v>78.73</c:v>
                </c:pt>
                <c:pt idx="3">
                  <c:v>78.8</c:v>
                </c:pt>
                <c:pt idx="4">
                  <c:v>77.819999999999993</c:v>
                </c:pt>
              </c:numCache>
            </c:numRef>
          </c:val>
          <c:extLst>
            <c:ext xmlns:c16="http://schemas.microsoft.com/office/drawing/2014/chart" uri="{C3380CC4-5D6E-409C-BE32-E72D297353CC}">
              <c16:uniqueId val="{00000000-1587-4E42-BA6E-F8F6670E6777}"/>
            </c:ext>
          </c:extLst>
        </c:ser>
        <c:dLbls>
          <c:showLegendKey val="0"/>
          <c:showVal val="0"/>
          <c:showCatName val="0"/>
          <c:showSerName val="0"/>
          <c:showPercent val="0"/>
          <c:showBubbleSize val="0"/>
        </c:dLbls>
        <c:gapWidth val="150"/>
        <c:axId val="446653584"/>
        <c:axId val="44665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1587-4E42-BA6E-F8F6670E6777}"/>
            </c:ext>
          </c:extLst>
        </c:ser>
        <c:dLbls>
          <c:showLegendKey val="0"/>
          <c:showVal val="0"/>
          <c:showCatName val="0"/>
          <c:showSerName val="0"/>
          <c:showPercent val="0"/>
          <c:showBubbleSize val="0"/>
        </c:dLbls>
        <c:marker val="1"/>
        <c:smooth val="0"/>
        <c:axId val="446653584"/>
        <c:axId val="446653976"/>
      </c:lineChart>
      <c:dateAx>
        <c:axId val="446653584"/>
        <c:scaling>
          <c:orientation val="minMax"/>
        </c:scaling>
        <c:delete val="1"/>
        <c:axPos val="b"/>
        <c:numFmt formatCode="&quot;H&quot;yy" sourceLinked="1"/>
        <c:majorTickMark val="none"/>
        <c:minorTickMark val="none"/>
        <c:tickLblPos val="none"/>
        <c:crossAx val="446653976"/>
        <c:crosses val="autoZero"/>
        <c:auto val="1"/>
        <c:lblOffset val="100"/>
        <c:baseTimeUnit val="years"/>
      </c:dateAx>
      <c:valAx>
        <c:axId val="44665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65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5C92-4AB0-B4B0-EB064182577A}"/>
            </c:ext>
          </c:extLst>
        </c:ser>
        <c:dLbls>
          <c:showLegendKey val="0"/>
          <c:showVal val="0"/>
          <c:showCatName val="0"/>
          <c:showSerName val="0"/>
          <c:showPercent val="0"/>
          <c:showBubbleSize val="0"/>
        </c:dLbls>
        <c:gapWidth val="150"/>
        <c:axId val="446652408"/>
        <c:axId val="44665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5C92-4AB0-B4B0-EB064182577A}"/>
            </c:ext>
          </c:extLst>
        </c:ser>
        <c:dLbls>
          <c:showLegendKey val="0"/>
          <c:showVal val="0"/>
          <c:showCatName val="0"/>
          <c:showSerName val="0"/>
          <c:showPercent val="0"/>
          <c:showBubbleSize val="0"/>
        </c:dLbls>
        <c:marker val="1"/>
        <c:smooth val="0"/>
        <c:axId val="446652408"/>
        <c:axId val="446654368"/>
      </c:lineChart>
      <c:dateAx>
        <c:axId val="446652408"/>
        <c:scaling>
          <c:orientation val="minMax"/>
        </c:scaling>
        <c:delete val="1"/>
        <c:axPos val="b"/>
        <c:numFmt formatCode="&quot;H&quot;yy" sourceLinked="1"/>
        <c:majorTickMark val="none"/>
        <c:minorTickMark val="none"/>
        <c:tickLblPos val="none"/>
        <c:crossAx val="446654368"/>
        <c:crosses val="autoZero"/>
        <c:auto val="1"/>
        <c:lblOffset val="100"/>
        <c:baseTimeUnit val="years"/>
      </c:dateAx>
      <c:valAx>
        <c:axId val="4466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652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岡崎市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自治体職員</v>
      </c>
      <c r="AE8" s="50"/>
      <c r="AF8" s="50"/>
      <c r="AG8" s="50"/>
      <c r="AH8" s="50"/>
      <c r="AI8" s="50"/>
      <c r="AJ8" s="50"/>
      <c r="AK8" s="3"/>
      <c r="AL8" s="51">
        <f>データ!S6</f>
        <v>386252</v>
      </c>
      <c r="AM8" s="51"/>
      <c r="AN8" s="51"/>
      <c r="AO8" s="51"/>
      <c r="AP8" s="51"/>
      <c r="AQ8" s="51"/>
      <c r="AR8" s="51"/>
      <c r="AS8" s="51"/>
      <c r="AT8" s="46">
        <f>データ!T6</f>
        <v>387.2</v>
      </c>
      <c r="AU8" s="46"/>
      <c r="AV8" s="46"/>
      <c r="AW8" s="46"/>
      <c r="AX8" s="46"/>
      <c r="AY8" s="46"/>
      <c r="AZ8" s="46"/>
      <c r="BA8" s="46"/>
      <c r="BB8" s="46">
        <f>データ!U6</f>
        <v>997.55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36.049999999999997</v>
      </c>
      <c r="J10" s="46"/>
      <c r="K10" s="46"/>
      <c r="L10" s="46"/>
      <c r="M10" s="46"/>
      <c r="N10" s="46"/>
      <c r="O10" s="46"/>
      <c r="P10" s="46">
        <f>データ!P6</f>
        <v>1.36</v>
      </c>
      <c r="Q10" s="46"/>
      <c r="R10" s="46"/>
      <c r="S10" s="46"/>
      <c r="T10" s="46"/>
      <c r="U10" s="46"/>
      <c r="V10" s="46"/>
      <c r="W10" s="46">
        <f>データ!Q6</f>
        <v>100</v>
      </c>
      <c r="X10" s="46"/>
      <c r="Y10" s="46"/>
      <c r="Z10" s="46"/>
      <c r="AA10" s="46"/>
      <c r="AB10" s="46"/>
      <c r="AC10" s="46"/>
      <c r="AD10" s="51">
        <f>データ!R6</f>
        <v>1998</v>
      </c>
      <c r="AE10" s="51"/>
      <c r="AF10" s="51"/>
      <c r="AG10" s="51"/>
      <c r="AH10" s="51"/>
      <c r="AI10" s="51"/>
      <c r="AJ10" s="51"/>
      <c r="AK10" s="2"/>
      <c r="AL10" s="51">
        <f>データ!V6</f>
        <v>5230</v>
      </c>
      <c r="AM10" s="51"/>
      <c r="AN10" s="51"/>
      <c r="AO10" s="51"/>
      <c r="AP10" s="51"/>
      <c r="AQ10" s="51"/>
      <c r="AR10" s="51"/>
      <c r="AS10" s="51"/>
      <c r="AT10" s="46">
        <f>データ!W6</f>
        <v>1.84</v>
      </c>
      <c r="AU10" s="46"/>
      <c r="AV10" s="46"/>
      <c r="AW10" s="46"/>
      <c r="AX10" s="46"/>
      <c r="AY10" s="46"/>
      <c r="AZ10" s="46"/>
      <c r="BA10" s="46"/>
      <c r="BB10" s="46">
        <f>データ!X6</f>
        <v>2842.39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MWXS/6+Ddadb0lCvs2FEzM7TE57LHMAiibh3KzYHHFaLRu6+M4W+zerGj+og6h6movT5H3OwOx1DjADZDcGVPA==" saltValue="ODVnCs/uJU+DOtlyGtWz2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232025</v>
      </c>
      <c r="D6" s="33">
        <f t="shared" si="3"/>
        <v>46</v>
      </c>
      <c r="E6" s="33">
        <f t="shared" si="3"/>
        <v>17</v>
      </c>
      <c r="F6" s="33">
        <f t="shared" si="3"/>
        <v>4</v>
      </c>
      <c r="G6" s="33">
        <f t="shared" si="3"/>
        <v>0</v>
      </c>
      <c r="H6" s="33" t="str">
        <f t="shared" si="3"/>
        <v>愛知県　岡崎市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36.049999999999997</v>
      </c>
      <c r="P6" s="34">
        <f t="shared" si="3"/>
        <v>1.36</v>
      </c>
      <c r="Q6" s="34">
        <f t="shared" si="3"/>
        <v>100</v>
      </c>
      <c r="R6" s="34">
        <f t="shared" si="3"/>
        <v>1998</v>
      </c>
      <c r="S6" s="34">
        <f t="shared" si="3"/>
        <v>386252</v>
      </c>
      <c r="T6" s="34">
        <f t="shared" si="3"/>
        <v>387.2</v>
      </c>
      <c r="U6" s="34">
        <f t="shared" si="3"/>
        <v>997.55</v>
      </c>
      <c r="V6" s="34">
        <f t="shared" si="3"/>
        <v>5230</v>
      </c>
      <c r="W6" s="34">
        <f t="shared" si="3"/>
        <v>1.84</v>
      </c>
      <c r="X6" s="34">
        <f t="shared" si="3"/>
        <v>2842.39</v>
      </c>
      <c r="Y6" s="35">
        <f>IF(Y7="",NA(),Y7)</f>
        <v>98.71</v>
      </c>
      <c r="Z6" s="35">
        <f t="shared" ref="Z6:AH6" si="4">IF(Z7="",NA(),Z7)</f>
        <v>100.62</v>
      </c>
      <c r="AA6" s="35">
        <f t="shared" si="4"/>
        <v>101.72</v>
      </c>
      <c r="AB6" s="35">
        <f t="shared" si="4"/>
        <v>103.13</v>
      </c>
      <c r="AC6" s="35">
        <f t="shared" si="4"/>
        <v>99.79</v>
      </c>
      <c r="AD6" s="35">
        <f t="shared" si="4"/>
        <v>100.85</v>
      </c>
      <c r="AE6" s="35">
        <f t="shared" si="4"/>
        <v>102.13</v>
      </c>
      <c r="AF6" s="35">
        <f t="shared" si="4"/>
        <v>101.72</v>
      </c>
      <c r="AG6" s="35">
        <f t="shared" si="4"/>
        <v>102.73</v>
      </c>
      <c r="AH6" s="35">
        <f t="shared" si="4"/>
        <v>105.78</v>
      </c>
      <c r="AI6" s="34" t="str">
        <f>IF(AI7="","",IF(AI7="-","【-】","【"&amp;SUBSTITUTE(TEXT(AI7,"#,##0.00"),"-","△")&amp;"】"))</f>
        <v>【104.83】</v>
      </c>
      <c r="AJ6" s="35">
        <f>IF(AJ7="",NA(),AJ7)</f>
        <v>37.33</v>
      </c>
      <c r="AK6" s="35">
        <f t="shared" ref="AK6:AS6" si="5">IF(AK7="",NA(),AK7)</f>
        <v>35.5</v>
      </c>
      <c r="AL6" s="35">
        <f t="shared" si="5"/>
        <v>29.81</v>
      </c>
      <c r="AM6" s="35">
        <f t="shared" si="5"/>
        <v>20.48</v>
      </c>
      <c r="AN6" s="35">
        <f t="shared" si="5"/>
        <v>20.73</v>
      </c>
      <c r="AO6" s="35">
        <f t="shared" si="5"/>
        <v>110.77</v>
      </c>
      <c r="AP6" s="35">
        <f t="shared" si="5"/>
        <v>109.51</v>
      </c>
      <c r="AQ6" s="35">
        <f t="shared" si="5"/>
        <v>112.88</v>
      </c>
      <c r="AR6" s="35">
        <f t="shared" si="5"/>
        <v>94.97</v>
      </c>
      <c r="AS6" s="35">
        <f t="shared" si="5"/>
        <v>63.96</v>
      </c>
      <c r="AT6" s="34" t="str">
        <f>IF(AT7="","",IF(AT7="-","【-】","【"&amp;SUBSTITUTE(TEXT(AT7,"#,##0.00"),"-","△")&amp;"】"))</f>
        <v>【61.55】</v>
      </c>
      <c r="AU6" s="35">
        <f>IF(AU7="",NA(),AU7)</f>
        <v>4.95</v>
      </c>
      <c r="AV6" s="35">
        <f t="shared" ref="AV6:BD6" si="6">IF(AV7="",NA(),AV7)</f>
        <v>6.69</v>
      </c>
      <c r="AW6" s="35">
        <f t="shared" si="6"/>
        <v>18.190000000000001</v>
      </c>
      <c r="AX6" s="35">
        <f t="shared" si="6"/>
        <v>7.39</v>
      </c>
      <c r="AY6" s="35">
        <f t="shared" si="6"/>
        <v>-37.42</v>
      </c>
      <c r="AZ6" s="35">
        <f t="shared" si="6"/>
        <v>46.78</v>
      </c>
      <c r="BA6" s="35">
        <f t="shared" si="6"/>
        <v>47.44</v>
      </c>
      <c r="BB6" s="35">
        <f t="shared" si="6"/>
        <v>49.18</v>
      </c>
      <c r="BC6" s="35">
        <f t="shared" si="6"/>
        <v>47.72</v>
      </c>
      <c r="BD6" s="35">
        <f t="shared" si="6"/>
        <v>44.24</v>
      </c>
      <c r="BE6" s="34" t="str">
        <f>IF(BE7="","",IF(BE7="-","【-】","【"&amp;SUBSTITUTE(TEXT(BE7,"#,##0.00"),"-","△")&amp;"】"))</f>
        <v>【45.34】</v>
      </c>
      <c r="BF6" s="35">
        <f>IF(BF7="",NA(),BF7)</f>
        <v>2637.51</v>
      </c>
      <c r="BG6" s="35">
        <f t="shared" ref="BG6:BO6" si="7">IF(BG7="",NA(),BG7)</f>
        <v>3201.58</v>
      </c>
      <c r="BH6" s="35">
        <f t="shared" si="7"/>
        <v>3011.24</v>
      </c>
      <c r="BI6" s="35">
        <f t="shared" si="7"/>
        <v>2645.52</v>
      </c>
      <c r="BJ6" s="35">
        <f t="shared" si="7"/>
        <v>1917.19</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80.45</v>
      </c>
      <c r="BR6" s="35">
        <f t="shared" ref="BR6:BZ6" si="8">IF(BR7="",NA(),BR7)</f>
        <v>77.52</v>
      </c>
      <c r="BS6" s="35">
        <f t="shared" si="8"/>
        <v>78.73</v>
      </c>
      <c r="BT6" s="35">
        <f t="shared" si="8"/>
        <v>78.8</v>
      </c>
      <c r="BU6" s="35">
        <f t="shared" si="8"/>
        <v>77.819999999999993</v>
      </c>
      <c r="BV6" s="35">
        <f t="shared" si="8"/>
        <v>69.87</v>
      </c>
      <c r="BW6" s="35">
        <f t="shared" si="8"/>
        <v>74.3</v>
      </c>
      <c r="BX6" s="35">
        <f t="shared" si="8"/>
        <v>72.260000000000005</v>
      </c>
      <c r="BY6" s="35">
        <f t="shared" si="8"/>
        <v>71.84</v>
      </c>
      <c r="BZ6" s="35">
        <f t="shared" si="8"/>
        <v>73.36</v>
      </c>
      <c r="CA6" s="34" t="str">
        <f>IF(CA7="","",IF(CA7="-","【-】","【"&amp;SUBSTITUTE(TEXT(CA7,"#,##0.00"),"-","△")&amp;"】"))</f>
        <v>【75.29】</v>
      </c>
      <c r="CB6" s="35">
        <f>IF(CB7="",NA(),CB7)</f>
        <v>150</v>
      </c>
      <c r="CC6" s="35">
        <f t="shared" ref="CC6:CK6" si="9">IF(CC7="",NA(),CC7)</f>
        <v>150</v>
      </c>
      <c r="CD6" s="35">
        <f t="shared" si="9"/>
        <v>150</v>
      </c>
      <c r="CE6" s="35">
        <f t="shared" si="9"/>
        <v>150</v>
      </c>
      <c r="CF6" s="35">
        <f t="shared" si="9"/>
        <v>150</v>
      </c>
      <c r="CG6" s="35">
        <f t="shared" si="9"/>
        <v>234.96</v>
      </c>
      <c r="CH6" s="35">
        <f t="shared" si="9"/>
        <v>221.81</v>
      </c>
      <c r="CI6" s="35">
        <f t="shared" si="9"/>
        <v>230.02</v>
      </c>
      <c r="CJ6" s="35">
        <f t="shared" si="9"/>
        <v>228.47</v>
      </c>
      <c r="CK6" s="35">
        <f t="shared" si="9"/>
        <v>224.88</v>
      </c>
      <c r="CL6" s="34" t="str">
        <f>IF(CL7="","",IF(CL7="-","【-】","【"&amp;SUBSTITUTE(TEXT(CL7,"#,##0.00"),"-","△")&amp;"】"))</f>
        <v>【215.41】</v>
      </c>
      <c r="CM6" s="35" t="str">
        <f>IF(CM7="",NA(),CM7)</f>
        <v>-</v>
      </c>
      <c r="CN6" s="35" t="str">
        <f t="shared" ref="CN6:CV6" si="10">IF(CN7="",NA(),CN7)</f>
        <v>-</v>
      </c>
      <c r="CO6" s="35" t="str">
        <f t="shared" si="10"/>
        <v>-</v>
      </c>
      <c r="CP6" s="35" t="str">
        <f t="shared" si="10"/>
        <v>-</v>
      </c>
      <c r="CQ6" s="35" t="str">
        <f t="shared" si="10"/>
        <v>-</v>
      </c>
      <c r="CR6" s="35">
        <f t="shared" si="10"/>
        <v>42.9</v>
      </c>
      <c r="CS6" s="35">
        <f t="shared" si="10"/>
        <v>43.36</v>
      </c>
      <c r="CT6" s="35">
        <f t="shared" si="10"/>
        <v>42.56</v>
      </c>
      <c r="CU6" s="35">
        <f t="shared" si="10"/>
        <v>42.47</v>
      </c>
      <c r="CV6" s="35">
        <f t="shared" si="10"/>
        <v>42.4</v>
      </c>
      <c r="CW6" s="34" t="str">
        <f>IF(CW7="","",IF(CW7="-","【-】","【"&amp;SUBSTITUTE(TEXT(CW7,"#,##0.00"),"-","△")&amp;"】"))</f>
        <v>【42.90】</v>
      </c>
      <c r="CX6" s="35">
        <f>IF(CX7="",NA(),CX7)</f>
        <v>88.84</v>
      </c>
      <c r="CY6" s="35">
        <f t="shared" ref="CY6:DG6" si="11">IF(CY7="",NA(),CY7)</f>
        <v>91.32</v>
      </c>
      <c r="CZ6" s="35">
        <f t="shared" si="11"/>
        <v>90.65</v>
      </c>
      <c r="DA6" s="35">
        <f t="shared" si="11"/>
        <v>90.73</v>
      </c>
      <c r="DB6" s="35">
        <f t="shared" si="11"/>
        <v>90.82</v>
      </c>
      <c r="DC6" s="35">
        <f t="shared" si="11"/>
        <v>83.5</v>
      </c>
      <c r="DD6" s="35">
        <f t="shared" si="11"/>
        <v>83.06</v>
      </c>
      <c r="DE6" s="35">
        <f t="shared" si="11"/>
        <v>83.32</v>
      </c>
      <c r="DF6" s="35">
        <f t="shared" si="11"/>
        <v>83.75</v>
      </c>
      <c r="DG6" s="35">
        <f t="shared" si="11"/>
        <v>84.19</v>
      </c>
      <c r="DH6" s="34" t="str">
        <f>IF(DH7="","",IF(DH7="-","【-】","【"&amp;SUBSTITUTE(TEXT(DH7,"#,##0.00"),"-","△")&amp;"】"))</f>
        <v>【84.75】</v>
      </c>
      <c r="DI6" s="35">
        <f>IF(DI7="",NA(),DI7)</f>
        <v>10.27</v>
      </c>
      <c r="DJ6" s="35">
        <f t="shared" ref="DJ6:DR6" si="12">IF(DJ7="",NA(),DJ7)</f>
        <v>12.54</v>
      </c>
      <c r="DK6" s="35">
        <f t="shared" si="12"/>
        <v>14.2</v>
      </c>
      <c r="DL6" s="35">
        <f t="shared" si="12"/>
        <v>16.11</v>
      </c>
      <c r="DM6" s="35">
        <f t="shared" si="12"/>
        <v>17.71</v>
      </c>
      <c r="DN6" s="35">
        <f t="shared" si="12"/>
        <v>22.77</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232025</v>
      </c>
      <c r="D7" s="37">
        <v>46</v>
      </c>
      <c r="E7" s="37">
        <v>17</v>
      </c>
      <c r="F7" s="37">
        <v>4</v>
      </c>
      <c r="G7" s="37">
        <v>0</v>
      </c>
      <c r="H7" s="37" t="s">
        <v>96</v>
      </c>
      <c r="I7" s="37" t="s">
        <v>97</v>
      </c>
      <c r="J7" s="37" t="s">
        <v>98</v>
      </c>
      <c r="K7" s="37" t="s">
        <v>99</v>
      </c>
      <c r="L7" s="37" t="s">
        <v>100</v>
      </c>
      <c r="M7" s="37" t="s">
        <v>101</v>
      </c>
      <c r="N7" s="38" t="s">
        <v>102</v>
      </c>
      <c r="O7" s="38">
        <v>36.049999999999997</v>
      </c>
      <c r="P7" s="38">
        <v>1.36</v>
      </c>
      <c r="Q7" s="38">
        <v>100</v>
      </c>
      <c r="R7" s="38">
        <v>1998</v>
      </c>
      <c r="S7" s="38">
        <v>386252</v>
      </c>
      <c r="T7" s="38">
        <v>387.2</v>
      </c>
      <c r="U7" s="38">
        <v>997.55</v>
      </c>
      <c r="V7" s="38">
        <v>5230</v>
      </c>
      <c r="W7" s="38">
        <v>1.84</v>
      </c>
      <c r="X7" s="38">
        <v>2842.39</v>
      </c>
      <c r="Y7" s="38">
        <v>98.71</v>
      </c>
      <c r="Z7" s="38">
        <v>100.62</v>
      </c>
      <c r="AA7" s="38">
        <v>101.72</v>
      </c>
      <c r="AB7" s="38">
        <v>103.13</v>
      </c>
      <c r="AC7" s="38">
        <v>99.79</v>
      </c>
      <c r="AD7" s="38">
        <v>100.85</v>
      </c>
      <c r="AE7" s="38">
        <v>102.13</v>
      </c>
      <c r="AF7" s="38">
        <v>101.72</v>
      </c>
      <c r="AG7" s="38">
        <v>102.73</v>
      </c>
      <c r="AH7" s="38">
        <v>105.78</v>
      </c>
      <c r="AI7" s="38">
        <v>104.83</v>
      </c>
      <c r="AJ7" s="38">
        <v>37.33</v>
      </c>
      <c r="AK7" s="38">
        <v>35.5</v>
      </c>
      <c r="AL7" s="38">
        <v>29.81</v>
      </c>
      <c r="AM7" s="38">
        <v>20.48</v>
      </c>
      <c r="AN7" s="38">
        <v>20.73</v>
      </c>
      <c r="AO7" s="38">
        <v>110.77</v>
      </c>
      <c r="AP7" s="38">
        <v>109.51</v>
      </c>
      <c r="AQ7" s="38">
        <v>112.88</v>
      </c>
      <c r="AR7" s="38">
        <v>94.97</v>
      </c>
      <c r="AS7" s="38">
        <v>63.96</v>
      </c>
      <c r="AT7" s="38">
        <v>61.55</v>
      </c>
      <c r="AU7" s="38">
        <v>4.95</v>
      </c>
      <c r="AV7" s="38">
        <v>6.69</v>
      </c>
      <c r="AW7" s="38">
        <v>18.190000000000001</v>
      </c>
      <c r="AX7" s="38">
        <v>7.39</v>
      </c>
      <c r="AY7" s="38">
        <v>-37.42</v>
      </c>
      <c r="AZ7" s="38">
        <v>46.78</v>
      </c>
      <c r="BA7" s="38">
        <v>47.44</v>
      </c>
      <c r="BB7" s="38">
        <v>49.18</v>
      </c>
      <c r="BC7" s="38">
        <v>47.72</v>
      </c>
      <c r="BD7" s="38">
        <v>44.24</v>
      </c>
      <c r="BE7" s="38">
        <v>45.34</v>
      </c>
      <c r="BF7" s="38">
        <v>2637.51</v>
      </c>
      <c r="BG7" s="38">
        <v>3201.58</v>
      </c>
      <c r="BH7" s="38">
        <v>3011.24</v>
      </c>
      <c r="BI7" s="38">
        <v>2645.52</v>
      </c>
      <c r="BJ7" s="38">
        <v>1917.19</v>
      </c>
      <c r="BK7" s="38">
        <v>1298.9100000000001</v>
      </c>
      <c r="BL7" s="38">
        <v>1243.71</v>
      </c>
      <c r="BM7" s="38">
        <v>1194.1500000000001</v>
      </c>
      <c r="BN7" s="38">
        <v>1206.79</v>
      </c>
      <c r="BO7" s="38">
        <v>1258.43</v>
      </c>
      <c r="BP7" s="38">
        <v>1260.21</v>
      </c>
      <c r="BQ7" s="38">
        <v>80.45</v>
      </c>
      <c r="BR7" s="38">
        <v>77.52</v>
      </c>
      <c r="BS7" s="38">
        <v>78.73</v>
      </c>
      <c r="BT7" s="38">
        <v>78.8</v>
      </c>
      <c r="BU7" s="38">
        <v>77.819999999999993</v>
      </c>
      <c r="BV7" s="38">
        <v>69.87</v>
      </c>
      <c r="BW7" s="38">
        <v>74.3</v>
      </c>
      <c r="BX7" s="38">
        <v>72.260000000000005</v>
      </c>
      <c r="BY7" s="38">
        <v>71.84</v>
      </c>
      <c r="BZ7" s="38">
        <v>73.36</v>
      </c>
      <c r="CA7" s="38">
        <v>75.290000000000006</v>
      </c>
      <c r="CB7" s="38">
        <v>150</v>
      </c>
      <c r="CC7" s="38">
        <v>150</v>
      </c>
      <c r="CD7" s="38">
        <v>150</v>
      </c>
      <c r="CE7" s="38">
        <v>150</v>
      </c>
      <c r="CF7" s="38">
        <v>150</v>
      </c>
      <c r="CG7" s="38">
        <v>234.96</v>
      </c>
      <c r="CH7" s="38">
        <v>221.81</v>
      </c>
      <c r="CI7" s="38">
        <v>230.02</v>
      </c>
      <c r="CJ7" s="38">
        <v>228.47</v>
      </c>
      <c r="CK7" s="38">
        <v>224.88</v>
      </c>
      <c r="CL7" s="38">
        <v>215.41</v>
      </c>
      <c r="CM7" s="38" t="s">
        <v>102</v>
      </c>
      <c r="CN7" s="38" t="s">
        <v>102</v>
      </c>
      <c r="CO7" s="38" t="s">
        <v>102</v>
      </c>
      <c r="CP7" s="38" t="s">
        <v>102</v>
      </c>
      <c r="CQ7" s="38" t="s">
        <v>102</v>
      </c>
      <c r="CR7" s="38">
        <v>42.9</v>
      </c>
      <c r="CS7" s="38">
        <v>43.36</v>
      </c>
      <c r="CT7" s="38">
        <v>42.56</v>
      </c>
      <c r="CU7" s="38">
        <v>42.47</v>
      </c>
      <c r="CV7" s="38">
        <v>42.4</v>
      </c>
      <c r="CW7" s="38">
        <v>42.9</v>
      </c>
      <c r="CX7" s="38">
        <v>88.84</v>
      </c>
      <c r="CY7" s="38">
        <v>91.32</v>
      </c>
      <c r="CZ7" s="38">
        <v>90.65</v>
      </c>
      <c r="DA7" s="38">
        <v>90.73</v>
      </c>
      <c r="DB7" s="38">
        <v>90.82</v>
      </c>
      <c r="DC7" s="38">
        <v>83.5</v>
      </c>
      <c r="DD7" s="38">
        <v>83.06</v>
      </c>
      <c r="DE7" s="38">
        <v>83.32</v>
      </c>
      <c r="DF7" s="38">
        <v>83.75</v>
      </c>
      <c r="DG7" s="38">
        <v>84.19</v>
      </c>
      <c r="DH7" s="38">
        <v>84.75</v>
      </c>
      <c r="DI7" s="38">
        <v>10.27</v>
      </c>
      <c r="DJ7" s="38">
        <v>12.54</v>
      </c>
      <c r="DK7" s="38">
        <v>14.2</v>
      </c>
      <c r="DL7" s="38">
        <v>16.11</v>
      </c>
      <c r="DM7" s="38">
        <v>17.71</v>
      </c>
      <c r="DN7" s="38">
        <v>22.77</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0</v>
      </c>
      <c r="EG7" s="38">
        <v>0</v>
      </c>
      <c r="EH7" s="38">
        <v>0</v>
      </c>
      <c r="EI7" s="38">
        <v>0</v>
      </c>
      <c r="EJ7" s="38">
        <v>0.09</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2022-01-21T07:54:30Z</cp:lastPrinted>
  <dcterms:created xsi:type="dcterms:W3CDTF">2021-12-03T07:24:59Z</dcterms:created>
  <dcterms:modified xsi:type="dcterms:W3CDTF">2022-01-27T07:38:18Z</dcterms:modified>
</cp:coreProperties>
</file>