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94"/>
  <workbookPr/>
  <xr:revisionPtr xr6:coauthVersionLast="36" xr6:coauthVersionMax="36" documentId="13_ncr:1_{FCCCF639-DF40-4634-8C3F-D9779A11F495}" revIDLastSave="0" xr10:uidLastSave="{00000000-0000-0000-0000-000000000000}"/>
  <workbookProtection lockStructure="1" workbookAlgorithmName="SHA-512" workbookHashValue="dYGG4r03DrR9liJWa2TQNTOEuXRSSlaw16+OnFk6uJDbNBkqBxP8ViWjObE9CMJ8zYvDPeOb8I/KSJcc1Ssieg==" workbookSaltValue="TmbRcwDvpbrxNvkyyqbLFA==" workbookSpinCount="100000"/>
  <bookViews>
    <workbookView xr2:uid="{00000000-000D-0000-FFFF-FFFF00000000}" windowHeight="7455" windowWidth="20490" xWindow="0" yWindow="0"/>
  </bookViews>
  <sheets>
    <sheet r:id="rId1" name="法適用_下水道事業" sheetId="4"/>
    <sheet r:id="rId2" name="データ" sheetId="5" state="hidden"/>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S6" i="5"/>
  <c r="R6" i="5"/>
  <c r="Q6" i="5"/>
  <c r="W10" i="4" s="1"/>
  <c r="P6" i="5"/>
  <c r="P10" i="4" s="1"/>
  <c r="O6" i="5"/>
  <c r="I10" i="4" s="1"/>
  <c r="N6" i="5"/>
  <c r="M6" i="5"/>
  <c r="AD8" i="4" s="1"/>
  <c r="L6" i="5"/>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H85" i="4"/>
  <c r="F85" i="4"/>
  <c r="E85" i="4"/>
  <c r="AD10" i="4"/>
  <c r="B10" i="4"/>
  <c r="AT8" i="4"/>
  <c r="AL8" i="4"/>
  <c r="W8" i="4"/>
  <c r="I8" i="4"/>
</calcChain>
</file>

<file path=xl/sharedStrings.xml><?xml version="1.0" encoding="utf-8"?>
<sst xmlns="http://schemas.openxmlformats.org/spreadsheetml/2006/main" count="236" uniqueCount="117">
  <si>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</si>
  <si>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</si>
  <si>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</si>
  <si>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</si>
  <si>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</si>
  <si>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</si>
  <si>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</si>
  <si>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</si>
  <si>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</si>
  <si>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</si>
  <si>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</si>
  <si>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</si>
  <si>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</si>
  <si>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</si>
  <si>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</si>
  <si>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</si>
  <si>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</si>
  <si>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</si>
  <si>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</si>
  <si>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</si>
  <si>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</si>
  <si>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</si>
  <si>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</si>
  <si>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</si>
  <si>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</si>
  <si>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</si>
  <si>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</si>
  <si>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</si>
  <si>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</si>
  <si>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</si>
  <si>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</si>
  <si>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</si>
  <si>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</si>
  <si>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</si>
  <si>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</si>
  <si>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</si>
  <si>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</si>
  <si>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</si>
  <si>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</si>
  <si>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</si>
  <si>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</si>
  <si>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</si>
  <si>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</si>
  <si>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</si>
  <si>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</si>
  <si>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</si>
  <si>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</si>
  <si>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</si>
  <si>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</si>
  <si>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</si>
  <si>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</si>
  <si>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</si>
  <si>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</si>
  <si>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</si>
  <si>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</si>
  <si>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</si>
  <si>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</si>
  <si>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</si>
  <si>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</si>
  <si>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</si>
  <si>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</si>
  <si>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</si>
  <si>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</si>
  <si>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</si>
  <si>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</si>
  <si>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</si>
  <si>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</si>
  <si>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</si>
  <si>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</si>
  <si>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</si>
  <si>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</si>
  <si>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</si>
  <si>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</si>
  <si>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</si>
  <si>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</si>
  <si>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</si>
  <si>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</si>
  <si>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</si>
  <si>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</si>
  <si>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</si>
  <si>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</si>
  <si>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</si>
  <si>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</si>
  <si>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</si>
  <si>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</si>
  <si>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</si>
  <si>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</si>
  <si>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</si>
  <si>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</si>
  <si>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</si>
  <si>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</si>
  <si>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</si>
  <si>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</si>
  <si>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</si>
  <si>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</si>
  <si>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</si>
  <si>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岡崎市</t>
  </si>
  <si>
    <t>法適用</t>
  </si>
  <si>
    <t>下水道事業</t>
  </si>
  <si>
    <t>特定環境保全公共下水道</t>
  </si>
  <si>
    <t>D2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</si>
  <si>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</si>
  <si>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</si>
  <si>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</si>
  <si>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</si>
  <si>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</si>
  <si>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</si>
  <si>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</si>
  <si>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</si>
  <si>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</si>
  <si>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</si>
  <si>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</si>
  <si>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</si>
  <si>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</si>
  <si>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経営の健全性・効率性については、前年度と比較して改善している指標もある一方で、平均値を下回る指標もあるため、引き続き収益の増加と費用の抑制に努める必要がある。
　なお、経営戦略については平成30年度に策定及び公表を行った。また、令和５年度に見直す予定である。</t>
    <phoneticPr fontId="4"/>
  </si>
  <si>
    <t>①　経常収支比率
　減価償却費及び支払利息の減少などにより前年度と比較して増加したが、類似団体平均値、全国平均値より低い水準であるため、収入の確保と事業の効率化等を進めていく必要がある。
②　累積欠損金比率
　減価償却費及び支払利息の減少などにより前年度と比較して減少した。
③　流動比率
　令和３年度は、現金預金の減少により流動資産が減額となった。公共下水道事業と同一会計内での事業運営していく中で引き続き収入の確保と事業の効率化を進める必要がある。
④　企業債残高対事業規模比率
　企業債残高が減少したことから、前年度に引き続き減少した。
⑤　経費回収率
　下水道使用料の減少等により減少した。類似団体平均値、全国平均値を上回っているが、100％を下回っているため、使用料だけでは全ての経費を賄えていない。収入の確保と経費の削減に努める必要がある。
⑥　汚水処理原価
　類似団体平均値、全国平均値を下回る状況が続いており、他の自治体と比較して費用を抑えた維持管理を行うことができている。</t>
    <rPh sb="10" eb="15">
      <t>ゲンカショウキャクヒ</t>
    </rPh>
    <rPh sb="15" eb="16">
      <t>オヨ</t>
    </rPh>
    <rPh sb="29" eb="31">
      <t>ゼンネン</t>
    </rPh>
    <rPh sb="31" eb="32">
      <t>ド</t>
    </rPh>
    <rPh sb="33" eb="35">
      <t>ヒカク</t>
    </rPh>
    <rPh sb="37" eb="39">
      <t>ゾウカ</t>
    </rPh>
    <rPh sb="58" eb="59">
      <t>ヒク</t>
    </rPh>
    <rPh sb="96" eb="100">
      <t>ルイセキケッソン</t>
    </rPh>
    <rPh sb="100" eb="101">
      <t>キン</t>
    </rPh>
    <rPh sb="124" eb="127">
      <t>ゼンネンド</t>
    </rPh>
    <rPh sb="128" eb="130">
      <t>ヒカク</t>
    </rPh>
    <rPh sb="132" eb="134">
      <t>ゲンショウ</t>
    </rPh>
    <rPh sb="153" eb="155">
      <t>ゲンキン</t>
    </rPh>
    <rPh sb="155" eb="157">
      <t>ヨキン</t>
    </rPh>
    <rPh sb="158" eb="160">
      <t>ゲンショウ</t>
    </rPh>
    <rPh sb="163" eb="165">
      <t>リュウドウ</t>
    </rPh>
    <rPh sb="165" eb="167">
      <t>シサン</t>
    </rPh>
    <rPh sb="168" eb="170">
      <t>ゲンガク</t>
    </rPh>
    <rPh sb="175" eb="177">
      <t>コウキョウ</t>
    </rPh>
    <rPh sb="177" eb="180">
      <t>ゲスイドウ</t>
    </rPh>
    <rPh sb="180" eb="182">
      <t>ジギョウ</t>
    </rPh>
    <rPh sb="183" eb="185">
      <t>ドウイツ</t>
    </rPh>
    <rPh sb="185" eb="187">
      <t>カイケイ</t>
    </rPh>
    <rPh sb="187" eb="188">
      <t>ナイ</t>
    </rPh>
    <rPh sb="190" eb="192">
      <t>ジギョウ</t>
    </rPh>
    <rPh sb="192" eb="194">
      <t>ウンエイ</t>
    </rPh>
    <rPh sb="198" eb="199">
      <t>ナカ</t>
    </rPh>
    <rPh sb="266" eb="268">
      <t>ゲンショウ</t>
    </rPh>
    <rPh sb="342" eb="343">
      <t>スベ</t>
    </rPh>
    <phoneticPr fontId="4"/>
  </si>
  <si>
    <t>①　有形固定資産減価償却率
　年度の経過に伴い減価償却累計額が増加するため増加の推移となっている。
　一方で、本市は平成24年から減価償却費を算出しており、それ以前に耐用年数を超えた資産については減価償却費を計上していないため、類似団体平均値、全国平均値と比較して大幅に低い数値となっている。
②　管渠老朽化率
　特定環境保全公共下水道は、平成９年度から施設の整備を開始したため、管渠の標準耐用年数50年を上回る施設を有していない。</t>
    <rPh sb="149" eb="155">
      <t>カンキョロウキュウカリツ</t>
    </rPh>
    <rPh sb="177" eb="179">
      <t>シセツ</t>
    </rPh>
    <rPh sb="180" eb="182">
      <t>セイビ</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</si>
</sst>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38F-4F11-9AC9-0C50B3FF540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0.13</c:v>
                </c:pt>
                <c:pt idx="2">
                  <c:v>0.36</c:v>
                </c:pt>
                <c:pt idx="3">
                  <c:v>0.39</c:v>
                </c:pt>
                <c:pt idx="4">
                  <c:v>0.1</c:v>
                </c:pt>
              </c:numCache>
            </c:numRef>
          </c:val>
          <c:smooth val="0"/>
          <c:extLst>
            <c:ext xmlns:c16="http://schemas.microsoft.com/office/drawing/2014/chart" uri="{C3380CC4-5D6E-409C-BE32-E72D297353CC}">
              <c16:uniqueId val="{00000001-638F-4F11-9AC9-0C50B3FF540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181-4326-B163-65EB3EC1409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43.36</c:v>
                </c:pt>
                <c:pt idx="1">
                  <c:v>42.56</c:v>
                </c:pt>
                <c:pt idx="2">
                  <c:v>42.47</c:v>
                </c:pt>
                <c:pt idx="3">
                  <c:v>42.4</c:v>
                </c:pt>
                <c:pt idx="4">
                  <c:v>42.28</c:v>
                </c:pt>
              </c:numCache>
            </c:numRef>
          </c:val>
          <c:smooth val="0"/>
          <c:extLst>
            <c:ext xmlns:c16="http://schemas.microsoft.com/office/drawing/2014/chart" uri="{C3380CC4-5D6E-409C-BE32-E72D297353CC}">
              <c16:uniqueId val="{00000001-F181-4326-B163-65EB3EC1409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91.32</c:v>
                </c:pt>
                <c:pt idx="1">
                  <c:v>90.65</c:v>
                </c:pt>
                <c:pt idx="2">
                  <c:v>90.73</c:v>
                </c:pt>
                <c:pt idx="3">
                  <c:v>90.82</c:v>
                </c:pt>
                <c:pt idx="4">
                  <c:v>90.82</c:v>
                </c:pt>
              </c:numCache>
            </c:numRef>
          </c:val>
          <c:extLst>
            <c:ext xmlns:c16="http://schemas.microsoft.com/office/drawing/2014/chart" uri="{C3380CC4-5D6E-409C-BE32-E72D297353CC}">
              <c16:uniqueId val="{00000000-A8BB-4C86-8A2B-C762B8E5D05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83.06</c:v>
                </c:pt>
                <c:pt idx="1">
                  <c:v>83.32</c:v>
                </c:pt>
                <c:pt idx="2">
                  <c:v>83.75</c:v>
                </c:pt>
                <c:pt idx="3">
                  <c:v>84.19</c:v>
                </c:pt>
                <c:pt idx="4">
                  <c:v>84.34</c:v>
                </c:pt>
              </c:numCache>
            </c:numRef>
          </c:val>
          <c:smooth val="0"/>
          <c:extLst>
            <c:ext xmlns:c16="http://schemas.microsoft.com/office/drawing/2014/chart" uri="{C3380CC4-5D6E-409C-BE32-E72D297353CC}">
              <c16:uniqueId val="{00000001-A8BB-4C86-8A2B-C762B8E5D05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100.62</c:v>
                </c:pt>
                <c:pt idx="1">
                  <c:v>101.72</c:v>
                </c:pt>
                <c:pt idx="2">
                  <c:v>103.13</c:v>
                </c:pt>
                <c:pt idx="3">
                  <c:v>99.79</c:v>
                </c:pt>
                <c:pt idx="4">
                  <c:v>103.73</c:v>
                </c:pt>
              </c:numCache>
            </c:numRef>
          </c:val>
          <c:extLst>
            <c:ext xmlns:c16="http://schemas.microsoft.com/office/drawing/2014/chart" uri="{C3380CC4-5D6E-409C-BE32-E72D297353CC}">
              <c16:uniqueId val="{00000000-CB6C-4546-B05E-05F0581ECDC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102.13</c:v>
                </c:pt>
                <c:pt idx="1">
                  <c:v>101.72</c:v>
                </c:pt>
                <c:pt idx="2">
                  <c:v>102.73</c:v>
                </c:pt>
                <c:pt idx="3">
                  <c:v>105.78</c:v>
                </c:pt>
                <c:pt idx="4">
                  <c:v>106.09</c:v>
                </c:pt>
              </c:numCache>
            </c:numRef>
          </c:val>
          <c:smooth val="0"/>
          <c:extLst>
            <c:ext xmlns:c16="http://schemas.microsoft.com/office/drawing/2014/chart" uri="{C3380CC4-5D6E-409C-BE32-E72D297353CC}">
              <c16:uniqueId val="{00000001-CB6C-4546-B05E-05F0581ECDC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12.54</c:v>
                </c:pt>
                <c:pt idx="1">
                  <c:v>14.2</c:v>
                </c:pt>
                <c:pt idx="2">
                  <c:v>16.11</c:v>
                </c:pt>
                <c:pt idx="3">
                  <c:v>17.71</c:v>
                </c:pt>
                <c:pt idx="4">
                  <c:v>19.46</c:v>
                </c:pt>
              </c:numCache>
            </c:numRef>
          </c:val>
          <c:extLst>
            <c:ext xmlns:c16="http://schemas.microsoft.com/office/drawing/2014/chart" uri="{C3380CC4-5D6E-409C-BE32-E72D297353CC}">
              <c16:uniqueId val="{00000000-709A-4603-8300-B64C3D3741C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23.93</c:v>
                </c:pt>
                <c:pt idx="1">
                  <c:v>24.68</c:v>
                </c:pt>
                <c:pt idx="2">
                  <c:v>24.68</c:v>
                </c:pt>
                <c:pt idx="3">
                  <c:v>21.36</c:v>
                </c:pt>
                <c:pt idx="4">
                  <c:v>22.79</c:v>
                </c:pt>
              </c:numCache>
            </c:numRef>
          </c:val>
          <c:smooth val="0"/>
          <c:extLst>
            <c:ext xmlns:c16="http://schemas.microsoft.com/office/drawing/2014/chart" uri="{C3380CC4-5D6E-409C-BE32-E72D297353CC}">
              <c16:uniqueId val="{00000001-709A-4603-8300-B64C3D3741C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36D-4B54-97D4-003CCC34F2E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0.01</c:v>
                </c:pt>
                <c:pt idx="2">
                  <c:v>8.6199999999999992</c:v>
                </c:pt>
                <c:pt idx="3">
                  <c:v>0.01</c:v>
                </c:pt>
                <c:pt idx="4">
                  <c:v>0.01</c:v>
                </c:pt>
              </c:numCache>
            </c:numRef>
          </c:val>
          <c:smooth val="0"/>
          <c:extLst>
            <c:ext xmlns:c16="http://schemas.microsoft.com/office/drawing/2014/chart" uri="{C3380CC4-5D6E-409C-BE32-E72D297353CC}">
              <c16:uniqueId val="{00000001-136D-4B54-97D4-003CCC34F2E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35.5</c:v>
                </c:pt>
                <c:pt idx="1">
                  <c:v>29.81</c:v>
                </c:pt>
                <c:pt idx="2">
                  <c:v>20.48</c:v>
                </c:pt>
                <c:pt idx="3">
                  <c:v>20.73</c:v>
                </c:pt>
                <c:pt idx="4">
                  <c:v>10.86</c:v>
                </c:pt>
              </c:numCache>
            </c:numRef>
          </c:val>
          <c:extLst>
            <c:ext xmlns:c16="http://schemas.microsoft.com/office/drawing/2014/chart" uri="{C3380CC4-5D6E-409C-BE32-E72D297353CC}">
              <c16:uniqueId val="{00000000-04CB-4626-85FD-54028BEFD0D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109.51</c:v>
                </c:pt>
                <c:pt idx="1">
                  <c:v>112.88</c:v>
                </c:pt>
                <c:pt idx="2">
                  <c:v>94.97</c:v>
                </c:pt>
                <c:pt idx="3">
                  <c:v>63.96</c:v>
                </c:pt>
                <c:pt idx="4">
                  <c:v>69.42</c:v>
                </c:pt>
              </c:numCache>
            </c:numRef>
          </c:val>
          <c:smooth val="0"/>
          <c:extLst>
            <c:ext xmlns:c16="http://schemas.microsoft.com/office/drawing/2014/chart" uri="{C3380CC4-5D6E-409C-BE32-E72D297353CC}">
              <c16:uniqueId val="{00000001-04CB-4626-85FD-54028BEFD0D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6.69</c:v>
                </c:pt>
                <c:pt idx="1">
                  <c:v>18.190000000000001</c:v>
                </c:pt>
                <c:pt idx="2">
                  <c:v>7.39</c:v>
                </c:pt>
                <c:pt idx="3">
                  <c:v>-37.42</c:v>
                </c:pt>
                <c:pt idx="4">
                  <c:v>-133.27000000000001</c:v>
                </c:pt>
              </c:numCache>
            </c:numRef>
          </c:val>
          <c:extLst>
            <c:ext xmlns:c16="http://schemas.microsoft.com/office/drawing/2014/chart" uri="{C3380CC4-5D6E-409C-BE32-E72D297353CC}">
              <c16:uniqueId val="{00000000-62DC-4581-8F68-DC40907B236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47.44</c:v>
                </c:pt>
                <c:pt idx="1">
                  <c:v>49.18</c:v>
                </c:pt>
                <c:pt idx="2">
                  <c:v>47.72</c:v>
                </c:pt>
                <c:pt idx="3">
                  <c:v>44.24</c:v>
                </c:pt>
                <c:pt idx="4">
                  <c:v>43.07</c:v>
                </c:pt>
              </c:numCache>
            </c:numRef>
          </c:val>
          <c:smooth val="0"/>
          <c:extLst>
            <c:ext xmlns:c16="http://schemas.microsoft.com/office/drawing/2014/chart" uri="{C3380CC4-5D6E-409C-BE32-E72D297353CC}">
              <c16:uniqueId val="{00000001-62DC-4581-8F68-DC40907B236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3201.58</c:v>
                </c:pt>
                <c:pt idx="1">
                  <c:v>3011.24</c:v>
                </c:pt>
                <c:pt idx="2">
                  <c:v>2645.52</c:v>
                </c:pt>
                <c:pt idx="3">
                  <c:v>1917.19</c:v>
                </c:pt>
                <c:pt idx="4">
                  <c:v>1799.59</c:v>
                </c:pt>
              </c:numCache>
            </c:numRef>
          </c:val>
          <c:extLst>
            <c:ext xmlns:c16="http://schemas.microsoft.com/office/drawing/2014/chart" uri="{C3380CC4-5D6E-409C-BE32-E72D297353CC}">
              <c16:uniqueId val="{00000000-D20D-4456-9915-5055AA11509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1243.71</c:v>
                </c:pt>
                <c:pt idx="1">
                  <c:v>1194.1500000000001</c:v>
                </c:pt>
                <c:pt idx="2">
                  <c:v>1206.79</c:v>
                </c:pt>
                <c:pt idx="3">
                  <c:v>1258.43</c:v>
                </c:pt>
                <c:pt idx="4">
                  <c:v>1163.75</c:v>
                </c:pt>
              </c:numCache>
            </c:numRef>
          </c:val>
          <c:smooth val="0"/>
          <c:extLst>
            <c:ext xmlns:c16="http://schemas.microsoft.com/office/drawing/2014/chart" uri="{C3380CC4-5D6E-409C-BE32-E72D297353CC}">
              <c16:uniqueId val="{00000001-D20D-4456-9915-5055AA11509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77.52</c:v>
                </c:pt>
                <c:pt idx="1">
                  <c:v>78.73</c:v>
                </c:pt>
                <c:pt idx="2">
                  <c:v>78.8</c:v>
                </c:pt>
                <c:pt idx="3">
                  <c:v>77.819999999999993</c:v>
                </c:pt>
                <c:pt idx="4">
                  <c:v>76.14</c:v>
                </c:pt>
              </c:numCache>
            </c:numRef>
          </c:val>
          <c:extLst>
            <c:ext xmlns:c16="http://schemas.microsoft.com/office/drawing/2014/chart" uri="{C3380CC4-5D6E-409C-BE32-E72D297353CC}">
              <c16:uniqueId val="{00000000-0D01-443E-8650-706481C0211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74.3</c:v>
                </c:pt>
                <c:pt idx="1">
                  <c:v>72.260000000000005</c:v>
                </c:pt>
                <c:pt idx="2">
                  <c:v>71.84</c:v>
                </c:pt>
                <c:pt idx="3">
                  <c:v>73.36</c:v>
                </c:pt>
                <c:pt idx="4">
                  <c:v>72.599999999999994</c:v>
                </c:pt>
              </c:numCache>
            </c:numRef>
          </c:val>
          <c:smooth val="0"/>
          <c:extLst>
            <c:ext xmlns:c16="http://schemas.microsoft.com/office/drawing/2014/chart" uri="{C3380CC4-5D6E-409C-BE32-E72D297353CC}">
              <c16:uniqueId val="{00000001-0D01-443E-8650-706481C0211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150</c:v>
                </c:pt>
                <c:pt idx="1">
                  <c:v>150</c:v>
                </c:pt>
                <c:pt idx="2">
                  <c:v>150</c:v>
                </c:pt>
                <c:pt idx="3">
                  <c:v>150</c:v>
                </c:pt>
                <c:pt idx="4">
                  <c:v>150</c:v>
                </c:pt>
              </c:numCache>
            </c:numRef>
          </c:val>
          <c:extLst>
            <c:ext xmlns:c16="http://schemas.microsoft.com/office/drawing/2014/chart" uri="{C3380CC4-5D6E-409C-BE32-E72D297353CC}">
              <c16:uniqueId val="{00000000-6431-4D88-BE80-177328A0C82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221.81</c:v>
                </c:pt>
                <c:pt idx="1">
                  <c:v>230.02</c:v>
                </c:pt>
                <c:pt idx="2">
                  <c:v>228.47</c:v>
                </c:pt>
                <c:pt idx="3">
                  <c:v>224.88</c:v>
                </c:pt>
                <c:pt idx="4">
                  <c:v>228.64</c:v>
                </c:pt>
              </c:numCache>
            </c:numRef>
          </c:val>
          <c:smooth val="0"/>
          <c:extLst>
            <c:ext xmlns:c16="http://schemas.microsoft.com/office/drawing/2014/chart" uri="{C3380CC4-5D6E-409C-BE32-E72D297353CC}">
              <c16:uniqueId val="{00000001-6431-4D88-BE80-177328A0C82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【1,201.79】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【25.87】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愛知県　岡崎市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特定環境保全公共下水道</v>
      </c>
      <c r="Q8" s="40"/>
      <c r="R8" s="40"/>
      <c r="S8" s="40"/>
      <c r="T8" s="40"/>
      <c r="U8" s="40"/>
      <c r="V8" s="40"/>
      <c r="W8" s="40" t="str">
        <f>データ!L6</f>
        <v>D2</v>
      </c>
      <c r="X8" s="40"/>
      <c r="Y8" s="40"/>
      <c r="Z8" s="40"/>
      <c r="AA8" s="40"/>
      <c r="AB8" s="40"/>
      <c r="AC8" s="40"/>
      <c r="AD8" s="41" t="str">
        <f>データ!$M$6</f>
        <v>自治体職員</v>
      </c>
      <c r="AE8" s="41"/>
      <c r="AF8" s="41"/>
      <c r="AG8" s="41"/>
      <c r="AH8" s="41"/>
      <c r="AI8" s="41"/>
      <c r="AJ8" s="41"/>
      <c r="AK8" s="3"/>
      <c r="AL8" s="42">
        <f>データ!S6</f>
        <v>385355</v>
      </c>
      <c r="AM8" s="42"/>
      <c r="AN8" s="42"/>
      <c r="AO8" s="42"/>
      <c r="AP8" s="42"/>
      <c r="AQ8" s="42"/>
      <c r="AR8" s="42"/>
      <c r="AS8" s="42"/>
      <c r="AT8" s="35">
        <f>データ!T6</f>
        <v>387.2</v>
      </c>
      <c r="AU8" s="35"/>
      <c r="AV8" s="35"/>
      <c r="AW8" s="35"/>
      <c r="AX8" s="35"/>
      <c r="AY8" s="35"/>
      <c r="AZ8" s="35"/>
      <c r="BA8" s="35"/>
      <c r="BB8" s="35">
        <f>データ!U6</f>
        <v>995.24</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37.42</v>
      </c>
      <c r="J10" s="35"/>
      <c r="K10" s="35"/>
      <c r="L10" s="35"/>
      <c r="M10" s="35"/>
      <c r="N10" s="35"/>
      <c r="O10" s="35"/>
      <c r="P10" s="35">
        <f>データ!P6</f>
        <v>1.36</v>
      </c>
      <c r="Q10" s="35"/>
      <c r="R10" s="35"/>
      <c r="S10" s="35"/>
      <c r="T10" s="35"/>
      <c r="U10" s="35"/>
      <c r="V10" s="35"/>
      <c r="W10" s="35">
        <f>データ!Q6</f>
        <v>103.65</v>
      </c>
      <c r="X10" s="35"/>
      <c r="Y10" s="35"/>
      <c r="Z10" s="35"/>
      <c r="AA10" s="35"/>
      <c r="AB10" s="35"/>
      <c r="AC10" s="35"/>
      <c r="AD10" s="42">
        <f>データ!R6</f>
        <v>1998</v>
      </c>
      <c r="AE10" s="42"/>
      <c r="AF10" s="42"/>
      <c r="AG10" s="42"/>
      <c r="AH10" s="42"/>
      <c r="AI10" s="42"/>
      <c r="AJ10" s="42"/>
      <c r="AK10" s="2"/>
      <c r="AL10" s="42">
        <f>データ!V6</f>
        <v>5248</v>
      </c>
      <c r="AM10" s="42"/>
      <c r="AN10" s="42"/>
      <c r="AO10" s="42"/>
      <c r="AP10" s="42"/>
      <c r="AQ10" s="42"/>
      <c r="AR10" s="42"/>
      <c r="AS10" s="42"/>
      <c r="AT10" s="35">
        <f>データ!W6</f>
        <v>1.85</v>
      </c>
      <c r="AU10" s="35"/>
      <c r="AV10" s="35"/>
      <c r="AW10" s="35"/>
      <c r="AX10" s="35"/>
      <c r="AY10" s="35"/>
      <c r="AZ10" s="35"/>
      <c r="BA10" s="35"/>
      <c r="BB10" s="35">
        <f>データ!X6</f>
        <v>2836.76</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115</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116</v>
      </c>
      <c r="BM47" s="62"/>
      <c r="BN47" s="62"/>
      <c r="BO47" s="62"/>
      <c r="BP47" s="62"/>
      <c r="BQ47" s="62"/>
      <c r="BR47" s="62"/>
      <c r="BS47" s="62"/>
      <c r="BT47" s="62"/>
      <c r="BU47" s="62"/>
      <c r="BV47" s="62"/>
      <c r="BW47" s="62"/>
      <c r="BX47" s="62"/>
      <c r="BY47" s="62"/>
      <c r="BZ47" s="6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114</v>
      </c>
      <c r="BM66" s="62"/>
      <c r="BN66" s="62"/>
      <c r="BO66" s="62"/>
      <c r="BP66" s="62"/>
      <c r="BQ66" s="62"/>
      <c r="BR66" s="62"/>
      <c r="BS66" s="62"/>
      <c r="BT66" s="62"/>
      <c r="BU66" s="62"/>
      <c r="BV66" s="62"/>
      <c r="BW66" s="62"/>
      <c r="BX66" s="62"/>
      <c r="BY66" s="62"/>
      <c r="BZ66" s="6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【105.35】</v>
      </c>
      <c r="F85" s="12" t="str">
        <f>データ!AT6</f>
        <v>【63.89】</v>
      </c>
      <c r="G85" s="12" t="str">
        <f>データ!BE6</f>
        <v>【44.07】</v>
      </c>
      <c r="H85" s="12" t="str">
        <f>データ!BP6</f>
        <v>【1,201.79】</v>
      </c>
      <c r="I85" s="12" t="str">
        <f>データ!CA6</f>
        <v>【75.31】</v>
      </c>
      <c r="J85" s="12" t="str">
        <f>データ!CL6</f>
        <v>【216.39】</v>
      </c>
      <c r="K85" s="12" t="str">
        <f>データ!CW6</f>
        <v>【42.57】</v>
      </c>
      <c r="L85" s="12" t="str">
        <f>データ!DH6</f>
        <v>【85.24】</v>
      </c>
      <c r="M85" s="12" t="str">
        <f>データ!DS6</f>
        <v>【25.87】</v>
      </c>
      <c r="N85" s="12" t="str">
        <f>データ!ED6</f>
        <v>【0.01】</v>
      </c>
      <c r="O85" s="12" t="str">
        <f>データ!EO6</f>
        <v>【0.15】</v>
      </c>
    </row>
  </sheetData>
  <sheetProtection algorithmName="SHA-512" hashValue="I9EcnEKCuAp35GXpZtem5JI6QAqVnxPUqhKIS8XEHtjNeJeCNH14nBqzZncrlLFo7zLruKLNgajrlgUa1XcvWg==" saltValue="R/aaoX+FkicTkIsLgfKHS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232025</v>
      </c>
      <c r="D6" s="19">
        <f t="shared" si="3"/>
        <v>46</v>
      </c>
      <c r="E6" s="19">
        <f t="shared" si="3"/>
        <v>17</v>
      </c>
      <c r="F6" s="19">
        <f t="shared" si="3"/>
        <v>4</v>
      </c>
      <c r="G6" s="19">
        <f t="shared" si="3"/>
        <v>0</v>
      </c>
      <c r="H6" s="19" t="str">
        <f t="shared" si="3"/>
        <v>愛知県　岡崎市</v>
      </c>
      <c r="I6" s="19" t="str">
        <f t="shared" si="3"/>
        <v>法適用</v>
      </c>
      <c r="J6" s="19" t="str">
        <f t="shared" si="3"/>
        <v>下水道事業</v>
      </c>
      <c r="K6" s="19" t="str">
        <f t="shared" si="3"/>
        <v>特定環境保全公共下水道</v>
      </c>
      <c r="L6" s="19" t="str">
        <f t="shared" si="3"/>
        <v>D2</v>
      </c>
      <c r="M6" s="19" t="str">
        <f t="shared" si="3"/>
        <v>自治体職員</v>
      </c>
      <c r="N6" s="20" t="str">
        <f t="shared" si="3"/>
        <v>-</v>
      </c>
      <c r="O6" s="20">
        <f t="shared" si="3"/>
        <v>37.42</v>
      </c>
      <c r="P6" s="20">
        <f t="shared" si="3"/>
        <v>1.36</v>
      </c>
      <c r="Q6" s="20">
        <f t="shared" si="3"/>
        <v>103.65</v>
      </c>
      <c r="R6" s="20">
        <f t="shared" si="3"/>
        <v>1998</v>
      </c>
      <c r="S6" s="20">
        <f t="shared" si="3"/>
        <v>385355</v>
      </c>
      <c r="T6" s="20">
        <f t="shared" si="3"/>
        <v>387.2</v>
      </c>
      <c r="U6" s="20">
        <f t="shared" si="3"/>
        <v>995.24</v>
      </c>
      <c r="V6" s="20">
        <f t="shared" si="3"/>
        <v>5248</v>
      </c>
      <c r="W6" s="20">
        <f t="shared" si="3"/>
        <v>1.85</v>
      </c>
      <c r="X6" s="20">
        <f t="shared" si="3"/>
        <v>2836.76</v>
      </c>
      <c r="Y6" s="21">
        <f>IF(Y7="",NA(),Y7)</f>
        <v>100.62</v>
      </c>
      <c r="Z6" s="21">
        <f t="shared" ref="Z6:AH6" si="4">IF(Z7="",NA(),Z7)</f>
        <v>101.72</v>
      </c>
      <c r="AA6" s="21">
        <f t="shared" si="4"/>
        <v>103.13</v>
      </c>
      <c r="AB6" s="21">
        <f t="shared" si="4"/>
        <v>99.79</v>
      </c>
      <c r="AC6" s="21">
        <f t="shared" si="4"/>
        <v>103.73</v>
      </c>
      <c r="AD6" s="21">
        <f t="shared" si="4"/>
        <v>102.13</v>
      </c>
      <c r="AE6" s="21">
        <f t="shared" si="4"/>
        <v>101.72</v>
      </c>
      <c r="AF6" s="21">
        <f t="shared" si="4"/>
        <v>102.73</v>
      </c>
      <c r="AG6" s="21">
        <f t="shared" si="4"/>
        <v>105.78</v>
      </c>
      <c r="AH6" s="21">
        <f t="shared" si="4"/>
        <v>106.09</v>
      </c>
      <c r="AI6" s="20" t="str">
        <f>IF(AI7="","",IF(AI7="-","【-】","【"&amp;SUBSTITUTE(TEXT(AI7,"#,##0.00"),"-","△")&amp;"】"))</f>
        <v>【105.35】</v>
      </c>
      <c r="AJ6" s="21">
        <f>IF(AJ7="",NA(),AJ7)</f>
        <v>35.5</v>
      </c>
      <c r="AK6" s="21">
        <f t="shared" ref="AK6:AS6" si="5">IF(AK7="",NA(),AK7)</f>
        <v>29.81</v>
      </c>
      <c r="AL6" s="21">
        <f t="shared" si="5"/>
        <v>20.48</v>
      </c>
      <c r="AM6" s="21">
        <f t="shared" si="5"/>
        <v>20.73</v>
      </c>
      <c r="AN6" s="21">
        <f t="shared" si="5"/>
        <v>10.86</v>
      </c>
      <c r="AO6" s="21">
        <f t="shared" si="5"/>
        <v>109.51</v>
      </c>
      <c r="AP6" s="21">
        <f t="shared" si="5"/>
        <v>112.88</v>
      </c>
      <c r="AQ6" s="21">
        <f t="shared" si="5"/>
        <v>94.97</v>
      </c>
      <c r="AR6" s="21">
        <f t="shared" si="5"/>
        <v>63.96</v>
      </c>
      <c r="AS6" s="21">
        <f t="shared" si="5"/>
        <v>69.42</v>
      </c>
      <c r="AT6" s="20" t="str">
        <f>IF(AT7="","",IF(AT7="-","【-】","【"&amp;SUBSTITUTE(TEXT(AT7,"#,##0.00"),"-","△")&amp;"】"))</f>
        <v>【63.89】</v>
      </c>
      <c r="AU6" s="21">
        <f>IF(AU7="",NA(),AU7)</f>
        <v>6.69</v>
      </c>
      <c r="AV6" s="21">
        <f t="shared" ref="AV6:BD6" si="6">IF(AV7="",NA(),AV7)</f>
        <v>18.190000000000001</v>
      </c>
      <c r="AW6" s="21">
        <f t="shared" si="6"/>
        <v>7.39</v>
      </c>
      <c r="AX6" s="21">
        <f t="shared" si="6"/>
        <v>-37.42</v>
      </c>
      <c r="AY6" s="21">
        <f t="shared" si="6"/>
        <v>-133.27000000000001</v>
      </c>
      <c r="AZ6" s="21">
        <f t="shared" si="6"/>
        <v>47.44</v>
      </c>
      <c r="BA6" s="21">
        <f t="shared" si="6"/>
        <v>49.18</v>
      </c>
      <c r="BB6" s="21">
        <f t="shared" si="6"/>
        <v>47.72</v>
      </c>
      <c r="BC6" s="21">
        <f t="shared" si="6"/>
        <v>44.24</v>
      </c>
      <c r="BD6" s="21">
        <f t="shared" si="6"/>
        <v>43.07</v>
      </c>
      <c r="BE6" s="20" t="str">
        <f>IF(BE7="","",IF(BE7="-","【-】","【"&amp;SUBSTITUTE(TEXT(BE7,"#,##0.00"),"-","△")&amp;"】"))</f>
        <v>【44.07】</v>
      </c>
      <c r="BF6" s="21">
        <f>IF(BF7="",NA(),BF7)</f>
        <v>3201.58</v>
      </c>
      <c r="BG6" s="21">
        <f t="shared" ref="BG6:BO6" si="7">IF(BG7="",NA(),BG7)</f>
        <v>3011.24</v>
      </c>
      <c r="BH6" s="21">
        <f t="shared" si="7"/>
        <v>2645.52</v>
      </c>
      <c r="BI6" s="21">
        <f t="shared" si="7"/>
        <v>1917.19</v>
      </c>
      <c r="BJ6" s="21">
        <f t="shared" si="7"/>
        <v>1799.59</v>
      </c>
      <c r="BK6" s="21">
        <f t="shared" si="7"/>
        <v>1243.71</v>
      </c>
      <c r="BL6" s="21">
        <f t="shared" si="7"/>
        <v>1194.1500000000001</v>
      </c>
      <c r="BM6" s="21">
        <f t="shared" si="7"/>
        <v>1206.79</v>
      </c>
      <c r="BN6" s="21">
        <f t="shared" si="7"/>
        <v>1258.43</v>
      </c>
      <c r="BO6" s="21">
        <f t="shared" si="7"/>
        <v>1163.75</v>
      </c>
      <c r="BP6" s="20" t="str">
        <f>IF(BP7="","",IF(BP7="-","【-】","【"&amp;SUBSTITUTE(TEXT(BP7,"#,##0.00"),"-","△")&amp;"】"))</f>
        <v>【1,201.79】</v>
      </c>
      <c r="BQ6" s="21">
        <f>IF(BQ7="",NA(),BQ7)</f>
        <v>77.52</v>
      </c>
      <c r="BR6" s="21">
        <f t="shared" ref="BR6:BZ6" si="8">IF(BR7="",NA(),BR7)</f>
        <v>78.73</v>
      </c>
      <c r="BS6" s="21">
        <f t="shared" si="8"/>
        <v>78.8</v>
      </c>
      <c r="BT6" s="21">
        <f t="shared" si="8"/>
        <v>77.819999999999993</v>
      </c>
      <c r="BU6" s="21">
        <f t="shared" si="8"/>
        <v>76.14</v>
      </c>
      <c r="BV6" s="21">
        <f t="shared" si="8"/>
        <v>74.3</v>
      </c>
      <c r="BW6" s="21">
        <f t="shared" si="8"/>
        <v>72.260000000000005</v>
      </c>
      <c r="BX6" s="21">
        <f t="shared" si="8"/>
        <v>71.84</v>
      </c>
      <c r="BY6" s="21">
        <f t="shared" si="8"/>
        <v>73.36</v>
      </c>
      <c r="BZ6" s="21">
        <f t="shared" si="8"/>
        <v>72.599999999999994</v>
      </c>
      <c r="CA6" s="20" t="str">
        <f>IF(CA7="","",IF(CA7="-","【-】","【"&amp;SUBSTITUTE(TEXT(CA7,"#,##0.00"),"-","△")&amp;"】"))</f>
        <v>【75.31】</v>
      </c>
      <c r="CB6" s="21">
        <f>IF(CB7="",NA(),CB7)</f>
        <v>150</v>
      </c>
      <c r="CC6" s="21">
        <f t="shared" ref="CC6:CK6" si="9">IF(CC7="",NA(),CC7)</f>
        <v>150</v>
      </c>
      <c r="CD6" s="21">
        <f t="shared" si="9"/>
        <v>150</v>
      </c>
      <c r="CE6" s="21">
        <f t="shared" si="9"/>
        <v>150</v>
      </c>
      <c r="CF6" s="21">
        <f t="shared" si="9"/>
        <v>150</v>
      </c>
      <c r="CG6" s="21">
        <f t="shared" si="9"/>
        <v>221.81</v>
      </c>
      <c r="CH6" s="21">
        <f t="shared" si="9"/>
        <v>230.02</v>
      </c>
      <c r="CI6" s="21">
        <f t="shared" si="9"/>
        <v>228.47</v>
      </c>
      <c r="CJ6" s="21">
        <f t="shared" si="9"/>
        <v>224.88</v>
      </c>
      <c r="CK6" s="21">
        <f t="shared" si="9"/>
        <v>228.64</v>
      </c>
      <c r="CL6" s="20" t="str">
        <f>IF(CL7="","",IF(CL7="-","【-】","【"&amp;SUBSTITUTE(TEXT(CL7,"#,##0.00"),"-","△")&amp;"】"))</f>
        <v>【216.39】</v>
      </c>
      <c r="CM6" s="21" t="str">
        <f>IF(CM7="",NA(),CM7)</f>
        <v>-</v>
      </c>
      <c r="CN6" s="21" t="str">
        <f t="shared" ref="CN6:CV6" si="10">IF(CN7="",NA(),CN7)</f>
        <v>-</v>
      </c>
      <c r="CO6" s="21" t="str">
        <f t="shared" si="10"/>
        <v>-</v>
      </c>
      <c r="CP6" s="21" t="str">
        <f t="shared" si="10"/>
        <v>-</v>
      </c>
      <c r="CQ6" s="21" t="str">
        <f t="shared" si="10"/>
        <v>-</v>
      </c>
      <c r="CR6" s="21">
        <f t="shared" si="10"/>
        <v>43.36</v>
      </c>
      <c r="CS6" s="21">
        <f t="shared" si="10"/>
        <v>42.56</v>
      </c>
      <c r="CT6" s="21">
        <f t="shared" si="10"/>
        <v>42.47</v>
      </c>
      <c r="CU6" s="21">
        <f t="shared" si="10"/>
        <v>42.4</v>
      </c>
      <c r="CV6" s="21">
        <f t="shared" si="10"/>
        <v>42.28</v>
      </c>
      <c r="CW6" s="20" t="str">
        <f>IF(CW7="","",IF(CW7="-","【-】","【"&amp;SUBSTITUTE(TEXT(CW7,"#,##0.00"),"-","△")&amp;"】"))</f>
        <v>【42.57】</v>
      </c>
      <c r="CX6" s="21">
        <f>IF(CX7="",NA(),CX7)</f>
        <v>91.32</v>
      </c>
      <c r="CY6" s="21">
        <f t="shared" ref="CY6:DG6" si="11">IF(CY7="",NA(),CY7)</f>
        <v>90.65</v>
      </c>
      <c r="CZ6" s="21">
        <f t="shared" si="11"/>
        <v>90.73</v>
      </c>
      <c r="DA6" s="21">
        <f t="shared" si="11"/>
        <v>90.82</v>
      </c>
      <c r="DB6" s="21">
        <f t="shared" si="11"/>
        <v>90.82</v>
      </c>
      <c r="DC6" s="21">
        <f t="shared" si="11"/>
        <v>83.06</v>
      </c>
      <c r="DD6" s="21">
        <f t="shared" si="11"/>
        <v>83.32</v>
      </c>
      <c r="DE6" s="21">
        <f t="shared" si="11"/>
        <v>83.75</v>
      </c>
      <c r="DF6" s="21">
        <f t="shared" si="11"/>
        <v>84.19</v>
      </c>
      <c r="DG6" s="21">
        <f t="shared" si="11"/>
        <v>84.34</v>
      </c>
      <c r="DH6" s="20" t="str">
        <f>IF(DH7="","",IF(DH7="-","【-】","【"&amp;SUBSTITUTE(TEXT(DH7,"#,##0.00"),"-","△")&amp;"】"))</f>
        <v>【85.24】</v>
      </c>
      <c r="DI6" s="21">
        <f>IF(DI7="",NA(),DI7)</f>
        <v>12.54</v>
      </c>
      <c r="DJ6" s="21">
        <f t="shared" ref="DJ6:DR6" si="12">IF(DJ7="",NA(),DJ7)</f>
        <v>14.2</v>
      </c>
      <c r="DK6" s="21">
        <f t="shared" si="12"/>
        <v>16.11</v>
      </c>
      <c r="DL6" s="21">
        <f t="shared" si="12"/>
        <v>17.71</v>
      </c>
      <c r="DM6" s="21">
        <f t="shared" si="12"/>
        <v>19.46</v>
      </c>
      <c r="DN6" s="21">
        <f t="shared" si="12"/>
        <v>23.93</v>
      </c>
      <c r="DO6" s="21">
        <f t="shared" si="12"/>
        <v>24.68</v>
      </c>
      <c r="DP6" s="21">
        <f t="shared" si="12"/>
        <v>24.68</v>
      </c>
      <c r="DQ6" s="21">
        <f t="shared" si="12"/>
        <v>21.36</v>
      </c>
      <c r="DR6" s="21">
        <f t="shared" si="12"/>
        <v>22.79</v>
      </c>
      <c r="DS6" s="20" t="str">
        <f>IF(DS7="","",IF(DS7="-","【-】","【"&amp;SUBSTITUTE(TEXT(DS7,"#,##0.00"),"-","△")&amp;"】"))</f>
        <v>【25.87】</v>
      </c>
      <c r="DT6" s="20">
        <f>IF(DT7="",NA(),DT7)</f>
        <v>0</v>
      </c>
      <c r="DU6" s="20">
        <f t="shared" ref="DU6:EC6" si="13">IF(DU7="",NA(),DU7)</f>
        <v>0</v>
      </c>
      <c r="DV6" s="20">
        <f t="shared" si="13"/>
        <v>0</v>
      </c>
      <c r="DW6" s="20">
        <f t="shared" si="13"/>
        <v>0</v>
      </c>
      <c r="DX6" s="20">
        <f t="shared" si="13"/>
        <v>0</v>
      </c>
      <c r="DY6" s="20">
        <f t="shared" si="13"/>
        <v>0</v>
      </c>
      <c r="DZ6" s="21">
        <f t="shared" si="13"/>
        <v>0.01</v>
      </c>
      <c r="EA6" s="21">
        <f t="shared" si="13"/>
        <v>8.6199999999999992</v>
      </c>
      <c r="EB6" s="21">
        <f t="shared" si="13"/>
        <v>0.01</v>
      </c>
      <c r="EC6" s="21">
        <f t="shared" si="13"/>
        <v>0.01</v>
      </c>
      <c r="ED6" s="20" t="str">
        <f>IF(ED7="","",IF(ED7="-","【-】","【"&amp;SUBSTITUTE(TEXT(ED7,"#,##0.00"),"-","△")&amp;"】"))</f>
        <v>【0.01】</v>
      </c>
      <c r="EE6" s="20">
        <f>IF(EE7="",NA(),EE7)</f>
        <v>0</v>
      </c>
      <c r="EF6" s="20">
        <f t="shared" ref="EF6:EN6" si="14">IF(EF7="",NA(),EF7)</f>
        <v>0</v>
      </c>
      <c r="EG6" s="20">
        <f t="shared" si="14"/>
        <v>0</v>
      </c>
      <c r="EH6" s="20">
        <f t="shared" si="14"/>
        <v>0</v>
      </c>
      <c r="EI6" s="20">
        <f t="shared" si="14"/>
        <v>0</v>
      </c>
      <c r="EJ6" s="21">
        <f t="shared" si="14"/>
        <v>0.09</v>
      </c>
      <c r="EK6" s="21">
        <f t="shared" si="14"/>
        <v>0.13</v>
      </c>
      <c r="EL6" s="21">
        <f t="shared" si="14"/>
        <v>0.36</v>
      </c>
      <c r="EM6" s="21">
        <f t="shared" si="14"/>
        <v>0.39</v>
      </c>
      <c r="EN6" s="21">
        <f t="shared" si="14"/>
        <v>0.1</v>
      </c>
      <c r="EO6" s="20" t="str">
        <f>IF(EO7="","",IF(EO7="-","【-】","【"&amp;SUBSTITUTE(TEXT(EO7,"#,##0.00"),"-","△")&amp;"】"))</f>
        <v>【0.15】</v>
      </c>
    </row>
    <row r="7" spans="1:148" s="22" customFormat="1" x14ac:dyDescent="0.15">
      <c r="A7" s="14"/>
      <c r="B7" s="23">
        <v>2021</v>
      </c>
      <c r="C7" s="23">
        <v>232025</v>
      </c>
      <c r="D7" s="23">
        <v>46</v>
      </c>
      <c r="E7" s="23">
        <v>17</v>
      </c>
      <c r="F7" s="23">
        <v>4</v>
      </c>
      <c r="G7" s="23">
        <v>0</v>
      </c>
      <c r="H7" s="23" t="s">
        <v>96</v>
      </c>
      <c r="I7" s="23" t="s">
        <v>97</v>
      </c>
      <c r="J7" s="23" t="s">
        <v>98</v>
      </c>
      <c r="K7" s="23" t="s">
        <v>99</v>
      </c>
      <c r="L7" s="23" t="s">
        <v>100</v>
      </c>
      <c r="M7" s="23" t="s">
        <v>101</v>
      </c>
      <c r="N7" s="24" t="s">
        <v>102</v>
      </c>
      <c r="O7" s="24">
        <v>37.42</v>
      </c>
      <c r="P7" s="24">
        <v>1.36</v>
      </c>
      <c r="Q7" s="24">
        <v>103.65</v>
      </c>
      <c r="R7" s="24">
        <v>1998</v>
      </c>
      <c r="S7" s="24">
        <v>385355</v>
      </c>
      <c r="T7" s="24">
        <v>387.2</v>
      </c>
      <c r="U7" s="24">
        <v>995.24</v>
      </c>
      <c r="V7" s="24">
        <v>5248</v>
      </c>
      <c r="W7" s="24">
        <v>1.85</v>
      </c>
      <c r="X7" s="24">
        <v>2836.76</v>
      </c>
      <c r="Y7" s="24">
        <v>100.62</v>
      </c>
      <c r="Z7" s="24">
        <v>101.72</v>
      </c>
      <c r="AA7" s="24">
        <v>103.13</v>
      </c>
      <c r="AB7" s="24">
        <v>99.79</v>
      </c>
      <c r="AC7" s="24">
        <v>103.73</v>
      </c>
      <c r="AD7" s="24">
        <v>102.13</v>
      </c>
      <c r="AE7" s="24">
        <v>101.72</v>
      </c>
      <c r="AF7" s="24">
        <v>102.73</v>
      </c>
      <c r="AG7" s="24">
        <v>105.78</v>
      </c>
      <c r="AH7" s="24">
        <v>106.09</v>
      </c>
      <c r="AI7" s="24">
        <v>105.35</v>
      </c>
      <c r="AJ7" s="24">
        <v>35.5</v>
      </c>
      <c r="AK7" s="24">
        <v>29.81</v>
      </c>
      <c r="AL7" s="24">
        <v>20.48</v>
      </c>
      <c r="AM7" s="24">
        <v>20.73</v>
      </c>
      <c r="AN7" s="24">
        <v>10.86</v>
      </c>
      <c r="AO7" s="24">
        <v>109.51</v>
      </c>
      <c r="AP7" s="24">
        <v>112.88</v>
      </c>
      <c r="AQ7" s="24">
        <v>94.97</v>
      </c>
      <c r="AR7" s="24">
        <v>63.96</v>
      </c>
      <c r="AS7" s="24">
        <v>69.42</v>
      </c>
      <c r="AT7" s="24">
        <v>63.89</v>
      </c>
      <c r="AU7" s="24">
        <v>6.69</v>
      </c>
      <c r="AV7" s="24">
        <v>18.190000000000001</v>
      </c>
      <c r="AW7" s="24">
        <v>7.39</v>
      </c>
      <c r="AX7" s="24">
        <v>-37.42</v>
      </c>
      <c r="AY7" s="24">
        <v>-133.27000000000001</v>
      </c>
      <c r="AZ7" s="24">
        <v>47.44</v>
      </c>
      <c r="BA7" s="24">
        <v>49.18</v>
      </c>
      <c r="BB7" s="24">
        <v>47.72</v>
      </c>
      <c r="BC7" s="24">
        <v>44.24</v>
      </c>
      <c r="BD7" s="24">
        <v>43.07</v>
      </c>
      <c r="BE7" s="24">
        <v>44.07</v>
      </c>
      <c r="BF7" s="24">
        <v>3201.58</v>
      </c>
      <c r="BG7" s="24">
        <v>3011.24</v>
      </c>
      <c r="BH7" s="24">
        <v>2645.52</v>
      </c>
      <c r="BI7" s="24">
        <v>1917.19</v>
      </c>
      <c r="BJ7" s="24">
        <v>1799.59</v>
      </c>
      <c r="BK7" s="24">
        <v>1243.71</v>
      </c>
      <c r="BL7" s="24">
        <v>1194.1500000000001</v>
      </c>
      <c r="BM7" s="24">
        <v>1206.79</v>
      </c>
      <c r="BN7" s="24">
        <v>1258.43</v>
      </c>
      <c r="BO7" s="24">
        <v>1163.75</v>
      </c>
      <c r="BP7" s="24">
        <v>1201.79</v>
      </c>
      <c r="BQ7" s="24">
        <v>77.52</v>
      </c>
      <c r="BR7" s="24">
        <v>78.73</v>
      </c>
      <c r="BS7" s="24">
        <v>78.8</v>
      </c>
      <c r="BT7" s="24">
        <v>77.819999999999993</v>
      </c>
      <c r="BU7" s="24">
        <v>76.14</v>
      </c>
      <c r="BV7" s="24">
        <v>74.3</v>
      </c>
      <c r="BW7" s="24">
        <v>72.260000000000005</v>
      </c>
      <c r="BX7" s="24">
        <v>71.84</v>
      </c>
      <c r="BY7" s="24">
        <v>73.36</v>
      </c>
      <c r="BZ7" s="24">
        <v>72.599999999999994</v>
      </c>
      <c r="CA7" s="24">
        <v>75.31</v>
      </c>
      <c r="CB7" s="24">
        <v>150</v>
      </c>
      <c r="CC7" s="24">
        <v>150</v>
      </c>
      <c r="CD7" s="24">
        <v>150</v>
      </c>
      <c r="CE7" s="24">
        <v>150</v>
      </c>
      <c r="CF7" s="24">
        <v>150</v>
      </c>
      <c r="CG7" s="24">
        <v>221.81</v>
      </c>
      <c r="CH7" s="24">
        <v>230.02</v>
      </c>
      <c r="CI7" s="24">
        <v>228.47</v>
      </c>
      <c r="CJ7" s="24">
        <v>224.88</v>
      </c>
      <c r="CK7" s="24">
        <v>228.64</v>
      </c>
      <c r="CL7" s="24">
        <v>216.39</v>
      </c>
      <c r="CM7" s="24" t="s">
        <v>102</v>
      </c>
      <c r="CN7" s="24" t="s">
        <v>102</v>
      </c>
      <c r="CO7" s="24" t="s">
        <v>102</v>
      </c>
      <c r="CP7" s="24" t="s">
        <v>102</v>
      </c>
      <c r="CQ7" s="24" t="s">
        <v>102</v>
      </c>
      <c r="CR7" s="24">
        <v>43.36</v>
      </c>
      <c r="CS7" s="24">
        <v>42.56</v>
      </c>
      <c r="CT7" s="24">
        <v>42.47</v>
      </c>
      <c r="CU7" s="24">
        <v>42.4</v>
      </c>
      <c r="CV7" s="24">
        <v>42.28</v>
      </c>
      <c r="CW7" s="24">
        <v>42.57</v>
      </c>
      <c r="CX7" s="24">
        <v>91.32</v>
      </c>
      <c r="CY7" s="24">
        <v>90.65</v>
      </c>
      <c r="CZ7" s="24">
        <v>90.73</v>
      </c>
      <c r="DA7" s="24">
        <v>90.82</v>
      </c>
      <c r="DB7" s="24">
        <v>90.82</v>
      </c>
      <c r="DC7" s="24">
        <v>83.06</v>
      </c>
      <c r="DD7" s="24">
        <v>83.32</v>
      </c>
      <c r="DE7" s="24">
        <v>83.75</v>
      </c>
      <c r="DF7" s="24">
        <v>84.19</v>
      </c>
      <c r="DG7" s="24">
        <v>84.34</v>
      </c>
      <c r="DH7" s="24">
        <v>85.24</v>
      </c>
      <c r="DI7" s="24">
        <v>12.54</v>
      </c>
      <c r="DJ7" s="24">
        <v>14.2</v>
      </c>
      <c r="DK7" s="24">
        <v>16.11</v>
      </c>
      <c r="DL7" s="24">
        <v>17.71</v>
      </c>
      <c r="DM7" s="24">
        <v>19.46</v>
      </c>
      <c r="DN7" s="24">
        <v>23.93</v>
      </c>
      <c r="DO7" s="24">
        <v>24.68</v>
      </c>
      <c r="DP7" s="24">
        <v>24.68</v>
      </c>
      <c r="DQ7" s="24">
        <v>21.36</v>
      </c>
      <c r="DR7" s="24">
        <v>22.79</v>
      </c>
      <c r="DS7" s="24">
        <v>25.87</v>
      </c>
      <c r="DT7" s="24">
        <v>0</v>
      </c>
      <c r="DU7" s="24">
        <v>0</v>
      </c>
      <c r="DV7" s="24">
        <v>0</v>
      </c>
      <c r="DW7" s="24">
        <v>0</v>
      </c>
      <c r="DX7" s="24">
        <v>0</v>
      </c>
      <c r="DY7" s="24">
        <v>0</v>
      </c>
      <c r="DZ7" s="24">
        <v>0.01</v>
      </c>
      <c r="EA7" s="24">
        <v>8.6199999999999992</v>
      </c>
      <c r="EB7" s="24">
        <v>0.01</v>
      </c>
      <c r="EC7" s="24">
        <v>0.01</v>
      </c>
      <c r="ED7" s="24">
        <v>0.01</v>
      </c>
      <c r="EE7" s="24">
        <v>0</v>
      </c>
      <c r="EF7" s="24">
        <v>0</v>
      </c>
      <c r="EG7" s="24">
        <v>0</v>
      </c>
      <c r="EH7" s="24">
        <v>0</v>
      </c>
      <c r="EI7" s="24">
        <v>0</v>
      </c>
      <c r="EJ7" s="24">
        <v>0.09</v>
      </c>
      <c r="EK7" s="24">
        <v>0.13</v>
      </c>
      <c r="EL7" s="24">
        <v>0.36</v>
      </c>
      <c r="EM7" s="24">
        <v>0.39</v>
      </c>
      <c r="EN7" s="24">
        <v>0.1</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111</v>
      </c>
      <c r="D13" t="s">
        <v>112</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vt:i4>
      </vt:variant>
    </vt:vector>
  </HeadingPairs>
  <TitlesOfParts>
    <vt:vector baseType="lpstr" size="2">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2023-01-23T00:54:19Z</cp:lastPrinted>
  <dcterms:created xsi:type="dcterms:W3CDTF">2023-01-12T23:39:37Z</dcterms:created>
  <dcterms:modified xsi:type="dcterms:W3CDTF">2023-01-28T06:25:44Z</dcterms:modified>
</cp:coreProperties>
</file>