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codeName="ThisWorkbook" defaultThemeVersion="124226" filterPrivacy="1"/>
  <xr:revisionPtr xr6:coauthVersionLast="36" xr6:coauthVersionMax="36" documentId="8_{5E9640BB-5ECC-4C7B-87C0-983BBA0C3E62}" revIDLastSave="0" xr10:uidLastSave="{00000000-0000-0000-0000-000000000000}"/>
  <bookViews>
    <workbookView activeTab="1" xr2:uid="{00000000-000D-0000-FFFF-FFFF00000000}" windowHeight="8895" windowWidth="14955" xWindow="120" yWindow="30"/>
  </bookViews>
  <sheets>
    <sheet r:id="rId1" name="データコピー" sheetId="38"/>
    <sheet r:id="rId2" name="入力シート" sheetId="17"/>
    <sheet r:id="rId3" name="No1~10" sheetId="1"/>
    <sheet r:id="rId4" name="No11~20" sheetId="50"/>
  </sheets>
  <definedNames>
    <definedName localSheetId="2" name="_xlnm.Print_Area">'No1~10'!$A$1:$IP$57</definedName>
    <definedName localSheetId="3" name="_xlnm.Print_Area">'No11~20'!$A$1:$IP$57</definedName>
    <definedName localSheetId="0" name="_xlnm.Print_Area">データコピー!$A$1:$Z$98</definedName>
    <definedName localSheetId="1" name="_xlnm.Print_Area">入力シート!$A$1:$AA$98</definedName>
  </definedNames>
  <calcPr calcId="191029" calcOnSave="0"/>
</workbook>
</file>

<file path=xl/calcChain.xml><?xml version="1.0" encoding="utf-8"?>
<calcChain xmlns="http://schemas.openxmlformats.org/spreadsheetml/2006/main">
  <c r="C208" i="17" l="1"/>
  <c r="C208" i="38" s="1"/>
  <c r="C207" i="17"/>
  <c r="C206" i="17"/>
  <c r="C205" i="17"/>
  <c r="C205" i="38" s="1"/>
  <c r="C204" i="17"/>
  <c r="C204" i="38" s="1"/>
  <c r="C203" i="17"/>
  <c r="C203" i="38" s="1"/>
  <c r="C202" i="17"/>
  <c r="C202" i="38" s="1"/>
  <c r="C201" i="17"/>
  <c r="C201" i="38" s="1"/>
  <c r="C200" i="17"/>
  <c r="C200" i="38" s="1"/>
  <c r="C199" i="17"/>
  <c r="C199" i="38" s="1"/>
  <c r="C198" i="17"/>
  <c r="C198" i="38" s="1"/>
  <c r="C197" i="17"/>
  <c r="C197" i="38" s="1"/>
  <c r="C196" i="17"/>
  <c r="C196" i="38" s="1"/>
  <c r="C195" i="17"/>
  <c r="C195" i="38" s="1"/>
  <c r="C194" i="17"/>
  <c r="C194" i="38" s="1"/>
  <c r="C193" i="17"/>
  <c r="C192" i="17"/>
  <c r="C192" i="38" s="1"/>
  <c r="C191" i="17"/>
  <c r="C191" i="38"/>
  <c r="C190" i="17"/>
  <c r="C190" i="38" s="1"/>
  <c r="C189" i="17"/>
  <c r="C189" i="38" s="1"/>
  <c r="C188" i="17"/>
  <c r="C187" i="17"/>
  <c r="C187" i="38" s="1"/>
  <c r="C186" i="17"/>
  <c r="C186" i="38" s="1"/>
  <c r="C185" i="17"/>
  <c r="C185" i="38" s="1"/>
  <c r="C184" i="17"/>
  <c r="C184" i="38" s="1"/>
  <c r="C183" i="17"/>
  <c r="C182" i="17"/>
  <c r="C182" i="38" s="1"/>
  <c r="C181" i="17"/>
  <c r="C181" i="38"/>
  <c r="C180" i="17"/>
  <c r="C180" i="38"/>
  <c r="C179" i="17"/>
  <c r="C179" i="38" s="1"/>
  <c r="C178" i="17"/>
  <c r="C177" i="17"/>
  <c r="C176" i="17"/>
  <c r="C175" i="17"/>
  <c r="C175" i="38" s="1"/>
  <c r="C174" i="17"/>
  <c r="C174" i="38" s="1"/>
  <c r="C173" i="17"/>
  <c r="C173" i="38" s="1"/>
  <c r="C172" i="17"/>
  <c r="C172" i="38" s="1"/>
  <c r="C171" i="17"/>
  <c r="C170" i="17"/>
  <c r="C170" i="38" s="1"/>
  <c r="C169" i="17"/>
  <c r="C169" i="38" s="1"/>
  <c r="C168" i="17"/>
  <c r="C168" i="38" s="1"/>
  <c r="C167" i="17"/>
  <c r="C167" i="38"/>
  <c r="C166" i="17"/>
  <c r="C166" i="38" s="1"/>
  <c r="C165" i="17"/>
  <c r="C165" i="38" s="1"/>
  <c r="C164" i="17"/>
  <c r="C163" i="17"/>
  <c r="C163" i="38" s="1"/>
  <c r="C162" i="17"/>
  <c r="C162" i="38"/>
  <c r="C161" i="17"/>
  <c r="C161" i="38" s="1"/>
  <c r="C160" i="17"/>
  <c r="C160" i="38" s="1"/>
  <c r="C159" i="17"/>
  <c r="C159" i="38"/>
  <c r="C158" i="17"/>
  <c r="C158" i="38" s="1"/>
  <c r="C157" i="17"/>
  <c r="C156" i="17"/>
  <c r="C155" i="17"/>
  <c r="C155" i="38" s="1"/>
  <c r="C154" i="17"/>
  <c r="C154" i="38" s="1"/>
  <c r="C153" i="17"/>
  <c r="C153" i="38" s="1"/>
  <c r="C152" i="17"/>
  <c r="C152" i="38"/>
  <c r="C151" i="17"/>
  <c r="C150" i="17"/>
  <c r="C149" i="17"/>
  <c r="C149" i="38" s="1"/>
  <c r="C148" i="17"/>
  <c r="C148" i="38" s="1"/>
  <c r="C147" i="17"/>
  <c r="C147" i="38" s="1"/>
  <c r="C146" i="17"/>
  <c r="C146" i="38" s="1"/>
  <c r="C145" i="17"/>
  <c r="C145" i="38"/>
  <c r="C144" i="17"/>
  <c r="C143" i="17"/>
  <c r="C143" i="38"/>
  <c r="C142" i="17"/>
  <c r="C142" i="38"/>
  <c r="C141" i="17"/>
  <c r="C141" i="38"/>
  <c r="C140" i="17"/>
  <c r="C140" i="38" s="1"/>
  <c r="C139" i="17"/>
  <c r="C138" i="17"/>
  <c r="C138" i="38" s="1"/>
  <c r="C137" i="17"/>
  <c r="C137" i="38" s="1"/>
  <c r="C136" i="17"/>
  <c r="C136" i="38"/>
  <c r="C135" i="17"/>
  <c r="C134" i="17"/>
  <c r="C134" i="38" s="1"/>
  <c r="C133" i="17"/>
  <c r="C133" i="38" s="1"/>
  <c r="C132" i="17"/>
  <c r="C131" i="17"/>
  <c r="C131" i="38"/>
  <c r="C130" i="17"/>
  <c r="C130" i="38" s="1"/>
  <c r="C129" i="17"/>
  <c r="C129" i="38" s="1"/>
  <c r="C128" i="17"/>
  <c r="C128" i="38" s="1"/>
  <c r="C127" i="17"/>
  <c r="C127" i="38" s="1"/>
  <c r="C126" i="17"/>
  <c r="C126" i="38"/>
  <c r="C125" i="17"/>
  <c r="C125" i="38" s="1"/>
  <c r="C124" i="17"/>
  <c r="C124" i="38" s="1"/>
  <c r="C123" i="17"/>
  <c r="C122" i="17"/>
  <c r="C122" i="38"/>
  <c r="C121" i="17"/>
  <c r="C121" i="38" s="1"/>
  <c r="C120" i="17"/>
  <c r="C119" i="17"/>
  <c r="C119" i="38" s="1"/>
  <c r="C118" i="17"/>
  <c r="C118" i="38" s="1"/>
  <c r="C117" i="17"/>
  <c r="C117" i="38"/>
  <c r="C116" i="17"/>
  <c r="C116" i="38" s="1"/>
  <c r="C115" i="17"/>
  <c r="C115" i="38"/>
  <c r="C114" i="17"/>
  <c r="C114" i="38"/>
  <c r="C113" i="17"/>
  <c r="C113" i="38" s="1"/>
  <c r="C112" i="17"/>
  <c r="C112" i="38" s="1"/>
  <c r="C111" i="17"/>
  <c r="C111" i="38"/>
  <c r="C110" i="17"/>
  <c r="C110" i="38" s="1"/>
  <c r="C109" i="17"/>
  <c r="C109" i="38"/>
  <c r="C108" i="17"/>
  <c r="C108" i="38" s="1"/>
  <c r="C107" i="17"/>
  <c r="C107" i="38" s="1"/>
  <c r="C106" i="17"/>
  <c r="C105" i="17"/>
  <c r="C105" i="38" s="1"/>
  <c r="C104" i="17"/>
  <c r="C104" i="38"/>
  <c r="C103" i="17"/>
  <c r="C103" i="38" s="1"/>
  <c r="C102" i="17"/>
  <c r="C102" i="38" s="1"/>
  <c r="C101" i="17"/>
  <c r="C101" i="38" s="1"/>
  <c r="C100" i="17"/>
  <c r="C100" i="38"/>
  <c r="C99" i="17"/>
  <c r="C99" i="38" s="1"/>
  <c r="C98" i="17"/>
  <c r="C98" i="38" s="1"/>
  <c r="C97" i="17"/>
  <c r="C96" i="17"/>
  <c r="C96" i="38" s="1"/>
  <c r="C95" i="17"/>
  <c r="C95" i="38"/>
  <c r="C94" i="17"/>
  <c r="C94" i="38" s="1"/>
  <c r="C93" i="17"/>
  <c r="C93" i="38" s="1"/>
  <c r="C92" i="17"/>
  <c r="C92" i="38" s="1"/>
  <c r="C91" i="17"/>
  <c r="C91" i="38"/>
  <c r="C90" i="17"/>
  <c r="C90" i="38" s="1"/>
  <c r="C89" i="17"/>
  <c r="C89" i="38" s="1"/>
  <c r="C88" i="17"/>
  <c r="C88" i="38" s="1"/>
  <c r="C87" i="17"/>
  <c r="C87" i="38" s="1"/>
  <c r="C86" i="17"/>
  <c r="C86" i="38"/>
  <c r="C85" i="17"/>
  <c r="C84" i="17"/>
  <c r="C83" i="17"/>
  <c r="C83" i="38" s="1"/>
  <c r="C82" i="17"/>
  <c r="C82" i="38" s="1"/>
  <c r="C81" i="17"/>
  <c r="C81" i="38" s="1"/>
  <c r="C80" i="17"/>
  <c r="C80" i="38" s="1"/>
  <c r="C79" i="17"/>
  <c r="C79" i="38" s="1"/>
  <c r="C78" i="17"/>
  <c r="C77" i="17"/>
  <c r="C77" i="38"/>
  <c r="C76" i="17"/>
  <c r="C76" i="38" s="1"/>
  <c r="C75" i="17"/>
  <c r="C74" i="17"/>
  <c r="C74" i="38" s="1"/>
  <c r="C73" i="17"/>
  <c r="C73" i="38" s="1"/>
  <c r="C72" i="17"/>
  <c r="C72" i="38" s="1"/>
  <c r="C71" i="17"/>
  <c r="C71" i="38" s="1"/>
  <c r="C70" i="17"/>
  <c r="C70" i="38" s="1"/>
  <c r="C69" i="17"/>
  <c r="C68" i="17"/>
  <c r="C67" i="17"/>
  <c r="C67" i="38"/>
  <c r="C66" i="17"/>
  <c r="C66" i="38" s="1"/>
  <c r="C65" i="17"/>
  <c r="C65" i="38"/>
  <c r="C64" i="17"/>
  <c r="C64" i="38"/>
  <c r="C63" i="17"/>
  <c r="C62" i="17"/>
  <c r="C62" i="38"/>
  <c r="C61" i="17"/>
  <c r="C60" i="17"/>
  <c r="C59" i="17"/>
  <c r="C59" i="38" s="1"/>
  <c r="C58" i="17"/>
  <c r="C58" i="38" s="1"/>
  <c r="C57" i="17"/>
  <c r="C57" i="38" s="1"/>
  <c r="C56" i="17"/>
  <c r="C56" i="38" s="1"/>
  <c r="C55" i="17"/>
  <c r="C55" i="38" s="1"/>
  <c r="C54" i="17"/>
  <c r="C53" i="17"/>
  <c r="C52" i="17"/>
  <c r="C52" i="38" s="1"/>
  <c r="C51" i="17"/>
  <c r="C51" i="38"/>
  <c r="C50" i="17"/>
  <c r="C50" i="38" s="1"/>
  <c r="C49" i="17"/>
  <c r="C49" i="38" s="1"/>
  <c r="C48" i="17"/>
  <c r="C48" i="38" s="1"/>
  <c r="C47" i="17"/>
  <c r="C46" i="17"/>
  <c r="C45" i="17"/>
  <c r="C45" i="38" s="1"/>
  <c r="C44" i="17"/>
  <c r="C44" i="38" s="1"/>
  <c r="C43" i="17"/>
  <c r="C43" i="38" s="1"/>
  <c r="C42" i="17"/>
  <c r="C42" i="38" s="1"/>
  <c r="C41" i="17"/>
  <c r="C41" i="38" s="1"/>
  <c r="C40" i="17"/>
  <c r="C40" i="38" s="1"/>
  <c r="C39" i="17"/>
  <c r="C38" i="17"/>
  <c r="C38" i="38" s="1"/>
  <c r="C37" i="17"/>
  <c r="C37" i="38" s="1"/>
  <c r="C36" i="17"/>
  <c r="C36" i="38"/>
  <c r="C35" i="17"/>
  <c r="C35" i="38" s="1"/>
  <c r="C34" i="17"/>
  <c r="C33" i="17"/>
  <c r="C33" i="38" s="1"/>
  <c r="C32" i="17"/>
  <c r="C32" i="38" s="1"/>
  <c r="C31" i="17"/>
  <c r="C31" i="38" s="1"/>
  <c r="C30" i="17"/>
  <c r="C30" i="38" s="1"/>
  <c r="C29" i="17"/>
  <c r="C29" i="38" s="1"/>
  <c r="C28" i="17"/>
  <c r="C28" i="38" s="1"/>
  <c r="C27" i="17"/>
  <c r="C27" i="38"/>
  <c r="C26" i="17"/>
  <c r="C25" i="17"/>
  <c r="C25" i="38" s="1"/>
  <c r="C24" i="17"/>
  <c r="C24" i="38" s="1"/>
  <c r="C23" i="17"/>
  <c r="C23" i="38" s="1"/>
  <c r="C22" i="17"/>
  <c r="C22" i="38"/>
  <c r="C21" i="17"/>
  <c r="C21" i="38" s="1"/>
  <c r="C20" i="17"/>
  <c r="C19" i="17"/>
  <c r="C19" i="38"/>
  <c r="C18" i="17"/>
  <c r="C18" i="38" s="1"/>
  <c r="C10" i="17"/>
  <c r="C10" i="38" s="1"/>
  <c r="C11" i="17"/>
  <c r="C11" i="38" s="1"/>
  <c r="C12" i="17"/>
  <c r="C12" i="38" s="1"/>
  <c r="C13" i="17"/>
  <c r="C13" i="38" s="1"/>
  <c r="C14" i="17"/>
  <c r="C14" i="38"/>
  <c r="C15" i="17"/>
  <c r="C15" i="38"/>
  <c r="C16" i="17"/>
  <c r="C16" i="38" s="1"/>
  <c r="C17" i="17"/>
  <c r="C17" i="38" s="1"/>
  <c r="C9" i="17"/>
  <c r="AC8" i="17"/>
  <c r="X208" i="17"/>
  <c r="X207" i="17"/>
  <c r="X206" i="17"/>
  <c r="X205" i="17"/>
  <c r="X204" i="17"/>
  <c r="X203" i="17"/>
  <c r="X202" i="17"/>
  <c r="X201" i="17"/>
  <c r="X200" i="17"/>
  <c r="X199" i="17"/>
  <c r="X198" i="17"/>
  <c r="X197" i="17"/>
  <c r="X196" i="17"/>
  <c r="X195" i="17"/>
  <c r="X194" i="17"/>
  <c r="X193" i="17"/>
  <c r="X192" i="17"/>
  <c r="X191" i="17"/>
  <c r="X190" i="17"/>
  <c r="X189" i="17"/>
  <c r="X188" i="17"/>
  <c r="X187" i="17"/>
  <c r="X186" i="17"/>
  <c r="X185" i="17"/>
  <c r="X184" i="17"/>
  <c r="X183" i="17"/>
  <c r="X182" i="17"/>
  <c r="X181" i="17"/>
  <c r="X180" i="17"/>
  <c r="X179" i="17"/>
  <c r="X178" i="17"/>
  <c r="X177" i="17"/>
  <c r="X176" i="17"/>
  <c r="X175" i="17"/>
  <c r="X174" i="17"/>
  <c r="X173" i="17"/>
  <c r="X172" i="17"/>
  <c r="X171" i="17"/>
  <c r="X170" i="17"/>
  <c r="X169" i="17"/>
  <c r="X168" i="17"/>
  <c r="X167" i="17"/>
  <c r="X166" i="17"/>
  <c r="X165" i="17"/>
  <c r="X164" i="17"/>
  <c r="X163" i="17"/>
  <c r="X162" i="17"/>
  <c r="X161" i="17"/>
  <c r="X160" i="17"/>
  <c r="X159" i="17"/>
  <c r="X158" i="17"/>
  <c r="X157" i="17"/>
  <c r="X156" i="17"/>
  <c r="X155" i="17"/>
  <c r="X154" i="17"/>
  <c r="X153" i="17"/>
  <c r="X152" i="17"/>
  <c r="X151" i="17"/>
  <c r="X150" i="17"/>
  <c r="X149" i="17"/>
  <c r="X148" i="17"/>
  <c r="X147" i="17"/>
  <c r="X146" i="17"/>
  <c r="X145" i="17"/>
  <c r="X144" i="17"/>
  <c r="X143" i="17"/>
  <c r="X142" i="17"/>
  <c r="X141" i="17"/>
  <c r="X140" i="17"/>
  <c r="X139" i="17"/>
  <c r="X138" i="17"/>
  <c r="X137" i="17"/>
  <c r="X136" i="17"/>
  <c r="X135" i="17"/>
  <c r="X134" i="17"/>
  <c r="X133" i="17"/>
  <c r="X132" i="17"/>
  <c r="X131" i="17"/>
  <c r="X130" i="17"/>
  <c r="X129" i="17"/>
  <c r="X128" i="17"/>
  <c r="X127" i="17"/>
  <c r="X126" i="17"/>
  <c r="X125" i="17"/>
  <c r="X124" i="17"/>
  <c r="X123" i="17"/>
  <c r="X122" i="17"/>
  <c r="X121" i="17"/>
  <c r="X120" i="17"/>
  <c r="X119" i="17"/>
  <c r="X118" i="17"/>
  <c r="X117" i="17"/>
  <c r="X116" i="17"/>
  <c r="X115" i="17"/>
  <c r="X114" i="17"/>
  <c r="X113" i="17"/>
  <c r="X112" i="17"/>
  <c r="X111" i="17"/>
  <c r="X110" i="17"/>
  <c r="X109" i="17"/>
  <c r="X108" i="17"/>
  <c r="X107" i="17"/>
  <c r="X106" i="17"/>
  <c r="X105" i="17"/>
  <c r="X104" i="17"/>
  <c r="X103" i="17"/>
  <c r="X102" i="17"/>
  <c r="X101" i="17"/>
  <c r="X100" i="17"/>
  <c r="X99" i="17"/>
  <c r="X98" i="17"/>
  <c r="X97" i="17"/>
  <c r="X96" i="17"/>
  <c r="X95" i="17"/>
  <c r="X94" i="17"/>
  <c r="X93" i="17"/>
  <c r="X92" i="17"/>
  <c r="X91" i="17"/>
  <c r="X90" i="17"/>
  <c r="X89" i="17"/>
  <c r="X88" i="17"/>
  <c r="X87" i="17"/>
  <c r="X86" i="17"/>
  <c r="X85" i="17"/>
  <c r="X84" i="17"/>
  <c r="X83" i="17"/>
  <c r="X82" i="17"/>
  <c r="X81" i="17"/>
  <c r="X80" i="17"/>
  <c r="X79" i="17"/>
  <c r="X78" i="17"/>
  <c r="X77" i="17"/>
  <c r="X76" i="17"/>
  <c r="X75" i="17"/>
  <c r="X74" i="17"/>
  <c r="X73" i="17"/>
  <c r="X72" i="17"/>
  <c r="X71" i="17"/>
  <c r="X70" i="17"/>
  <c r="X69" i="17"/>
  <c r="X68" i="17"/>
  <c r="X67" i="17"/>
  <c r="X66" i="17"/>
  <c r="X65" i="17"/>
  <c r="X64" i="17"/>
  <c r="X63" i="17"/>
  <c r="X62" i="17"/>
  <c r="X61" i="17"/>
  <c r="X60" i="17"/>
  <c r="X59" i="17"/>
  <c r="X58" i="17"/>
  <c r="X57" i="17"/>
  <c r="X56" i="17"/>
  <c r="X55" i="17"/>
  <c r="X54" i="17"/>
  <c r="X53" i="17"/>
  <c r="X52" i="17"/>
  <c r="X51" i="17"/>
  <c r="X50" i="17"/>
  <c r="X49" i="17"/>
  <c r="X48" i="17"/>
  <c r="X47" i="17"/>
  <c r="X46" i="17"/>
  <c r="X45" i="17"/>
  <c r="X44" i="17"/>
  <c r="X43" i="17"/>
  <c r="X42" i="17"/>
  <c r="X41" i="17"/>
  <c r="X40" i="17"/>
  <c r="X39" i="17"/>
  <c r="X38" i="17"/>
  <c r="X37" i="17"/>
  <c r="X36" i="17"/>
  <c r="X35" i="17"/>
  <c r="X34" i="17"/>
  <c r="X33" i="17"/>
  <c r="X32" i="17"/>
  <c r="X31" i="17"/>
  <c r="X30" i="17"/>
  <c r="X29" i="17"/>
  <c r="X28" i="17"/>
  <c r="X27" i="17"/>
  <c r="X26" i="17"/>
  <c r="X25" i="17"/>
  <c r="X24" i="17"/>
  <c r="X23" i="17"/>
  <c r="X22" i="17"/>
  <c r="X21" i="17"/>
  <c r="X20" i="17"/>
  <c r="X19" i="17"/>
  <c r="X18" i="17"/>
  <c r="X17" i="17"/>
  <c r="X16" i="17"/>
  <c r="X15" i="17"/>
  <c r="X14" i="17"/>
  <c r="X13" i="17"/>
  <c r="X12" i="17"/>
  <c r="X11" i="17"/>
  <c r="X10" i="17"/>
  <c r="X9" i="17"/>
  <c r="H20" i="1"/>
  <c r="AG20" i="1"/>
  <c r="AC20" i="1"/>
  <c r="AM20" i="1"/>
  <c r="AI20" i="1"/>
  <c r="AQ20" i="1"/>
  <c r="AU20" i="1"/>
  <c r="AT20" i="1"/>
  <c r="AX20" i="1"/>
  <c r="AW20" i="1"/>
  <c r="W11" i="38"/>
  <c r="W12" i="38"/>
  <c r="W13" i="38"/>
  <c r="W14" i="38"/>
  <c r="W15" i="38"/>
  <c r="W16" i="38"/>
  <c r="W17" i="38"/>
  <c r="W18" i="38"/>
  <c r="W19" i="38"/>
  <c r="W20" i="38"/>
  <c r="W21" i="38"/>
  <c r="W22" i="38"/>
  <c r="W23" i="38"/>
  <c r="W24" i="38"/>
  <c r="W25" i="38"/>
  <c r="W26" i="38"/>
  <c r="W27" i="38"/>
  <c r="W28" i="38"/>
  <c r="W29" i="38"/>
  <c r="W30" i="38"/>
  <c r="W31" i="38"/>
  <c r="W32" i="38"/>
  <c r="W33" i="38"/>
  <c r="W34" i="38"/>
  <c r="W35" i="38"/>
  <c r="W36" i="38"/>
  <c r="W37" i="38"/>
  <c r="W38" i="38"/>
  <c r="W39" i="38"/>
  <c r="W40" i="38"/>
  <c r="W41" i="38"/>
  <c r="W42" i="38"/>
  <c r="W43" i="38"/>
  <c r="W44" i="38"/>
  <c r="W45" i="38"/>
  <c r="W46" i="38"/>
  <c r="W47" i="38"/>
  <c r="W48" i="38"/>
  <c r="W49" i="38"/>
  <c r="W50" i="38"/>
  <c r="W51" i="38"/>
  <c r="W52" i="38"/>
  <c r="W53" i="38"/>
  <c r="W54" i="38"/>
  <c r="W55" i="38"/>
  <c r="W56" i="38"/>
  <c r="W57" i="38"/>
  <c r="W58" i="38"/>
  <c r="W59" i="38"/>
  <c r="W60" i="38"/>
  <c r="W61" i="38"/>
  <c r="W62" i="38"/>
  <c r="W63" i="38"/>
  <c r="W64" i="38"/>
  <c r="W65" i="38"/>
  <c r="W66" i="38"/>
  <c r="W67" i="38"/>
  <c r="W68" i="38"/>
  <c r="W69" i="38"/>
  <c r="W70" i="38"/>
  <c r="W71" i="38"/>
  <c r="W72" i="38"/>
  <c r="W73" i="38"/>
  <c r="W74" i="38"/>
  <c r="W75" i="38"/>
  <c r="W76" i="38"/>
  <c r="W77" i="38"/>
  <c r="W78" i="38"/>
  <c r="W79" i="38"/>
  <c r="W80" i="38"/>
  <c r="W81" i="38"/>
  <c r="W82" i="38"/>
  <c r="W83" i="38"/>
  <c r="W84" i="38"/>
  <c r="W85" i="38"/>
  <c r="W86" i="38"/>
  <c r="W87" i="38"/>
  <c r="W88" i="38"/>
  <c r="W89" i="38"/>
  <c r="W90" i="38"/>
  <c r="W91" i="38"/>
  <c r="W92" i="38"/>
  <c r="W93" i="38"/>
  <c r="W94" i="38"/>
  <c r="W95" i="38"/>
  <c r="W96" i="38"/>
  <c r="W97" i="38"/>
  <c r="W98" i="38"/>
  <c r="W99" i="38"/>
  <c r="W100" i="38"/>
  <c r="W101" i="38"/>
  <c r="W102" i="38"/>
  <c r="W103" i="38"/>
  <c r="W104" i="38"/>
  <c r="W105" i="38"/>
  <c r="W106" i="38"/>
  <c r="W107" i="38"/>
  <c r="W108" i="38"/>
  <c r="W109" i="38"/>
  <c r="W110" i="38"/>
  <c r="W111" i="38"/>
  <c r="W112" i="38"/>
  <c r="W113" i="38"/>
  <c r="W114" i="38"/>
  <c r="W115" i="38"/>
  <c r="W116" i="38"/>
  <c r="W117" i="38"/>
  <c r="W118" i="38"/>
  <c r="W119" i="38"/>
  <c r="W120" i="38"/>
  <c r="W121" i="38"/>
  <c r="W122" i="38"/>
  <c r="W123" i="38"/>
  <c r="W124" i="38"/>
  <c r="W125" i="38"/>
  <c r="W126" i="38"/>
  <c r="W127" i="38"/>
  <c r="W128" i="38"/>
  <c r="W129" i="38"/>
  <c r="W130" i="38"/>
  <c r="W131" i="38"/>
  <c r="W132" i="38"/>
  <c r="W133" i="38"/>
  <c r="W134" i="38"/>
  <c r="W135" i="38"/>
  <c r="W136" i="38"/>
  <c r="W137" i="38"/>
  <c r="W138" i="38"/>
  <c r="W139" i="38"/>
  <c r="W140" i="38"/>
  <c r="W141" i="38"/>
  <c r="W142" i="38"/>
  <c r="W143" i="38"/>
  <c r="W144" i="38"/>
  <c r="W145" i="38"/>
  <c r="W146" i="38"/>
  <c r="W147" i="38"/>
  <c r="W148" i="38"/>
  <c r="W149" i="38"/>
  <c r="W150" i="38"/>
  <c r="W151" i="38"/>
  <c r="W152" i="38"/>
  <c r="W153" i="38"/>
  <c r="W154" i="38"/>
  <c r="W155" i="38"/>
  <c r="W156" i="38"/>
  <c r="W157" i="38"/>
  <c r="W158" i="38"/>
  <c r="W159" i="38"/>
  <c r="W160" i="38"/>
  <c r="W161" i="38"/>
  <c r="W162" i="38"/>
  <c r="W163" i="38"/>
  <c r="W164" i="38"/>
  <c r="W165" i="38"/>
  <c r="W166" i="38"/>
  <c r="W167" i="38"/>
  <c r="W168" i="38"/>
  <c r="W169" i="38"/>
  <c r="W170" i="38"/>
  <c r="W171" i="38"/>
  <c r="W172" i="38"/>
  <c r="W173" i="38"/>
  <c r="W174" i="38"/>
  <c r="W175" i="38"/>
  <c r="W176" i="38"/>
  <c r="W177" i="38"/>
  <c r="W178" i="38"/>
  <c r="W179" i="38"/>
  <c r="W180" i="38"/>
  <c r="W181" i="38"/>
  <c r="W182" i="38"/>
  <c r="W183" i="38"/>
  <c r="W184" i="38"/>
  <c r="W185" i="38"/>
  <c r="W186" i="38"/>
  <c r="W187" i="38"/>
  <c r="W188" i="38"/>
  <c r="W189" i="38"/>
  <c r="W190" i="38"/>
  <c r="W191" i="38"/>
  <c r="W192" i="38"/>
  <c r="W193" i="38"/>
  <c r="W194" i="38"/>
  <c r="W195" i="38"/>
  <c r="W196" i="38"/>
  <c r="W197" i="38"/>
  <c r="W198" i="38"/>
  <c r="W199" i="38"/>
  <c r="W200" i="38"/>
  <c r="W201" i="38"/>
  <c r="W202" i="38"/>
  <c r="W203" i="38"/>
  <c r="W204" i="38"/>
  <c r="W205" i="38"/>
  <c r="W206" i="38"/>
  <c r="W207" i="38"/>
  <c r="W208" i="38"/>
  <c r="W10" i="38"/>
  <c r="W9" i="38"/>
  <c r="V9" i="38"/>
  <c r="IP22" i="50"/>
  <c r="IM22" i="50"/>
  <c r="IL22" i="50"/>
  <c r="II22" i="50"/>
  <c r="IG22" i="50"/>
  <c r="IE22" i="50"/>
  <c r="IC22" i="50"/>
  <c r="HY22" i="50"/>
  <c r="HW22" i="50"/>
  <c r="IP20" i="50"/>
  <c r="IO20" i="50"/>
  <c r="IM20" i="50"/>
  <c r="IK20" i="50"/>
  <c r="II20" i="50"/>
  <c r="IH20" i="50"/>
  <c r="IE20" i="50"/>
  <c r="IC20" i="50"/>
  <c r="HY20" i="50"/>
  <c r="HW20" i="50"/>
  <c r="HQ22" i="50"/>
  <c r="HP22" i="50"/>
  <c r="HN22" i="50"/>
  <c r="HL22" i="50"/>
  <c r="HJ22" i="50"/>
  <c r="HH22" i="50"/>
  <c r="HF22" i="50"/>
  <c r="HD22" i="50"/>
  <c r="GZ22" i="50"/>
  <c r="GV22" i="50"/>
  <c r="HQ20" i="50"/>
  <c r="HP20" i="50"/>
  <c r="HN20" i="50"/>
  <c r="HL20" i="50"/>
  <c r="HJ20" i="50"/>
  <c r="HF20" i="50"/>
  <c r="HB20" i="50"/>
  <c r="GZ20" i="50"/>
  <c r="GX20" i="50"/>
  <c r="GR22" i="50"/>
  <c r="GP22" i="50"/>
  <c r="GO22" i="50"/>
  <c r="GN22" i="50"/>
  <c r="GK22" i="50"/>
  <c r="GJ22" i="50"/>
  <c r="GG22" i="50"/>
  <c r="GE22" i="50"/>
  <c r="GA22" i="50"/>
  <c r="FW22" i="50"/>
  <c r="GR20" i="50"/>
  <c r="GQ20" i="50"/>
  <c r="GO20" i="50"/>
  <c r="GN20" i="50"/>
  <c r="GK20" i="50"/>
  <c r="GI20" i="50"/>
  <c r="GG20" i="50"/>
  <c r="GC20" i="50"/>
  <c r="GA20" i="50"/>
  <c r="FW20" i="50"/>
  <c r="FS22" i="50"/>
  <c r="FR22" i="50"/>
  <c r="FP22" i="50"/>
  <c r="FL22" i="50"/>
  <c r="FK22" i="50"/>
  <c r="FH22" i="50"/>
  <c r="FF22" i="50"/>
  <c r="FB22" i="50"/>
  <c r="EX22" i="50"/>
  <c r="FS20" i="50"/>
  <c r="FR20" i="50"/>
  <c r="FP20" i="50"/>
  <c r="FN20" i="50"/>
  <c r="FL20" i="50"/>
  <c r="FJ20" i="50"/>
  <c r="FH20" i="50"/>
  <c r="FF20" i="50"/>
  <c r="FB20" i="50"/>
  <c r="EZ20" i="50"/>
  <c r="ET22" i="50"/>
  <c r="ES22" i="50"/>
  <c r="EQ22" i="50"/>
  <c r="EM22" i="50"/>
  <c r="EK22" i="50"/>
  <c r="EI22" i="50"/>
  <c r="EE22" i="50"/>
  <c r="EC22" i="50"/>
  <c r="DY22" i="50"/>
  <c r="ET20" i="50"/>
  <c r="ES20" i="50"/>
  <c r="EQ20" i="50"/>
  <c r="EP20" i="50"/>
  <c r="EM20" i="50"/>
  <c r="EK20" i="50"/>
  <c r="EI20" i="50"/>
  <c r="EG20" i="50"/>
  <c r="EC20" i="50"/>
  <c r="EA20" i="50"/>
  <c r="DU22" i="50"/>
  <c r="DT22" i="50"/>
  <c r="DR22" i="50"/>
  <c r="DQ22" i="50"/>
  <c r="DN22" i="50"/>
  <c r="DL22" i="50"/>
  <c r="DJ22" i="50"/>
  <c r="DH22" i="50"/>
  <c r="DD22" i="50"/>
  <c r="DB22" i="50"/>
  <c r="DU20" i="50"/>
  <c r="DT20" i="50"/>
  <c r="DR20" i="50"/>
  <c r="DQ20" i="50"/>
  <c r="DN20" i="50"/>
  <c r="DM20" i="50"/>
  <c r="DJ20" i="50"/>
  <c r="DF20" i="50"/>
  <c r="DD20" i="50"/>
  <c r="DB20" i="50"/>
  <c r="CV22" i="50"/>
  <c r="CT22" i="50"/>
  <c r="CS22" i="50"/>
  <c r="CQ22" i="50"/>
  <c r="CO22" i="50"/>
  <c r="CN22" i="50"/>
  <c r="CK22" i="50"/>
  <c r="CG22" i="50"/>
  <c r="CE22" i="50"/>
  <c r="CA22" i="50"/>
  <c r="CV20" i="50"/>
  <c r="CU20" i="50"/>
  <c r="CS20" i="50"/>
  <c r="CR20" i="50"/>
  <c r="CO20" i="50"/>
  <c r="CN20" i="50"/>
  <c r="CK20" i="50"/>
  <c r="CG20" i="50"/>
  <c r="CE20" i="50"/>
  <c r="CC20" i="50"/>
  <c r="BW22" i="50"/>
  <c r="BU22" i="50"/>
  <c r="BT22" i="50"/>
  <c r="BS22" i="50"/>
  <c r="BP22" i="50"/>
  <c r="BO22" i="50"/>
  <c r="BL22" i="50"/>
  <c r="BH22" i="50"/>
  <c r="BF22" i="50"/>
  <c r="BB22" i="50"/>
  <c r="BW20" i="50"/>
  <c r="BU20" i="50"/>
  <c r="BT20" i="50"/>
  <c r="BR20" i="50"/>
  <c r="BP20" i="50"/>
  <c r="BO20" i="50"/>
  <c r="BL20" i="50"/>
  <c r="BJ20" i="50"/>
  <c r="BF20" i="50"/>
  <c r="BD20" i="50"/>
  <c r="AX22" i="50"/>
  <c r="AW22" i="50"/>
  <c r="AU22" i="50"/>
  <c r="AT22" i="50"/>
  <c r="AQ22" i="50"/>
  <c r="AO22" i="50"/>
  <c r="AM22" i="50"/>
  <c r="AK22" i="50"/>
  <c r="AG22" i="50"/>
  <c r="AC22" i="50"/>
  <c r="AX20" i="50"/>
  <c r="AV20" i="50"/>
  <c r="AU20" i="50"/>
  <c r="AQ20" i="50"/>
  <c r="AP20" i="50"/>
  <c r="AM20" i="50"/>
  <c r="AG20" i="50"/>
  <c r="AC20" i="50"/>
  <c r="Y22" i="50"/>
  <c r="X22" i="50"/>
  <c r="V22" i="50"/>
  <c r="U22" i="50"/>
  <c r="R22" i="50"/>
  <c r="Q22" i="50"/>
  <c r="N22" i="50"/>
  <c r="L22" i="50"/>
  <c r="H22" i="50"/>
  <c r="Y20" i="50"/>
  <c r="W20" i="50"/>
  <c r="V20" i="50"/>
  <c r="R20" i="50"/>
  <c r="Q20" i="50"/>
  <c r="N20" i="50"/>
  <c r="J20" i="50"/>
  <c r="H20" i="50"/>
  <c r="D20" i="50"/>
  <c r="IP22" i="1"/>
  <c r="IN22" i="1"/>
  <c r="IM22" i="1"/>
  <c r="IL22" i="1"/>
  <c r="II22" i="1"/>
  <c r="IH22" i="1"/>
  <c r="IE22" i="1"/>
  <c r="IC22" i="1"/>
  <c r="HY22" i="1"/>
  <c r="HW22" i="1"/>
  <c r="IP20" i="1"/>
  <c r="IO20" i="1"/>
  <c r="IM20" i="1"/>
  <c r="IK20" i="1"/>
  <c r="II20" i="1"/>
  <c r="IH20" i="1"/>
  <c r="IE20" i="1"/>
  <c r="IC20" i="1"/>
  <c r="HY20" i="1"/>
  <c r="HQ22" i="1"/>
  <c r="HO22" i="1"/>
  <c r="HN22" i="1"/>
  <c r="HM22" i="1"/>
  <c r="HJ22" i="1"/>
  <c r="HH22" i="1"/>
  <c r="HF22" i="1"/>
  <c r="HD22" i="1"/>
  <c r="GZ22" i="1"/>
  <c r="GV22" i="1"/>
  <c r="HQ20" i="1"/>
  <c r="HO20" i="1"/>
  <c r="HN20" i="1"/>
  <c r="HL20" i="1"/>
  <c r="HJ20" i="1"/>
  <c r="HI20" i="1"/>
  <c r="HF20" i="1"/>
  <c r="HD20" i="1"/>
  <c r="GZ20" i="1"/>
  <c r="GV20" i="1"/>
  <c r="GR22" i="1"/>
  <c r="GP22" i="1"/>
  <c r="GO22" i="1"/>
  <c r="GN22" i="1"/>
  <c r="GK22" i="1"/>
  <c r="GI22" i="1"/>
  <c r="GG22" i="1"/>
  <c r="GE22" i="1"/>
  <c r="GA22" i="1"/>
  <c r="FW22" i="1"/>
  <c r="GR20" i="1"/>
  <c r="GP20" i="1"/>
  <c r="GO20" i="1"/>
  <c r="GM20" i="1"/>
  <c r="GK20" i="1"/>
  <c r="GI20" i="1"/>
  <c r="GG20" i="1"/>
  <c r="GA20" i="1"/>
  <c r="FW20" i="1"/>
  <c r="FS22" i="1"/>
  <c r="FR22" i="1"/>
  <c r="FP22" i="1"/>
  <c r="FL22" i="1"/>
  <c r="FJ22" i="1"/>
  <c r="FH22" i="1"/>
  <c r="FF22" i="1"/>
  <c r="FB22" i="1"/>
  <c r="EX22" i="1"/>
  <c r="FS20" i="1"/>
  <c r="FQ20" i="1"/>
  <c r="FP20" i="1"/>
  <c r="FN20" i="1"/>
  <c r="FL20" i="1"/>
  <c r="FK20" i="1"/>
  <c r="FH20" i="1"/>
  <c r="FD20" i="1"/>
  <c r="FB20" i="1"/>
  <c r="EX20" i="1"/>
  <c r="ET22" i="1"/>
  <c r="ES22" i="1"/>
  <c r="EQ22" i="1"/>
  <c r="EP22" i="1"/>
  <c r="EM22" i="1"/>
  <c r="EI22" i="1"/>
  <c r="EC22" i="1"/>
  <c r="EA22" i="1"/>
  <c r="ET20" i="1"/>
  <c r="ES20" i="1"/>
  <c r="EQ20" i="1"/>
  <c r="EO20" i="1"/>
  <c r="EM20" i="1"/>
  <c r="EK20" i="1"/>
  <c r="EI20" i="1"/>
  <c r="EE20" i="1"/>
  <c r="EC20" i="1"/>
  <c r="EA20" i="1"/>
  <c r="DU22" i="1"/>
  <c r="DT22" i="1"/>
  <c r="DR22" i="1"/>
  <c r="DQ22" i="1"/>
  <c r="DN22" i="1"/>
  <c r="DL22" i="1"/>
  <c r="DJ22" i="1"/>
  <c r="DH22" i="1"/>
  <c r="DD22" i="1"/>
  <c r="DU20" i="1"/>
  <c r="DT20" i="1"/>
  <c r="DR20" i="1"/>
  <c r="DQ20" i="1"/>
  <c r="DN20" i="1"/>
  <c r="DL20" i="1"/>
  <c r="DJ20" i="1"/>
  <c r="DF20" i="1"/>
  <c r="DD20" i="1"/>
  <c r="DB20" i="1"/>
  <c r="CV22" i="1"/>
  <c r="CU22" i="1"/>
  <c r="CS22" i="1"/>
  <c r="CQ22" i="1"/>
  <c r="CO22" i="1"/>
  <c r="CM22" i="1"/>
  <c r="CK22" i="1"/>
  <c r="CG22" i="1"/>
  <c r="CE22" i="1"/>
  <c r="CA22" i="1"/>
  <c r="CV20" i="1"/>
  <c r="CT20" i="1"/>
  <c r="CS20" i="1"/>
  <c r="CR20" i="1"/>
  <c r="CO20" i="1"/>
  <c r="CN20" i="1"/>
  <c r="CK20" i="1"/>
  <c r="CG20" i="1"/>
  <c r="CE20" i="1"/>
  <c r="CA20" i="1"/>
  <c r="BW22" i="1"/>
  <c r="BV22" i="1"/>
  <c r="BT22" i="1"/>
  <c r="BS22" i="1"/>
  <c r="BP22" i="1"/>
  <c r="BN22" i="1"/>
  <c r="BL22" i="1"/>
  <c r="BH22" i="1"/>
  <c r="BF22" i="1"/>
  <c r="BB22" i="1"/>
  <c r="BW20" i="1"/>
  <c r="BV20" i="1"/>
  <c r="BT20" i="1"/>
  <c r="BS20" i="1"/>
  <c r="BP20" i="1"/>
  <c r="BO20" i="1"/>
  <c r="BL20" i="1"/>
  <c r="BJ20" i="1"/>
  <c r="BF20" i="1"/>
  <c r="BB20" i="1"/>
  <c r="AX22" i="1"/>
  <c r="AU22" i="1"/>
  <c r="AT22" i="1"/>
  <c r="AQ22" i="1"/>
  <c r="AO22" i="1"/>
  <c r="AM22" i="1"/>
  <c r="AI22" i="1"/>
  <c r="AG22" i="1"/>
  <c r="AE22" i="1"/>
  <c r="N20" i="1"/>
  <c r="R20" i="1"/>
  <c r="P20" i="1"/>
  <c r="Y22" i="1"/>
  <c r="X22" i="1"/>
  <c r="V22" i="1"/>
  <c r="T22" i="1"/>
  <c r="R22" i="1"/>
  <c r="P22" i="1"/>
  <c r="N22" i="1"/>
  <c r="J22" i="1"/>
  <c r="H22" i="1"/>
  <c r="D22" i="1"/>
  <c r="Y20" i="1"/>
  <c r="W20" i="1"/>
  <c r="V20" i="1"/>
  <c r="T20" i="1"/>
  <c r="A13" i="38"/>
  <c r="IO10" i="50"/>
  <c r="IP10" i="50"/>
  <c r="IO11" i="50"/>
  <c r="IP11" i="50"/>
  <c r="IO12" i="50"/>
  <c r="IP12" i="50"/>
  <c r="IO13" i="50"/>
  <c r="IP13" i="50"/>
  <c r="IO14" i="50"/>
  <c r="IP14" i="50"/>
  <c r="IO15" i="50"/>
  <c r="IP15" i="50"/>
  <c r="IO16" i="50"/>
  <c r="IP16" i="50"/>
  <c r="IO17" i="50"/>
  <c r="IP17" i="50"/>
  <c r="IO18" i="50"/>
  <c r="IP18" i="50"/>
  <c r="HP9" i="50"/>
  <c r="HQ9" i="50"/>
  <c r="HP10" i="50"/>
  <c r="HQ10" i="50"/>
  <c r="HP11" i="50"/>
  <c r="HQ11" i="50"/>
  <c r="HP12" i="50"/>
  <c r="HQ12" i="50"/>
  <c r="HP13" i="50"/>
  <c r="HQ13" i="50"/>
  <c r="HP14" i="50"/>
  <c r="HQ14" i="50"/>
  <c r="HP15" i="50"/>
  <c r="HQ15" i="50"/>
  <c r="HP16" i="50"/>
  <c r="HQ16" i="50"/>
  <c r="HP17" i="50"/>
  <c r="HQ17" i="50"/>
  <c r="GQ10" i="50"/>
  <c r="GR10" i="50"/>
  <c r="GQ11" i="50"/>
  <c r="GR11" i="50"/>
  <c r="GQ12" i="50"/>
  <c r="GR12" i="50"/>
  <c r="GQ13" i="50"/>
  <c r="GR13" i="50"/>
  <c r="GQ14" i="50"/>
  <c r="GR14" i="50"/>
  <c r="GQ15" i="50"/>
  <c r="GR15" i="50"/>
  <c r="GQ16" i="50"/>
  <c r="GR16" i="50"/>
  <c r="GQ17" i="50"/>
  <c r="GR17" i="50"/>
  <c r="GQ18" i="50"/>
  <c r="GR18" i="50"/>
  <c r="FR10" i="50"/>
  <c r="FS10" i="50"/>
  <c r="FR11" i="50"/>
  <c r="FS11" i="50"/>
  <c r="FR12" i="50"/>
  <c r="FS12" i="50"/>
  <c r="FR13" i="50"/>
  <c r="FS13" i="50"/>
  <c r="FR14" i="50"/>
  <c r="FS14" i="50"/>
  <c r="FR15" i="50"/>
  <c r="FS15" i="50"/>
  <c r="FR16" i="50"/>
  <c r="FS16" i="50"/>
  <c r="FR17" i="50"/>
  <c r="FS17" i="50"/>
  <c r="FR18" i="50"/>
  <c r="FS18" i="50"/>
  <c r="ES9" i="50"/>
  <c r="ET9" i="50"/>
  <c r="ES10" i="50"/>
  <c r="ET10" i="50"/>
  <c r="ES11" i="50"/>
  <c r="ET11" i="50"/>
  <c r="ES12" i="50"/>
  <c r="ET12" i="50"/>
  <c r="ES13" i="50"/>
  <c r="ET13" i="50"/>
  <c r="ES14" i="50"/>
  <c r="ET14" i="50"/>
  <c r="ES15" i="50"/>
  <c r="ET15" i="50"/>
  <c r="ES16" i="50"/>
  <c r="ET16" i="50"/>
  <c r="ES17" i="50"/>
  <c r="ET17" i="50"/>
  <c r="DT10" i="50"/>
  <c r="DU10" i="50"/>
  <c r="DT11" i="50"/>
  <c r="DU11" i="50"/>
  <c r="DT12" i="50"/>
  <c r="DU12" i="50"/>
  <c r="DT13" i="50"/>
  <c r="DU13" i="50"/>
  <c r="DT14" i="50"/>
  <c r="DU14" i="50"/>
  <c r="DT15" i="50"/>
  <c r="DU15" i="50"/>
  <c r="DT16" i="50"/>
  <c r="DU16" i="50"/>
  <c r="DT17" i="50"/>
  <c r="DU17" i="50"/>
  <c r="DT18" i="50"/>
  <c r="DU18" i="50"/>
  <c r="CU9" i="50"/>
  <c r="CV9" i="50"/>
  <c r="CU10" i="50"/>
  <c r="CV10" i="50"/>
  <c r="CU11" i="50"/>
  <c r="CV11" i="50"/>
  <c r="CU12" i="50"/>
  <c r="CV12" i="50"/>
  <c r="CU13" i="50"/>
  <c r="CV13" i="50"/>
  <c r="CU14" i="50"/>
  <c r="CV14" i="50"/>
  <c r="CU15" i="50"/>
  <c r="CV15" i="50"/>
  <c r="CU16" i="50"/>
  <c r="CV16" i="50"/>
  <c r="CU17" i="50"/>
  <c r="CV17" i="50"/>
  <c r="BV10" i="50"/>
  <c r="BW10" i="50"/>
  <c r="BV11" i="50"/>
  <c r="BW11" i="50"/>
  <c r="BV12" i="50"/>
  <c r="BW12" i="50"/>
  <c r="BV13" i="50"/>
  <c r="BW13" i="50"/>
  <c r="BV14" i="50"/>
  <c r="BW14" i="50"/>
  <c r="BV15" i="50"/>
  <c r="BW15" i="50"/>
  <c r="BV16" i="50"/>
  <c r="BW16" i="50"/>
  <c r="BV17" i="50"/>
  <c r="BW17" i="50"/>
  <c r="BV18" i="50"/>
  <c r="BW18" i="50"/>
  <c r="AW9" i="50"/>
  <c r="AX9" i="50"/>
  <c r="AW10" i="50"/>
  <c r="AX10" i="50"/>
  <c r="AW11" i="50"/>
  <c r="AX11" i="50"/>
  <c r="AW12" i="50"/>
  <c r="AX12" i="50"/>
  <c r="AW13" i="50"/>
  <c r="AX13" i="50"/>
  <c r="AW14" i="50"/>
  <c r="AX14" i="50"/>
  <c r="AW15" i="50"/>
  <c r="AX15" i="50"/>
  <c r="AW16" i="50"/>
  <c r="AX16" i="50"/>
  <c r="AW17" i="50"/>
  <c r="AX17" i="50"/>
  <c r="X10" i="50"/>
  <c r="Y10" i="50"/>
  <c r="X11" i="50"/>
  <c r="Y11" i="50"/>
  <c r="X12" i="50"/>
  <c r="Y12" i="50"/>
  <c r="X13" i="50"/>
  <c r="Y13" i="50"/>
  <c r="X14" i="50"/>
  <c r="Y14" i="50"/>
  <c r="X15" i="50"/>
  <c r="Y15" i="50"/>
  <c r="X16" i="50"/>
  <c r="Y16" i="50"/>
  <c r="X17" i="50"/>
  <c r="Y17" i="50"/>
  <c r="X18" i="50"/>
  <c r="Y18" i="50"/>
  <c r="IO10" i="1"/>
  <c r="IP10" i="1"/>
  <c r="IO11" i="1"/>
  <c r="IP11" i="1"/>
  <c r="IO12" i="1"/>
  <c r="IP12" i="1"/>
  <c r="IO13" i="1"/>
  <c r="IP13" i="1"/>
  <c r="IO14" i="1"/>
  <c r="IP14" i="1"/>
  <c r="IO15" i="1"/>
  <c r="IP15" i="1"/>
  <c r="IO16" i="1"/>
  <c r="IP16" i="1"/>
  <c r="IO17" i="1"/>
  <c r="IP17" i="1"/>
  <c r="IO18" i="1"/>
  <c r="IP18" i="1"/>
  <c r="HP10" i="1"/>
  <c r="HQ10" i="1"/>
  <c r="HP11" i="1"/>
  <c r="HQ11" i="1"/>
  <c r="HP12" i="1"/>
  <c r="HQ12" i="1"/>
  <c r="HP13" i="1"/>
  <c r="HQ13" i="1"/>
  <c r="HP14" i="1"/>
  <c r="HQ14" i="1"/>
  <c r="HP15" i="1"/>
  <c r="HQ15" i="1"/>
  <c r="HP16" i="1"/>
  <c r="HQ16" i="1"/>
  <c r="HP17" i="1"/>
  <c r="HQ17" i="1"/>
  <c r="HP18" i="1"/>
  <c r="HQ18" i="1"/>
  <c r="GQ10" i="1"/>
  <c r="GR10" i="1"/>
  <c r="GQ11" i="1"/>
  <c r="GR11" i="1"/>
  <c r="GQ12" i="1"/>
  <c r="GR12" i="1"/>
  <c r="GQ13" i="1"/>
  <c r="GR13" i="1"/>
  <c r="GQ14" i="1"/>
  <c r="GR14" i="1"/>
  <c r="GQ15" i="1"/>
  <c r="GR15" i="1"/>
  <c r="GQ16" i="1"/>
  <c r="GR16" i="1"/>
  <c r="GQ17" i="1"/>
  <c r="GR17" i="1"/>
  <c r="GQ18" i="1"/>
  <c r="GR18" i="1"/>
  <c r="FR10" i="1"/>
  <c r="FS10" i="1"/>
  <c r="FR11" i="1"/>
  <c r="FS11" i="1"/>
  <c r="FR12" i="1"/>
  <c r="FS12" i="1"/>
  <c r="FR13" i="1"/>
  <c r="FS13" i="1"/>
  <c r="FR14" i="1"/>
  <c r="FS14" i="1"/>
  <c r="FR15" i="1"/>
  <c r="FS15" i="1"/>
  <c r="FR16" i="1"/>
  <c r="FS16" i="1"/>
  <c r="FR17" i="1"/>
  <c r="FS17" i="1"/>
  <c r="FR18" i="1"/>
  <c r="FS18" i="1"/>
  <c r="ES10" i="1"/>
  <c r="ET10" i="1"/>
  <c r="ES11" i="1"/>
  <c r="ET11" i="1"/>
  <c r="ES12" i="1"/>
  <c r="ET12" i="1"/>
  <c r="ES13" i="1"/>
  <c r="ET13" i="1"/>
  <c r="ES14" i="1"/>
  <c r="ET14" i="1"/>
  <c r="ES15" i="1"/>
  <c r="ET15" i="1"/>
  <c r="ES16" i="1"/>
  <c r="ET16" i="1"/>
  <c r="ES17" i="1"/>
  <c r="ET17" i="1"/>
  <c r="ES18" i="1"/>
  <c r="ET18" i="1"/>
  <c r="DT10" i="1"/>
  <c r="DU10" i="1"/>
  <c r="DT11" i="1"/>
  <c r="DU11" i="1"/>
  <c r="DT12" i="1"/>
  <c r="DU12" i="1"/>
  <c r="DT13" i="1"/>
  <c r="DU13" i="1"/>
  <c r="DT14" i="1"/>
  <c r="DU14" i="1"/>
  <c r="DT15" i="1"/>
  <c r="DU15" i="1"/>
  <c r="DT16" i="1"/>
  <c r="DU16" i="1"/>
  <c r="DT17" i="1"/>
  <c r="DU17" i="1"/>
  <c r="DT18" i="1"/>
  <c r="DU18" i="1"/>
  <c r="CU10" i="1"/>
  <c r="CV10" i="1"/>
  <c r="CU11" i="1"/>
  <c r="CV11" i="1"/>
  <c r="CU12" i="1"/>
  <c r="CV12" i="1"/>
  <c r="CU13" i="1"/>
  <c r="CV13" i="1"/>
  <c r="CU14" i="1"/>
  <c r="CV14" i="1"/>
  <c r="CU15" i="1"/>
  <c r="CV15" i="1"/>
  <c r="CU16" i="1"/>
  <c r="CV16" i="1"/>
  <c r="CU17" i="1"/>
  <c r="CV17" i="1"/>
  <c r="CU18" i="1"/>
  <c r="CV18" i="1"/>
  <c r="BV10" i="1"/>
  <c r="BW10" i="1"/>
  <c r="BV11" i="1"/>
  <c r="BW11" i="1"/>
  <c r="BV12" i="1"/>
  <c r="BW12" i="1"/>
  <c r="BV13" i="1"/>
  <c r="BW13" i="1"/>
  <c r="BV14" i="1"/>
  <c r="BW14" i="1"/>
  <c r="BV15" i="1"/>
  <c r="BW15" i="1"/>
  <c r="BV16" i="1"/>
  <c r="BW16" i="1"/>
  <c r="BV17" i="1"/>
  <c r="BW17" i="1"/>
  <c r="BV18" i="1"/>
  <c r="BW18" i="1"/>
  <c r="AW10" i="1"/>
  <c r="AX10" i="1"/>
  <c r="AW11" i="1"/>
  <c r="AX11" i="1"/>
  <c r="AW12" i="1"/>
  <c r="AX12" i="1"/>
  <c r="AW13" i="1"/>
  <c r="AX13" i="1"/>
  <c r="AW14" i="1"/>
  <c r="AX14" i="1"/>
  <c r="AW15" i="1"/>
  <c r="AX15" i="1"/>
  <c r="AW16" i="1"/>
  <c r="AX16" i="1"/>
  <c r="AW17" i="1"/>
  <c r="AX17" i="1"/>
  <c r="AW18" i="1"/>
  <c r="AX18" i="1"/>
  <c r="X11" i="1"/>
  <c r="Y11" i="1"/>
  <c r="X12" i="1"/>
  <c r="Y12" i="1"/>
  <c r="X13" i="1"/>
  <c r="Y13" i="1"/>
  <c r="X14" i="1"/>
  <c r="Y14" i="1"/>
  <c r="X15" i="1"/>
  <c r="Y15" i="1"/>
  <c r="X16" i="1"/>
  <c r="Y16" i="1"/>
  <c r="X17" i="1"/>
  <c r="Y17" i="1"/>
  <c r="AB10" i="17"/>
  <c r="X10" i="38"/>
  <c r="AB11" i="17"/>
  <c r="X11" i="38"/>
  <c r="AB12" i="17"/>
  <c r="X12" i="38"/>
  <c r="AB13" i="17"/>
  <c r="W13" i="1"/>
  <c r="AB14" i="17"/>
  <c r="W14" i="1"/>
  <c r="AB15" i="17"/>
  <c r="W15" i="1"/>
  <c r="AB16" i="17"/>
  <c r="X16" i="38"/>
  <c r="AB17" i="17"/>
  <c r="W17" i="1"/>
  <c r="AB18" i="17"/>
  <c r="X18" i="38"/>
  <c r="AB19" i="17"/>
  <c r="X19" i="38"/>
  <c r="AB20" i="17"/>
  <c r="X20" i="38"/>
  <c r="AB21" i="17"/>
  <c r="AV11" i="1"/>
  <c r="AB22" i="17"/>
  <c r="X22" i="38"/>
  <c r="AB23" i="17"/>
  <c r="X23" i="38"/>
  <c r="AB24" i="17"/>
  <c r="AB25" i="17"/>
  <c r="AV15" i="1"/>
  <c r="AB26" i="17"/>
  <c r="AV16" i="1"/>
  <c r="AB27" i="17"/>
  <c r="AV17" i="1"/>
  <c r="AB28" i="17"/>
  <c r="AV18" i="1"/>
  <c r="AB29" i="17"/>
  <c r="BU9" i="1"/>
  <c r="AB30" i="17"/>
  <c r="X30" i="38"/>
  <c r="AB31" i="17"/>
  <c r="BU11" i="1"/>
  <c r="AB32" i="17"/>
  <c r="BU12" i="1"/>
  <c r="AB33" i="17"/>
  <c r="BU13" i="1"/>
  <c r="AB34" i="17"/>
  <c r="X34" i="38"/>
  <c r="AB35" i="17"/>
  <c r="BU15" i="1"/>
  <c r="AB36" i="17"/>
  <c r="X36" i="38"/>
  <c r="AB37" i="17"/>
  <c r="X37" i="38"/>
  <c r="AB38" i="17"/>
  <c r="BU18" i="1"/>
  <c r="AB39" i="17"/>
  <c r="CT9" i="1"/>
  <c r="AB40" i="17"/>
  <c r="X40" i="38"/>
  <c r="AB41" i="17"/>
  <c r="CT11" i="1"/>
  <c r="AB42" i="17"/>
  <c r="X42" i="38"/>
  <c r="AB43" i="17"/>
  <c r="X43" i="38"/>
  <c r="AB44" i="17"/>
  <c r="X44" i="38"/>
  <c r="AB45" i="17"/>
  <c r="CT15" i="1"/>
  <c r="AB46" i="17"/>
  <c r="CT16" i="1"/>
  <c r="AB47" i="17"/>
  <c r="X47" i="38"/>
  <c r="AB48" i="17"/>
  <c r="X48" i="38"/>
  <c r="AB49" i="17"/>
  <c r="DS9" i="1"/>
  <c r="AB50" i="17"/>
  <c r="X50" i="38"/>
  <c r="AB51" i="17"/>
  <c r="X51" i="38"/>
  <c r="AB52" i="17"/>
  <c r="X52" i="38"/>
  <c r="AB53" i="17"/>
  <c r="AB54" i="17"/>
  <c r="X54" i="38"/>
  <c r="AB55" i="17"/>
  <c r="X55" i="38"/>
  <c r="AB56" i="17"/>
  <c r="DS16" i="1"/>
  <c r="AB57" i="17"/>
  <c r="DS17" i="1"/>
  <c r="AB58" i="17"/>
  <c r="X58" i="38"/>
  <c r="AB59" i="17"/>
  <c r="ER9" i="1"/>
  <c r="AB60" i="17"/>
  <c r="X60" i="38"/>
  <c r="AB61" i="17"/>
  <c r="X61" i="38"/>
  <c r="AB62" i="17"/>
  <c r="ER12" i="1"/>
  <c r="AB63" i="17"/>
  <c r="X63" i="38"/>
  <c r="AB64" i="17"/>
  <c r="X64" i="38"/>
  <c r="AB65" i="17"/>
  <c r="ER15" i="1"/>
  <c r="AB66" i="17"/>
  <c r="ER16" i="1"/>
  <c r="AB67" i="17"/>
  <c r="ER17" i="1"/>
  <c r="AB68" i="17"/>
  <c r="X68" i="38"/>
  <c r="AB69" i="17"/>
  <c r="X69" i="38"/>
  <c r="AB70" i="17"/>
  <c r="FQ10" i="1"/>
  <c r="AB71" i="17"/>
  <c r="X71" i="38"/>
  <c r="AB72" i="17"/>
  <c r="X72" i="38"/>
  <c r="AB73" i="17"/>
  <c r="FQ13" i="1"/>
  <c r="AB74" i="17"/>
  <c r="X74" i="38"/>
  <c r="AB75" i="17"/>
  <c r="X75" i="38"/>
  <c r="AB76" i="17"/>
  <c r="X76" i="38"/>
  <c r="AB77" i="17"/>
  <c r="X77" i="38"/>
  <c r="AB78" i="17"/>
  <c r="FQ18" i="1"/>
  <c r="AB79" i="17"/>
  <c r="GP9" i="1"/>
  <c r="AB80" i="17"/>
  <c r="GP10" i="1"/>
  <c r="AB81" i="17"/>
  <c r="X81" i="38"/>
  <c r="AB82" i="17"/>
  <c r="GP12" i="1"/>
  <c r="AB83" i="17"/>
  <c r="GP13" i="1"/>
  <c r="AB84" i="17"/>
  <c r="X84" i="38"/>
  <c r="AB85" i="17"/>
  <c r="GP15" i="1"/>
  <c r="AB86" i="17"/>
  <c r="GP16" i="1"/>
  <c r="AB87" i="17"/>
  <c r="GP17" i="1"/>
  <c r="AB88" i="17"/>
  <c r="X88" i="38"/>
  <c r="AB89" i="17"/>
  <c r="HO9" i="1"/>
  <c r="AB90" i="17"/>
  <c r="X90" i="38"/>
  <c r="AB91" i="17"/>
  <c r="X91" i="38"/>
  <c r="AB92" i="17"/>
  <c r="X92" i="38"/>
  <c r="AB93" i="17"/>
  <c r="X93" i="38"/>
  <c r="AB94" i="17"/>
  <c r="X94" i="38"/>
  <c r="AB95" i="17"/>
  <c r="HO15" i="1"/>
  <c r="AB96" i="17"/>
  <c r="HO16" i="1"/>
  <c r="AB97" i="17"/>
  <c r="X97" i="38"/>
  <c r="AB98" i="17"/>
  <c r="HO18" i="1"/>
  <c r="AB99" i="17"/>
  <c r="X99" i="38"/>
  <c r="AB100" i="17"/>
  <c r="IN10" i="1"/>
  <c r="AB101" i="17"/>
  <c r="IN11" i="1"/>
  <c r="AB102" i="17"/>
  <c r="IN12" i="1"/>
  <c r="AB103" i="17"/>
  <c r="X103" i="38"/>
  <c r="AB104" i="17"/>
  <c r="IN14" i="1"/>
  <c r="AB105" i="17"/>
  <c r="IN15" i="1"/>
  <c r="AB106" i="17"/>
  <c r="IN16" i="1"/>
  <c r="AB107" i="17"/>
  <c r="IN17" i="1"/>
  <c r="AB108" i="17"/>
  <c r="X108" i="38"/>
  <c r="AB109" i="17"/>
  <c r="X109" i="38"/>
  <c r="AB110" i="17"/>
  <c r="W10" i="50"/>
  <c r="AB111" i="17"/>
  <c r="W11" i="50"/>
  <c r="AB112" i="17"/>
  <c r="X112" i="38"/>
  <c r="AB113" i="17"/>
  <c r="W13" i="50"/>
  <c r="AB114" i="17"/>
  <c r="X114" i="38"/>
  <c r="AB115" i="17"/>
  <c r="X115" i="38"/>
  <c r="AB116" i="17"/>
  <c r="W16" i="50"/>
  <c r="AB117" i="17"/>
  <c r="X117" i="38"/>
  <c r="AB118" i="17"/>
  <c r="X118" i="38"/>
  <c r="AB119" i="17"/>
  <c r="AV9" i="50"/>
  <c r="AB120" i="17"/>
  <c r="X120" i="38"/>
  <c r="AB121" i="17"/>
  <c r="AV11" i="50"/>
  <c r="AB122" i="17"/>
  <c r="AV12" i="50"/>
  <c r="AB123" i="17"/>
  <c r="AV13" i="50"/>
  <c r="AB124" i="17"/>
  <c r="X124" i="38"/>
  <c r="AB125" i="17"/>
  <c r="AV15" i="50"/>
  <c r="AB126" i="17"/>
  <c r="X126" i="38"/>
  <c r="AB127" i="17"/>
  <c r="X127" i="38"/>
  <c r="AB128" i="17"/>
  <c r="X128" i="38"/>
  <c r="AB129" i="17"/>
  <c r="X129" i="38"/>
  <c r="AB130" i="17"/>
  <c r="BU10" i="50"/>
  <c r="AB131" i="17"/>
  <c r="BU11" i="50"/>
  <c r="AB132" i="17"/>
  <c r="X132" i="38"/>
  <c r="AB133" i="17"/>
  <c r="X133" i="38"/>
  <c r="AB134" i="17"/>
  <c r="BU14" i="50"/>
  <c r="AB135" i="17"/>
  <c r="BU15" i="50"/>
  <c r="AB136" i="17"/>
  <c r="X136" i="38"/>
  <c r="AB137" i="17"/>
  <c r="BU17" i="50"/>
  <c r="AB138" i="17"/>
  <c r="BU18" i="50"/>
  <c r="AB139" i="17"/>
  <c r="X139" i="38"/>
  <c r="AB140" i="17"/>
  <c r="X140" i="38"/>
  <c r="AB141" i="17"/>
  <c r="CT11" i="50"/>
  <c r="AB142" i="17"/>
  <c r="CT12" i="50"/>
  <c r="AB143" i="17"/>
  <c r="CT13" i="50"/>
  <c r="AB144" i="17"/>
  <c r="X144" i="38"/>
  <c r="AB145" i="17"/>
  <c r="CT15" i="50"/>
  <c r="AB146" i="17"/>
  <c r="X146" i="38"/>
  <c r="AB147" i="17"/>
  <c r="X147" i="38"/>
  <c r="AB148" i="17"/>
  <c r="X148" i="38"/>
  <c r="AB149" i="17"/>
  <c r="X149" i="38"/>
  <c r="AB150" i="17"/>
  <c r="DS10" i="50"/>
  <c r="AB151" i="17"/>
  <c r="X151" i="38"/>
  <c r="AB152" i="17"/>
  <c r="DS12" i="50"/>
  <c r="AB153" i="17"/>
  <c r="DS13" i="50"/>
  <c r="AB154" i="17"/>
  <c r="X154" i="38"/>
  <c r="AB155" i="17"/>
  <c r="DS15" i="50"/>
  <c r="AB156" i="17"/>
  <c r="DS16" i="50"/>
  <c r="AB157" i="17"/>
  <c r="X157" i="38"/>
  <c r="AB158" i="17"/>
  <c r="AB159" i="17"/>
  <c r="X159" i="38"/>
  <c r="AB160" i="17"/>
  <c r="ER10" i="50"/>
  <c r="AB161" i="17"/>
  <c r="ER11" i="50"/>
  <c r="AB162" i="17"/>
  <c r="ER12" i="50"/>
  <c r="AB163" i="17"/>
  <c r="ER13" i="50"/>
  <c r="AB164" i="17"/>
  <c r="ER14" i="50"/>
  <c r="AB165" i="17"/>
  <c r="ER15" i="50"/>
  <c r="AB166" i="17"/>
  <c r="ER16" i="50"/>
  <c r="AB167" i="17"/>
  <c r="ER17" i="50"/>
  <c r="AB168" i="17"/>
  <c r="ER18" i="50"/>
  <c r="AB169" i="17"/>
  <c r="FQ9" i="50"/>
  <c r="AB170" i="17"/>
  <c r="AB171" i="17"/>
  <c r="FQ11" i="50"/>
  <c r="AB172" i="17"/>
  <c r="X172" i="38"/>
  <c r="AB173" i="17"/>
  <c r="FQ13" i="50"/>
  <c r="AB174" i="17"/>
  <c r="X174" i="38"/>
  <c r="AB175" i="17"/>
  <c r="X175" i="38"/>
  <c r="AB176" i="17"/>
  <c r="X176" i="38"/>
  <c r="AB177" i="17"/>
  <c r="FQ17" i="50"/>
  <c r="AB178" i="17"/>
  <c r="FQ18" i="50"/>
  <c r="AB179" i="17"/>
  <c r="X179" i="38"/>
  <c r="AB180" i="17"/>
  <c r="GP10" i="50"/>
  <c r="AB181" i="17"/>
  <c r="X181" i="38"/>
  <c r="AB182" i="17"/>
  <c r="X182" i="38"/>
  <c r="AB183" i="17"/>
  <c r="GP13" i="50"/>
  <c r="AB184" i="17"/>
  <c r="GP14" i="50"/>
  <c r="AB185" i="17"/>
  <c r="GP15" i="50"/>
  <c r="AB186" i="17"/>
  <c r="AB187" i="17"/>
  <c r="X187" i="38"/>
  <c r="AB188" i="17"/>
  <c r="GP18" i="50"/>
  <c r="AB189" i="17"/>
  <c r="HO9" i="50"/>
  <c r="AB190" i="17"/>
  <c r="HO10" i="50"/>
  <c r="AB191" i="17"/>
  <c r="HO11" i="50"/>
  <c r="AB192" i="17"/>
  <c r="X192" i="38"/>
  <c r="AB193" i="17"/>
  <c r="X193" i="38"/>
  <c r="AB194" i="17"/>
  <c r="HO14" i="50"/>
  <c r="AB195" i="17"/>
  <c r="HO15" i="50"/>
  <c r="AB196" i="17"/>
  <c r="HO16" i="50"/>
  <c r="X196" i="38"/>
  <c r="AB197" i="17"/>
  <c r="HO17" i="50"/>
  <c r="AB198" i="17"/>
  <c r="HO18" i="50"/>
  <c r="AB199" i="17"/>
  <c r="X199" i="38"/>
  <c r="AB200" i="17"/>
  <c r="IN10" i="50"/>
  <c r="AB201" i="17"/>
  <c r="IN11" i="50"/>
  <c r="AB202" i="17"/>
  <c r="IN12" i="50"/>
  <c r="AB203" i="17"/>
  <c r="X203" i="38"/>
  <c r="AB204" i="17"/>
  <c r="X204" i="38"/>
  <c r="AB205" i="17"/>
  <c r="X205" i="38"/>
  <c r="AB206" i="17"/>
  <c r="IN16" i="50"/>
  <c r="AB207" i="17"/>
  <c r="IN17" i="50"/>
  <c r="AB208" i="17"/>
  <c r="IN18" i="50"/>
  <c r="AB9" i="17"/>
  <c r="X9" i="38"/>
  <c r="Y9" i="17"/>
  <c r="Y11" i="17"/>
  <c r="Y12" i="17"/>
  <c r="Y13" i="17"/>
  <c r="Y14" i="17"/>
  <c r="Y15" i="17"/>
  <c r="Y16" i="17"/>
  <c r="Y17" i="17"/>
  <c r="Y18" i="17"/>
  <c r="Y19" i="17"/>
  <c r="Y20" i="17"/>
  <c r="Y21" i="17"/>
  <c r="Y22" i="17"/>
  <c r="Y23" i="17"/>
  <c r="Y24" i="17"/>
  <c r="Y25" i="17"/>
  <c r="Y26" i="17"/>
  <c r="Y27" i="17"/>
  <c r="Y28" i="17"/>
  <c r="Y29" i="17"/>
  <c r="Y30" i="17"/>
  <c r="Y31" i="17"/>
  <c r="Y32" i="17"/>
  <c r="Y33" i="17"/>
  <c r="Y34" i="17"/>
  <c r="Y35" i="17"/>
  <c r="Y36" i="17"/>
  <c r="Y37" i="17"/>
  <c r="Y38" i="17"/>
  <c r="Y39" i="17"/>
  <c r="Y40" i="17"/>
  <c r="Y41" i="17"/>
  <c r="Y42" i="17"/>
  <c r="Y43" i="17"/>
  <c r="Y44" i="17"/>
  <c r="Y45" i="17"/>
  <c r="Y46" i="17"/>
  <c r="Y47" i="17"/>
  <c r="Y48" i="17"/>
  <c r="Y49" i="17"/>
  <c r="Y50" i="17"/>
  <c r="Y51" i="17"/>
  <c r="Y52" i="17"/>
  <c r="Y53" i="17"/>
  <c r="Y54" i="17"/>
  <c r="Y55" i="17"/>
  <c r="Y56" i="17"/>
  <c r="Y57" i="17"/>
  <c r="Y58" i="17"/>
  <c r="Y59" i="17"/>
  <c r="Y60" i="17"/>
  <c r="Y61" i="17"/>
  <c r="Y62" i="17"/>
  <c r="Y63" i="17"/>
  <c r="Y64" i="17"/>
  <c r="Y65" i="17"/>
  <c r="Y66" i="17"/>
  <c r="Y67" i="17"/>
  <c r="Y68" i="17"/>
  <c r="Y69" i="17"/>
  <c r="Y70" i="17"/>
  <c r="Y71" i="17"/>
  <c r="Y72" i="17"/>
  <c r="Y73" i="17"/>
  <c r="Y74" i="17"/>
  <c r="Y75" i="17"/>
  <c r="Y76" i="17"/>
  <c r="Y77" i="17"/>
  <c r="Y78" i="17"/>
  <c r="Y79" i="17"/>
  <c r="Y80" i="17"/>
  <c r="Y81" i="17"/>
  <c r="Y82" i="17"/>
  <c r="Y83" i="17"/>
  <c r="Y84" i="17"/>
  <c r="Y85" i="17"/>
  <c r="Y86" i="17"/>
  <c r="Y87" i="17"/>
  <c r="Y88" i="17"/>
  <c r="Y89" i="17"/>
  <c r="Y90" i="17"/>
  <c r="Y91" i="17"/>
  <c r="Y92" i="17"/>
  <c r="Y93" i="17"/>
  <c r="Y94" i="17"/>
  <c r="Y95" i="17"/>
  <c r="Y96" i="17"/>
  <c r="Y97" i="17"/>
  <c r="Y98" i="17"/>
  <c r="Y99" i="17"/>
  <c r="Y100" i="17"/>
  <c r="Y101" i="17"/>
  <c r="Y102" i="17"/>
  <c r="Y103" i="17"/>
  <c r="Y104" i="17"/>
  <c r="Y105" i="17"/>
  <c r="Y106" i="17"/>
  <c r="Y107" i="17"/>
  <c r="Y108" i="17"/>
  <c r="Y109" i="17"/>
  <c r="Y110" i="17"/>
  <c r="Y111" i="17"/>
  <c r="Y112" i="17"/>
  <c r="Y113" i="17"/>
  <c r="Y114" i="17"/>
  <c r="Y115" i="17"/>
  <c r="Y116" i="17"/>
  <c r="Y117" i="17"/>
  <c r="Y118" i="17"/>
  <c r="Y119" i="17"/>
  <c r="Y120" i="17"/>
  <c r="Y121" i="17"/>
  <c r="Y122" i="17"/>
  <c r="Y123" i="17"/>
  <c r="Y124" i="17"/>
  <c r="Y125" i="17"/>
  <c r="Y126" i="17"/>
  <c r="Y127" i="17"/>
  <c r="Y128" i="17"/>
  <c r="Y129" i="17"/>
  <c r="Y130" i="17"/>
  <c r="Y131" i="17"/>
  <c r="Y132" i="17"/>
  <c r="Y133" i="17"/>
  <c r="Y134" i="17"/>
  <c r="Y135" i="17"/>
  <c r="Y136" i="17"/>
  <c r="Y137" i="17"/>
  <c r="Y138" i="17"/>
  <c r="Y139" i="17"/>
  <c r="Y140" i="17"/>
  <c r="Y141" i="17"/>
  <c r="Y142" i="17"/>
  <c r="Y143" i="17"/>
  <c r="Y144" i="17"/>
  <c r="Y145" i="17"/>
  <c r="Y146" i="17"/>
  <c r="Y147" i="17"/>
  <c r="Y148" i="17"/>
  <c r="Y149" i="17"/>
  <c r="Y150" i="17"/>
  <c r="Y151" i="17"/>
  <c r="Y152" i="17"/>
  <c r="Y153" i="17"/>
  <c r="Y154" i="17"/>
  <c r="Y155" i="17"/>
  <c r="Y156" i="17"/>
  <c r="Y157" i="17"/>
  <c r="Y158" i="17"/>
  <c r="Y159" i="17"/>
  <c r="Y160" i="17"/>
  <c r="Y161" i="17"/>
  <c r="Y162" i="17"/>
  <c r="Y163" i="17"/>
  <c r="Y164" i="17"/>
  <c r="Y165" i="17"/>
  <c r="Y166" i="17"/>
  <c r="Y167" i="17"/>
  <c r="Y168" i="17"/>
  <c r="Y169" i="17"/>
  <c r="Y170" i="17"/>
  <c r="Y171" i="17"/>
  <c r="Y172" i="17"/>
  <c r="Y173" i="17"/>
  <c r="Y174" i="17"/>
  <c r="Y175" i="17"/>
  <c r="Y176" i="17"/>
  <c r="Y177" i="17"/>
  <c r="Y178" i="17"/>
  <c r="Y179" i="17"/>
  <c r="Y180" i="17"/>
  <c r="Y181" i="17"/>
  <c r="Y182" i="17"/>
  <c r="Y183" i="17"/>
  <c r="Y184" i="17"/>
  <c r="Y185" i="17"/>
  <c r="Y186" i="17"/>
  <c r="Y187" i="17"/>
  <c r="Y188" i="17"/>
  <c r="Y189" i="17"/>
  <c r="Y190" i="17"/>
  <c r="Y191" i="17"/>
  <c r="Y192" i="17"/>
  <c r="Y193" i="17"/>
  <c r="Y194" i="17"/>
  <c r="Y195" i="17"/>
  <c r="Y196" i="17"/>
  <c r="Y197" i="17"/>
  <c r="Y198" i="17"/>
  <c r="Y199" i="17"/>
  <c r="Y200" i="17"/>
  <c r="Y201" i="17"/>
  <c r="Y202" i="17"/>
  <c r="Y203" i="17"/>
  <c r="Y204" i="17"/>
  <c r="Y205" i="17"/>
  <c r="Y206" i="17"/>
  <c r="Y207" i="17"/>
  <c r="Y208" i="17"/>
  <c r="Y10" i="17"/>
  <c r="EV10" i="1"/>
  <c r="EX10" i="1"/>
  <c r="EZ10" i="1"/>
  <c r="FB10" i="1"/>
  <c r="FD10" i="1"/>
  <c r="FJ10" i="1"/>
  <c r="FK10" i="1"/>
  <c r="EV11" i="1"/>
  <c r="EX11" i="1"/>
  <c r="EZ11" i="1"/>
  <c r="FB11" i="1"/>
  <c r="FD11" i="1"/>
  <c r="FJ11" i="1"/>
  <c r="FK11" i="1"/>
  <c r="EV12" i="1"/>
  <c r="EW12" i="1"/>
  <c r="EX12" i="1"/>
  <c r="EZ12" i="1"/>
  <c r="FB12" i="1"/>
  <c r="FD12" i="1"/>
  <c r="FJ12" i="1"/>
  <c r="FK12" i="1"/>
  <c r="EV13" i="1"/>
  <c r="EW13" i="1"/>
  <c r="EX13" i="1"/>
  <c r="EZ13" i="1"/>
  <c r="FB13" i="1"/>
  <c r="FD13" i="1"/>
  <c r="FJ13" i="1"/>
  <c r="FK13" i="1"/>
  <c r="EV14" i="1"/>
  <c r="EX14" i="1"/>
  <c r="EZ14" i="1"/>
  <c r="FB14" i="1"/>
  <c r="FD14" i="1"/>
  <c r="FJ14" i="1"/>
  <c r="FK14" i="1"/>
  <c r="EV15" i="1"/>
  <c r="EX15" i="1"/>
  <c r="EZ15" i="1"/>
  <c r="FB15" i="1"/>
  <c r="FD15" i="1"/>
  <c r="FJ15" i="1"/>
  <c r="FK15" i="1"/>
  <c r="EV16" i="1"/>
  <c r="EX16" i="1"/>
  <c r="EZ16" i="1"/>
  <c r="FB16" i="1"/>
  <c r="FD16" i="1"/>
  <c r="FJ16" i="1"/>
  <c r="FK16" i="1"/>
  <c r="EV17" i="1"/>
  <c r="EW17" i="1"/>
  <c r="EX17" i="1"/>
  <c r="EZ17" i="1"/>
  <c r="FB17" i="1"/>
  <c r="FD17" i="1"/>
  <c r="FJ17" i="1"/>
  <c r="FK17" i="1"/>
  <c r="EV18" i="1"/>
  <c r="EW18" i="1"/>
  <c r="EX18" i="1"/>
  <c r="EZ18" i="1"/>
  <c r="FB18" i="1"/>
  <c r="FD18" i="1"/>
  <c r="FJ18" i="1"/>
  <c r="FK18" i="1"/>
  <c r="F10" i="1"/>
  <c r="H10" i="1"/>
  <c r="J10" i="1"/>
  <c r="P10" i="1"/>
  <c r="Q10" i="1"/>
  <c r="F11" i="1"/>
  <c r="H11" i="1"/>
  <c r="J11" i="1"/>
  <c r="P11" i="1"/>
  <c r="Q11" i="1"/>
  <c r="F12" i="1"/>
  <c r="H12" i="1"/>
  <c r="J12" i="1"/>
  <c r="P12" i="1"/>
  <c r="Q12" i="1"/>
  <c r="F13" i="1"/>
  <c r="H13" i="1"/>
  <c r="J13" i="1"/>
  <c r="P13" i="1"/>
  <c r="Q13" i="1"/>
  <c r="F14" i="1"/>
  <c r="H14" i="1"/>
  <c r="J14" i="1"/>
  <c r="P14" i="1"/>
  <c r="Q14" i="1"/>
  <c r="F15" i="1"/>
  <c r="H15" i="1"/>
  <c r="J15" i="1"/>
  <c r="P15" i="1"/>
  <c r="Q15" i="1"/>
  <c r="F16" i="1"/>
  <c r="H16" i="1"/>
  <c r="J16" i="1"/>
  <c r="P16" i="1"/>
  <c r="Q16" i="1"/>
  <c r="F17" i="1"/>
  <c r="H17" i="1"/>
  <c r="J17" i="1"/>
  <c r="P17" i="1"/>
  <c r="Q17" i="1"/>
  <c r="F18" i="1"/>
  <c r="H18" i="1"/>
  <c r="J18" i="1"/>
  <c r="P18" i="1"/>
  <c r="Q18" i="1"/>
  <c r="S9" i="1"/>
  <c r="T9" i="1"/>
  <c r="U9" i="1"/>
  <c r="V9" i="1"/>
  <c r="P9" i="1"/>
  <c r="Q9" i="1"/>
  <c r="J9" i="1"/>
  <c r="H9" i="1"/>
  <c r="F9" i="1"/>
  <c r="B9" i="1"/>
  <c r="D9" i="1"/>
  <c r="N29" i="17"/>
  <c r="L29" i="17"/>
  <c r="BJ9" i="1"/>
  <c r="N28" i="17"/>
  <c r="N28" i="38"/>
  <c r="L28" i="17"/>
  <c r="L28" i="38"/>
  <c r="GU17" i="50"/>
  <c r="N25" i="17"/>
  <c r="N25" i="38"/>
  <c r="L25" i="17"/>
  <c r="L25" i="38"/>
  <c r="N23" i="17"/>
  <c r="N23" i="38"/>
  <c r="L23" i="17"/>
  <c r="L23" i="38"/>
  <c r="N21" i="17"/>
  <c r="N21" i="38"/>
  <c r="L21" i="17"/>
  <c r="L21" i="38"/>
  <c r="N19" i="17"/>
  <c r="L19" i="17"/>
  <c r="L19" i="38"/>
  <c r="N12" i="17"/>
  <c r="N12" i="1"/>
  <c r="L12" i="17"/>
  <c r="N13" i="17"/>
  <c r="N13" i="1"/>
  <c r="L13" i="17"/>
  <c r="L13" i="38"/>
  <c r="C13" i="1"/>
  <c r="N15" i="17"/>
  <c r="N15" i="1"/>
  <c r="L15" i="17"/>
  <c r="L15" i="1"/>
  <c r="N18" i="17"/>
  <c r="N18" i="1"/>
  <c r="L18" i="17"/>
  <c r="L18" i="1"/>
  <c r="Q6" i="50"/>
  <c r="EL6" i="50"/>
  <c r="B10" i="50"/>
  <c r="D10" i="50"/>
  <c r="F10" i="50"/>
  <c r="H10" i="50"/>
  <c r="J10" i="50"/>
  <c r="P10" i="50"/>
  <c r="Q10" i="50"/>
  <c r="B11" i="50"/>
  <c r="D11" i="50"/>
  <c r="F11" i="50"/>
  <c r="H11" i="50"/>
  <c r="J11" i="50"/>
  <c r="P11" i="50"/>
  <c r="Q11" i="50"/>
  <c r="B12" i="50"/>
  <c r="D12" i="50"/>
  <c r="F12" i="50"/>
  <c r="H12" i="50"/>
  <c r="J12" i="50"/>
  <c r="P12" i="50"/>
  <c r="Q12" i="50"/>
  <c r="B13" i="50"/>
  <c r="D13" i="50"/>
  <c r="F13" i="50"/>
  <c r="H13" i="50"/>
  <c r="J13" i="50"/>
  <c r="P13" i="50"/>
  <c r="Q13" i="50"/>
  <c r="B14" i="50"/>
  <c r="D14" i="50"/>
  <c r="F14" i="50"/>
  <c r="H14" i="50"/>
  <c r="J14" i="50"/>
  <c r="P14" i="50"/>
  <c r="Q14" i="50"/>
  <c r="B15" i="50"/>
  <c r="D15" i="50"/>
  <c r="F15" i="50"/>
  <c r="H15" i="50"/>
  <c r="J15" i="50"/>
  <c r="P15" i="50"/>
  <c r="Q15" i="50"/>
  <c r="B16" i="50"/>
  <c r="D16" i="50"/>
  <c r="F16" i="50"/>
  <c r="H16" i="50"/>
  <c r="J16" i="50"/>
  <c r="P16" i="50"/>
  <c r="Q16" i="50"/>
  <c r="B17" i="50"/>
  <c r="D17" i="50"/>
  <c r="F17" i="50"/>
  <c r="H17" i="50"/>
  <c r="J17" i="50"/>
  <c r="P17" i="50"/>
  <c r="Q17" i="50"/>
  <c r="B18" i="50"/>
  <c r="D18" i="50"/>
  <c r="F18" i="50"/>
  <c r="H18" i="50"/>
  <c r="J18" i="50"/>
  <c r="P18" i="50"/>
  <c r="Q18" i="50"/>
  <c r="S10" i="50"/>
  <c r="T10" i="50"/>
  <c r="U10" i="50"/>
  <c r="V10" i="50"/>
  <c r="S11" i="50"/>
  <c r="T11" i="50"/>
  <c r="U11" i="50"/>
  <c r="V11" i="50"/>
  <c r="S12" i="50"/>
  <c r="T12" i="50"/>
  <c r="U12" i="50"/>
  <c r="V12" i="50"/>
  <c r="S13" i="50"/>
  <c r="T13" i="50"/>
  <c r="U13" i="50"/>
  <c r="V13" i="50"/>
  <c r="S14" i="50"/>
  <c r="T14" i="50"/>
  <c r="U14" i="50"/>
  <c r="V14" i="50"/>
  <c r="S15" i="50"/>
  <c r="T15" i="50"/>
  <c r="U15" i="50"/>
  <c r="V15" i="50"/>
  <c r="S16" i="50"/>
  <c r="T16" i="50"/>
  <c r="U16" i="50"/>
  <c r="V16" i="50"/>
  <c r="S17" i="50"/>
  <c r="T17" i="50"/>
  <c r="U17" i="50"/>
  <c r="V17" i="50"/>
  <c r="S18" i="50"/>
  <c r="T18" i="50"/>
  <c r="U18" i="50"/>
  <c r="V18" i="50"/>
  <c r="AA10" i="50"/>
  <c r="AC10" i="50"/>
  <c r="AE10" i="50"/>
  <c r="AG10" i="50"/>
  <c r="AI10" i="50"/>
  <c r="AO10" i="50"/>
  <c r="AP10" i="50"/>
  <c r="AA11" i="50"/>
  <c r="AC11" i="50"/>
  <c r="AE11" i="50"/>
  <c r="AG11" i="50"/>
  <c r="AI11" i="50"/>
  <c r="AO11" i="50"/>
  <c r="AP11" i="50"/>
  <c r="AA12" i="50"/>
  <c r="AC12" i="50"/>
  <c r="AE12" i="50"/>
  <c r="AG12" i="50"/>
  <c r="AI12" i="50"/>
  <c r="AO12" i="50"/>
  <c r="AP12" i="50"/>
  <c r="AA13" i="50"/>
  <c r="AC13" i="50"/>
  <c r="AE13" i="50"/>
  <c r="AG13" i="50"/>
  <c r="AI13" i="50"/>
  <c r="AO13" i="50"/>
  <c r="AP13" i="50"/>
  <c r="AA14" i="50"/>
  <c r="AC14" i="50"/>
  <c r="AE14" i="50"/>
  <c r="AG14" i="50"/>
  <c r="AI14" i="50"/>
  <c r="AO14" i="50"/>
  <c r="AP14" i="50"/>
  <c r="AA15" i="50"/>
  <c r="AC15" i="50"/>
  <c r="AE15" i="50"/>
  <c r="AG15" i="50"/>
  <c r="AI15" i="50"/>
  <c r="AO15" i="50"/>
  <c r="AP15" i="50"/>
  <c r="AA16" i="50"/>
  <c r="AC16" i="50"/>
  <c r="AE16" i="50"/>
  <c r="AG16" i="50"/>
  <c r="AI16" i="50"/>
  <c r="AO16" i="50"/>
  <c r="AP16" i="50"/>
  <c r="AA17" i="50"/>
  <c r="AC17" i="50"/>
  <c r="AE17" i="50"/>
  <c r="AG17" i="50"/>
  <c r="AI17" i="50"/>
  <c r="AO17" i="50"/>
  <c r="AP17" i="50"/>
  <c r="AA18" i="50"/>
  <c r="AC18" i="50"/>
  <c r="AE18" i="50"/>
  <c r="AG18" i="50"/>
  <c r="AI18" i="50"/>
  <c r="AO18" i="50"/>
  <c r="AP18" i="50"/>
  <c r="AR10" i="50"/>
  <c r="AS10" i="50"/>
  <c r="AT10" i="50"/>
  <c r="AU10" i="50"/>
  <c r="AR11" i="50"/>
  <c r="AS11" i="50"/>
  <c r="AT11" i="50"/>
  <c r="AU11" i="50"/>
  <c r="AR12" i="50"/>
  <c r="AS12" i="50"/>
  <c r="AT12" i="50"/>
  <c r="AU12" i="50"/>
  <c r="AR13" i="50"/>
  <c r="AS13" i="50"/>
  <c r="AT13" i="50"/>
  <c r="AU13" i="50"/>
  <c r="AR14" i="50"/>
  <c r="AS14" i="50"/>
  <c r="AT14" i="50"/>
  <c r="AU14" i="50"/>
  <c r="AR15" i="50"/>
  <c r="AS15" i="50"/>
  <c r="AT15" i="50"/>
  <c r="AU15" i="50"/>
  <c r="AR16" i="50"/>
  <c r="AS16" i="50"/>
  <c r="AT16" i="50"/>
  <c r="AU16" i="50"/>
  <c r="AR17" i="50"/>
  <c r="AS17" i="50"/>
  <c r="AT17" i="50"/>
  <c r="AU17" i="50"/>
  <c r="AR18" i="50"/>
  <c r="AS18" i="50"/>
  <c r="AT18" i="50"/>
  <c r="AU18" i="50"/>
  <c r="AW18" i="50"/>
  <c r="AX18" i="50"/>
  <c r="AZ10" i="50"/>
  <c r="BB10" i="50"/>
  <c r="BD10" i="50"/>
  <c r="BF10" i="50"/>
  <c r="BH10" i="50"/>
  <c r="BN10" i="50"/>
  <c r="BO10" i="50"/>
  <c r="AZ11" i="50"/>
  <c r="BB11" i="50"/>
  <c r="BD11" i="50"/>
  <c r="BF11" i="50"/>
  <c r="BH11" i="50"/>
  <c r="BN11" i="50"/>
  <c r="BO11" i="50"/>
  <c r="AZ12" i="50"/>
  <c r="BB12" i="50"/>
  <c r="BD12" i="50"/>
  <c r="BF12" i="50"/>
  <c r="BH12" i="50"/>
  <c r="BN12" i="50"/>
  <c r="BO12" i="50"/>
  <c r="AZ13" i="50"/>
  <c r="BB13" i="50"/>
  <c r="BD13" i="50"/>
  <c r="BF13" i="50"/>
  <c r="BH13" i="50"/>
  <c r="BN13" i="50"/>
  <c r="BO13" i="50"/>
  <c r="AZ14" i="50"/>
  <c r="BB14" i="50"/>
  <c r="BD14" i="50"/>
  <c r="BF14" i="50"/>
  <c r="BH14" i="50"/>
  <c r="BN14" i="50"/>
  <c r="BO14" i="50"/>
  <c r="AZ15" i="50"/>
  <c r="BB15" i="50"/>
  <c r="BD15" i="50"/>
  <c r="BF15" i="50"/>
  <c r="BH15" i="50"/>
  <c r="BN15" i="50"/>
  <c r="BO15" i="50"/>
  <c r="AZ16" i="50"/>
  <c r="BB16" i="50"/>
  <c r="BD16" i="50"/>
  <c r="BF16" i="50"/>
  <c r="BH16" i="50"/>
  <c r="BN16" i="50"/>
  <c r="BO16" i="50"/>
  <c r="AZ17" i="50"/>
  <c r="BB17" i="50"/>
  <c r="BD17" i="50"/>
  <c r="BF17" i="50"/>
  <c r="BH17" i="50"/>
  <c r="BN17" i="50"/>
  <c r="BO17" i="50"/>
  <c r="AZ18" i="50"/>
  <c r="BB18" i="50"/>
  <c r="BD18" i="50"/>
  <c r="BF18" i="50"/>
  <c r="BH18" i="50"/>
  <c r="BN18" i="50"/>
  <c r="BO18" i="50"/>
  <c r="BQ10" i="50"/>
  <c r="BR10" i="50"/>
  <c r="BS10" i="50"/>
  <c r="BT10" i="50"/>
  <c r="BQ11" i="50"/>
  <c r="BR11" i="50"/>
  <c r="BS11" i="50"/>
  <c r="BT11" i="50"/>
  <c r="BQ12" i="50"/>
  <c r="BR12" i="50"/>
  <c r="BS12" i="50"/>
  <c r="BT12" i="50"/>
  <c r="BQ13" i="50"/>
  <c r="BR13" i="50"/>
  <c r="BS13" i="50"/>
  <c r="BT13" i="50"/>
  <c r="BQ14" i="50"/>
  <c r="BR14" i="50"/>
  <c r="BS14" i="50"/>
  <c r="BT14" i="50"/>
  <c r="BQ15" i="50"/>
  <c r="BR15" i="50"/>
  <c r="BS15" i="50"/>
  <c r="BT15" i="50"/>
  <c r="BQ16" i="50"/>
  <c r="BR16" i="50"/>
  <c r="BS16" i="50"/>
  <c r="BT16" i="50"/>
  <c r="BQ17" i="50"/>
  <c r="BR17" i="50"/>
  <c r="BS17" i="50"/>
  <c r="BT17" i="50"/>
  <c r="BQ18" i="50"/>
  <c r="BR18" i="50"/>
  <c r="BS18" i="50"/>
  <c r="BT18" i="50"/>
  <c r="BY10" i="50"/>
  <c r="CA10" i="50"/>
  <c r="CC10" i="50"/>
  <c r="CE10" i="50"/>
  <c r="CG10" i="50"/>
  <c r="CM10" i="50"/>
  <c r="CN10" i="50"/>
  <c r="BY11" i="50"/>
  <c r="CA11" i="50"/>
  <c r="CC11" i="50"/>
  <c r="CE11" i="50"/>
  <c r="CG11" i="50"/>
  <c r="CM11" i="50"/>
  <c r="CN11" i="50"/>
  <c r="BY12" i="50"/>
  <c r="CA12" i="50"/>
  <c r="CC12" i="50"/>
  <c r="CE12" i="50"/>
  <c r="CG12" i="50"/>
  <c r="CM12" i="50"/>
  <c r="CN12" i="50"/>
  <c r="BY13" i="50"/>
  <c r="CA13" i="50"/>
  <c r="CC13" i="50"/>
  <c r="CE13" i="50"/>
  <c r="CG13" i="50"/>
  <c r="CM13" i="50"/>
  <c r="CN13" i="50"/>
  <c r="BY14" i="50"/>
  <c r="CA14" i="50"/>
  <c r="CC14" i="50"/>
  <c r="CE14" i="50"/>
  <c r="CG14" i="50"/>
  <c r="CM14" i="50"/>
  <c r="CN14" i="50"/>
  <c r="BY15" i="50"/>
  <c r="CA15" i="50"/>
  <c r="CC15" i="50"/>
  <c r="CE15" i="50"/>
  <c r="CG15" i="50"/>
  <c r="CM15" i="50"/>
  <c r="CN15" i="50"/>
  <c r="BY16" i="50"/>
  <c r="CA16" i="50"/>
  <c r="CC16" i="50"/>
  <c r="CE16" i="50"/>
  <c r="CG16" i="50"/>
  <c r="CM16" i="50"/>
  <c r="CN16" i="50"/>
  <c r="BY17" i="50"/>
  <c r="CA17" i="50"/>
  <c r="CC17" i="50"/>
  <c r="CE17" i="50"/>
  <c r="CG17" i="50"/>
  <c r="CM17" i="50"/>
  <c r="CN17" i="50"/>
  <c r="BY18" i="50"/>
  <c r="CA18" i="50"/>
  <c r="CC18" i="50"/>
  <c r="CE18" i="50"/>
  <c r="CG18" i="50"/>
  <c r="CM18" i="50"/>
  <c r="CN18" i="50"/>
  <c r="CP10" i="50"/>
  <c r="CQ10" i="50"/>
  <c r="CR10" i="50"/>
  <c r="CS10" i="50"/>
  <c r="CP11" i="50"/>
  <c r="CQ11" i="50"/>
  <c r="CR11" i="50"/>
  <c r="CS11" i="50"/>
  <c r="CP12" i="50"/>
  <c r="CQ12" i="50"/>
  <c r="CR12" i="50"/>
  <c r="CS12" i="50"/>
  <c r="CP13" i="50"/>
  <c r="CQ13" i="50"/>
  <c r="CR13" i="50"/>
  <c r="CS13" i="50"/>
  <c r="CP14" i="50"/>
  <c r="CQ14" i="50"/>
  <c r="CR14" i="50"/>
  <c r="CS14" i="50"/>
  <c r="CP15" i="50"/>
  <c r="CQ15" i="50"/>
  <c r="CR15" i="50"/>
  <c r="CS15" i="50"/>
  <c r="CP16" i="50"/>
  <c r="CQ16" i="50"/>
  <c r="CR16" i="50"/>
  <c r="CS16" i="50"/>
  <c r="CP17" i="50"/>
  <c r="CQ17" i="50"/>
  <c r="CR17" i="50"/>
  <c r="CS17" i="50"/>
  <c r="CP18" i="50"/>
  <c r="CQ18" i="50"/>
  <c r="CR18" i="50"/>
  <c r="CS18" i="50"/>
  <c r="CU18" i="50"/>
  <c r="CV18" i="50"/>
  <c r="CX10" i="50"/>
  <c r="CZ10" i="50"/>
  <c r="DB10" i="50"/>
  <c r="DD10" i="50"/>
  <c r="DF10" i="50"/>
  <c r="DL10" i="50"/>
  <c r="DM10" i="50"/>
  <c r="CX11" i="50"/>
  <c r="CZ11" i="50"/>
  <c r="DB11" i="50"/>
  <c r="DD11" i="50"/>
  <c r="DF11" i="50"/>
  <c r="DL11" i="50"/>
  <c r="DM11" i="50"/>
  <c r="CX12" i="50"/>
  <c r="CZ12" i="50"/>
  <c r="DB12" i="50"/>
  <c r="DD12" i="50"/>
  <c r="DF12" i="50"/>
  <c r="DL12" i="50"/>
  <c r="DM12" i="50"/>
  <c r="CX13" i="50"/>
  <c r="CZ13" i="50"/>
  <c r="DB13" i="50"/>
  <c r="DD13" i="50"/>
  <c r="DF13" i="50"/>
  <c r="DL13" i="50"/>
  <c r="DM13" i="50"/>
  <c r="CX14" i="50"/>
  <c r="CZ14" i="50"/>
  <c r="DB14" i="50"/>
  <c r="DD14" i="50"/>
  <c r="DF14" i="50"/>
  <c r="DL14" i="50"/>
  <c r="DM14" i="50"/>
  <c r="CX15" i="50"/>
  <c r="CZ15" i="50"/>
  <c r="DB15" i="50"/>
  <c r="DD15" i="50"/>
  <c r="DF15" i="50"/>
  <c r="DL15" i="50"/>
  <c r="DM15" i="50"/>
  <c r="CX16" i="50"/>
  <c r="CZ16" i="50"/>
  <c r="DB16" i="50"/>
  <c r="DD16" i="50"/>
  <c r="DF16" i="50"/>
  <c r="DL16" i="50"/>
  <c r="DM16" i="50"/>
  <c r="CX17" i="50"/>
  <c r="CZ17" i="50"/>
  <c r="DB17" i="50"/>
  <c r="DD17" i="50"/>
  <c r="DF17" i="50"/>
  <c r="DL17" i="50"/>
  <c r="DM17" i="50"/>
  <c r="CX18" i="50"/>
  <c r="CZ18" i="50"/>
  <c r="DB18" i="50"/>
  <c r="DD18" i="50"/>
  <c r="DF18" i="50"/>
  <c r="DL18" i="50"/>
  <c r="DM18" i="50"/>
  <c r="DO10" i="50"/>
  <c r="DP10" i="50"/>
  <c r="DQ10" i="50"/>
  <c r="DR10" i="50"/>
  <c r="DO11" i="50"/>
  <c r="DP11" i="50"/>
  <c r="DQ11" i="50"/>
  <c r="DR11" i="50"/>
  <c r="DO12" i="50"/>
  <c r="DP12" i="50"/>
  <c r="DQ12" i="50"/>
  <c r="DR12" i="50"/>
  <c r="DO13" i="50"/>
  <c r="DP13" i="50"/>
  <c r="DQ13" i="50"/>
  <c r="DR13" i="50"/>
  <c r="DO14" i="50"/>
  <c r="DP14" i="50"/>
  <c r="DQ14" i="50"/>
  <c r="DR14" i="50"/>
  <c r="DO15" i="50"/>
  <c r="DP15" i="50"/>
  <c r="DQ15" i="50"/>
  <c r="DR15" i="50"/>
  <c r="DO16" i="50"/>
  <c r="DP16" i="50"/>
  <c r="DQ16" i="50"/>
  <c r="DR16" i="50"/>
  <c r="DO17" i="50"/>
  <c r="DP17" i="50"/>
  <c r="DQ17" i="50"/>
  <c r="DR17" i="50"/>
  <c r="DO18" i="50"/>
  <c r="DP18" i="50"/>
  <c r="DQ18" i="50"/>
  <c r="DR18" i="50"/>
  <c r="DW10" i="50"/>
  <c r="DY10" i="50"/>
  <c r="EA10" i="50"/>
  <c r="EC10" i="50"/>
  <c r="EE10" i="50"/>
  <c r="EK10" i="50"/>
  <c r="EL10" i="50"/>
  <c r="DW11" i="50"/>
  <c r="DY11" i="50"/>
  <c r="EA11" i="50"/>
  <c r="EC11" i="50"/>
  <c r="EE11" i="50"/>
  <c r="EK11" i="50"/>
  <c r="EL11" i="50"/>
  <c r="DW12" i="50"/>
  <c r="DY12" i="50"/>
  <c r="EA12" i="50"/>
  <c r="EC12" i="50"/>
  <c r="EE12" i="50"/>
  <c r="EK12" i="50"/>
  <c r="EL12" i="50"/>
  <c r="DW13" i="50"/>
  <c r="DY13" i="50"/>
  <c r="EA13" i="50"/>
  <c r="EC13" i="50"/>
  <c r="EE13" i="50"/>
  <c r="EK13" i="50"/>
  <c r="EL13" i="50"/>
  <c r="DW14" i="50"/>
  <c r="DY14" i="50"/>
  <c r="EA14" i="50"/>
  <c r="EC14" i="50"/>
  <c r="EE14" i="50"/>
  <c r="EK14" i="50"/>
  <c r="EL14" i="50"/>
  <c r="DW15" i="50"/>
  <c r="DY15" i="50"/>
  <c r="EA15" i="50"/>
  <c r="EC15" i="50"/>
  <c r="EE15" i="50"/>
  <c r="EK15" i="50"/>
  <c r="EL15" i="50"/>
  <c r="DW16" i="50"/>
  <c r="DY16" i="50"/>
  <c r="EA16" i="50"/>
  <c r="EC16" i="50"/>
  <c r="EE16" i="50"/>
  <c r="EK16" i="50"/>
  <c r="EL16" i="50"/>
  <c r="DW17" i="50"/>
  <c r="DY17" i="50"/>
  <c r="EA17" i="50"/>
  <c r="EC17" i="50"/>
  <c r="EE17" i="50"/>
  <c r="EK17" i="50"/>
  <c r="EL17" i="50"/>
  <c r="DW18" i="50"/>
  <c r="DY18" i="50"/>
  <c r="EA18" i="50"/>
  <c r="EC18" i="50"/>
  <c r="EE18" i="50"/>
  <c r="EK18" i="50"/>
  <c r="EL18" i="50"/>
  <c r="EN10" i="50"/>
  <c r="EO10" i="50"/>
  <c r="EP10" i="50"/>
  <c r="EQ10" i="50"/>
  <c r="EN11" i="50"/>
  <c r="EO11" i="50"/>
  <c r="EP11" i="50"/>
  <c r="EQ11" i="50"/>
  <c r="EN12" i="50"/>
  <c r="EO12" i="50"/>
  <c r="EP12" i="50"/>
  <c r="EQ12" i="50"/>
  <c r="EN13" i="50"/>
  <c r="EO13" i="50"/>
  <c r="EP13" i="50"/>
  <c r="EQ13" i="50"/>
  <c r="EN14" i="50"/>
  <c r="EO14" i="50"/>
  <c r="EP14" i="50"/>
  <c r="EQ14" i="50"/>
  <c r="EN15" i="50"/>
  <c r="EO15" i="50"/>
  <c r="EP15" i="50"/>
  <c r="EQ15" i="50"/>
  <c r="EN16" i="50"/>
  <c r="EO16" i="50"/>
  <c r="EP16" i="50"/>
  <c r="EQ16" i="50"/>
  <c r="EN17" i="50"/>
  <c r="EO17" i="50"/>
  <c r="EP17" i="50"/>
  <c r="EQ17" i="50"/>
  <c r="EN18" i="50"/>
  <c r="EO18" i="50"/>
  <c r="EP18" i="50"/>
  <c r="EQ18" i="50"/>
  <c r="ES18" i="50"/>
  <c r="ET18" i="50"/>
  <c r="EV10" i="50"/>
  <c r="EW10" i="50"/>
  <c r="EX10" i="50"/>
  <c r="EZ10" i="50"/>
  <c r="FB10" i="50"/>
  <c r="FD10" i="50"/>
  <c r="FJ10" i="50"/>
  <c r="FK10" i="50"/>
  <c r="EV11" i="50"/>
  <c r="EW11" i="50"/>
  <c r="EX11" i="50"/>
  <c r="EZ11" i="50"/>
  <c r="FB11" i="50"/>
  <c r="FD11" i="50"/>
  <c r="FJ11" i="50"/>
  <c r="FK11" i="50"/>
  <c r="EV12" i="50"/>
  <c r="EX12" i="50"/>
  <c r="EZ12" i="50"/>
  <c r="FB12" i="50"/>
  <c r="FD12" i="50"/>
  <c r="FJ12" i="50"/>
  <c r="FK12" i="50"/>
  <c r="EV13" i="50"/>
  <c r="EX13" i="50"/>
  <c r="EZ13" i="50"/>
  <c r="FB13" i="50"/>
  <c r="FD13" i="50"/>
  <c r="FJ13" i="50"/>
  <c r="FK13" i="50"/>
  <c r="EV14" i="50"/>
  <c r="EW14" i="50"/>
  <c r="EX14" i="50"/>
  <c r="EZ14" i="50"/>
  <c r="FB14" i="50"/>
  <c r="FD14" i="50"/>
  <c r="FJ14" i="50"/>
  <c r="FK14" i="50"/>
  <c r="EV15" i="50"/>
  <c r="EW15" i="50"/>
  <c r="EX15" i="50"/>
  <c r="EZ15" i="50"/>
  <c r="FB15" i="50"/>
  <c r="FD15" i="50"/>
  <c r="FJ15" i="50"/>
  <c r="FK15" i="50"/>
  <c r="EV16" i="50"/>
  <c r="EX16" i="50"/>
  <c r="EZ16" i="50"/>
  <c r="FB16" i="50"/>
  <c r="FD16" i="50"/>
  <c r="FJ16" i="50"/>
  <c r="FK16" i="50"/>
  <c r="EV17" i="50"/>
  <c r="EW17" i="50"/>
  <c r="EX17" i="50"/>
  <c r="EZ17" i="50"/>
  <c r="FB17" i="50"/>
  <c r="FD17" i="50"/>
  <c r="FJ17" i="50"/>
  <c r="FK17" i="50"/>
  <c r="EV18" i="50"/>
  <c r="EX18" i="50"/>
  <c r="EZ18" i="50"/>
  <c r="FB18" i="50"/>
  <c r="FD18" i="50"/>
  <c r="FJ18" i="50"/>
  <c r="FK18" i="50"/>
  <c r="FM10" i="50"/>
  <c r="FN10" i="50"/>
  <c r="FO10" i="50"/>
  <c r="FP10" i="50"/>
  <c r="FM11" i="50"/>
  <c r="FN11" i="50"/>
  <c r="FO11" i="50"/>
  <c r="FP11" i="50"/>
  <c r="FM12" i="50"/>
  <c r="FN12" i="50"/>
  <c r="FO12" i="50"/>
  <c r="FP12" i="50"/>
  <c r="FM13" i="50"/>
  <c r="FN13" i="50"/>
  <c r="FO13" i="50"/>
  <c r="FP13" i="50"/>
  <c r="FM14" i="50"/>
  <c r="FN14" i="50"/>
  <c r="FO14" i="50"/>
  <c r="FP14" i="50"/>
  <c r="FM15" i="50"/>
  <c r="FN15" i="50"/>
  <c r="FO15" i="50"/>
  <c r="FP15" i="50"/>
  <c r="FM16" i="50"/>
  <c r="FN16" i="50"/>
  <c r="FO16" i="50"/>
  <c r="FP16" i="50"/>
  <c r="FM17" i="50"/>
  <c r="FN17" i="50"/>
  <c r="FO17" i="50"/>
  <c r="FP17" i="50"/>
  <c r="FM18" i="50"/>
  <c r="FN18" i="50"/>
  <c r="FO18" i="50"/>
  <c r="FP18" i="50"/>
  <c r="FU10" i="50"/>
  <c r="FW10" i="50"/>
  <c r="FY10" i="50"/>
  <c r="GA10" i="50"/>
  <c r="GC10" i="50"/>
  <c r="GI10" i="50"/>
  <c r="GJ10" i="50"/>
  <c r="FU11" i="50"/>
  <c r="FV11" i="50"/>
  <c r="FW11" i="50"/>
  <c r="FY11" i="50"/>
  <c r="GA11" i="50"/>
  <c r="GC11" i="50"/>
  <c r="GI11" i="50"/>
  <c r="GJ11" i="50"/>
  <c r="FU12" i="50"/>
  <c r="FW12" i="50"/>
  <c r="FY12" i="50"/>
  <c r="GA12" i="50"/>
  <c r="GC12" i="50"/>
  <c r="GI12" i="50"/>
  <c r="GJ12" i="50"/>
  <c r="FU13" i="50"/>
  <c r="FV13" i="50"/>
  <c r="FW13" i="50"/>
  <c r="FY13" i="50"/>
  <c r="GA13" i="50"/>
  <c r="GC13" i="50"/>
  <c r="GI13" i="50"/>
  <c r="GJ13" i="50"/>
  <c r="FU14" i="50"/>
  <c r="FW14" i="50"/>
  <c r="FY14" i="50"/>
  <c r="GA14" i="50"/>
  <c r="GC14" i="50"/>
  <c r="GI14" i="50"/>
  <c r="GJ14" i="50"/>
  <c r="FU15" i="50"/>
  <c r="FV15" i="50"/>
  <c r="FW15" i="50"/>
  <c r="FY15" i="50"/>
  <c r="GA15" i="50"/>
  <c r="GC15" i="50"/>
  <c r="GI15" i="50"/>
  <c r="GJ15" i="50"/>
  <c r="FU16" i="50"/>
  <c r="FW16" i="50"/>
  <c r="FY16" i="50"/>
  <c r="GA16" i="50"/>
  <c r="GC16" i="50"/>
  <c r="GI16" i="50"/>
  <c r="GJ16" i="50"/>
  <c r="FU17" i="50"/>
  <c r="FW17" i="50"/>
  <c r="FY17" i="50"/>
  <c r="GA17" i="50"/>
  <c r="GC17" i="50"/>
  <c r="GI17" i="50"/>
  <c r="GJ17" i="50"/>
  <c r="FU18" i="50"/>
  <c r="FW18" i="50"/>
  <c r="FY18" i="50"/>
  <c r="GA18" i="50"/>
  <c r="GC18" i="50"/>
  <c r="GI18" i="50"/>
  <c r="GJ18" i="50"/>
  <c r="GL10" i="50"/>
  <c r="GM10" i="50"/>
  <c r="GL11" i="50"/>
  <c r="GM11" i="50"/>
  <c r="GL12" i="50"/>
  <c r="GM12" i="50"/>
  <c r="GL13" i="50"/>
  <c r="GM13" i="50"/>
  <c r="GL14" i="50"/>
  <c r="GM14" i="50"/>
  <c r="GL15" i="50"/>
  <c r="GM15" i="50"/>
  <c r="GL16" i="50"/>
  <c r="GM16" i="50"/>
  <c r="GL17" i="50"/>
  <c r="GM17" i="50"/>
  <c r="GL18" i="50"/>
  <c r="GM18" i="50"/>
  <c r="GN10" i="50"/>
  <c r="GO10" i="50"/>
  <c r="GN11" i="50"/>
  <c r="GO11" i="50"/>
  <c r="GN12" i="50"/>
  <c r="GO12" i="50"/>
  <c r="GN13" i="50"/>
  <c r="GO13" i="50"/>
  <c r="GN14" i="50"/>
  <c r="GO14" i="50"/>
  <c r="GN15" i="50"/>
  <c r="GO15" i="50"/>
  <c r="GN16" i="50"/>
  <c r="GO16" i="50"/>
  <c r="GN17" i="50"/>
  <c r="GO17" i="50"/>
  <c r="GN18" i="50"/>
  <c r="GO18" i="50"/>
  <c r="GT10" i="50"/>
  <c r="GU10" i="50"/>
  <c r="GV10" i="50"/>
  <c r="GX10" i="50"/>
  <c r="GZ10" i="50"/>
  <c r="HB10" i="50"/>
  <c r="HH10" i="50"/>
  <c r="HI10" i="50"/>
  <c r="GT11" i="50"/>
  <c r="GV11" i="50"/>
  <c r="GX11" i="50"/>
  <c r="GZ11" i="50"/>
  <c r="HB11" i="50"/>
  <c r="HH11" i="50"/>
  <c r="HI11" i="50"/>
  <c r="GT12" i="50"/>
  <c r="GU12" i="50"/>
  <c r="GV12" i="50"/>
  <c r="GX12" i="50"/>
  <c r="GZ12" i="50"/>
  <c r="HB12" i="50"/>
  <c r="HH12" i="50"/>
  <c r="HI12" i="50"/>
  <c r="GT13" i="50"/>
  <c r="GV13" i="50"/>
  <c r="GX13" i="50"/>
  <c r="GZ13" i="50"/>
  <c r="HB13" i="50"/>
  <c r="HH13" i="50"/>
  <c r="HI13" i="50"/>
  <c r="GT14" i="50"/>
  <c r="GU14" i="50"/>
  <c r="GV14" i="50"/>
  <c r="GX14" i="50"/>
  <c r="GZ14" i="50"/>
  <c r="HB14" i="50"/>
  <c r="HH14" i="50"/>
  <c r="HI14" i="50"/>
  <c r="GT15" i="50"/>
  <c r="GV15" i="50"/>
  <c r="GX15" i="50"/>
  <c r="GZ15" i="50"/>
  <c r="HB15" i="50"/>
  <c r="HH15" i="50"/>
  <c r="HI15" i="50"/>
  <c r="GT16" i="50"/>
  <c r="GV16" i="50"/>
  <c r="GX16" i="50"/>
  <c r="GZ16" i="50"/>
  <c r="HB16" i="50"/>
  <c r="HH16" i="50"/>
  <c r="HI16" i="50"/>
  <c r="GT17" i="50"/>
  <c r="GV17" i="50"/>
  <c r="GX17" i="50"/>
  <c r="GZ17" i="50"/>
  <c r="HB17" i="50"/>
  <c r="HH17" i="50"/>
  <c r="HI17" i="50"/>
  <c r="GT18" i="50"/>
  <c r="GU18" i="50"/>
  <c r="GV18" i="50"/>
  <c r="GX18" i="50"/>
  <c r="GZ18" i="50"/>
  <c r="HB18" i="50"/>
  <c r="HH18" i="50"/>
  <c r="HI18" i="50"/>
  <c r="HK10" i="50"/>
  <c r="HL10" i="50"/>
  <c r="HM10" i="50"/>
  <c r="HN10" i="50"/>
  <c r="HK11" i="50"/>
  <c r="HL11" i="50"/>
  <c r="HM11" i="50"/>
  <c r="HN11" i="50"/>
  <c r="HK12" i="50"/>
  <c r="HL12" i="50"/>
  <c r="HM12" i="50"/>
  <c r="HN12" i="50"/>
  <c r="HK13" i="50"/>
  <c r="HL13" i="50"/>
  <c r="HM13" i="50"/>
  <c r="HN13" i="50"/>
  <c r="HK14" i="50"/>
  <c r="HL14" i="50"/>
  <c r="HM14" i="50"/>
  <c r="HN14" i="50"/>
  <c r="HK15" i="50"/>
  <c r="HL15" i="50"/>
  <c r="HM15" i="50"/>
  <c r="HN15" i="50"/>
  <c r="HK16" i="50"/>
  <c r="HL16" i="50"/>
  <c r="HM16" i="50"/>
  <c r="HN16" i="50"/>
  <c r="HK17" i="50"/>
  <c r="HL17" i="50"/>
  <c r="HM17" i="50"/>
  <c r="HN17" i="50"/>
  <c r="HK18" i="50"/>
  <c r="HL18" i="50"/>
  <c r="HM18" i="50"/>
  <c r="HN18" i="50"/>
  <c r="HP18" i="50"/>
  <c r="HQ18" i="50"/>
  <c r="HS10" i="50"/>
  <c r="HU10" i="50"/>
  <c r="HW10" i="50"/>
  <c r="HY10" i="50"/>
  <c r="IA10" i="50"/>
  <c r="IG10" i="50"/>
  <c r="IH10" i="50"/>
  <c r="HS11" i="50"/>
  <c r="HT11" i="50"/>
  <c r="HU11" i="50"/>
  <c r="HW11" i="50"/>
  <c r="HY11" i="50"/>
  <c r="IA11" i="50"/>
  <c r="IG11" i="50"/>
  <c r="IH11" i="50"/>
  <c r="HS12" i="50"/>
  <c r="HU12" i="50"/>
  <c r="HW12" i="50"/>
  <c r="HY12" i="50"/>
  <c r="IA12" i="50"/>
  <c r="IG12" i="50"/>
  <c r="IH12" i="50"/>
  <c r="HS13" i="50"/>
  <c r="HU13" i="50"/>
  <c r="HW13" i="50"/>
  <c r="HY13" i="50"/>
  <c r="IA13" i="50"/>
  <c r="IG13" i="50"/>
  <c r="IH13" i="50"/>
  <c r="HS14" i="50"/>
  <c r="HU14" i="50"/>
  <c r="HW14" i="50"/>
  <c r="HY14" i="50"/>
  <c r="IA14" i="50"/>
  <c r="IG14" i="50"/>
  <c r="IH14" i="50"/>
  <c r="HS15" i="50"/>
  <c r="HU15" i="50"/>
  <c r="HW15" i="50"/>
  <c r="HY15" i="50"/>
  <c r="IA15" i="50"/>
  <c r="IG15" i="50"/>
  <c r="IH15" i="50"/>
  <c r="HS16" i="50"/>
  <c r="HT16" i="50"/>
  <c r="HU16" i="50"/>
  <c r="HW16" i="50"/>
  <c r="HY16" i="50"/>
  <c r="IA16" i="50"/>
  <c r="IG16" i="50"/>
  <c r="IH16" i="50"/>
  <c r="HS17" i="50"/>
  <c r="HU17" i="50"/>
  <c r="HW17" i="50"/>
  <c r="HY17" i="50"/>
  <c r="IA17" i="50"/>
  <c r="IG17" i="50"/>
  <c r="IH17" i="50"/>
  <c r="HS18" i="50"/>
  <c r="HU18" i="50"/>
  <c r="HW18" i="50"/>
  <c r="HY18" i="50"/>
  <c r="IA18" i="50"/>
  <c r="IG18" i="50"/>
  <c r="IH18" i="50"/>
  <c r="IJ10" i="50"/>
  <c r="IK10" i="50"/>
  <c r="IL10" i="50"/>
  <c r="IM10" i="50"/>
  <c r="IJ11" i="50"/>
  <c r="IK11" i="50"/>
  <c r="IL11" i="50"/>
  <c r="IM11" i="50"/>
  <c r="IJ12" i="50"/>
  <c r="IK12" i="50"/>
  <c r="IL12" i="50"/>
  <c r="IM12" i="50"/>
  <c r="IJ13" i="50"/>
  <c r="IK13" i="50"/>
  <c r="IL13" i="50"/>
  <c r="IM13" i="50"/>
  <c r="IJ14" i="50"/>
  <c r="IK14" i="50"/>
  <c r="IL14" i="50"/>
  <c r="IM14" i="50"/>
  <c r="IJ15" i="50"/>
  <c r="IK15" i="50"/>
  <c r="IL15" i="50"/>
  <c r="IM15" i="50"/>
  <c r="IJ16" i="50"/>
  <c r="IK16" i="50"/>
  <c r="IL16" i="50"/>
  <c r="IM16" i="50"/>
  <c r="IJ17" i="50"/>
  <c r="IK17" i="50"/>
  <c r="IL17" i="50"/>
  <c r="IM17" i="50"/>
  <c r="IJ18" i="50"/>
  <c r="IK18" i="50"/>
  <c r="IL18" i="50"/>
  <c r="IM18" i="50"/>
  <c r="IL9" i="50"/>
  <c r="IJ9" i="50"/>
  <c r="IH9" i="50"/>
  <c r="IG9" i="50"/>
  <c r="IA9" i="50"/>
  <c r="HY9" i="50"/>
  <c r="HW9" i="50"/>
  <c r="HU9" i="50"/>
  <c r="HS9" i="50"/>
  <c r="HM9" i="50"/>
  <c r="HK9" i="50"/>
  <c r="HI9" i="50"/>
  <c r="HH9" i="50"/>
  <c r="HB9" i="50"/>
  <c r="GZ9" i="50"/>
  <c r="GX9" i="50"/>
  <c r="GV9" i="50"/>
  <c r="GT9" i="50"/>
  <c r="GN9" i="50"/>
  <c r="GL9" i="50"/>
  <c r="GJ9" i="50"/>
  <c r="GI9" i="50"/>
  <c r="GC9" i="50"/>
  <c r="GA9" i="50"/>
  <c r="FY9" i="50"/>
  <c r="FW9" i="50"/>
  <c r="FV9" i="50"/>
  <c r="FU9" i="50"/>
  <c r="FO9" i="50"/>
  <c r="FM9" i="50"/>
  <c r="FK9" i="50"/>
  <c r="FJ9" i="50"/>
  <c r="FD9" i="50"/>
  <c r="FB9" i="50"/>
  <c r="EZ9" i="50"/>
  <c r="EX9" i="50"/>
  <c r="EV9" i="50"/>
  <c r="EP9" i="50"/>
  <c r="EN9" i="50"/>
  <c r="EL9" i="50"/>
  <c r="EK9" i="50"/>
  <c r="EE9" i="50"/>
  <c r="EC9" i="50"/>
  <c r="EA9" i="50"/>
  <c r="DY9" i="50"/>
  <c r="DX9" i="50"/>
  <c r="DW9" i="50"/>
  <c r="DQ9" i="50"/>
  <c r="DO9" i="50"/>
  <c r="DM9" i="50"/>
  <c r="DL9" i="50"/>
  <c r="DF9" i="50"/>
  <c r="DD9" i="50"/>
  <c r="DB9" i="50"/>
  <c r="CZ9" i="50"/>
  <c r="CX9" i="50"/>
  <c r="CR9" i="50"/>
  <c r="CP9" i="50"/>
  <c r="CN9" i="50"/>
  <c r="CM9" i="50"/>
  <c r="CG9" i="50"/>
  <c r="CE9" i="50"/>
  <c r="CC9" i="50"/>
  <c r="CA9" i="50"/>
  <c r="BY9" i="50"/>
  <c r="BS9" i="50"/>
  <c r="BQ9" i="50"/>
  <c r="BO9" i="50"/>
  <c r="BN9" i="50"/>
  <c r="BH9" i="50"/>
  <c r="BF9" i="50"/>
  <c r="BD9" i="50"/>
  <c r="BB9" i="50"/>
  <c r="AZ9" i="50"/>
  <c r="AT9" i="50"/>
  <c r="AR9" i="50"/>
  <c r="AP9" i="50"/>
  <c r="AO9" i="50"/>
  <c r="AI9" i="50"/>
  <c r="AG9" i="50"/>
  <c r="AE9" i="50"/>
  <c r="AC9" i="50"/>
  <c r="AA9" i="50"/>
  <c r="U9" i="50"/>
  <c r="S9" i="50"/>
  <c r="Q9" i="50"/>
  <c r="P9" i="50"/>
  <c r="J9" i="50"/>
  <c r="H9" i="50"/>
  <c r="F9" i="50"/>
  <c r="D9" i="50"/>
  <c r="B9" i="50"/>
  <c r="IN57" i="50"/>
  <c r="HO57" i="50"/>
  <c r="GP57" i="50"/>
  <c r="FQ57" i="50"/>
  <c r="ER57" i="50"/>
  <c r="DS57" i="50"/>
  <c r="CT57" i="50"/>
  <c r="BU57" i="50"/>
  <c r="AV57" i="50"/>
  <c r="A13" i="50"/>
  <c r="CW13" i="50"/>
  <c r="A11" i="50"/>
  <c r="EU11" i="50" s="1"/>
  <c r="IP9" i="50"/>
  <c r="IO9" i="50"/>
  <c r="IM9" i="50"/>
  <c r="IK9" i="50"/>
  <c r="HN9" i="50"/>
  <c r="HL9" i="50"/>
  <c r="GR9" i="50"/>
  <c r="GQ9" i="50"/>
  <c r="GO9" i="50"/>
  <c r="GM9" i="50"/>
  <c r="FS9" i="50"/>
  <c r="FR9" i="50"/>
  <c r="FP9" i="50"/>
  <c r="FN9" i="50"/>
  <c r="EQ9" i="50"/>
  <c r="EO9" i="50"/>
  <c r="DU9" i="50"/>
  <c r="DT9" i="50"/>
  <c r="DR9" i="50"/>
  <c r="DP9" i="50"/>
  <c r="CS9" i="50"/>
  <c r="CQ9" i="50"/>
  <c r="BW9" i="50"/>
  <c r="BV9" i="50"/>
  <c r="BT9" i="50"/>
  <c r="BR9" i="50"/>
  <c r="AU9" i="50"/>
  <c r="AS9" i="50"/>
  <c r="Y9" i="50"/>
  <c r="X9" i="50"/>
  <c r="V9" i="50"/>
  <c r="T9" i="50"/>
  <c r="A6" i="50"/>
  <c r="EU6" i="50"/>
  <c r="W2" i="50"/>
  <c r="HO2" i="50"/>
  <c r="AA10" i="1"/>
  <c r="AC10" i="1"/>
  <c r="AE10" i="1"/>
  <c r="AG10" i="1"/>
  <c r="AI10" i="1"/>
  <c r="AO10" i="1"/>
  <c r="AP10" i="1"/>
  <c r="AA11" i="1"/>
  <c r="AC11" i="1"/>
  <c r="AE11" i="1"/>
  <c r="AG11" i="1"/>
  <c r="AI11" i="1"/>
  <c r="AO11" i="1"/>
  <c r="AP11" i="1"/>
  <c r="AA12" i="1"/>
  <c r="AC12" i="1"/>
  <c r="AE12" i="1"/>
  <c r="AG12" i="1"/>
  <c r="AI12" i="1"/>
  <c r="AO12" i="1"/>
  <c r="AP12" i="1"/>
  <c r="AA13" i="1"/>
  <c r="AC13" i="1"/>
  <c r="AE13" i="1"/>
  <c r="AG13" i="1"/>
  <c r="AI13" i="1"/>
  <c r="AO13" i="1"/>
  <c r="AP13" i="1"/>
  <c r="AA14" i="1"/>
  <c r="AC14" i="1"/>
  <c r="AE14" i="1"/>
  <c r="AG14" i="1"/>
  <c r="AI14" i="1"/>
  <c r="AO14" i="1"/>
  <c r="AP14" i="1"/>
  <c r="AA15" i="1"/>
  <c r="AC15" i="1"/>
  <c r="AE15" i="1"/>
  <c r="AG15" i="1"/>
  <c r="AI15" i="1"/>
  <c r="AO15" i="1"/>
  <c r="AP15" i="1"/>
  <c r="AA16" i="1"/>
  <c r="AC16" i="1"/>
  <c r="AE16" i="1"/>
  <c r="AG16" i="1"/>
  <c r="AI16" i="1"/>
  <c r="AO16" i="1"/>
  <c r="AP16" i="1"/>
  <c r="AA17" i="1"/>
  <c r="AC17" i="1"/>
  <c r="AE17" i="1"/>
  <c r="AG17" i="1"/>
  <c r="AI17" i="1"/>
  <c r="AO17" i="1"/>
  <c r="AP17" i="1"/>
  <c r="AA18" i="1"/>
  <c r="AC18" i="1"/>
  <c r="AE18" i="1"/>
  <c r="AG18" i="1"/>
  <c r="AI18" i="1"/>
  <c r="AO18" i="1"/>
  <c r="AP18" i="1"/>
  <c r="AR10" i="1"/>
  <c r="AS10" i="1"/>
  <c r="AT10" i="1"/>
  <c r="AU10" i="1"/>
  <c r="AR11" i="1"/>
  <c r="AS11" i="1"/>
  <c r="AT11" i="1"/>
  <c r="AU11" i="1"/>
  <c r="AR12" i="1"/>
  <c r="AS12" i="1"/>
  <c r="AT12" i="1"/>
  <c r="AU12" i="1"/>
  <c r="AR13" i="1"/>
  <c r="AS13" i="1"/>
  <c r="AT13" i="1"/>
  <c r="AU13" i="1"/>
  <c r="AR14" i="1"/>
  <c r="AS14" i="1"/>
  <c r="AT14" i="1"/>
  <c r="AU14" i="1"/>
  <c r="AR15" i="1"/>
  <c r="AS15" i="1"/>
  <c r="AT15" i="1"/>
  <c r="AU15" i="1"/>
  <c r="AR16" i="1"/>
  <c r="AS16" i="1"/>
  <c r="AT16" i="1"/>
  <c r="AU16" i="1"/>
  <c r="AR17" i="1"/>
  <c r="AS17" i="1"/>
  <c r="AT17" i="1"/>
  <c r="AU17" i="1"/>
  <c r="AR18" i="1"/>
  <c r="AS18" i="1"/>
  <c r="AT18" i="1"/>
  <c r="AU18" i="1"/>
  <c r="AZ10" i="1"/>
  <c r="BB10" i="1"/>
  <c r="BD10" i="1"/>
  <c r="BF10" i="1"/>
  <c r="BH10" i="1"/>
  <c r="BN10" i="1"/>
  <c r="BO10" i="1"/>
  <c r="AZ11" i="1"/>
  <c r="BB11" i="1"/>
  <c r="BD11" i="1"/>
  <c r="BF11" i="1"/>
  <c r="BH11" i="1"/>
  <c r="BN11" i="1"/>
  <c r="BO11" i="1"/>
  <c r="AZ12" i="1"/>
  <c r="BB12" i="1"/>
  <c r="BD12" i="1"/>
  <c r="BF12" i="1"/>
  <c r="BH12" i="1"/>
  <c r="BN12" i="1"/>
  <c r="BO12" i="1"/>
  <c r="AZ13" i="1"/>
  <c r="BB13" i="1"/>
  <c r="BD13" i="1"/>
  <c r="BF13" i="1"/>
  <c r="BH13" i="1"/>
  <c r="BN13" i="1"/>
  <c r="BO13" i="1"/>
  <c r="AZ14" i="1"/>
  <c r="BB14" i="1"/>
  <c r="BD14" i="1"/>
  <c r="BF14" i="1"/>
  <c r="BH14" i="1"/>
  <c r="BN14" i="1"/>
  <c r="BO14" i="1"/>
  <c r="AZ15" i="1"/>
  <c r="BB15" i="1"/>
  <c r="BD15" i="1"/>
  <c r="BF15" i="1"/>
  <c r="BH15" i="1"/>
  <c r="BN15" i="1"/>
  <c r="BO15" i="1"/>
  <c r="AZ16" i="1"/>
  <c r="BB16" i="1"/>
  <c r="BD16" i="1"/>
  <c r="BF16" i="1"/>
  <c r="BH16" i="1"/>
  <c r="BN16" i="1"/>
  <c r="BO16" i="1"/>
  <c r="AZ17" i="1"/>
  <c r="BB17" i="1"/>
  <c r="BD17" i="1"/>
  <c r="BF17" i="1"/>
  <c r="BH17" i="1"/>
  <c r="BN17" i="1"/>
  <c r="BO17" i="1"/>
  <c r="AZ18" i="1"/>
  <c r="BB18" i="1"/>
  <c r="BD18" i="1"/>
  <c r="BF18" i="1"/>
  <c r="BH18" i="1"/>
  <c r="BN18" i="1"/>
  <c r="BO18" i="1"/>
  <c r="BQ10" i="1"/>
  <c r="BR10" i="1"/>
  <c r="BS10" i="1"/>
  <c r="BT10" i="1"/>
  <c r="BQ11" i="1"/>
  <c r="BR11" i="1"/>
  <c r="BS11" i="1"/>
  <c r="BT11" i="1"/>
  <c r="BQ12" i="1"/>
  <c r="BR12" i="1"/>
  <c r="BS12" i="1"/>
  <c r="BT12" i="1"/>
  <c r="BQ13" i="1"/>
  <c r="BR13" i="1"/>
  <c r="BS13" i="1"/>
  <c r="BT13" i="1"/>
  <c r="BQ14" i="1"/>
  <c r="BR14" i="1"/>
  <c r="BS14" i="1"/>
  <c r="BT14" i="1"/>
  <c r="BQ15" i="1"/>
  <c r="BR15" i="1"/>
  <c r="BS15" i="1"/>
  <c r="BT15" i="1"/>
  <c r="BQ16" i="1"/>
  <c r="BR16" i="1"/>
  <c r="BS16" i="1"/>
  <c r="BT16" i="1"/>
  <c r="BQ17" i="1"/>
  <c r="BR17" i="1"/>
  <c r="BS17" i="1"/>
  <c r="BT17" i="1"/>
  <c r="BQ18" i="1"/>
  <c r="BR18" i="1"/>
  <c r="BS18" i="1"/>
  <c r="BT18" i="1"/>
  <c r="BY10" i="1"/>
  <c r="CA10" i="1"/>
  <c r="CC10" i="1"/>
  <c r="CE10" i="1"/>
  <c r="CG10" i="1"/>
  <c r="CM10" i="1"/>
  <c r="CN10" i="1"/>
  <c r="BY11" i="1"/>
  <c r="CA11" i="1"/>
  <c r="CC11" i="1"/>
  <c r="CE11" i="1"/>
  <c r="CG11" i="1"/>
  <c r="CM11" i="1"/>
  <c r="CN11" i="1"/>
  <c r="BY12" i="1"/>
  <c r="CA12" i="1"/>
  <c r="CC12" i="1"/>
  <c r="CE12" i="1"/>
  <c r="CG12" i="1"/>
  <c r="CM12" i="1"/>
  <c r="CN12" i="1"/>
  <c r="BY13" i="1"/>
  <c r="CA13" i="1"/>
  <c r="CC13" i="1"/>
  <c r="CE13" i="1"/>
  <c r="CG13" i="1"/>
  <c r="CM13" i="1"/>
  <c r="CN13" i="1"/>
  <c r="BY14" i="1"/>
  <c r="CA14" i="1"/>
  <c r="CC14" i="1"/>
  <c r="CE14" i="1"/>
  <c r="CG14" i="1"/>
  <c r="CM14" i="1"/>
  <c r="CN14" i="1"/>
  <c r="BY15" i="1"/>
  <c r="CA15" i="1"/>
  <c r="CC15" i="1"/>
  <c r="CE15" i="1"/>
  <c r="CG15" i="1"/>
  <c r="CM15" i="1"/>
  <c r="CN15" i="1"/>
  <c r="BY16" i="1"/>
  <c r="CA16" i="1"/>
  <c r="CC16" i="1"/>
  <c r="CE16" i="1"/>
  <c r="CG16" i="1"/>
  <c r="CM16" i="1"/>
  <c r="CN16" i="1"/>
  <c r="BY17" i="1"/>
  <c r="CA17" i="1"/>
  <c r="CC17" i="1"/>
  <c r="CE17" i="1"/>
  <c r="CG17" i="1"/>
  <c r="CM17" i="1"/>
  <c r="CN17" i="1"/>
  <c r="BY18" i="1"/>
  <c r="CA18" i="1"/>
  <c r="CC18" i="1"/>
  <c r="CE18" i="1"/>
  <c r="CG18" i="1"/>
  <c r="CM18" i="1"/>
  <c r="CN18" i="1"/>
  <c r="CP10" i="1"/>
  <c r="CQ10" i="1"/>
  <c r="CR10" i="1"/>
  <c r="CS10" i="1"/>
  <c r="CP11" i="1"/>
  <c r="CQ11" i="1"/>
  <c r="CR11" i="1"/>
  <c r="CS11" i="1"/>
  <c r="CP12" i="1"/>
  <c r="CQ12" i="1"/>
  <c r="CR12" i="1"/>
  <c r="CS12" i="1"/>
  <c r="CP13" i="1"/>
  <c r="CQ13" i="1"/>
  <c r="CR13" i="1"/>
  <c r="CS13" i="1"/>
  <c r="CP14" i="1"/>
  <c r="CQ14" i="1"/>
  <c r="CR14" i="1"/>
  <c r="CS14" i="1"/>
  <c r="CP15" i="1"/>
  <c r="CQ15" i="1"/>
  <c r="CR15" i="1"/>
  <c r="CS15" i="1"/>
  <c r="CP16" i="1"/>
  <c r="CQ16" i="1"/>
  <c r="CR16" i="1"/>
  <c r="CS16" i="1"/>
  <c r="CP17" i="1"/>
  <c r="CQ17" i="1"/>
  <c r="CR17" i="1"/>
  <c r="CS17" i="1"/>
  <c r="CP18" i="1"/>
  <c r="CQ18" i="1"/>
  <c r="CR18" i="1"/>
  <c r="CS18" i="1"/>
  <c r="CX10" i="1"/>
  <c r="CZ10" i="1"/>
  <c r="DB10" i="1"/>
  <c r="DD10" i="1"/>
  <c r="DF10" i="1"/>
  <c r="DL10" i="1"/>
  <c r="DM10" i="1"/>
  <c r="CX11" i="1"/>
  <c r="CZ11" i="1"/>
  <c r="DB11" i="1"/>
  <c r="DD11" i="1"/>
  <c r="DF11" i="1"/>
  <c r="DL11" i="1"/>
  <c r="DM11" i="1"/>
  <c r="CX12" i="1"/>
  <c r="CZ12" i="1"/>
  <c r="DB12" i="1"/>
  <c r="DD12" i="1"/>
  <c r="DF12" i="1"/>
  <c r="DL12" i="1"/>
  <c r="DM12" i="1"/>
  <c r="CX13" i="1"/>
  <c r="CZ13" i="1"/>
  <c r="DB13" i="1"/>
  <c r="DD13" i="1"/>
  <c r="DF13" i="1"/>
  <c r="DL13" i="1"/>
  <c r="DM13" i="1"/>
  <c r="CX14" i="1"/>
  <c r="CZ14" i="1"/>
  <c r="DB14" i="1"/>
  <c r="DD14" i="1"/>
  <c r="DF14" i="1"/>
  <c r="DL14" i="1"/>
  <c r="DM14" i="1"/>
  <c r="CX15" i="1"/>
  <c r="CZ15" i="1"/>
  <c r="DB15" i="1"/>
  <c r="DD15" i="1"/>
  <c r="DF15" i="1"/>
  <c r="DL15" i="1"/>
  <c r="DM15" i="1"/>
  <c r="CX16" i="1"/>
  <c r="CZ16" i="1"/>
  <c r="DB16" i="1"/>
  <c r="DD16" i="1"/>
  <c r="DF16" i="1"/>
  <c r="DL16" i="1"/>
  <c r="DM16" i="1"/>
  <c r="CX17" i="1"/>
  <c r="CZ17" i="1"/>
  <c r="DB17" i="1"/>
  <c r="DD17" i="1"/>
  <c r="DF17" i="1"/>
  <c r="DL17" i="1"/>
  <c r="DM17" i="1"/>
  <c r="CX18" i="1"/>
  <c r="CZ18" i="1"/>
  <c r="DB18" i="1"/>
  <c r="DD18" i="1"/>
  <c r="DF18" i="1"/>
  <c r="DL18" i="1"/>
  <c r="DM18" i="1"/>
  <c r="DO10" i="1"/>
  <c r="DP10" i="1"/>
  <c r="DQ10" i="1"/>
  <c r="DR10" i="1"/>
  <c r="DO11" i="1"/>
  <c r="DP11" i="1"/>
  <c r="DQ11" i="1"/>
  <c r="DR11" i="1"/>
  <c r="DO12" i="1"/>
  <c r="DP12" i="1"/>
  <c r="DQ12" i="1"/>
  <c r="DR12" i="1"/>
  <c r="DO13" i="1"/>
  <c r="DP13" i="1"/>
  <c r="DQ13" i="1"/>
  <c r="DR13" i="1"/>
  <c r="DO14" i="1"/>
  <c r="DP14" i="1"/>
  <c r="DQ14" i="1"/>
  <c r="DR14" i="1"/>
  <c r="DO15" i="1"/>
  <c r="DP15" i="1"/>
  <c r="DQ15" i="1"/>
  <c r="DR15" i="1"/>
  <c r="DO16" i="1"/>
  <c r="DP16" i="1"/>
  <c r="DQ16" i="1"/>
  <c r="DR16" i="1"/>
  <c r="DO17" i="1"/>
  <c r="DP17" i="1"/>
  <c r="DQ17" i="1"/>
  <c r="DR17" i="1"/>
  <c r="DO18" i="1"/>
  <c r="DP18" i="1"/>
  <c r="DQ18" i="1"/>
  <c r="DR18" i="1"/>
  <c r="DW10" i="1"/>
  <c r="DY10" i="1"/>
  <c r="EA10" i="1"/>
  <c r="EC10" i="1"/>
  <c r="EE10" i="1"/>
  <c r="EK10" i="1"/>
  <c r="EL10" i="1"/>
  <c r="DW11" i="1"/>
  <c r="DY11" i="1"/>
  <c r="EA11" i="1"/>
  <c r="EC11" i="1"/>
  <c r="EE11" i="1"/>
  <c r="EK11" i="1"/>
  <c r="EL11" i="1"/>
  <c r="DW12" i="1"/>
  <c r="DY12" i="1"/>
  <c r="EA12" i="1"/>
  <c r="EC12" i="1"/>
  <c r="EE12" i="1"/>
  <c r="EK12" i="1"/>
  <c r="EL12" i="1"/>
  <c r="DW13" i="1"/>
  <c r="DY13" i="1"/>
  <c r="EA13" i="1"/>
  <c r="EC13" i="1"/>
  <c r="EE13" i="1"/>
  <c r="EK13" i="1"/>
  <c r="EL13" i="1"/>
  <c r="DW14" i="1"/>
  <c r="DY14" i="1"/>
  <c r="EA14" i="1"/>
  <c r="EC14" i="1"/>
  <c r="EE14" i="1"/>
  <c r="EK14" i="1"/>
  <c r="EL14" i="1"/>
  <c r="DW15" i="1"/>
  <c r="DY15" i="1"/>
  <c r="EA15" i="1"/>
  <c r="EC15" i="1"/>
  <c r="EE15" i="1"/>
  <c r="EK15" i="1"/>
  <c r="EL15" i="1"/>
  <c r="DW16" i="1"/>
  <c r="DY16" i="1"/>
  <c r="EA16" i="1"/>
  <c r="EC16" i="1"/>
  <c r="EE16" i="1"/>
  <c r="EK16" i="1"/>
  <c r="EL16" i="1"/>
  <c r="DW17" i="1"/>
  <c r="DY17" i="1"/>
  <c r="EA17" i="1"/>
  <c r="EC17" i="1"/>
  <c r="EE17" i="1"/>
  <c r="EK17" i="1"/>
  <c r="EL17" i="1"/>
  <c r="DW18" i="1"/>
  <c r="DY18" i="1"/>
  <c r="EA18" i="1"/>
  <c r="EC18" i="1"/>
  <c r="EE18" i="1"/>
  <c r="EK18" i="1"/>
  <c r="EL18" i="1"/>
  <c r="EN10" i="1"/>
  <c r="EO10" i="1"/>
  <c r="EP10" i="1"/>
  <c r="EQ10" i="1"/>
  <c r="EN11" i="1"/>
  <c r="EO11" i="1"/>
  <c r="EP11" i="1"/>
  <c r="EQ11" i="1"/>
  <c r="EN12" i="1"/>
  <c r="EO12" i="1"/>
  <c r="EP12" i="1"/>
  <c r="EQ12" i="1"/>
  <c r="EN13" i="1"/>
  <c r="EO13" i="1"/>
  <c r="EP13" i="1"/>
  <c r="EQ13" i="1"/>
  <c r="EN14" i="1"/>
  <c r="EO14" i="1"/>
  <c r="EP14" i="1"/>
  <c r="EQ14" i="1"/>
  <c r="EN15" i="1"/>
  <c r="EO15" i="1"/>
  <c r="EP15" i="1"/>
  <c r="EQ15" i="1"/>
  <c r="EN16" i="1"/>
  <c r="EO16" i="1"/>
  <c r="EP16" i="1"/>
  <c r="EQ16" i="1"/>
  <c r="EN17" i="1"/>
  <c r="EO17" i="1"/>
  <c r="EP17" i="1"/>
  <c r="EQ17" i="1"/>
  <c r="EN18" i="1"/>
  <c r="EO18" i="1"/>
  <c r="EP18" i="1"/>
  <c r="EQ18" i="1"/>
  <c r="FM10" i="1"/>
  <c r="FN10" i="1"/>
  <c r="FO10" i="1"/>
  <c r="FP10" i="1"/>
  <c r="FM11" i="1"/>
  <c r="FN11" i="1"/>
  <c r="FO11" i="1"/>
  <c r="FP11" i="1"/>
  <c r="FM12" i="1"/>
  <c r="FN12" i="1"/>
  <c r="FO12" i="1"/>
  <c r="FP12" i="1"/>
  <c r="FM13" i="1"/>
  <c r="FN13" i="1"/>
  <c r="FO13" i="1"/>
  <c r="FP13" i="1"/>
  <c r="FM14" i="1"/>
  <c r="FN14" i="1"/>
  <c r="FO14" i="1"/>
  <c r="FP14" i="1"/>
  <c r="FM15" i="1"/>
  <c r="FN15" i="1"/>
  <c r="FO15" i="1"/>
  <c r="FP15" i="1"/>
  <c r="FM16" i="1"/>
  <c r="FN16" i="1"/>
  <c r="FO16" i="1"/>
  <c r="FP16" i="1"/>
  <c r="FM17" i="1"/>
  <c r="FN17" i="1"/>
  <c r="FO17" i="1"/>
  <c r="FP17" i="1"/>
  <c r="FM18" i="1"/>
  <c r="FN18" i="1"/>
  <c r="FO18" i="1"/>
  <c r="FP18" i="1"/>
  <c r="FU10" i="1"/>
  <c r="FW10" i="1"/>
  <c r="FY10" i="1"/>
  <c r="GA10" i="1"/>
  <c r="GC10" i="1"/>
  <c r="GI10" i="1"/>
  <c r="GJ10" i="1"/>
  <c r="FU11" i="1"/>
  <c r="FW11" i="1"/>
  <c r="FY11" i="1"/>
  <c r="GA11" i="1"/>
  <c r="GC11" i="1"/>
  <c r="GI11" i="1"/>
  <c r="GJ11" i="1"/>
  <c r="FU12" i="1"/>
  <c r="FW12" i="1"/>
  <c r="FY12" i="1"/>
  <c r="GA12" i="1"/>
  <c r="GC12" i="1"/>
  <c r="GI12" i="1"/>
  <c r="GJ12" i="1"/>
  <c r="FU13" i="1"/>
  <c r="FW13" i="1"/>
  <c r="FY13" i="1"/>
  <c r="GA13" i="1"/>
  <c r="GC13" i="1"/>
  <c r="GI13" i="1"/>
  <c r="GJ13" i="1"/>
  <c r="FU14" i="1"/>
  <c r="FW14" i="1"/>
  <c r="FY14" i="1"/>
  <c r="GA14" i="1"/>
  <c r="GC14" i="1"/>
  <c r="GI14" i="1"/>
  <c r="GJ14" i="1"/>
  <c r="FU15" i="1"/>
  <c r="FW15" i="1"/>
  <c r="FY15" i="1"/>
  <c r="GA15" i="1"/>
  <c r="GC15" i="1"/>
  <c r="GI15" i="1"/>
  <c r="GJ15" i="1"/>
  <c r="FU16" i="1"/>
  <c r="FW16" i="1"/>
  <c r="FY16" i="1"/>
  <c r="GA16" i="1"/>
  <c r="GC16" i="1"/>
  <c r="GI16" i="1"/>
  <c r="GJ16" i="1"/>
  <c r="FU17" i="1"/>
  <c r="FW17" i="1"/>
  <c r="FY17" i="1"/>
  <c r="GA17" i="1"/>
  <c r="GC17" i="1"/>
  <c r="GI17" i="1"/>
  <c r="GJ17" i="1"/>
  <c r="FU18" i="1"/>
  <c r="FW18" i="1"/>
  <c r="FY18" i="1"/>
  <c r="GA18" i="1"/>
  <c r="GC18" i="1"/>
  <c r="GI18" i="1"/>
  <c r="GJ18" i="1"/>
  <c r="GL10" i="1"/>
  <c r="GM10" i="1"/>
  <c r="GN10" i="1"/>
  <c r="GO10" i="1"/>
  <c r="GL11" i="1"/>
  <c r="GM11" i="1"/>
  <c r="GN11" i="1"/>
  <c r="GO11" i="1"/>
  <c r="GL12" i="1"/>
  <c r="GM12" i="1"/>
  <c r="GN12" i="1"/>
  <c r="GO12" i="1"/>
  <c r="GL13" i="1"/>
  <c r="GM13" i="1"/>
  <c r="GN13" i="1"/>
  <c r="GO13" i="1"/>
  <c r="GL14" i="1"/>
  <c r="GM14" i="1"/>
  <c r="GN14" i="1"/>
  <c r="GO14" i="1"/>
  <c r="GL15" i="1"/>
  <c r="GM15" i="1"/>
  <c r="GN15" i="1"/>
  <c r="GO15" i="1"/>
  <c r="GL16" i="1"/>
  <c r="GM16" i="1"/>
  <c r="GN16" i="1"/>
  <c r="GO16" i="1"/>
  <c r="GL17" i="1"/>
  <c r="GM17" i="1"/>
  <c r="GN17" i="1"/>
  <c r="GO17" i="1"/>
  <c r="GL18" i="1"/>
  <c r="GM18" i="1"/>
  <c r="GN18" i="1"/>
  <c r="GO18" i="1"/>
  <c r="GT10" i="1"/>
  <c r="GV10" i="1"/>
  <c r="GX10" i="1"/>
  <c r="GZ10" i="1"/>
  <c r="HB10" i="1"/>
  <c r="HH10" i="1"/>
  <c r="HI10" i="1"/>
  <c r="GT11" i="1"/>
  <c r="GV11" i="1"/>
  <c r="GX11" i="1"/>
  <c r="GZ11" i="1"/>
  <c r="HB11" i="1"/>
  <c r="HH11" i="1"/>
  <c r="HI11" i="1"/>
  <c r="GT12" i="1"/>
  <c r="GV12" i="1"/>
  <c r="GX12" i="1"/>
  <c r="GZ12" i="1"/>
  <c r="HB12" i="1"/>
  <c r="HH12" i="1"/>
  <c r="HI12" i="1"/>
  <c r="GT13" i="1"/>
  <c r="GV13" i="1"/>
  <c r="GX13" i="1"/>
  <c r="GZ13" i="1"/>
  <c r="HB13" i="1"/>
  <c r="HH13" i="1"/>
  <c r="HI13" i="1"/>
  <c r="GT14" i="1"/>
  <c r="GV14" i="1"/>
  <c r="GX14" i="1"/>
  <c r="GZ14" i="1"/>
  <c r="HB14" i="1"/>
  <c r="HH14" i="1"/>
  <c r="HI14" i="1"/>
  <c r="GT15" i="1"/>
  <c r="GV15" i="1"/>
  <c r="GX15" i="1"/>
  <c r="GZ15" i="1"/>
  <c r="HB15" i="1"/>
  <c r="HH15" i="1"/>
  <c r="HI15" i="1"/>
  <c r="GT16" i="1"/>
  <c r="GV16" i="1"/>
  <c r="GX16" i="1"/>
  <c r="GZ16" i="1"/>
  <c r="HB16" i="1"/>
  <c r="HH16" i="1"/>
  <c r="HI16" i="1"/>
  <c r="GT17" i="1"/>
  <c r="GV17" i="1"/>
  <c r="GX17" i="1"/>
  <c r="GZ17" i="1"/>
  <c r="HB17" i="1"/>
  <c r="HH17" i="1"/>
  <c r="HI17" i="1"/>
  <c r="GT18" i="1"/>
  <c r="GV18" i="1"/>
  <c r="GX18" i="1"/>
  <c r="GZ18" i="1"/>
  <c r="HB18" i="1"/>
  <c r="HH18" i="1"/>
  <c r="HI18" i="1"/>
  <c r="HK10" i="1"/>
  <c r="HL10" i="1"/>
  <c r="HM10" i="1"/>
  <c r="HN10" i="1"/>
  <c r="HK11" i="1"/>
  <c r="HL11" i="1"/>
  <c r="HM11" i="1"/>
  <c r="HN11" i="1"/>
  <c r="HK12" i="1"/>
  <c r="HL12" i="1"/>
  <c r="HM12" i="1"/>
  <c r="HN12" i="1"/>
  <c r="HK13" i="1"/>
  <c r="HL13" i="1"/>
  <c r="HM13" i="1"/>
  <c r="HN13" i="1"/>
  <c r="HK14" i="1"/>
  <c r="HL14" i="1"/>
  <c r="HM14" i="1"/>
  <c r="HN14" i="1"/>
  <c r="HK15" i="1"/>
  <c r="HL15" i="1"/>
  <c r="HM15" i="1"/>
  <c r="HN15" i="1"/>
  <c r="HK16" i="1"/>
  <c r="HL16" i="1"/>
  <c r="HM16" i="1"/>
  <c r="HN16" i="1"/>
  <c r="HK17" i="1"/>
  <c r="HL17" i="1"/>
  <c r="HM17" i="1"/>
  <c r="HN17" i="1"/>
  <c r="HK18" i="1"/>
  <c r="HL18" i="1"/>
  <c r="HM18" i="1"/>
  <c r="HN18" i="1"/>
  <c r="HS10" i="1"/>
  <c r="HU10" i="1"/>
  <c r="HW10" i="1"/>
  <c r="HY10" i="1"/>
  <c r="IA10" i="1"/>
  <c r="HS11" i="1"/>
  <c r="HU11" i="1"/>
  <c r="HW11" i="1"/>
  <c r="HY11" i="1"/>
  <c r="IA11" i="1"/>
  <c r="HS12" i="1"/>
  <c r="HU12" i="1"/>
  <c r="HW12" i="1"/>
  <c r="HY12" i="1"/>
  <c r="IA12" i="1"/>
  <c r="HS13" i="1"/>
  <c r="HU13" i="1"/>
  <c r="HW13" i="1"/>
  <c r="HY13" i="1"/>
  <c r="IA13" i="1"/>
  <c r="HS14" i="1"/>
  <c r="HU14" i="1"/>
  <c r="HW14" i="1"/>
  <c r="HY14" i="1"/>
  <c r="IA14" i="1"/>
  <c r="HS15" i="1"/>
  <c r="HU15" i="1"/>
  <c r="HW15" i="1"/>
  <c r="HY15" i="1"/>
  <c r="IA15" i="1"/>
  <c r="HS16" i="1"/>
  <c r="HU16" i="1"/>
  <c r="HW16" i="1"/>
  <c r="HY16" i="1"/>
  <c r="IA16" i="1"/>
  <c r="HS17" i="1"/>
  <c r="HU17" i="1"/>
  <c r="HW17" i="1"/>
  <c r="HY17" i="1"/>
  <c r="IA17" i="1"/>
  <c r="HS18" i="1"/>
  <c r="HU18" i="1"/>
  <c r="HW18" i="1"/>
  <c r="HY18" i="1"/>
  <c r="IA18" i="1"/>
  <c r="IG10" i="1"/>
  <c r="IH10" i="1"/>
  <c r="IG11" i="1"/>
  <c r="IH11" i="1"/>
  <c r="IG12" i="1"/>
  <c r="IH12" i="1"/>
  <c r="IG13" i="1"/>
  <c r="IH13" i="1"/>
  <c r="IG14" i="1"/>
  <c r="IH14" i="1"/>
  <c r="IG15" i="1"/>
  <c r="IH15" i="1"/>
  <c r="IG16" i="1"/>
  <c r="IH16" i="1"/>
  <c r="IG17" i="1"/>
  <c r="IH17" i="1"/>
  <c r="IG18" i="1"/>
  <c r="IH18" i="1"/>
  <c r="IJ10" i="1"/>
  <c r="IK10" i="1"/>
  <c r="IL10" i="1"/>
  <c r="IM10" i="1"/>
  <c r="IJ11" i="1"/>
  <c r="IK11" i="1"/>
  <c r="IL11" i="1"/>
  <c r="IM11" i="1"/>
  <c r="IJ12" i="1"/>
  <c r="IK12" i="1"/>
  <c r="IL12" i="1"/>
  <c r="IM12" i="1"/>
  <c r="IJ13" i="1"/>
  <c r="IK13" i="1"/>
  <c r="IL13" i="1"/>
  <c r="IM13" i="1"/>
  <c r="IJ14" i="1"/>
  <c r="IK14" i="1"/>
  <c r="IL14" i="1"/>
  <c r="IM14" i="1"/>
  <c r="IJ15" i="1"/>
  <c r="IK15" i="1"/>
  <c r="IL15" i="1"/>
  <c r="IM15" i="1"/>
  <c r="IJ16" i="1"/>
  <c r="IK16" i="1"/>
  <c r="IL16" i="1"/>
  <c r="IM16" i="1"/>
  <c r="IJ17" i="1"/>
  <c r="IK17" i="1"/>
  <c r="IL17" i="1"/>
  <c r="IM17" i="1"/>
  <c r="IJ18" i="1"/>
  <c r="IK18" i="1"/>
  <c r="IL18" i="1"/>
  <c r="IM18" i="1"/>
  <c r="IL9" i="1"/>
  <c r="IJ9" i="1"/>
  <c r="IH9" i="1"/>
  <c r="IG9" i="1"/>
  <c r="IA9" i="1"/>
  <c r="HY9" i="1"/>
  <c r="HW9" i="1"/>
  <c r="HU9" i="1"/>
  <c r="HS9" i="1"/>
  <c r="HM9" i="1"/>
  <c r="HK9" i="1"/>
  <c r="HI9" i="1"/>
  <c r="HH9" i="1"/>
  <c r="HB9" i="1"/>
  <c r="GZ9" i="1"/>
  <c r="GX9" i="1"/>
  <c r="GV9" i="1"/>
  <c r="GT9" i="1"/>
  <c r="GN9" i="1"/>
  <c r="GL9" i="1"/>
  <c r="GJ9" i="1"/>
  <c r="GI9" i="1"/>
  <c r="GC9" i="1"/>
  <c r="GA9" i="1"/>
  <c r="FY9" i="1"/>
  <c r="FW9" i="1"/>
  <c r="FU9" i="1"/>
  <c r="FO9" i="1"/>
  <c r="FM9" i="1"/>
  <c r="FK9" i="1"/>
  <c r="FJ9" i="1"/>
  <c r="FD9" i="1"/>
  <c r="FB9" i="1"/>
  <c r="EZ9" i="1"/>
  <c r="EX9" i="1"/>
  <c r="EV9" i="1"/>
  <c r="EP9" i="1"/>
  <c r="EN9" i="1"/>
  <c r="EL9" i="1"/>
  <c r="EK9" i="1"/>
  <c r="EE9" i="1"/>
  <c r="EC9" i="1"/>
  <c r="EA9" i="1"/>
  <c r="DY9" i="1"/>
  <c r="DW9" i="1"/>
  <c r="DQ9" i="1"/>
  <c r="DO9" i="1"/>
  <c r="DM9" i="1"/>
  <c r="DL9" i="1"/>
  <c r="DF9" i="1"/>
  <c r="DD9" i="1"/>
  <c r="DB9" i="1"/>
  <c r="CZ9" i="1"/>
  <c r="CX9" i="1"/>
  <c r="CR9" i="1"/>
  <c r="CP9" i="1"/>
  <c r="CN9" i="1"/>
  <c r="CM9" i="1"/>
  <c r="CG9" i="1"/>
  <c r="CE9" i="1"/>
  <c r="CC9" i="1"/>
  <c r="CA9" i="1"/>
  <c r="BY9" i="1"/>
  <c r="BS9" i="1"/>
  <c r="BQ9" i="1"/>
  <c r="BO9" i="1"/>
  <c r="BN9" i="1"/>
  <c r="BH9" i="1"/>
  <c r="BF9" i="1"/>
  <c r="BD9" i="1"/>
  <c r="BB9" i="1"/>
  <c r="AZ9" i="1"/>
  <c r="AT9" i="1"/>
  <c r="AR9" i="1"/>
  <c r="AP9" i="1"/>
  <c r="AO9" i="1"/>
  <c r="AI9" i="1"/>
  <c r="AG9" i="1"/>
  <c r="AE9" i="1"/>
  <c r="AC9" i="1"/>
  <c r="AA9" i="1"/>
  <c r="IM9" i="1"/>
  <c r="IK9" i="1"/>
  <c r="HN9" i="1"/>
  <c r="HL9" i="1"/>
  <c r="GO9" i="1"/>
  <c r="GM9" i="1"/>
  <c r="FP9" i="1"/>
  <c r="FN9" i="1"/>
  <c r="EQ9" i="1"/>
  <c r="EO9" i="1"/>
  <c r="DR9" i="1"/>
  <c r="DP9" i="1"/>
  <c r="CS9" i="1"/>
  <c r="CQ9" i="1"/>
  <c r="BT9" i="1"/>
  <c r="BR9" i="1"/>
  <c r="AU9" i="1"/>
  <c r="AS9" i="1"/>
  <c r="A6" i="1"/>
  <c r="DV6" i="1"/>
  <c r="Q6" i="1"/>
  <c r="AP6" i="1"/>
  <c r="W2" i="1"/>
  <c r="GP2" i="1"/>
  <c r="B10" i="1"/>
  <c r="D10" i="1"/>
  <c r="B11" i="1"/>
  <c r="D11" i="1"/>
  <c r="B12" i="1"/>
  <c r="D12" i="1"/>
  <c r="B13" i="1"/>
  <c r="D13" i="1"/>
  <c r="B14" i="1"/>
  <c r="D14" i="1"/>
  <c r="B15" i="1"/>
  <c r="D15" i="1"/>
  <c r="B16" i="1"/>
  <c r="D16" i="1"/>
  <c r="B17" i="1"/>
  <c r="D17" i="1"/>
  <c r="B18" i="1"/>
  <c r="D18" i="1"/>
  <c r="S10" i="1"/>
  <c r="T10" i="1"/>
  <c r="U10" i="1"/>
  <c r="V10" i="1"/>
  <c r="S11" i="1"/>
  <c r="T11" i="1"/>
  <c r="U11" i="1"/>
  <c r="V11" i="1"/>
  <c r="S12" i="1"/>
  <c r="T12" i="1"/>
  <c r="U12" i="1"/>
  <c r="V12" i="1"/>
  <c r="S13" i="1"/>
  <c r="T13" i="1"/>
  <c r="U13" i="1"/>
  <c r="V13" i="1"/>
  <c r="S14" i="1"/>
  <c r="T14" i="1"/>
  <c r="U14" i="1"/>
  <c r="V14" i="1"/>
  <c r="S15" i="1"/>
  <c r="T15" i="1"/>
  <c r="U15" i="1"/>
  <c r="V15" i="1"/>
  <c r="S16" i="1"/>
  <c r="T16" i="1"/>
  <c r="U16" i="1"/>
  <c r="V16" i="1"/>
  <c r="S17" i="1"/>
  <c r="T17" i="1"/>
  <c r="U17" i="1"/>
  <c r="V17" i="1"/>
  <c r="S18" i="1"/>
  <c r="T18" i="1"/>
  <c r="U18" i="1"/>
  <c r="V18" i="1"/>
  <c r="N156" i="17"/>
  <c r="DJ16" i="50"/>
  <c r="N16" i="17"/>
  <c r="N16" i="38"/>
  <c r="N9" i="17"/>
  <c r="N9" i="1"/>
  <c r="N11" i="17"/>
  <c r="N11" i="38"/>
  <c r="N32" i="17"/>
  <c r="N32" i="38"/>
  <c r="N34" i="17"/>
  <c r="N37" i="17"/>
  <c r="BL17" i="1"/>
  <c r="N41" i="17"/>
  <c r="CK11" i="1"/>
  <c r="N48" i="17"/>
  <c r="CK18" i="1"/>
  <c r="N53" i="17"/>
  <c r="N53" i="38"/>
  <c r="N69" i="17"/>
  <c r="N69" i="38"/>
  <c r="N72" i="17"/>
  <c r="FH12" i="1"/>
  <c r="N75" i="17"/>
  <c r="FH15" i="1"/>
  <c r="N79" i="17"/>
  <c r="GG9" i="1"/>
  <c r="N84" i="17"/>
  <c r="N84" i="38"/>
  <c r="N87" i="17"/>
  <c r="N87" i="38"/>
  <c r="N103" i="17"/>
  <c r="N106" i="17"/>
  <c r="N106" i="38"/>
  <c r="N109" i="17"/>
  <c r="N9" i="50"/>
  <c r="N116" i="17"/>
  <c r="N116" i="38"/>
  <c r="N127" i="17"/>
  <c r="AM17" i="50"/>
  <c r="N144" i="17"/>
  <c r="CK14" i="50"/>
  <c r="N147" i="17"/>
  <c r="CK17" i="50"/>
  <c r="N157" i="17"/>
  <c r="N157" i="38"/>
  <c r="N158" i="17"/>
  <c r="N158" i="38"/>
  <c r="N159" i="17"/>
  <c r="EI9" i="50"/>
  <c r="N160" i="17"/>
  <c r="N161" i="17"/>
  <c r="N161" i="38"/>
  <c r="N162" i="17"/>
  <c r="N162" i="38"/>
  <c r="N36" i="17"/>
  <c r="N36" i="38"/>
  <c r="N40" i="17"/>
  <c r="N40" i="38"/>
  <c r="N42" i="17"/>
  <c r="N42" i="38"/>
  <c r="N45" i="17"/>
  <c r="N45" i="38"/>
  <c r="N49" i="17"/>
  <c r="DJ9" i="1"/>
  <c r="N54" i="17"/>
  <c r="DJ14" i="1"/>
  <c r="N56" i="17"/>
  <c r="N56" i="38"/>
  <c r="N57" i="17"/>
  <c r="N58" i="17"/>
  <c r="DJ18" i="1"/>
  <c r="N63" i="17"/>
  <c r="N63" i="38"/>
  <c r="N64" i="17"/>
  <c r="EI14" i="1"/>
  <c r="N66" i="17"/>
  <c r="N66" i="38"/>
  <c r="N67" i="17"/>
  <c r="N67" i="38"/>
  <c r="N68" i="17"/>
  <c r="EI18" i="1"/>
  <c r="N70" i="17"/>
  <c r="N74" i="17"/>
  <c r="FH14" i="1"/>
  <c r="N77" i="17"/>
  <c r="FH17" i="1"/>
  <c r="N80" i="17"/>
  <c r="N80" i="38"/>
  <c r="N83" i="17"/>
  <c r="N83" i="38"/>
  <c r="N85" i="17"/>
  <c r="GG15" i="1"/>
  <c r="N88" i="17"/>
  <c r="N89" i="17"/>
  <c r="HF9" i="1"/>
  <c r="N92" i="17"/>
  <c r="N92" i="38"/>
  <c r="N97" i="17"/>
  <c r="HF17" i="1"/>
  <c r="N98" i="17"/>
  <c r="HF18" i="1"/>
  <c r="N102" i="17"/>
  <c r="IE12" i="1"/>
  <c r="N100" i="17"/>
  <c r="N100" i="38"/>
  <c r="N105" i="17"/>
  <c r="N105" i="38"/>
  <c r="N110" i="17"/>
  <c r="N10" i="50"/>
  <c r="N113" i="17"/>
  <c r="N113" i="38"/>
  <c r="N117" i="17"/>
  <c r="N17" i="50"/>
  <c r="N122" i="17"/>
  <c r="N122" i="38"/>
  <c r="N123" i="17"/>
  <c r="N123" i="38"/>
  <c r="N124" i="17"/>
  <c r="AM14" i="50"/>
  <c r="N125" i="17"/>
  <c r="AM15" i="50"/>
  <c r="N128" i="17"/>
  <c r="N128" i="38"/>
  <c r="N129" i="17"/>
  <c r="BL9" i="50"/>
  <c r="N131" i="17"/>
  <c r="N131" i="38"/>
  <c r="N132" i="17"/>
  <c r="BL12" i="50"/>
  <c r="N134" i="17"/>
  <c r="BL14" i="50"/>
  <c r="N138" i="17"/>
  <c r="BL18" i="50"/>
  <c r="N140" i="17"/>
  <c r="CK10" i="50"/>
  <c r="N141" i="17"/>
  <c r="CK11" i="50"/>
  <c r="N142" i="17"/>
  <c r="CK12" i="50"/>
  <c r="N145" i="17"/>
  <c r="N145" i="38"/>
  <c r="N149" i="17"/>
  <c r="N149" i="38"/>
  <c r="N151" i="17"/>
  <c r="DJ11" i="50"/>
  <c r="N152" i="17"/>
  <c r="N152" i="38"/>
  <c r="N163" i="17"/>
  <c r="N163" i="38"/>
  <c r="N164" i="17"/>
  <c r="N164" i="38"/>
  <c r="N165" i="17"/>
  <c r="N165" i="38"/>
  <c r="N166" i="17"/>
  <c r="EI16" i="50"/>
  <c r="N167" i="17"/>
  <c r="EI17" i="50"/>
  <c r="N168" i="17"/>
  <c r="N169" i="17"/>
  <c r="N169" i="38"/>
  <c r="N170" i="17"/>
  <c r="N170" i="38"/>
  <c r="N171" i="17"/>
  <c r="FH11" i="50"/>
  <c r="N172" i="17"/>
  <c r="N172" i="38"/>
  <c r="N173" i="17"/>
  <c r="N173" i="38"/>
  <c r="N174" i="17"/>
  <c r="N175" i="17"/>
  <c r="FH15" i="50"/>
  <c r="N176" i="17"/>
  <c r="FH16" i="50"/>
  <c r="N177" i="17"/>
  <c r="N177" i="38"/>
  <c r="N178" i="17"/>
  <c r="N178" i="38"/>
  <c r="N179" i="17"/>
  <c r="N179" i="38"/>
  <c r="N180" i="17"/>
  <c r="GG10" i="50"/>
  <c r="N181" i="17"/>
  <c r="N181" i="38"/>
  <c r="N182" i="17"/>
  <c r="GG12" i="50"/>
  <c r="N183" i="17"/>
  <c r="N184" i="17"/>
  <c r="N20" i="17"/>
  <c r="AM10" i="1"/>
  <c r="N22" i="17"/>
  <c r="N22" i="38"/>
  <c r="N24" i="17"/>
  <c r="N24" i="38"/>
  <c r="N26" i="17"/>
  <c r="N26" i="38"/>
  <c r="N27" i="17"/>
  <c r="AM17" i="1"/>
  <c r="N30" i="17"/>
  <c r="BL10" i="1"/>
  <c r="N31" i="17"/>
  <c r="BL11" i="1"/>
  <c r="N33" i="17"/>
  <c r="N35" i="17"/>
  <c r="BL15" i="1"/>
  <c r="N38" i="17"/>
  <c r="N38" i="38"/>
  <c r="N39" i="17"/>
  <c r="CK9" i="1"/>
  <c r="N43" i="17"/>
  <c r="N43" i="38"/>
  <c r="N44" i="17"/>
  <c r="CK14" i="1"/>
  <c r="N46" i="17"/>
  <c r="N46" i="38"/>
  <c r="N47" i="17"/>
  <c r="N47" i="38"/>
  <c r="N50" i="17"/>
  <c r="DJ10" i="1"/>
  <c r="N51" i="17"/>
  <c r="DJ11" i="1"/>
  <c r="N52" i="17"/>
  <c r="N52" i="38"/>
  <c r="N55" i="17"/>
  <c r="N59" i="17"/>
  <c r="EI9" i="1"/>
  <c r="N60" i="17"/>
  <c r="EI10" i="1"/>
  <c r="N61" i="17"/>
  <c r="EI11" i="1"/>
  <c r="N62" i="17"/>
  <c r="N62" i="38"/>
  <c r="N65" i="17"/>
  <c r="N65" i="38"/>
  <c r="N71" i="17"/>
  <c r="FH11" i="1"/>
  <c r="N73" i="17"/>
  <c r="N73" i="38"/>
  <c r="N76" i="17"/>
  <c r="N76" i="38"/>
  <c r="N78" i="17"/>
  <c r="N78" i="38"/>
  <c r="N81" i="17"/>
  <c r="N82" i="17"/>
  <c r="GG12" i="1"/>
  <c r="N86" i="17"/>
  <c r="GG16" i="1"/>
  <c r="N90" i="17"/>
  <c r="HF10" i="1"/>
  <c r="N91" i="17"/>
  <c r="N91" i="38"/>
  <c r="N93" i="17"/>
  <c r="N94" i="17"/>
  <c r="N95" i="17"/>
  <c r="N95" i="38"/>
  <c r="N96" i="17"/>
  <c r="HF16" i="1"/>
  <c r="N99" i="17"/>
  <c r="IE9" i="1"/>
  <c r="N101" i="17"/>
  <c r="IE11" i="1"/>
  <c r="N104" i="17"/>
  <c r="IE14" i="1"/>
  <c r="N107" i="17"/>
  <c r="N107" i="38"/>
  <c r="N108" i="17"/>
  <c r="IE18" i="1"/>
  <c r="N111" i="17"/>
  <c r="N111" i="38"/>
  <c r="N112" i="17"/>
  <c r="N112" i="38"/>
  <c r="N114" i="17"/>
  <c r="N115" i="17"/>
  <c r="N115" i="38"/>
  <c r="N118" i="17"/>
  <c r="N18" i="50"/>
  <c r="N119" i="17"/>
  <c r="N119" i="38"/>
  <c r="N120" i="17"/>
  <c r="N120" i="38"/>
  <c r="N121" i="17"/>
  <c r="N126" i="17"/>
  <c r="N126" i="38"/>
  <c r="N130" i="17"/>
  <c r="BL10" i="50"/>
  <c r="N133" i="17"/>
  <c r="N133" i="38"/>
  <c r="N135" i="17"/>
  <c r="N135" i="38"/>
  <c r="N136" i="17"/>
  <c r="BL16" i="50"/>
  <c r="N137" i="17"/>
  <c r="BL17" i="50"/>
  <c r="N139" i="17"/>
  <c r="CK9" i="50"/>
  <c r="N143" i="17"/>
  <c r="N146" i="17"/>
  <c r="CK16" i="50"/>
  <c r="N148" i="17"/>
  <c r="N148" i="38"/>
  <c r="N150" i="17"/>
  <c r="N150" i="38"/>
  <c r="N153" i="17"/>
  <c r="N153" i="38"/>
  <c r="N154" i="17"/>
  <c r="N154" i="38"/>
  <c r="N185" i="17"/>
  <c r="GG15" i="50"/>
  <c r="N186" i="17"/>
  <c r="GG16" i="50"/>
  <c r="N187" i="17"/>
  <c r="N187" i="38"/>
  <c r="N188" i="17"/>
  <c r="GG18" i="50"/>
  <c r="N189" i="17"/>
  <c r="N189" i="38"/>
  <c r="N190" i="17"/>
  <c r="HF10" i="50"/>
  <c r="N191" i="17"/>
  <c r="HF11" i="50"/>
  <c r="N192" i="17"/>
  <c r="N192" i="38"/>
  <c r="N193" i="17"/>
  <c r="N193" i="38"/>
  <c r="N194" i="17"/>
  <c r="N194" i="38"/>
  <c r="N195" i="17"/>
  <c r="HF15" i="50"/>
  <c r="N196" i="17"/>
  <c r="N196" i="38"/>
  <c r="N197" i="17"/>
  <c r="HF17" i="50"/>
  <c r="N198" i="17"/>
  <c r="N198" i="38"/>
  <c r="N10" i="17"/>
  <c r="N10" i="1"/>
  <c r="N199" i="17"/>
  <c r="N199" i="38"/>
  <c r="N200" i="17"/>
  <c r="IE10" i="50"/>
  <c r="N201" i="17"/>
  <c r="N201" i="38"/>
  <c r="N202" i="17"/>
  <c r="N202" i="38"/>
  <c r="N203" i="17"/>
  <c r="IE13" i="50"/>
  <c r="N204" i="17"/>
  <c r="IE14" i="50"/>
  <c r="N14" i="17"/>
  <c r="N14" i="1"/>
  <c r="N205" i="17"/>
  <c r="IE15" i="50"/>
  <c r="N206" i="17"/>
  <c r="IE16" i="50"/>
  <c r="N207" i="17"/>
  <c r="N207" i="38"/>
  <c r="N155" i="17"/>
  <c r="DJ15" i="50"/>
  <c r="N208" i="17"/>
  <c r="N17" i="17"/>
  <c r="N17" i="1"/>
  <c r="A205" i="38"/>
  <c r="A195" i="38"/>
  <c r="A185" i="38"/>
  <c r="A175" i="38"/>
  <c r="A165" i="38"/>
  <c r="A155" i="38"/>
  <c r="A145" i="38"/>
  <c r="A135" i="38"/>
  <c r="A125" i="38"/>
  <c r="A115" i="38"/>
  <c r="B109" i="38"/>
  <c r="D109" i="38"/>
  <c r="F109" i="38"/>
  <c r="H109" i="38"/>
  <c r="J109" i="38"/>
  <c r="P109" i="38"/>
  <c r="Q109" i="38"/>
  <c r="B110" i="38"/>
  <c r="D110" i="38"/>
  <c r="F110" i="38"/>
  <c r="H110" i="38"/>
  <c r="J110" i="38"/>
  <c r="P110" i="38"/>
  <c r="Q110" i="38"/>
  <c r="B111" i="38"/>
  <c r="D111" i="38"/>
  <c r="F111" i="38"/>
  <c r="H111" i="38"/>
  <c r="J111" i="38"/>
  <c r="P111" i="38"/>
  <c r="Q111" i="38"/>
  <c r="B112" i="38"/>
  <c r="D112" i="38"/>
  <c r="F112" i="38"/>
  <c r="H112" i="38"/>
  <c r="J112" i="38"/>
  <c r="P112" i="38"/>
  <c r="Q112" i="38"/>
  <c r="B113" i="38"/>
  <c r="D113" i="38"/>
  <c r="F113" i="38"/>
  <c r="H113" i="38"/>
  <c r="J113" i="38"/>
  <c r="P113" i="38"/>
  <c r="Q113" i="38"/>
  <c r="B114" i="38"/>
  <c r="D114" i="38"/>
  <c r="F114" i="38"/>
  <c r="H114" i="38"/>
  <c r="J114" i="38"/>
  <c r="P114" i="38"/>
  <c r="Q114" i="38"/>
  <c r="B115" i="38"/>
  <c r="D115" i="38"/>
  <c r="F115" i="38"/>
  <c r="H115" i="38"/>
  <c r="J115" i="38"/>
  <c r="P115" i="38"/>
  <c r="Q115" i="38"/>
  <c r="B116" i="38"/>
  <c r="D116" i="38"/>
  <c r="F116" i="38"/>
  <c r="H116" i="38"/>
  <c r="J116" i="38"/>
  <c r="P116" i="38"/>
  <c r="Q116" i="38"/>
  <c r="B117" i="38"/>
  <c r="D117" i="38"/>
  <c r="F117" i="38"/>
  <c r="H117" i="38"/>
  <c r="J117" i="38"/>
  <c r="P117" i="38"/>
  <c r="Q117" i="38"/>
  <c r="B118" i="38"/>
  <c r="D118" i="38"/>
  <c r="F118" i="38"/>
  <c r="H118" i="38"/>
  <c r="J118" i="38"/>
  <c r="P118" i="38"/>
  <c r="Q118" i="38"/>
  <c r="B119" i="38"/>
  <c r="D119" i="38"/>
  <c r="F119" i="38"/>
  <c r="H119" i="38"/>
  <c r="J119" i="38"/>
  <c r="P119" i="38"/>
  <c r="Q119" i="38"/>
  <c r="B120" i="38"/>
  <c r="D120" i="38"/>
  <c r="F120" i="38"/>
  <c r="H120" i="38"/>
  <c r="J120" i="38"/>
  <c r="P120" i="38"/>
  <c r="Q120" i="38"/>
  <c r="B121" i="38"/>
  <c r="D121" i="38"/>
  <c r="F121" i="38"/>
  <c r="H121" i="38"/>
  <c r="J121" i="38"/>
  <c r="P121" i="38"/>
  <c r="Q121" i="38"/>
  <c r="B122" i="38"/>
  <c r="D122" i="38"/>
  <c r="F122" i="38"/>
  <c r="H122" i="38"/>
  <c r="J122" i="38"/>
  <c r="P122" i="38"/>
  <c r="Q122" i="38"/>
  <c r="B123" i="38"/>
  <c r="D123" i="38"/>
  <c r="F123" i="38"/>
  <c r="H123" i="38"/>
  <c r="J123" i="38"/>
  <c r="P123" i="38"/>
  <c r="Q123" i="38"/>
  <c r="B124" i="38"/>
  <c r="D124" i="38"/>
  <c r="F124" i="38"/>
  <c r="H124" i="38"/>
  <c r="J124" i="38"/>
  <c r="P124" i="38"/>
  <c r="Q124" i="38"/>
  <c r="B125" i="38"/>
  <c r="D125" i="38"/>
  <c r="F125" i="38"/>
  <c r="H125" i="38"/>
  <c r="J125" i="38"/>
  <c r="P125" i="38"/>
  <c r="Q125" i="38"/>
  <c r="B126" i="38"/>
  <c r="D126" i="38"/>
  <c r="F126" i="38"/>
  <c r="H126" i="38"/>
  <c r="J126" i="38"/>
  <c r="P126" i="38"/>
  <c r="Q126" i="38"/>
  <c r="B127" i="38"/>
  <c r="D127" i="38"/>
  <c r="F127" i="38"/>
  <c r="H127" i="38"/>
  <c r="J127" i="38"/>
  <c r="P127" i="38"/>
  <c r="Q127" i="38"/>
  <c r="B128" i="38"/>
  <c r="D128" i="38"/>
  <c r="F128" i="38"/>
  <c r="H128" i="38"/>
  <c r="J128" i="38"/>
  <c r="P128" i="38"/>
  <c r="Q128" i="38"/>
  <c r="B129" i="38"/>
  <c r="D129" i="38"/>
  <c r="F129" i="38"/>
  <c r="H129" i="38"/>
  <c r="J129" i="38"/>
  <c r="P129" i="38"/>
  <c r="Q129" i="38"/>
  <c r="B130" i="38"/>
  <c r="D130" i="38"/>
  <c r="F130" i="38"/>
  <c r="H130" i="38"/>
  <c r="J130" i="38"/>
  <c r="P130" i="38"/>
  <c r="Q130" i="38"/>
  <c r="B131" i="38"/>
  <c r="D131" i="38"/>
  <c r="F131" i="38"/>
  <c r="H131" i="38"/>
  <c r="J131" i="38"/>
  <c r="P131" i="38"/>
  <c r="Q131" i="38"/>
  <c r="B132" i="38"/>
  <c r="D132" i="38"/>
  <c r="F132" i="38"/>
  <c r="H132" i="38"/>
  <c r="J132" i="38"/>
  <c r="P132" i="38"/>
  <c r="Q132" i="38"/>
  <c r="B133" i="38"/>
  <c r="D133" i="38"/>
  <c r="F133" i="38"/>
  <c r="H133" i="38"/>
  <c r="J133" i="38"/>
  <c r="P133" i="38"/>
  <c r="Q133" i="38"/>
  <c r="B134" i="38"/>
  <c r="D134" i="38"/>
  <c r="F134" i="38"/>
  <c r="H134" i="38"/>
  <c r="J134" i="38"/>
  <c r="P134" i="38"/>
  <c r="Q134" i="38"/>
  <c r="B135" i="38"/>
  <c r="D135" i="38"/>
  <c r="F135" i="38"/>
  <c r="H135" i="38"/>
  <c r="J135" i="38"/>
  <c r="P135" i="38"/>
  <c r="Q135" i="38"/>
  <c r="B136" i="38"/>
  <c r="D136" i="38"/>
  <c r="F136" i="38"/>
  <c r="H136" i="38"/>
  <c r="J136" i="38"/>
  <c r="P136" i="38"/>
  <c r="Q136" i="38"/>
  <c r="B137" i="38"/>
  <c r="D137" i="38"/>
  <c r="F137" i="38"/>
  <c r="H137" i="38"/>
  <c r="J137" i="38"/>
  <c r="P137" i="38"/>
  <c r="Q137" i="38"/>
  <c r="B138" i="38"/>
  <c r="D138" i="38"/>
  <c r="F138" i="38"/>
  <c r="H138" i="38"/>
  <c r="J138" i="38"/>
  <c r="P138" i="38"/>
  <c r="Q138" i="38"/>
  <c r="B139" i="38"/>
  <c r="D139" i="38"/>
  <c r="F139" i="38"/>
  <c r="H139" i="38"/>
  <c r="J139" i="38"/>
  <c r="P139" i="38"/>
  <c r="Q139" i="38"/>
  <c r="B140" i="38"/>
  <c r="D140" i="38"/>
  <c r="F140" i="38"/>
  <c r="H140" i="38"/>
  <c r="J140" i="38"/>
  <c r="P140" i="38"/>
  <c r="Q140" i="38"/>
  <c r="B141" i="38"/>
  <c r="D141" i="38"/>
  <c r="F141" i="38"/>
  <c r="H141" i="38"/>
  <c r="J141" i="38"/>
  <c r="P141" i="38"/>
  <c r="Q141" i="38"/>
  <c r="B142" i="38"/>
  <c r="D142" i="38"/>
  <c r="F142" i="38"/>
  <c r="H142" i="38"/>
  <c r="J142" i="38"/>
  <c r="P142" i="38"/>
  <c r="Q142" i="38"/>
  <c r="B143" i="38"/>
  <c r="D143" i="38"/>
  <c r="F143" i="38"/>
  <c r="H143" i="38"/>
  <c r="J143" i="38"/>
  <c r="P143" i="38"/>
  <c r="Q143" i="38"/>
  <c r="B144" i="38"/>
  <c r="D144" i="38"/>
  <c r="F144" i="38"/>
  <c r="H144" i="38"/>
  <c r="J144" i="38"/>
  <c r="P144" i="38"/>
  <c r="Q144" i="38"/>
  <c r="B145" i="38"/>
  <c r="D145" i="38"/>
  <c r="F145" i="38"/>
  <c r="H145" i="38"/>
  <c r="J145" i="38"/>
  <c r="P145" i="38"/>
  <c r="Q145" i="38"/>
  <c r="B146" i="38"/>
  <c r="D146" i="38"/>
  <c r="F146" i="38"/>
  <c r="H146" i="38"/>
  <c r="J146" i="38"/>
  <c r="P146" i="38"/>
  <c r="Q146" i="38"/>
  <c r="B147" i="38"/>
  <c r="D147" i="38"/>
  <c r="F147" i="38"/>
  <c r="H147" i="38"/>
  <c r="J147" i="38"/>
  <c r="P147" i="38"/>
  <c r="Q147" i="38"/>
  <c r="B148" i="38"/>
  <c r="D148" i="38"/>
  <c r="F148" i="38"/>
  <c r="H148" i="38"/>
  <c r="J148" i="38"/>
  <c r="P148" i="38"/>
  <c r="Q148" i="38"/>
  <c r="B149" i="38"/>
  <c r="D149" i="38"/>
  <c r="F149" i="38"/>
  <c r="H149" i="38"/>
  <c r="J149" i="38"/>
  <c r="P149" i="38"/>
  <c r="Q149" i="38"/>
  <c r="B150" i="38"/>
  <c r="D150" i="38"/>
  <c r="F150" i="38"/>
  <c r="H150" i="38"/>
  <c r="J150" i="38"/>
  <c r="P150" i="38"/>
  <c r="Q150" i="38"/>
  <c r="B151" i="38"/>
  <c r="D151" i="38"/>
  <c r="F151" i="38"/>
  <c r="H151" i="38"/>
  <c r="J151" i="38"/>
  <c r="P151" i="38"/>
  <c r="Q151" i="38"/>
  <c r="B152" i="38"/>
  <c r="D152" i="38"/>
  <c r="F152" i="38"/>
  <c r="H152" i="38"/>
  <c r="J152" i="38"/>
  <c r="P152" i="38"/>
  <c r="Q152" i="38"/>
  <c r="B153" i="38"/>
  <c r="D153" i="38"/>
  <c r="F153" i="38"/>
  <c r="H153" i="38"/>
  <c r="J153" i="38"/>
  <c r="P153" i="38"/>
  <c r="Q153" i="38"/>
  <c r="B154" i="38"/>
  <c r="D154" i="38"/>
  <c r="F154" i="38"/>
  <c r="H154" i="38"/>
  <c r="J154" i="38"/>
  <c r="P154" i="38"/>
  <c r="Q154" i="38"/>
  <c r="B155" i="38"/>
  <c r="D155" i="38"/>
  <c r="F155" i="38"/>
  <c r="H155" i="38"/>
  <c r="J155" i="38"/>
  <c r="P155" i="38"/>
  <c r="Q155" i="38"/>
  <c r="B156" i="38"/>
  <c r="D156" i="38"/>
  <c r="F156" i="38"/>
  <c r="H156" i="38"/>
  <c r="J156" i="38"/>
  <c r="P156" i="38"/>
  <c r="Q156" i="38"/>
  <c r="B157" i="38"/>
  <c r="D157" i="38"/>
  <c r="F157" i="38"/>
  <c r="H157" i="38"/>
  <c r="J157" i="38"/>
  <c r="P157" i="38"/>
  <c r="Q157" i="38"/>
  <c r="B158" i="38"/>
  <c r="D158" i="38"/>
  <c r="F158" i="38"/>
  <c r="H158" i="38"/>
  <c r="J158" i="38"/>
  <c r="P158" i="38"/>
  <c r="Q158" i="38"/>
  <c r="B159" i="38"/>
  <c r="D159" i="38"/>
  <c r="F159" i="38"/>
  <c r="H159" i="38"/>
  <c r="J159" i="38"/>
  <c r="P159" i="38"/>
  <c r="Q159" i="38"/>
  <c r="B160" i="38"/>
  <c r="D160" i="38"/>
  <c r="F160" i="38"/>
  <c r="H160" i="38"/>
  <c r="J160" i="38"/>
  <c r="P160" i="38"/>
  <c r="Q160" i="38"/>
  <c r="B161" i="38"/>
  <c r="D161" i="38"/>
  <c r="F161" i="38"/>
  <c r="H161" i="38"/>
  <c r="J161" i="38"/>
  <c r="P161" i="38"/>
  <c r="Q161" i="38"/>
  <c r="B162" i="38"/>
  <c r="D162" i="38"/>
  <c r="F162" i="38"/>
  <c r="H162" i="38"/>
  <c r="J162" i="38"/>
  <c r="P162" i="38"/>
  <c r="Q162" i="38"/>
  <c r="B163" i="38"/>
  <c r="D163" i="38"/>
  <c r="F163" i="38"/>
  <c r="H163" i="38"/>
  <c r="J163" i="38"/>
  <c r="P163" i="38"/>
  <c r="Q163" i="38"/>
  <c r="B164" i="38"/>
  <c r="D164" i="38"/>
  <c r="F164" i="38"/>
  <c r="H164" i="38"/>
  <c r="J164" i="38"/>
  <c r="P164" i="38"/>
  <c r="Q164" i="38"/>
  <c r="B165" i="38"/>
  <c r="D165" i="38"/>
  <c r="F165" i="38"/>
  <c r="H165" i="38"/>
  <c r="J165" i="38"/>
  <c r="P165" i="38"/>
  <c r="Q165" i="38"/>
  <c r="B166" i="38"/>
  <c r="D166" i="38"/>
  <c r="F166" i="38"/>
  <c r="H166" i="38"/>
  <c r="J166" i="38"/>
  <c r="P166" i="38"/>
  <c r="Q166" i="38"/>
  <c r="B167" i="38"/>
  <c r="D167" i="38"/>
  <c r="F167" i="38"/>
  <c r="H167" i="38"/>
  <c r="J167" i="38"/>
  <c r="P167" i="38"/>
  <c r="Q167" i="38"/>
  <c r="B168" i="38"/>
  <c r="D168" i="38"/>
  <c r="F168" i="38"/>
  <c r="H168" i="38"/>
  <c r="J168" i="38"/>
  <c r="P168" i="38"/>
  <c r="Q168" i="38"/>
  <c r="B169" i="38"/>
  <c r="D169" i="38"/>
  <c r="F169" i="38"/>
  <c r="H169" i="38"/>
  <c r="J169" i="38"/>
  <c r="P169" i="38"/>
  <c r="Q169" i="38"/>
  <c r="B170" i="38"/>
  <c r="D170" i="38"/>
  <c r="F170" i="38"/>
  <c r="H170" i="38"/>
  <c r="J170" i="38"/>
  <c r="P170" i="38"/>
  <c r="Q170" i="38"/>
  <c r="B171" i="38"/>
  <c r="D171" i="38"/>
  <c r="F171" i="38"/>
  <c r="H171" i="38"/>
  <c r="J171" i="38"/>
  <c r="P171" i="38"/>
  <c r="Q171" i="38"/>
  <c r="B172" i="38"/>
  <c r="D172" i="38"/>
  <c r="F172" i="38"/>
  <c r="H172" i="38"/>
  <c r="J172" i="38"/>
  <c r="P172" i="38"/>
  <c r="Q172" i="38"/>
  <c r="B173" i="38"/>
  <c r="D173" i="38"/>
  <c r="F173" i="38"/>
  <c r="H173" i="38"/>
  <c r="J173" i="38"/>
  <c r="P173" i="38"/>
  <c r="Q173" i="38"/>
  <c r="B174" i="38"/>
  <c r="D174" i="38"/>
  <c r="F174" i="38"/>
  <c r="H174" i="38"/>
  <c r="J174" i="38"/>
  <c r="P174" i="38"/>
  <c r="Q174" i="38"/>
  <c r="B175" i="38"/>
  <c r="D175" i="38"/>
  <c r="F175" i="38"/>
  <c r="H175" i="38"/>
  <c r="J175" i="38"/>
  <c r="P175" i="38"/>
  <c r="Q175" i="38"/>
  <c r="B176" i="38"/>
  <c r="D176" i="38"/>
  <c r="F176" i="38"/>
  <c r="H176" i="38"/>
  <c r="J176" i="38"/>
  <c r="P176" i="38"/>
  <c r="Q176" i="38"/>
  <c r="B177" i="38"/>
  <c r="D177" i="38"/>
  <c r="F177" i="38"/>
  <c r="H177" i="38"/>
  <c r="J177" i="38"/>
  <c r="P177" i="38"/>
  <c r="Q177" i="38"/>
  <c r="B178" i="38"/>
  <c r="D178" i="38"/>
  <c r="F178" i="38"/>
  <c r="H178" i="38"/>
  <c r="J178" i="38"/>
  <c r="P178" i="38"/>
  <c r="Q178" i="38"/>
  <c r="B179" i="38"/>
  <c r="D179" i="38"/>
  <c r="F179" i="38"/>
  <c r="H179" i="38"/>
  <c r="J179" i="38"/>
  <c r="P179" i="38"/>
  <c r="Q179" i="38"/>
  <c r="B180" i="38"/>
  <c r="D180" i="38"/>
  <c r="F180" i="38"/>
  <c r="H180" i="38"/>
  <c r="J180" i="38"/>
  <c r="P180" i="38"/>
  <c r="Q180" i="38"/>
  <c r="B181" i="38"/>
  <c r="D181" i="38"/>
  <c r="F181" i="38"/>
  <c r="H181" i="38"/>
  <c r="J181" i="38"/>
  <c r="P181" i="38"/>
  <c r="Q181" i="38"/>
  <c r="B182" i="38"/>
  <c r="D182" i="38"/>
  <c r="F182" i="38"/>
  <c r="H182" i="38"/>
  <c r="J182" i="38"/>
  <c r="P182" i="38"/>
  <c r="Q182" i="38"/>
  <c r="B183" i="38"/>
  <c r="D183" i="38"/>
  <c r="F183" i="38"/>
  <c r="H183" i="38"/>
  <c r="J183" i="38"/>
  <c r="P183" i="38"/>
  <c r="Q183" i="38"/>
  <c r="B184" i="38"/>
  <c r="D184" i="38"/>
  <c r="F184" i="38"/>
  <c r="H184" i="38"/>
  <c r="J184" i="38"/>
  <c r="P184" i="38"/>
  <c r="Q184" i="38"/>
  <c r="B185" i="38"/>
  <c r="D185" i="38"/>
  <c r="F185" i="38"/>
  <c r="H185" i="38"/>
  <c r="J185" i="38"/>
  <c r="P185" i="38"/>
  <c r="Q185" i="38"/>
  <c r="B186" i="38"/>
  <c r="D186" i="38"/>
  <c r="F186" i="38"/>
  <c r="H186" i="38"/>
  <c r="J186" i="38"/>
  <c r="P186" i="38"/>
  <c r="Q186" i="38"/>
  <c r="B187" i="38"/>
  <c r="D187" i="38"/>
  <c r="F187" i="38"/>
  <c r="H187" i="38"/>
  <c r="J187" i="38"/>
  <c r="P187" i="38"/>
  <c r="Q187" i="38"/>
  <c r="B188" i="38"/>
  <c r="D188" i="38"/>
  <c r="F188" i="38"/>
  <c r="H188" i="38"/>
  <c r="J188" i="38"/>
  <c r="P188" i="38"/>
  <c r="Q188" i="38"/>
  <c r="B189" i="38"/>
  <c r="D189" i="38"/>
  <c r="F189" i="38"/>
  <c r="H189" i="38"/>
  <c r="J189" i="38"/>
  <c r="P189" i="38"/>
  <c r="Q189" i="38"/>
  <c r="B190" i="38"/>
  <c r="D190" i="38"/>
  <c r="F190" i="38"/>
  <c r="H190" i="38"/>
  <c r="J190" i="38"/>
  <c r="P190" i="38"/>
  <c r="Q190" i="38"/>
  <c r="B191" i="38"/>
  <c r="D191" i="38"/>
  <c r="F191" i="38"/>
  <c r="H191" i="38"/>
  <c r="J191" i="38"/>
  <c r="P191" i="38"/>
  <c r="Q191" i="38"/>
  <c r="B192" i="38"/>
  <c r="D192" i="38"/>
  <c r="F192" i="38"/>
  <c r="H192" i="38"/>
  <c r="J192" i="38"/>
  <c r="P192" i="38"/>
  <c r="Q192" i="38"/>
  <c r="B193" i="38"/>
  <c r="D193" i="38"/>
  <c r="F193" i="38"/>
  <c r="H193" i="38"/>
  <c r="J193" i="38"/>
  <c r="P193" i="38"/>
  <c r="Q193" i="38"/>
  <c r="B194" i="38"/>
  <c r="D194" i="38"/>
  <c r="F194" i="38"/>
  <c r="H194" i="38"/>
  <c r="J194" i="38"/>
  <c r="P194" i="38"/>
  <c r="Q194" i="38"/>
  <c r="B195" i="38"/>
  <c r="D195" i="38"/>
  <c r="F195" i="38"/>
  <c r="H195" i="38"/>
  <c r="J195" i="38"/>
  <c r="P195" i="38"/>
  <c r="Q195" i="38"/>
  <c r="B196" i="38"/>
  <c r="D196" i="38"/>
  <c r="F196" i="38"/>
  <c r="H196" i="38"/>
  <c r="J196" i="38"/>
  <c r="P196" i="38"/>
  <c r="Q196" i="38"/>
  <c r="B197" i="38"/>
  <c r="D197" i="38"/>
  <c r="F197" i="38"/>
  <c r="H197" i="38"/>
  <c r="J197" i="38"/>
  <c r="P197" i="38"/>
  <c r="Q197" i="38"/>
  <c r="B198" i="38"/>
  <c r="D198" i="38"/>
  <c r="F198" i="38"/>
  <c r="H198" i="38"/>
  <c r="J198" i="38"/>
  <c r="P198" i="38"/>
  <c r="Q198" i="38"/>
  <c r="B199" i="38"/>
  <c r="D199" i="38"/>
  <c r="F199" i="38"/>
  <c r="H199" i="38"/>
  <c r="J199" i="38"/>
  <c r="P199" i="38"/>
  <c r="Q199" i="38"/>
  <c r="B200" i="38"/>
  <c r="D200" i="38"/>
  <c r="F200" i="38"/>
  <c r="H200" i="38"/>
  <c r="J200" i="38"/>
  <c r="P200" i="38"/>
  <c r="Q200" i="38"/>
  <c r="B201" i="38"/>
  <c r="D201" i="38"/>
  <c r="F201" i="38"/>
  <c r="H201" i="38"/>
  <c r="J201" i="38"/>
  <c r="P201" i="38"/>
  <c r="Q201" i="38"/>
  <c r="B202" i="38"/>
  <c r="D202" i="38"/>
  <c r="F202" i="38"/>
  <c r="H202" i="38"/>
  <c r="J202" i="38"/>
  <c r="P202" i="38"/>
  <c r="Q202" i="38"/>
  <c r="B203" i="38"/>
  <c r="D203" i="38"/>
  <c r="F203" i="38"/>
  <c r="H203" i="38"/>
  <c r="J203" i="38"/>
  <c r="P203" i="38"/>
  <c r="Q203" i="38"/>
  <c r="B204" i="38"/>
  <c r="D204" i="38"/>
  <c r="F204" i="38"/>
  <c r="H204" i="38"/>
  <c r="J204" i="38"/>
  <c r="P204" i="38"/>
  <c r="Q204" i="38"/>
  <c r="B205" i="38"/>
  <c r="D205" i="38"/>
  <c r="F205" i="38"/>
  <c r="H205" i="38"/>
  <c r="J205" i="38"/>
  <c r="P205" i="38"/>
  <c r="Q205" i="38"/>
  <c r="B206" i="38"/>
  <c r="D206" i="38"/>
  <c r="F206" i="38"/>
  <c r="H206" i="38"/>
  <c r="J206" i="38"/>
  <c r="P206" i="38"/>
  <c r="Q206" i="38"/>
  <c r="B207" i="38"/>
  <c r="D207" i="38"/>
  <c r="F207" i="38"/>
  <c r="H207" i="38"/>
  <c r="J207" i="38"/>
  <c r="P207" i="38"/>
  <c r="Q207" i="38"/>
  <c r="B208" i="38"/>
  <c r="D208" i="38"/>
  <c r="F208" i="38"/>
  <c r="H208" i="38"/>
  <c r="J208" i="38"/>
  <c r="P208" i="38"/>
  <c r="Q208" i="38"/>
  <c r="S109" i="38"/>
  <c r="T109" i="38"/>
  <c r="U109" i="38"/>
  <c r="V109" i="38"/>
  <c r="S110" i="38"/>
  <c r="T110" i="38"/>
  <c r="U110" i="38"/>
  <c r="V110" i="38"/>
  <c r="S111" i="38"/>
  <c r="T111" i="38"/>
  <c r="U111" i="38"/>
  <c r="V111" i="38"/>
  <c r="S112" i="38"/>
  <c r="T112" i="38"/>
  <c r="U112" i="38"/>
  <c r="V112" i="38"/>
  <c r="S113" i="38"/>
  <c r="T113" i="38"/>
  <c r="U113" i="38"/>
  <c r="V113" i="38"/>
  <c r="S114" i="38"/>
  <c r="T114" i="38"/>
  <c r="U114" i="38"/>
  <c r="V114" i="38"/>
  <c r="S115" i="38"/>
  <c r="T115" i="38"/>
  <c r="U115" i="38"/>
  <c r="V115" i="38"/>
  <c r="S116" i="38"/>
  <c r="T116" i="38"/>
  <c r="U116" i="38"/>
  <c r="V116" i="38"/>
  <c r="S117" i="38"/>
  <c r="T117" i="38"/>
  <c r="U117" i="38"/>
  <c r="V117" i="38"/>
  <c r="S118" i="38"/>
  <c r="T118" i="38"/>
  <c r="U118" i="38"/>
  <c r="V118" i="38"/>
  <c r="S119" i="38"/>
  <c r="T119" i="38"/>
  <c r="U119" i="38"/>
  <c r="V119" i="38"/>
  <c r="S120" i="38"/>
  <c r="T120" i="38"/>
  <c r="U120" i="38"/>
  <c r="V120" i="38"/>
  <c r="S121" i="38"/>
  <c r="T121" i="38"/>
  <c r="U121" i="38"/>
  <c r="V121" i="38"/>
  <c r="S122" i="38"/>
  <c r="T122" i="38"/>
  <c r="U122" i="38"/>
  <c r="V122" i="38"/>
  <c r="S123" i="38"/>
  <c r="T123" i="38"/>
  <c r="U123" i="38"/>
  <c r="V123" i="38"/>
  <c r="S124" i="38"/>
  <c r="T124" i="38"/>
  <c r="U124" i="38"/>
  <c r="V124" i="38"/>
  <c r="S125" i="38"/>
  <c r="T125" i="38"/>
  <c r="U125" i="38"/>
  <c r="V125" i="38"/>
  <c r="S126" i="38"/>
  <c r="T126" i="38"/>
  <c r="U126" i="38"/>
  <c r="V126" i="38"/>
  <c r="S127" i="38"/>
  <c r="T127" i="38"/>
  <c r="U127" i="38"/>
  <c r="V127" i="38"/>
  <c r="S128" i="38"/>
  <c r="T128" i="38"/>
  <c r="U128" i="38"/>
  <c r="V128" i="38"/>
  <c r="S129" i="38"/>
  <c r="T129" i="38"/>
  <c r="U129" i="38"/>
  <c r="V129" i="38"/>
  <c r="S130" i="38"/>
  <c r="T130" i="38"/>
  <c r="U130" i="38"/>
  <c r="V130" i="38"/>
  <c r="S131" i="38"/>
  <c r="T131" i="38"/>
  <c r="U131" i="38"/>
  <c r="V131" i="38"/>
  <c r="S132" i="38"/>
  <c r="T132" i="38"/>
  <c r="U132" i="38"/>
  <c r="V132" i="38"/>
  <c r="S133" i="38"/>
  <c r="T133" i="38"/>
  <c r="U133" i="38"/>
  <c r="V133" i="38"/>
  <c r="S134" i="38"/>
  <c r="T134" i="38"/>
  <c r="U134" i="38"/>
  <c r="V134" i="38"/>
  <c r="S135" i="38"/>
  <c r="T135" i="38"/>
  <c r="U135" i="38"/>
  <c r="V135" i="38"/>
  <c r="S136" i="38"/>
  <c r="T136" i="38"/>
  <c r="U136" i="38"/>
  <c r="V136" i="38"/>
  <c r="S137" i="38"/>
  <c r="T137" i="38"/>
  <c r="U137" i="38"/>
  <c r="V137" i="38"/>
  <c r="S138" i="38"/>
  <c r="T138" i="38"/>
  <c r="U138" i="38"/>
  <c r="V138" i="38"/>
  <c r="S139" i="38"/>
  <c r="T139" i="38"/>
  <c r="U139" i="38"/>
  <c r="V139" i="38"/>
  <c r="S140" i="38"/>
  <c r="T140" i="38"/>
  <c r="U140" i="38"/>
  <c r="V140" i="38"/>
  <c r="S141" i="38"/>
  <c r="T141" i="38"/>
  <c r="U141" i="38"/>
  <c r="V141" i="38"/>
  <c r="S142" i="38"/>
  <c r="T142" i="38"/>
  <c r="U142" i="38"/>
  <c r="V142" i="38"/>
  <c r="S143" i="38"/>
  <c r="T143" i="38"/>
  <c r="U143" i="38"/>
  <c r="V143" i="38"/>
  <c r="S144" i="38"/>
  <c r="T144" i="38"/>
  <c r="U144" i="38"/>
  <c r="V144" i="38"/>
  <c r="S145" i="38"/>
  <c r="T145" i="38"/>
  <c r="U145" i="38"/>
  <c r="V145" i="38"/>
  <c r="S146" i="38"/>
  <c r="T146" i="38"/>
  <c r="U146" i="38"/>
  <c r="V146" i="38"/>
  <c r="S147" i="38"/>
  <c r="T147" i="38"/>
  <c r="U147" i="38"/>
  <c r="V147" i="38"/>
  <c r="S148" i="38"/>
  <c r="T148" i="38"/>
  <c r="U148" i="38"/>
  <c r="V148" i="38"/>
  <c r="S149" i="38"/>
  <c r="T149" i="38"/>
  <c r="U149" i="38"/>
  <c r="V149" i="38"/>
  <c r="S150" i="38"/>
  <c r="T150" i="38"/>
  <c r="U150" i="38"/>
  <c r="V150" i="38"/>
  <c r="S151" i="38"/>
  <c r="T151" i="38"/>
  <c r="U151" i="38"/>
  <c r="V151" i="38"/>
  <c r="S152" i="38"/>
  <c r="T152" i="38"/>
  <c r="U152" i="38"/>
  <c r="V152" i="38"/>
  <c r="S153" i="38"/>
  <c r="T153" i="38"/>
  <c r="U153" i="38"/>
  <c r="V153" i="38"/>
  <c r="S154" i="38"/>
  <c r="T154" i="38"/>
  <c r="U154" i="38"/>
  <c r="V154" i="38"/>
  <c r="S155" i="38"/>
  <c r="T155" i="38"/>
  <c r="U155" i="38"/>
  <c r="V155" i="38"/>
  <c r="S156" i="38"/>
  <c r="T156" i="38"/>
  <c r="U156" i="38"/>
  <c r="V156" i="38"/>
  <c r="S157" i="38"/>
  <c r="T157" i="38"/>
  <c r="U157" i="38"/>
  <c r="V157" i="38"/>
  <c r="S158" i="38"/>
  <c r="T158" i="38"/>
  <c r="U158" i="38"/>
  <c r="V158" i="38"/>
  <c r="S159" i="38"/>
  <c r="T159" i="38"/>
  <c r="U159" i="38"/>
  <c r="V159" i="38"/>
  <c r="S160" i="38"/>
  <c r="T160" i="38"/>
  <c r="U160" i="38"/>
  <c r="V160" i="38"/>
  <c r="S161" i="38"/>
  <c r="T161" i="38"/>
  <c r="U161" i="38"/>
  <c r="V161" i="38"/>
  <c r="S162" i="38"/>
  <c r="T162" i="38"/>
  <c r="U162" i="38"/>
  <c r="V162" i="38"/>
  <c r="S163" i="38"/>
  <c r="T163" i="38"/>
  <c r="U163" i="38"/>
  <c r="V163" i="38"/>
  <c r="S164" i="38"/>
  <c r="T164" i="38"/>
  <c r="U164" i="38"/>
  <c r="V164" i="38"/>
  <c r="S165" i="38"/>
  <c r="T165" i="38"/>
  <c r="U165" i="38"/>
  <c r="V165" i="38"/>
  <c r="S166" i="38"/>
  <c r="T166" i="38"/>
  <c r="U166" i="38"/>
  <c r="V166" i="38"/>
  <c r="S167" i="38"/>
  <c r="T167" i="38"/>
  <c r="U167" i="38"/>
  <c r="V167" i="38"/>
  <c r="S168" i="38"/>
  <c r="T168" i="38"/>
  <c r="U168" i="38"/>
  <c r="V168" i="38"/>
  <c r="S169" i="38"/>
  <c r="T169" i="38"/>
  <c r="U169" i="38"/>
  <c r="V169" i="38"/>
  <c r="S170" i="38"/>
  <c r="T170" i="38"/>
  <c r="U170" i="38"/>
  <c r="V170" i="38"/>
  <c r="S171" i="38"/>
  <c r="T171" i="38"/>
  <c r="U171" i="38"/>
  <c r="V171" i="38"/>
  <c r="S172" i="38"/>
  <c r="T172" i="38"/>
  <c r="U172" i="38"/>
  <c r="V172" i="38"/>
  <c r="S173" i="38"/>
  <c r="T173" i="38"/>
  <c r="U173" i="38"/>
  <c r="V173" i="38"/>
  <c r="S174" i="38"/>
  <c r="T174" i="38"/>
  <c r="U174" i="38"/>
  <c r="V174" i="38"/>
  <c r="S175" i="38"/>
  <c r="T175" i="38"/>
  <c r="U175" i="38"/>
  <c r="V175" i="38"/>
  <c r="S176" i="38"/>
  <c r="T176" i="38"/>
  <c r="U176" i="38"/>
  <c r="V176" i="38"/>
  <c r="S177" i="38"/>
  <c r="T177" i="38"/>
  <c r="U177" i="38"/>
  <c r="V177" i="38"/>
  <c r="S178" i="38"/>
  <c r="T178" i="38"/>
  <c r="U178" i="38"/>
  <c r="V178" i="38"/>
  <c r="S179" i="38"/>
  <c r="T179" i="38"/>
  <c r="U179" i="38"/>
  <c r="V179" i="38"/>
  <c r="S180" i="38"/>
  <c r="T180" i="38"/>
  <c r="U180" i="38"/>
  <c r="V180" i="38"/>
  <c r="S181" i="38"/>
  <c r="T181" i="38"/>
  <c r="U181" i="38"/>
  <c r="V181" i="38"/>
  <c r="S182" i="38"/>
  <c r="T182" i="38"/>
  <c r="U182" i="38"/>
  <c r="V182" i="38"/>
  <c r="S183" i="38"/>
  <c r="T183" i="38"/>
  <c r="U183" i="38"/>
  <c r="V183" i="38"/>
  <c r="S184" i="38"/>
  <c r="T184" i="38"/>
  <c r="U184" i="38"/>
  <c r="V184" i="38"/>
  <c r="S185" i="38"/>
  <c r="T185" i="38"/>
  <c r="U185" i="38"/>
  <c r="V185" i="38"/>
  <c r="S186" i="38"/>
  <c r="T186" i="38"/>
  <c r="U186" i="38"/>
  <c r="V186" i="38"/>
  <c r="S187" i="38"/>
  <c r="T187" i="38"/>
  <c r="U187" i="38"/>
  <c r="V187" i="38"/>
  <c r="S188" i="38"/>
  <c r="T188" i="38"/>
  <c r="U188" i="38"/>
  <c r="V188" i="38"/>
  <c r="S189" i="38"/>
  <c r="T189" i="38"/>
  <c r="U189" i="38"/>
  <c r="V189" i="38"/>
  <c r="S190" i="38"/>
  <c r="T190" i="38"/>
  <c r="U190" i="38"/>
  <c r="V190" i="38"/>
  <c r="S191" i="38"/>
  <c r="T191" i="38"/>
  <c r="U191" i="38"/>
  <c r="V191" i="38"/>
  <c r="S192" i="38"/>
  <c r="T192" i="38"/>
  <c r="U192" i="38"/>
  <c r="V192" i="38"/>
  <c r="S193" i="38"/>
  <c r="T193" i="38"/>
  <c r="U193" i="38"/>
  <c r="V193" i="38"/>
  <c r="S194" i="38"/>
  <c r="T194" i="38"/>
  <c r="U194" i="38"/>
  <c r="V194" i="38"/>
  <c r="S195" i="38"/>
  <c r="T195" i="38"/>
  <c r="U195" i="38"/>
  <c r="V195" i="38"/>
  <c r="S196" i="38"/>
  <c r="T196" i="38"/>
  <c r="U196" i="38"/>
  <c r="V196" i="38"/>
  <c r="S197" i="38"/>
  <c r="T197" i="38"/>
  <c r="U197" i="38"/>
  <c r="V197" i="38"/>
  <c r="S198" i="38"/>
  <c r="T198" i="38"/>
  <c r="U198" i="38"/>
  <c r="V198" i="38"/>
  <c r="S199" i="38"/>
  <c r="T199" i="38"/>
  <c r="U199" i="38"/>
  <c r="V199" i="38"/>
  <c r="S200" i="38"/>
  <c r="T200" i="38"/>
  <c r="U200" i="38"/>
  <c r="V200" i="38"/>
  <c r="S201" i="38"/>
  <c r="T201" i="38"/>
  <c r="U201" i="38"/>
  <c r="V201" i="38"/>
  <c r="S202" i="38"/>
  <c r="T202" i="38"/>
  <c r="U202" i="38"/>
  <c r="V202" i="38"/>
  <c r="S203" i="38"/>
  <c r="T203" i="38"/>
  <c r="U203" i="38"/>
  <c r="V203" i="38"/>
  <c r="S204" i="38"/>
  <c r="T204" i="38"/>
  <c r="U204" i="38"/>
  <c r="V204" i="38"/>
  <c r="S205" i="38"/>
  <c r="T205" i="38"/>
  <c r="U205" i="38"/>
  <c r="V205" i="38"/>
  <c r="S206" i="38"/>
  <c r="T206" i="38"/>
  <c r="U206" i="38"/>
  <c r="V206" i="38"/>
  <c r="S207" i="38"/>
  <c r="T207" i="38"/>
  <c r="U207" i="38"/>
  <c r="V207" i="38"/>
  <c r="S208" i="38"/>
  <c r="T208" i="38"/>
  <c r="U208" i="38"/>
  <c r="V208" i="38"/>
  <c r="L17" i="17"/>
  <c r="L17" i="1"/>
  <c r="C156" i="38"/>
  <c r="L156" i="17"/>
  <c r="L156" i="38"/>
  <c r="L16" i="17"/>
  <c r="L16" i="38"/>
  <c r="C9" i="38"/>
  <c r="L9" i="17"/>
  <c r="L9" i="38"/>
  <c r="L11" i="17"/>
  <c r="L11" i="1"/>
  <c r="L32" i="17"/>
  <c r="L32" i="38"/>
  <c r="C34" i="38"/>
  <c r="L34" i="17"/>
  <c r="BJ14" i="1"/>
  <c r="L37" i="17"/>
  <c r="L37" i="38"/>
  <c r="L41" i="17"/>
  <c r="CI11" i="1"/>
  <c r="L48" i="17"/>
  <c r="CI18" i="1"/>
  <c r="C53" i="38"/>
  <c r="L53" i="17"/>
  <c r="L53" i="38"/>
  <c r="DH13" i="1"/>
  <c r="C69" i="38"/>
  <c r="L69" i="17"/>
  <c r="FF9" i="1"/>
  <c r="L72" i="17"/>
  <c r="FF12" i="1"/>
  <c r="C75" i="38"/>
  <c r="L75" i="17"/>
  <c r="L75" i="38"/>
  <c r="FF15" i="1"/>
  <c r="L79" i="17"/>
  <c r="L79" i="38"/>
  <c r="C84" i="38"/>
  <c r="L84" i="17"/>
  <c r="GE14" i="1"/>
  <c r="L87" i="17"/>
  <c r="L87" i="38"/>
  <c r="L103" i="17"/>
  <c r="IC13" i="1"/>
  <c r="C106" i="38"/>
  <c r="L106" i="17"/>
  <c r="IC16" i="1"/>
  <c r="L109" i="17"/>
  <c r="L9" i="50"/>
  <c r="L116" i="17"/>
  <c r="L116" i="38"/>
  <c r="L127" i="17"/>
  <c r="AK17" i="50"/>
  <c r="C144" i="38"/>
  <c r="L144" i="17"/>
  <c r="CI14" i="50"/>
  <c r="L147" i="17"/>
  <c r="C157" i="38"/>
  <c r="L157" i="17"/>
  <c r="L157" i="38"/>
  <c r="L158" i="17"/>
  <c r="DH18" i="50"/>
  <c r="L159" i="17"/>
  <c r="L159" i="38"/>
  <c r="L160" i="17"/>
  <c r="L161" i="17"/>
  <c r="EG11" i="50"/>
  <c r="L162" i="17"/>
  <c r="EG12" i="50"/>
  <c r="L162" i="38"/>
  <c r="L36" i="17"/>
  <c r="BJ16" i="1"/>
  <c r="L40" i="17"/>
  <c r="L40" i="38"/>
  <c r="L42" i="17"/>
  <c r="CI12" i="1"/>
  <c r="L45" i="17"/>
  <c r="L45" i="38"/>
  <c r="L49" i="17"/>
  <c r="L49" i="38"/>
  <c r="C54" i="38"/>
  <c r="L54" i="17"/>
  <c r="L54" i="38"/>
  <c r="L56" i="17"/>
  <c r="DH16" i="1"/>
  <c r="L57" i="17"/>
  <c r="DH17" i="1"/>
  <c r="CY18" i="1"/>
  <c r="L58" i="17"/>
  <c r="DH18" i="1"/>
  <c r="L58" i="38"/>
  <c r="C63" i="38"/>
  <c r="L63" i="17"/>
  <c r="EG13" i="1"/>
  <c r="L64" i="17"/>
  <c r="EG14" i="1"/>
  <c r="DX16" i="1"/>
  <c r="L66" i="17"/>
  <c r="L66" i="38"/>
  <c r="L67" i="17"/>
  <c r="L67" i="38"/>
  <c r="C68" i="38"/>
  <c r="DX18" i="1"/>
  <c r="L68" i="17"/>
  <c r="L68" i="38"/>
  <c r="L70" i="17"/>
  <c r="L70" i="38"/>
  <c r="L74" i="17"/>
  <c r="FF14" i="1"/>
  <c r="L77" i="17"/>
  <c r="L77" i="38"/>
  <c r="L80" i="17"/>
  <c r="GE10" i="1"/>
  <c r="L83" i="17"/>
  <c r="GE13" i="1"/>
  <c r="C85" i="38"/>
  <c r="L85" i="17"/>
  <c r="GE15" i="1"/>
  <c r="L88" i="17"/>
  <c r="L88" i="38"/>
  <c r="L89" i="17"/>
  <c r="L89" i="38"/>
  <c r="GU12" i="1"/>
  <c r="L92" i="17"/>
  <c r="L92" i="38"/>
  <c r="C97" i="38"/>
  <c r="L97" i="17"/>
  <c r="HD17" i="1"/>
  <c r="L98" i="17"/>
  <c r="L98" i="38"/>
  <c r="L102" i="17"/>
  <c r="L102" i="38"/>
  <c r="L100" i="17"/>
  <c r="L100" i="38"/>
  <c r="L105" i="17"/>
  <c r="L105" i="38"/>
  <c r="L110" i="17"/>
  <c r="L10" i="50"/>
  <c r="C13" i="50"/>
  <c r="L113" i="17"/>
  <c r="L113" i="38"/>
  <c r="L117" i="17"/>
  <c r="L117" i="38"/>
  <c r="L122" i="17"/>
  <c r="AK12" i="50"/>
  <c r="C123" i="38"/>
  <c r="L123" i="17"/>
  <c r="L123" i="38"/>
  <c r="B9" i="38"/>
  <c r="D9" i="38"/>
  <c r="F9" i="38"/>
  <c r="H9" i="38"/>
  <c r="J9" i="38"/>
  <c r="P9" i="38"/>
  <c r="Q9" i="38"/>
  <c r="S9" i="38"/>
  <c r="T9" i="38"/>
  <c r="U9" i="38"/>
  <c r="B10" i="38"/>
  <c r="D10" i="38"/>
  <c r="F10" i="38"/>
  <c r="H10" i="38"/>
  <c r="J10" i="38"/>
  <c r="P10" i="38"/>
  <c r="Q10" i="38"/>
  <c r="S10" i="38"/>
  <c r="T10" i="38"/>
  <c r="U10" i="38"/>
  <c r="B11" i="38"/>
  <c r="D11" i="38"/>
  <c r="F11" i="38"/>
  <c r="H11" i="38"/>
  <c r="J11" i="38"/>
  <c r="P11" i="38"/>
  <c r="Q11" i="38"/>
  <c r="S11" i="38"/>
  <c r="T11" i="38"/>
  <c r="U11" i="38"/>
  <c r="B12" i="38"/>
  <c r="D12" i="38"/>
  <c r="F12" i="38"/>
  <c r="H12" i="38"/>
  <c r="J12" i="38"/>
  <c r="P12" i="38"/>
  <c r="Q12" i="38"/>
  <c r="S12" i="38"/>
  <c r="T12" i="38"/>
  <c r="U12" i="38"/>
  <c r="B13" i="38"/>
  <c r="D13" i="38"/>
  <c r="F13" i="38"/>
  <c r="H13" i="38"/>
  <c r="J13" i="38"/>
  <c r="P13" i="38"/>
  <c r="Q13" i="38"/>
  <c r="S13" i="38"/>
  <c r="T13" i="38"/>
  <c r="U13" i="38"/>
  <c r="B14" i="38"/>
  <c r="D14" i="38"/>
  <c r="F14" i="38"/>
  <c r="H14" i="38"/>
  <c r="J14" i="38"/>
  <c r="P14" i="38"/>
  <c r="Q14" i="38"/>
  <c r="S14" i="38"/>
  <c r="T14" i="38"/>
  <c r="U14" i="38"/>
  <c r="B15" i="38"/>
  <c r="D15" i="38"/>
  <c r="F15" i="38"/>
  <c r="H15" i="38"/>
  <c r="J15" i="38"/>
  <c r="P15" i="38"/>
  <c r="Q15" i="38"/>
  <c r="S15" i="38"/>
  <c r="T15" i="38"/>
  <c r="U15" i="38"/>
  <c r="B16" i="38"/>
  <c r="D16" i="38"/>
  <c r="F16" i="38"/>
  <c r="H16" i="38"/>
  <c r="J16" i="38"/>
  <c r="P16" i="38"/>
  <c r="Q16" i="38"/>
  <c r="S16" i="38"/>
  <c r="T16" i="38"/>
  <c r="U16" i="38"/>
  <c r="B17" i="38"/>
  <c r="D17" i="38"/>
  <c r="F17" i="38"/>
  <c r="H17" i="38"/>
  <c r="J17" i="38"/>
  <c r="P17" i="38"/>
  <c r="Q17" i="38"/>
  <c r="S17" i="38"/>
  <c r="T17" i="38"/>
  <c r="U17" i="38"/>
  <c r="B18" i="38"/>
  <c r="D18" i="38"/>
  <c r="F18" i="38"/>
  <c r="H18" i="38"/>
  <c r="J18" i="38"/>
  <c r="P18" i="38"/>
  <c r="Q18" i="38"/>
  <c r="S18" i="38"/>
  <c r="T18" i="38"/>
  <c r="U18" i="38"/>
  <c r="B19" i="38"/>
  <c r="D19" i="38"/>
  <c r="F19" i="38"/>
  <c r="H19" i="38"/>
  <c r="J19" i="38"/>
  <c r="P19" i="38"/>
  <c r="Q19" i="38"/>
  <c r="S19" i="38"/>
  <c r="T19" i="38"/>
  <c r="U19" i="38"/>
  <c r="B20" i="38"/>
  <c r="D20" i="38"/>
  <c r="F20" i="38"/>
  <c r="H20" i="38"/>
  <c r="J20" i="38"/>
  <c r="P20" i="38"/>
  <c r="Q20" i="38"/>
  <c r="S20" i="38"/>
  <c r="T20" i="38"/>
  <c r="U20" i="38"/>
  <c r="B21" i="38"/>
  <c r="D21" i="38"/>
  <c r="F21" i="38"/>
  <c r="H21" i="38"/>
  <c r="J21" i="38"/>
  <c r="P21" i="38"/>
  <c r="Q21" i="38"/>
  <c r="S21" i="38"/>
  <c r="T21" i="38"/>
  <c r="U21" i="38"/>
  <c r="B22" i="38"/>
  <c r="D22" i="38"/>
  <c r="F22" i="38"/>
  <c r="H22" i="38"/>
  <c r="J22" i="38"/>
  <c r="P22" i="38"/>
  <c r="Q22" i="38"/>
  <c r="S22" i="38"/>
  <c r="T22" i="38"/>
  <c r="U22" i="38"/>
  <c r="B23" i="38"/>
  <c r="D23" i="38"/>
  <c r="F23" i="38"/>
  <c r="H23" i="38"/>
  <c r="J23" i="38"/>
  <c r="P23" i="38"/>
  <c r="Q23" i="38"/>
  <c r="S23" i="38"/>
  <c r="T23" i="38"/>
  <c r="U23" i="38"/>
  <c r="B24" i="38"/>
  <c r="D24" i="38"/>
  <c r="F24" i="38"/>
  <c r="H24" i="38"/>
  <c r="J24" i="38"/>
  <c r="P24" i="38"/>
  <c r="Q24" i="38"/>
  <c r="S24" i="38"/>
  <c r="T24" i="38"/>
  <c r="U24" i="38"/>
  <c r="B25" i="38"/>
  <c r="D25" i="38"/>
  <c r="F25" i="38"/>
  <c r="H25" i="38"/>
  <c r="J25" i="38"/>
  <c r="P25" i="38"/>
  <c r="Q25" i="38"/>
  <c r="S25" i="38"/>
  <c r="T25" i="38"/>
  <c r="U25" i="38"/>
  <c r="B26" i="38"/>
  <c r="D26" i="38"/>
  <c r="F26" i="38"/>
  <c r="H26" i="38"/>
  <c r="J26" i="38"/>
  <c r="P26" i="38"/>
  <c r="Q26" i="38"/>
  <c r="S26" i="38"/>
  <c r="T26" i="38"/>
  <c r="U26" i="38"/>
  <c r="B27" i="38"/>
  <c r="D27" i="38"/>
  <c r="F27" i="38"/>
  <c r="H27" i="38"/>
  <c r="J27" i="38"/>
  <c r="P27" i="38"/>
  <c r="Q27" i="38"/>
  <c r="S27" i="38"/>
  <c r="T27" i="38"/>
  <c r="U27" i="38"/>
  <c r="B28" i="38"/>
  <c r="D28" i="38"/>
  <c r="F28" i="38"/>
  <c r="H28" i="38"/>
  <c r="J28" i="38"/>
  <c r="P28" i="38"/>
  <c r="Q28" i="38"/>
  <c r="S28" i="38"/>
  <c r="T28" i="38"/>
  <c r="U28" i="38"/>
  <c r="B29" i="38"/>
  <c r="D29" i="38"/>
  <c r="F29" i="38"/>
  <c r="H29" i="38"/>
  <c r="J29" i="38"/>
  <c r="P29" i="38"/>
  <c r="Q29" i="38"/>
  <c r="S29" i="38"/>
  <c r="T29" i="38"/>
  <c r="U29" i="38"/>
  <c r="B30" i="38"/>
  <c r="D30" i="38"/>
  <c r="F30" i="38"/>
  <c r="H30" i="38"/>
  <c r="J30" i="38"/>
  <c r="P30" i="38"/>
  <c r="Q30" i="38"/>
  <c r="S30" i="38"/>
  <c r="T30" i="38"/>
  <c r="U30" i="38"/>
  <c r="B31" i="38"/>
  <c r="D31" i="38"/>
  <c r="F31" i="38"/>
  <c r="H31" i="38"/>
  <c r="J31" i="38"/>
  <c r="P31" i="38"/>
  <c r="Q31" i="38"/>
  <c r="S31" i="38"/>
  <c r="T31" i="38"/>
  <c r="U31" i="38"/>
  <c r="B32" i="38"/>
  <c r="D32" i="38"/>
  <c r="F32" i="38"/>
  <c r="H32" i="38"/>
  <c r="J32" i="38"/>
  <c r="P32" i="38"/>
  <c r="Q32" i="38"/>
  <c r="S32" i="38"/>
  <c r="T32" i="38"/>
  <c r="U32" i="38"/>
  <c r="B33" i="38"/>
  <c r="D33" i="38"/>
  <c r="F33" i="38"/>
  <c r="H33" i="38"/>
  <c r="J33" i="38"/>
  <c r="P33" i="38"/>
  <c r="Q33" i="38"/>
  <c r="S33" i="38"/>
  <c r="T33" i="38"/>
  <c r="U33" i="38"/>
  <c r="B34" i="38"/>
  <c r="D34" i="38"/>
  <c r="F34" i="38"/>
  <c r="H34" i="38"/>
  <c r="J34" i="38"/>
  <c r="P34" i="38"/>
  <c r="Q34" i="38"/>
  <c r="S34" i="38"/>
  <c r="T34" i="38"/>
  <c r="U34" i="38"/>
  <c r="B35" i="38"/>
  <c r="D35" i="38"/>
  <c r="F35" i="38"/>
  <c r="H35" i="38"/>
  <c r="J35" i="38"/>
  <c r="P35" i="38"/>
  <c r="Q35" i="38"/>
  <c r="S35" i="38"/>
  <c r="T35" i="38"/>
  <c r="U35" i="38"/>
  <c r="B36" i="38"/>
  <c r="D36" i="38"/>
  <c r="F36" i="38"/>
  <c r="H36" i="38"/>
  <c r="J36" i="38"/>
  <c r="P36" i="38"/>
  <c r="Q36" i="38"/>
  <c r="S36" i="38"/>
  <c r="T36" i="38"/>
  <c r="U36" i="38"/>
  <c r="B37" i="38"/>
  <c r="D37" i="38"/>
  <c r="F37" i="38"/>
  <c r="H37" i="38"/>
  <c r="J37" i="38"/>
  <c r="P37" i="38"/>
  <c r="Q37" i="38"/>
  <c r="S37" i="38"/>
  <c r="T37" i="38"/>
  <c r="U37" i="38"/>
  <c r="B38" i="38"/>
  <c r="D38" i="38"/>
  <c r="F38" i="38"/>
  <c r="H38" i="38"/>
  <c r="J38" i="38"/>
  <c r="P38" i="38"/>
  <c r="Q38" i="38"/>
  <c r="S38" i="38"/>
  <c r="T38" i="38"/>
  <c r="U38" i="38"/>
  <c r="B39" i="38"/>
  <c r="D39" i="38"/>
  <c r="F39" i="38"/>
  <c r="H39" i="38"/>
  <c r="J39" i="38"/>
  <c r="P39" i="38"/>
  <c r="Q39" i="38"/>
  <c r="S39" i="38"/>
  <c r="T39" i="38"/>
  <c r="U39" i="38"/>
  <c r="B40" i="38"/>
  <c r="D40" i="38"/>
  <c r="F40" i="38"/>
  <c r="H40" i="38"/>
  <c r="J40" i="38"/>
  <c r="P40" i="38"/>
  <c r="Q40" i="38"/>
  <c r="S40" i="38"/>
  <c r="T40" i="38"/>
  <c r="U40" i="38"/>
  <c r="B41" i="38"/>
  <c r="D41" i="38"/>
  <c r="F41" i="38"/>
  <c r="H41" i="38"/>
  <c r="J41" i="38"/>
  <c r="P41" i="38"/>
  <c r="Q41" i="38"/>
  <c r="S41" i="38"/>
  <c r="T41" i="38"/>
  <c r="U41" i="38"/>
  <c r="B42" i="38"/>
  <c r="D42" i="38"/>
  <c r="F42" i="38"/>
  <c r="H42" i="38"/>
  <c r="J42" i="38"/>
  <c r="P42" i="38"/>
  <c r="Q42" i="38"/>
  <c r="S42" i="38"/>
  <c r="T42" i="38"/>
  <c r="U42" i="38"/>
  <c r="B43" i="38"/>
  <c r="D43" i="38"/>
  <c r="F43" i="38"/>
  <c r="H43" i="38"/>
  <c r="J43" i="38"/>
  <c r="P43" i="38"/>
  <c r="Q43" i="38"/>
  <c r="S43" i="38"/>
  <c r="T43" i="38"/>
  <c r="U43" i="38"/>
  <c r="B44" i="38"/>
  <c r="D44" i="38"/>
  <c r="F44" i="38"/>
  <c r="H44" i="38"/>
  <c r="J44" i="38"/>
  <c r="P44" i="38"/>
  <c r="Q44" i="38"/>
  <c r="S44" i="38"/>
  <c r="T44" i="38"/>
  <c r="U44" i="38"/>
  <c r="B45" i="38"/>
  <c r="D45" i="38"/>
  <c r="F45" i="38"/>
  <c r="H45" i="38"/>
  <c r="J45" i="38"/>
  <c r="P45" i="38"/>
  <c r="Q45" i="38"/>
  <c r="S45" i="38"/>
  <c r="T45" i="38"/>
  <c r="U45" i="38"/>
  <c r="B46" i="38"/>
  <c r="D46" i="38"/>
  <c r="F46" i="38"/>
  <c r="H46" i="38"/>
  <c r="J46" i="38"/>
  <c r="P46" i="38"/>
  <c r="Q46" i="38"/>
  <c r="S46" i="38"/>
  <c r="T46" i="38"/>
  <c r="U46" i="38"/>
  <c r="B47" i="38"/>
  <c r="D47" i="38"/>
  <c r="F47" i="38"/>
  <c r="H47" i="38"/>
  <c r="J47" i="38"/>
  <c r="P47" i="38"/>
  <c r="Q47" i="38"/>
  <c r="S47" i="38"/>
  <c r="T47" i="38"/>
  <c r="U47" i="38"/>
  <c r="B48" i="38"/>
  <c r="D48" i="38"/>
  <c r="F48" i="38"/>
  <c r="H48" i="38"/>
  <c r="J48" i="38"/>
  <c r="P48" i="38"/>
  <c r="Q48" i="38"/>
  <c r="S48" i="38"/>
  <c r="T48" i="38"/>
  <c r="U48" i="38"/>
  <c r="B49" i="38"/>
  <c r="D49" i="38"/>
  <c r="F49" i="38"/>
  <c r="H49" i="38"/>
  <c r="J49" i="38"/>
  <c r="P49" i="38"/>
  <c r="Q49" i="38"/>
  <c r="S49" i="38"/>
  <c r="T49" i="38"/>
  <c r="U49" i="38"/>
  <c r="B50" i="38"/>
  <c r="D50" i="38"/>
  <c r="F50" i="38"/>
  <c r="H50" i="38"/>
  <c r="J50" i="38"/>
  <c r="P50" i="38"/>
  <c r="Q50" i="38"/>
  <c r="S50" i="38"/>
  <c r="T50" i="38"/>
  <c r="U50" i="38"/>
  <c r="B51" i="38"/>
  <c r="D51" i="38"/>
  <c r="F51" i="38"/>
  <c r="H51" i="38"/>
  <c r="J51" i="38"/>
  <c r="P51" i="38"/>
  <c r="Q51" i="38"/>
  <c r="S51" i="38"/>
  <c r="T51" i="38"/>
  <c r="U51" i="38"/>
  <c r="B52" i="38"/>
  <c r="D52" i="38"/>
  <c r="F52" i="38"/>
  <c r="H52" i="38"/>
  <c r="J52" i="38"/>
  <c r="P52" i="38"/>
  <c r="Q52" i="38"/>
  <c r="S52" i="38"/>
  <c r="T52" i="38"/>
  <c r="U52" i="38"/>
  <c r="B53" i="38"/>
  <c r="D53" i="38"/>
  <c r="F53" i="38"/>
  <c r="H53" i="38"/>
  <c r="J53" i="38"/>
  <c r="P53" i="38"/>
  <c r="Q53" i="38"/>
  <c r="S53" i="38"/>
  <c r="T53" i="38"/>
  <c r="U53" i="38"/>
  <c r="B54" i="38"/>
  <c r="D54" i="38"/>
  <c r="F54" i="38"/>
  <c r="H54" i="38"/>
  <c r="J54" i="38"/>
  <c r="P54" i="38"/>
  <c r="Q54" i="38"/>
  <c r="S54" i="38"/>
  <c r="T54" i="38"/>
  <c r="U54" i="38"/>
  <c r="B55" i="38"/>
  <c r="D55" i="38"/>
  <c r="F55" i="38"/>
  <c r="H55" i="38"/>
  <c r="J55" i="38"/>
  <c r="P55" i="38"/>
  <c r="Q55" i="38"/>
  <c r="S55" i="38"/>
  <c r="T55" i="38"/>
  <c r="U55" i="38"/>
  <c r="B56" i="38"/>
  <c r="D56" i="38"/>
  <c r="F56" i="38"/>
  <c r="H56" i="38"/>
  <c r="J56" i="38"/>
  <c r="P56" i="38"/>
  <c r="Q56" i="38"/>
  <c r="S56" i="38"/>
  <c r="T56" i="38"/>
  <c r="U56" i="38"/>
  <c r="B57" i="38"/>
  <c r="D57" i="38"/>
  <c r="F57" i="38"/>
  <c r="H57" i="38"/>
  <c r="J57" i="38"/>
  <c r="P57" i="38"/>
  <c r="Q57" i="38"/>
  <c r="S57" i="38"/>
  <c r="T57" i="38"/>
  <c r="U57" i="38"/>
  <c r="B58" i="38"/>
  <c r="D58" i="38"/>
  <c r="F58" i="38"/>
  <c r="H58" i="38"/>
  <c r="J58" i="38"/>
  <c r="P58" i="38"/>
  <c r="Q58" i="38"/>
  <c r="S58" i="38"/>
  <c r="T58" i="38"/>
  <c r="U58" i="38"/>
  <c r="B59" i="38"/>
  <c r="D59" i="38"/>
  <c r="F59" i="38"/>
  <c r="H59" i="38"/>
  <c r="J59" i="38"/>
  <c r="P59" i="38"/>
  <c r="Q59" i="38"/>
  <c r="S59" i="38"/>
  <c r="T59" i="38"/>
  <c r="U59" i="38"/>
  <c r="B60" i="38"/>
  <c r="D60" i="38"/>
  <c r="F60" i="38"/>
  <c r="H60" i="38"/>
  <c r="J60" i="38"/>
  <c r="P60" i="38"/>
  <c r="Q60" i="38"/>
  <c r="S60" i="38"/>
  <c r="T60" i="38"/>
  <c r="U60" i="38"/>
  <c r="B61" i="38"/>
  <c r="D61" i="38"/>
  <c r="F61" i="38"/>
  <c r="H61" i="38"/>
  <c r="J61" i="38"/>
  <c r="P61" i="38"/>
  <c r="Q61" i="38"/>
  <c r="S61" i="38"/>
  <c r="T61" i="38"/>
  <c r="U61" i="38"/>
  <c r="B62" i="38"/>
  <c r="D62" i="38"/>
  <c r="F62" i="38"/>
  <c r="H62" i="38"/>
  <c r="J62" i="38"/>
  <c r="P62" i="38"/>
  <c r="Q62" i="38"/>
  <c r="S62" i="38"/>
  <c r="T62" i="38"/>
  <c r="U62" i="38"/>
  <c r="B63" i="38"/>
  <c r="D63" i="38"/>
  <c r="F63" i="38"/>
  <c r="H63" i="38"/>
  <c r="J63" i="38"/>
  <c r="P63" i="38"/>
  <c r="Q63" i="38"/>
  <c r="S63" i="38"/>
  <c r="T63" i="38"/>
  <c r="U63" i="38"/>
  <c r="B64" i="38"/>
  <c r="D64" i="38"/>
  <c r="F64" i="38"/>
  <c r="H64" i="38"/>
  <c r="J64" i="38"/>
  <c r="P64" i="38"/>
  <c r="Q64" i="38"/>
  <c r="S64" i="38"/>
  <c r="T64" i="38"/>
  <c r="U64" i="38"/>
  <c r="B65" i="38"/>
  <c r="D65" i="38"/>
  <c r="F65" i="38"/>
  <c r="H65" i="38"/>
  <c r="J65" i="38"/>
  <c r="P65" i="38"/>
  <c r="Q65" i="38"/>
  <c r="S65" i="38"/>
  <c r="T65" i="38"/>
  <c r="U65" i="38"/>
  <c r="B66" i="38"/>
  <c r="D66" i="38"/>
  <c r="F66" i="38"/>
  <c r="H66" i="38"/>
  <c r="J66" i="38"/>
  <c r="P66" i="38"/>
  <c r="Q66" i="38"/>
  <c r="S66" i="38"/>
  <c r="T66" i="38"/>
  <c r="U66" i="38"/>
  <c r="B67" i="38"/>
  <c r="D67" i="38"/>
  <c r="F67" i="38"/>
  <c r="H67" i="38"/>
  <c r="J67" i="38"/>
  <c r="P67" i="38"/>
  <c r="Q67" i="38"/>
  <c r="S67" i="38"/>
  <c r="T67" i="38"/>
  <c r="U67" i="38"/>
  <c r="B68" i="38"/>
  <c r="D68" i="38"/>
  <c r="F68" i="38"/>
  <c r="H68" i="38"/>
  <c r="J68" i="38"/>
  <c r="P68" i="38"/>
  <c r="Q68" i="38"/>
  <c r="S68" i="38"/>
  <c r="T68" i="38"/>
  <c r="U68" i="38"/>
  <c r="B69" i="38"/>
  <c r="D69" i="38"/>
  <c r="F69" i="38"/>
  <c r="H69" i="38"/>
  <c r="J69" i="38"/>
  <c r="P69" i="38"/>
  <c r="Q69" i="38"/>
  <c r="S69" i="38"/>
  <c r="T69" i="38"/>
  <c r="U69" i="38"/>
  <c r="B70" i="38"/>
  <c r="D70" i="38"/>
  <c r="F70" i="38"/>
  <c r="H70" i="38"/>
  <c r="J70" i="38"/>
  <c r="P70" i="38"/>
  <c r="Q70" i="38"/>
  <c r="S70" i="38"/>
  <c r="T70" i="38"/>
  <c r="U70" i="38"/>
  <c r="B71" i="38"/>
  <c r="D71" i="38"/>
  <c r="F71" i="38"/>
  <c r="H71" i="38"/>
  <c r="J71" i="38"/>
  <c r="P71" i="38"/>
  <c r="Q71" i="38"/>
  <c r="S71" i="38"/>
  <c r="T71" i="38"/>
  <c r="U71" i="38"/>
  <c r="IP9" i="1"/>
  <c r="IO9" i="1"/>
  <c r="HQ9" i="1"/>
  <c r="HP9" i="1"/>
  <c r="GR9" i="1"/>
  <c r="GQ9" i="1"/>
  <c r="FS9" i="1"/>
  <c r="FR9" i="1"/>
  <c r="ET9" i="1"/>
  <c r="ES9" i="1"/>
  <c r="DU9" i="1"/>
  <c r="DT9" i="1"/>
  <c r="CV9" i="1"/>
  <c r="CU9" i="1"/>
  <c r="IN57" i="1"/>
  <c r="HO57" i="1"/>
  <c r="GP57" i="1"/>
  <c r="FQ57" i="1"/>
  <c r="ER57" i="1"/>
  <c r="DS57" i="1"/>
  <c r="CT57" i="1"/>
  <c r="BU57" i="1"/>
  <c r="AV57" i="1"/>
  <c r="AX9" i="1"/>
  <c r="AW9" i="1"/>
  <c r="BW9" i="1"/>
  <c r="BV9" i="1"/>
  <c r="L203" i="17"/>
  <c r="L203" i="38"/>
  <c r="L39" i="17"/>
  <c r="L39" i="38"/>
  <c r="C39" i="38"/>
  <c r="L38" i="17"/>
  <c r="BJ18" i="1"/>
  <c r="L35" i="17"/>
  <c r="BJ15" i="1"/>
  <c r="L33" i="17"/>
  <c r="L33" i="38"/>
  <c r="L31" i="17"/>
  <c r="L31" i="38"/>
  <c r="L30" i="17"/>
  <c r="L30" i="38"/>
  <c r="L27" i="17"/>
  <c r="AK17" i="1"/>
  <c r="L26" i="17"/>
  <c r="AK16" i="1"/>
  <c r="C26" i="38"/>
  <c r="AB16" i="1"/>
  <c r="L24" i="17"/>
  <c r="L24" i="38"/>
  <c r="L22" i="17"/>
  <c r="AK12" i="1"/>
  <c r="AB12" i="1"/>
  <c r="L60" i="17"/>
  <c r="L60" i="38"/>
  <c r="EG10" i="1"/>
  <c r="C60" i="38"/>
  <c r="DX10" i="1"/>
  <c r="L59" i="17"/>
  <c r="EG9" i="1"/>
  <c r="L55" i="17"/>
  <c r="DH15" i="1"/>
  <c r="L52" i="17"/>
  <c r="L52" i="38"/>
  <c r="L51" i="17"/>
  <c r="L51" i="38"/>
  <c r="L50" i="17"/>
  <c r="DH10" i="1"/>
  <c r="L47" i="17"/>
  <c r="L47" i="38"/>
  <c r="C47" i="38"/>
  <c r="L46" i="17"/>
  <c r="CI16" i="1"/>
  <c r="C46" i="38"/>
  <c r="BZ16" i="1"/>
  <c r="L44" i="17"/>
  <c r="L44" i="38"/>
  <c r="CI14" i="1"/>
  <c r="L43" i="17"/>
  <c r="L43" i="38"/>
  <c r="L86" i="17"/>
  <c r="L86" i="38"/>
  <c r="L82" i="17"/>
  <c r="GE12" i="1"/>
  <c r="L82" i="38"/>
  <c r="L81" i="17"/>
  <c r="GE11" i="1"/>
  <c r="FV11" i="1"/>
  <c r="L78" i="17"/>
  <c r="L78" i="38"/>
  <c r="C78" i="38"/>
  <c r="L76" i="17"/>
  <c r="L76" i="38"/>
  <c r="L73" i="17"/>
  <c r="L73" i="38"/>
  <c r="L71" i="17"/>
  <c r="FF11" i="1"/>
  <c r="L65" i="17"/>
  <c r="L65" i="38"/>
  <c r="L62" i="17"/>
  <c r="L62" i="38"/>
  <c r="L61" i="17"/>
  <c r="L61" i="38"/>
  <c r="C61" i="38"/>
  <c r="L107" i="17"/>
  <c r="L107" i="38"/>
  <c r="IC17" i="1"/>
  <c r="L104" i="17"/>
  <c r="L104" i="38"/>
  <c r="L101" i="17"/>
  <c r="L101" i="38"/>
  <c r="L99" i="17"/>
  <c r="L99" i="38"/>
  <c r="L96" i="17"/>
  <c r="L96" i="38"/>
  <c r="GU16" i="1"/>
  <c r="L95" i="17"/>
  <c r="HD15" i="1"/>
  <c r="L94" i="17"/>
  <c r="L94" i="38"/>
  <c r="L93" i="17"/>
  <c r="HD13" i="1"/>
  <c r="L91" i="17"/>
  <c r="HD11" i="1"/>
  <c r="L90" i="17"/>
  <c r="L90" i="38"/>
  <c r="L126" i="17"/>
  <c r="AK16" i="50"/>
  <c r="L121" i="17"/>
  <c r="L121" i="38"/>
  <c r="AB11" i="50"/>
  <c r="L120" i="17"/>
  <c r="AK10" i="50"/>
  <c r="C120" i="38"/>
  <c r="L119" i="17"/>
  <c r="AK9" i="50"/>
  <c r="L118" i="17"/>
  <c r="L18" i="50"/>
  <c r="C18" i="50"/>
  <c r="L115" i="17"/>
  <c r="L15" i="50"/>
  <c r="C15" i="50"/>
  <c r="L114" i="17"/>
  <c r="C14" i="50"/>
  <c r="L112" i="17"/>
  <c r="L12" i="50"/>
  <c r="L111" i="17"/>
  <c r="L111" i="38"/>
  <c r="L108" i="17"/>
  <c r="L108" i="38"/>
  <c r="L150" i="17"/>
  <c r="L150" i="38"/>
  <c r="C150" i="38"/>
  <c r="L148" i="17"/>
  <c r="L148" i="38"/>
  <c r="L146" i="17"/>
  <c r="CI16" i="50"/>
  <c r="L143" i="17"/>
  <c r="CI13" i="50"/>
  <c r="L139" i="17"/>
  <c r="L139" i="38"/>
  <c r="C139" i="38"/>
  <c r="BZ9" i="50"/>
  <c r="L137" i="17"/>
  <c r="BJ17" i="50"/>
  <c r="L136" i="17"/>
  <c r="L136" i="38"/>
  <c r="L135" i="17"/>
  <c r="BJ15" i="50"/>
  <c r="C135" i="38"/>
  <c r="BA15" i="50"/>
  <c r="L133" i="17"/>
  <c r="L133" i="38"/>
  <c r="L130" i="17"/>
  <c r="BJ10" i="50"/>
  <c r="L192" i="17"/>
  <c r="L192" i="38"/>
  <c r="L191" i="17"/>
  <c r="HD11" i="50"/>
  <c r="L190" i="17"/>
  <c r="HD10" i="50"/>
  <c r="L189" i="17"/>
  <c r="HD9" i="50"/>
  <c r="L189" i="38"/>
  <c r="L188" i="17"/>
  <c r="GE18" i="50"/>
  <c r="C188" i="38"/>
  <c r="L187" i="17"/>
  <c r="L187" i="38"/>
  <c r="L186" i="17"/>
  <c r="GE16" i="50"/>
  <c r="L186" i="38"/>
  <c r="L185" i="17"/>
  <c r="L185" i="38"/>
  <c r="L154" i="17"/>
  <c r="L154" i="38"/>
  <c r="L153" i="17"/>
  <c r="DH13" i="50"/>
  <c r="CY13" i="50"/>
  <c r="L10" i="17"/>
  <c r="L10" i="38"/>
  <c r="FV17" i="50"/>
  <c r="L198" i="17"/>
  <c r="L198" i="38"/>
  <c r="L197" i="17"/>
  <c r="L197" i="38"/>
  <c r="L196" i="17"/>
  <c r="HD16" i="50"/>
  <c r="L195" i="17"/>
  <c r="HD15" i="50"/>
  <c r="L195" i="38"/>
  <c r="L194" i="17"/>
  <c r="HD14" i="50"/>
  <c r="L193" i="17"/>
  <c r="L193" i="38"/>
  <c r="C193" i="38"/>
  <c r="L201" i="17"/>
  <c r="L201" i="38"/>
  <c r="IC11" i="50"/>
  <c r="L200" i="17"/>
  <c r="IC10" i="50"/>
  <c r="L199" i="17"/>
  <c r="L199" i="38"/>
  <c r="IC9" i="50"/>
  <c r="L208" i="17"/>
  <c r="IC18" i="50"/>
  <c r="L155" i="17"/>
  <c r="L155" i="38"/>
  <c r="L207" i="17"/>
  <c r="L207" i="38"/>
  <c r="IC17" i="50"/>
  <c r="C207" i="38"/>
  <c r="L206" i="17"/>
  <c r="L206" i="38"/>
  <c r="IC16" i="50"/>
  <c r="C206" i="38"/>
  <c r="L205" i="17"/>
  <c r="IC15" i="50"/>
  <c r="L14" i="17"/>
  <c r="L14" i="38"/>
  <c r="L204" i="17"/>
  <c r="IC14" i="50"/>
  <c r="L202" i="17"/>
  <c r="IC12" i="50"/>
  <c r="A105" i="38"/>
  <c r="A95" i="38"/>
  <c r="A85" i="38"/>
  <c r="A75" i="38"/>
  <c r="A65" i="38"/>
  <c r="A55" i="38"/>
  <c r="A45" i="38"/>
  <c r="A35" i="38"/>
  <c r="A25" i="38"/>
  <c r="A11" i="38"/>
  <c r="X2" i="38"/>
  <c r="A6" i="38"/>
  <c r="V10" i="38"/>
  <c r="V11" i="38"/>
  <c r="V12" i="38"/>
  <c r="V13" i="38"/>
  <c r="V14" i="38"/>
  <c r="V15" i="38"/>
  <c r="V16" i="38"/>
  <c r="V17" i="38"/>
  <c r="V18" i="38"/>
  <c r="V19" i="38"/>
  <c r="V20" i="38"/>
  <c r="V21" i="38"/>
  <c r="V22" i="38"/>
  <c r="V23" i="38"/>
  <c r="V24" i="38"/>
  <c r="V25" i="38"/>
  <c r="V26" i="38"/>
  <c r="V27" i="38"/>
  <c r="V28" i="38"/>
  <c r="V29" i="38"/>
  <c r="V30" i="38"/>
  <c r="V31" i="38"/>
  <c r="V32" i="38"/>
  <c r="V33" i="38"/>
  <c r="V34" i="38"/>
  <c r="V35" i="38"/>
  <c r="V36" i="38"/>
  <c r="V37" i="38"/>
  <c r="V38" i="38"/>
  <c r="V39" i="38"/>
  <c r="V40" i="38"/>
  <c r="V41" i="38"/>
  <c r="V42" i="38"/>
  <c r="V43" i="38"/>
  <c r="V44" i="38"/>
  <c r="V45" i="38"/>
  <c r="V46" i="38"/>
  <c r="V47" i="38"/>
  <c r="V48" i="38"/>
  <c r="V49" i="38"/>
  <c r="V50" i="38"/>
  <c r="V51" i="38"/>
  <c r="V52" i="38"/>
  <c r="V53" i="38"/>
  <c r="V54" i="38"/>
  <c r="V55" i="38"/>
  <c r="V56" i="38"/>
  <c r="V57" i="38"/>
  <c r="V58" i="38"/>
  <c r="V59" i="38"/>
  <c r="V60" i="38"/>
  <c r="V61" i="38"/>
  <c r="V62" i="38"/>
  <c r="V63" i="38"/>
  <c r="V64" i="38"/>
  <c r="V65" i="38"/>
  <c r="V66" i="38"/>
  <c r="V67" i="38"/>
  <c r="V68" i="38"/>
  <c r="V69" i="38"/>
  <c r="V70" i="38"/>
  <c r="V71" i="38"/>
  <c r="B72" i="38"/>
  <c r="D72" i="38"/>
  <c r="F72" i="38"/>
  <c r="H72" i="38"/>
  <c r="J72" i="38"/>
  <c r="P72" i="38"/>
  <c r="Q72" i="38"/>
  <c r="S72" i="38"/>
  <c r="T72" i="38"/>
  <c r="U72" i="38"/>
  <c r="V72" i="38"/>
  <c r="B73" i="38"/>
  <c r="D73" i="38"/>
  <c r="F73" i="38"/>
  <c r="H73" i="38"/>
  <c r="J73" i="38"/>
  <c r="P73" i="38"/>
  <c r="Q73" i="38"/>
  <c r="S73" i="38"/>
  <c r="T73" i="38"/>
  <c r="U73" i="38"/>
  <c r="V73" i="38"/>
  <c r="B74" i="38"/>
  <c r="D74" i="38"/>
  <c r="F74" i="38"/>
  <c r="H74" i="38"/>
  <c r="J74" i="38"/>
  <c r="P74" i="38"/>
  <c r="Q74" i="38"/>
  <c r="S74" i="38"/>
  <c r="T74" i="38"/>
  <c r="U74" i="38"/>
  <c r="V74" i="38"/>
  <c r="B75" i="38"/>
  <c r="D75" i="38"/>
  <c r="F75" i="38"/>
  <c r="H75" i="38"/>
  <c r="J75" i="38"/>
  <c r="P75" i="38"/>
  <c r="Q75" i="38"/>
  <c r="S75" i="38"/>
  <c r="T75" i="38"/>
  <c r="U75" i="38"/>
  <c r="V75" i="38"/>
  <c r="B76" i="38"/>
  <c r="D76" i="38"/>
  <c r="F76" i="38"/>
  <c r="H76" i="38"/>
  <c r="J76" i="38"/>
  <c r="P76" i="38"/>
  <c r="Q76" i="38"/>
  <c r="S76" i="38"/>
  <c r="T76" i="38"/>
  <c r="U76" i="38"/>
  <c r="V76" i="38"/>
  <c r="B77" i="38"/>
  <c r="D77" i="38"/>
  <c r="F77" i="38"/>
  <c r="H77" i="38"/>
  <c r="J77" i="38"/>
  <c r="P77" i="38"/>
  <c r="Q77" i="38"/>
  <c r="S77" i="38"/>
  <c r="T77" i="38"/>
  <c r="U77" i="38"/>
  <c r="V77" i="38"/>
  <c r="B78" i="38"/>
  <c r="D78" i="38"/>
  <c r="F78" i="38"/>
  <c r="H78" i="38"/>
  <c r="J78" i="38"/>
  <c r="P78" i="38"/>
  <c r="Q78" i="38"/>
  <c r="S78" i="38"/>
  <c r="T78" i="38"/>
  <c r="U78" i="38"/>
  <c r="V78" i="38"/>
  <c r="B79" i="38"/>
  <c r="D79" i="38"/>
  <c r="F79" i="38"/>
  <c r="H79" i="38"/>
  <c r="J79" i="38"/>
  <c r="P79" i="38"/>
  <c r="Q79" i="38"/>
  <c r="S79" i="38"/>
  <c r="T79" i="38"/>
  <c r="U79" i="38"/>
  <c r="V79" i="38"/>
  <c r="B80" i="38"/>
  <c r="D80" i="38"/>
  <c r="F80" i="38"/>
  <c r="H80" i="38"/>
  <c r="J80" i="38"/>
  <c r="P80" i="38"/>
  <c r="Q80" i="38"/>
  <c r="S80" i="38"/>
  <c r="T80" i="38"/>
  <c r="U80" i="38"/>
  <c r="V80" i="38"/>
  <c r="B81" i="38"/>
  <c r="D81" i="38"/>
  <c r="F81" i="38"/>
  <c r="H81" i="38"/>
  <c r="J81" i="38"/>
  <c r="P81" i="38"/>
  <c r="Q81" i="38"/>
  <c r="S81" i="38"/>
  <c r="T81" i="38"/>
  <c r="U81" i="38"/>
  <c r="V81" i="38"/>
  <c r="B82" i="38"/>
  <c r="D82" i="38"/>
  <c r="F82" i="38"/>
  <c r="H82" i="38"/>
  <c r="J82" i="38"/>
  <c r="P82" i="38"/>
  <c r="Q82" i="38"/>
  <c r="S82" i="38"/>
  <c r="T82" i="38"/>
  <c r="U82" i="38"/>
  <c r="V82" i="38"/>
  <c r="B83" i="38"/>
  <c r="D83" i="38"/>
  <c r="F83" i="38"/>
  <c r="H83" i="38"/>
  <c r="J83" i="38"/>
  <c r="P83" i="38"/>
  <c r="Q83" i="38"/>
  <c r="S83" i="38"/>
  <c r="T83" i="38"/>
  <c r="U83" i="38"/>
  <c r="V83" i="38"/>
  <c r="B84" i="38"/>
  <c r="D84" i="38"/>
  <c r="F84" i="38"/>
  <c r="H84" i="38"/>
  <c r="J84" i="38"/>
  <c r="P84" i="38"/>
  <c r="Q84" i="38"/>
  <c r="S84" i="38"/>
  <c r="T84" i="38"/>
  <c r="U84" i="38"/>
  <c r="V84" i="38"/>
  <c r="B85" i="38"/>
  <c r="D85" i="38"/>
  <c r="F85" i="38"/>
  <c r="H85" i="38"/>
  <c r="J85" i="38"/>
  <c r="P85" i="38"/>
  <c r="Q85" i="38"/>
  <c r="S85" i="38"/>
  <c r="T85" i="38"/>
  <c r="U85" i="38"/>
  <c r="V85" i="38"/>
  <c r="B86" i="38"/>
  <c r="D86" i="38"/>
  <c r="F86" i="38"/>
  <c r="H86" i="38"/>
  <c r="J86" i="38"/>
  <c r="P86" i="38"/>
  <c r="Q86" i="38"/>
  <c r="S86" i="38"/>
  <c r="T86" i="38"/>
  <c r="U86" i="38"/>
  <c r="V86" i="38"/>
  <c r="B87" i="38"/>
  <c r="D87" i="38"/>
  <c r="F87" i="38"/>
  <c r="H87" i="38"/>
  <c r="J87" i="38"/>
  <c r="P87" i="38"/>
  <c r="Q87" i="38"/>
  <c r="S87" i="38"/>
  <c r="T87" i="38"/>
  <c r="U87" i="38"/>
  <c r="V87" i="38"/>
  <c r="B88" i="38"/>
  <c r="D88" i="38"/>
  <c r="F88" i="38"/>
  <c r="H88" i="38"/>
  <c r="J88" i="38"/>
  <c r="P88" i="38"/>
  <c r="Q88" i="38"/>
  <c r="S88" i="38"/>
  <c r="T88" i="38"/>
  <c r="U88" i="38"/>
  <c r="V88" i="38"/>
  <c r="B89" i="38"/>
  <c r="D89" i="38"/>
  <c r="F89" i="38"/>
  <c r="H89" i="38"/>
  <c r="J89" i="38"/>
  <c r="P89" i="38"/>
  <c r="Q89" i="38"/>
  <c r="S89" i="38"/>
  <c r="T89" i="38"/>
  <c r="U89" i="38"/>
  <c r="V89" i="38"/>
  <c r="B90" i="38"/>
  <c r="D90" i="38"/>
  <c r="F90" i="38"/>
  <c r="H90" i="38"/>
  <c r="J90" i="38"/>
  <c r="P90" i="38"/>
  <c r="Q90" i="38"/>
  <c r="S90" i="38"/>
  <c r="T90" i="38"/>
  <c r="U90" i="38"/>
  <c r="V90" i="38"/>
  <c r="B91" i="38"/>
  <c r="D91" i="38"/>
  <c r="F91" i="38"/>
  <c r="H91" i="38"/>
  <c r="J91" i="38"/>
  <c r="P91" i="38"/>
  <c r="Q91" i="38"/>
  <c r="S91" i="38"/>
  <c r="T91" i="38"/>
  <c r="U91" i="38"/>
  <c r="V91" i="38"/>
  <c r="B92" i="38"/>
  <c r="D92" i="38"/>
  <c r="F92" i="38"/>
  <c r="H92" i="38"/>
  <c r="J92" i="38"/>
  <c r="P92" i="38"/>
  <c r="Q92" i="38"/>
  <c r="S92" i="38"/>
  <c r="T92" i="38"/>
  <c r="U92" i="38"/>
  <c r="V92" i="38"/>
  <c r="B93" i="38"/>
  <c r="D93" i="38"/>
  <c r="F93" i="38"/>
  <c r="H93" i="38"/>
  <c r="J93" i="38"/>
  <c r="P93" i="38"/>
  <c r="Q93" i="38"/>
  <c r="S93" i="38"/>
  <c r="T93" i="38"/>
  <c r="U93" i="38"/>
  <c r="V93" i="38"/>
  <c r="B94" i="38"/>
  <c r="D94" i="38"/>
  <c r="F94" i="38"/>
  <c r="H94" i="38"/>
  <c r="J94" i="38"/>
  <c r="P94" i="38"/>
  <c r="Q94" i="38"/>
  <c r="S94" i="38"/>
  <c r="T94" i="38"/>
  <c r="U94" i="38"/>
  <c r="V94" i="38"/>
  <c r="B95" i="38"/>
  <c r="D95" i="38"/>
  <c r="F95" i="38"/>
  <c r="H95" i="38"/>
  <c r="J95" i="38"/>
  <c r="P95" i="38"/>
  <c r="Q95" i="38"/>
  <c r="S95" i="38"/>
  <c r="T95" i="38"/>
  <c r="U95" i="38"/>
  <c r="V95" i="38"/>
  <c r="B96" i="38"/>
  <c r="D96" i="38"/>
  <c r="F96" i="38"/>
  <c r="H96" i="38"/>
  <c r="J96" i="38"/>
  <c r="P96" i="38"/>
  <c r="Q96" i="38"/>
  <c r="S96" i="38"/>
  <c r="T96" i="38"/>
  <c r="U96" i="38"/>
  <c r="V96" i="38"/>
  <c r="B97" i="38"/>
  <c r="D97" i="38"/>
  <c r="F97" i="38"/>
  <c r="H97" i="38"/>
  <c r="J97" i="38"/>
  <c r="P97" i="38"/>
  <c r="Q97" i="38"/>
  <c r="S97" i="38"/>
  <c r="T97" i="38"/>
  <c r="U97" i="38"/>
  <c r="V97" i="38"/>
  <c r="B98" i="38"/>
  <c r="D98" i="38"/>
  <c r="F98" i="38"/>
  <c r="H98" i="38"/>
  <c r="J98" i="38"/>
  <c r="P98" i="38"/>
  <c r="Q98" i="38"/>
  <c r="S98" i="38"/>
  <c r="T98" i="38"/>
  <c r="U98" i="38"/>
  <c r="V98" i="38"/>
  <c r="B99" i="38"/>
  <c r="D99" i="38"/>
  <c r="F99" i="38"/>
  <c r="H99" i="38"/>
  <c r="J99" i="38"/>
  <c r="P99" i="38"/>
  <c r="Q99" i="38"/>
  <c r="S99" i="38"/>
  <c r="T99" i="38"/>
  <c r="U99" i="38"/>
  <c r="V99" i="38"/>
  <c r="B100" i="38"/>
  <c r="D100" i="38"/>
  <c r="F100" i="38"/>
  <c r="H100" i="38"/>
  <c r="J100" i="38"/>
  <c r="P100" i="38"/>
  <c r="Q100" i="38"/>
  <c r="S100" i="38"/>
  <c r="T100" i="38"/>
  <c r="U100" i="38"/>
  <c r="V100" i="38"/>
  <c r="B101" i="38"/>
  <c r="D101" i="38"/>
  <c r="F101" i="38"/>
  <c r="H101" i="38"/>
  <c r="J101" i="38"/>
  <c r="P101" i="38"/>
  <c r="Q101" i="38"/>
  <c r="S101" i="38"/>
  <c r="T101" i="38"/>
  <c r="U101" i="38"/>
  <c r="V101" i="38"/>
  <c r="B102" i="38"/>
  <c r="D102" i="38"/>
  <c r="F102" i="38"/>
  <c r="H102" i="38"/>
  <c r="J102" i="38"/>
  <c r="P102" i="38"/>
  <c r="Q102" i="38"/>
  <c r="S102" i="38"/>
  <c r="T102" i="38"/>
  <c r="U102" i="38"/>
  <c r="V102" i="38"/>
  <c r="B103" i="38"/>
  <c r="D103" i="38"/>
  <c r="F103" i="38"/>
  <c r="H103" i="38"/>
  <c r="J103" i="38"/>
  <c r="P103" i="38"/>
  <c r="Q103" i="38"/>
  <c r="S103" i="38"/>
  <c r="T103" i="38"/>
  <c r="U103" i="38"/>
  <c r="V103" i="38"/>
  <c r="B104" i="38"/>
  <c r="D104" i="38"/>
  <c r="F104" i="38"/>
  <c r="H104" i="38"/>
  <c r="J104" i="38"/>
  <c r="P104" i="38"/>
  <c r="Q104" i="38"/>
  <c r="S104" i="38"/>
  <c r="T104" i="38"/>
  <c r="U104" i="38"/>
  <c r="V104" i="38"/>
  <c r="B105" i="38"/>
  <c r="D105" i="38"/>
  <c r="F105" i="38"/>
  <c r="H105" i="38"/>
  <c r="J105" i="38"/>
  <c r="P105" i="38"/>
  <c r="Q105" i="38"/>
  <c r="S105" i="38"/>
  <c r="T105" i="38"/>
  <c r="U105" i="38"/>
  <c r="V105" i="38"/>
  <c r="B106" i="38"/>
  <c r="D106" i="38"/>
  <c r="F106" i="38"/>
  <c r="H106" i="38"/>
  <c r="J106" i="38"/>
  <c r="P106" i="38"/>
  <c r="Q106" i="38"/>
  <c r="S106" i="38"/>
  <c r="T106" i="38"/>
  <c r="U106" i="38"/>
  <c r="V106" i="38"/>
  <c r="B107" i="38"/>
  <c r="D107" i="38"/>
  <c r="F107" i="38"/>
  <c r="H107" i="38"/>
  <c r="J107" i="38"/>
  <c r="P107" i="38"/>
  <c r="Q107" i="38"/>
  <c r="S107" i="38"/>
  <c r="T107" i="38"/>
  <c r="U107" i="38"/>
  <c r="V107" i="38"/>
  <c r="B108" i="38"/>
  <c r="D108" i="38"/>
  <c r="F108" i="38"/>
  <c r="H108" i="38"/>
  <c r="J108" i="38"/>
  <c r="P108" i="38"/>
  <c r="Q108" i="38"/>
  <c r="S108" i="38"/>
  <c r="T108" i="38"/>
  <c r="U108" i="38"/>
  <c r="V108" i="38"/>
  <c r="L20" i="17"/>
  <c r="AK10" i="1"/>
  <c r="C20" i="38"/>
  <c r="L184" i="17"/>
  <c r="GE14" i="50"/>
  <c r="L183" i="17"/>
  <c r="GE13" i="50"/>
  <c r="C183" i="38"/>
  <c r="L182" i="17"/>
  <c r="L182" i="38"/>
  <c r="GE12" i="50"/>
  <c r="L181" i="17"/>
  <c r="GE11" i="50"/>
  <c r="L180" i="17"/>
  <c r="GE10" i="50"/>
  <c r="L179" i="17"/>
  <c r="GE9" i="50"/>
  <c r="L178" i="17"/>
  <c r="L178" i="38"/>
  <c r="FF18" i="50"/>
  <c r="C178" i="38"/>
  <c r="L177" i="17"/>
  <c r="FF17" i="50"/>
  <c r="C177" i="38"/>
  <c r="L176" i="17"/>
  <c r="FF16" i="50"/>
  <c r="L176" i="38"/>
  <c r="C176" i="38"/>
  <c r="L175" i="17"/>
  <c r="FF15" i="50"/>
  <c r="L174" i="17"/>
  <c r="L174" i="38"/>
  <c r="L173" i="17"/>
  <c r="L173" i="38"/>
  <c r="FF13" i="50"/>
  <c r="L172" i="17"/>
  <c r="FF12" i="50"/>
  <c r="L171" i="17"/>
  <c r="FF11" i="50"/>
  <c r="L171" i="38"/>
  <c r="L170" i="17"/>
  <c r="FF10" i="50"/>
  <c r="L169" i="17"/>
  <c r="L169" i="38"/>
  <c r="FF9" i="50"/>
  <c r="L168" i="17"/>
  <c r="EG18" i="50"/>
  <c r="L167" i="17"/>
  <c r="EG17" i="50"/>
  <c r="L166" i="17"/>
  <c r="L166" i="38"/>
  <c r="L165" i="17"/>
  <c r="EG15" i="50"/>
  <c r="L165" i="38"/>
  <c r="L164" i="17"/>
  <c r="EG14" i="50"/>
  <c r="L163" i="17"/>
  <c r="L163" i="38"/>
  <c r="L152" i="17"/>
  <c r="L152" i="38"/>
  <c r="DH12" i="50"/>
  <c r="L151" i="17"/>
  <c r="DH11" i="50"/>
  <c r="L151" i="38"/>
  <c r="L149" i="17"/>
  <c r="L149" i="38"/>
  <c r="L145" i="17"/>
  <c r="L145" i="38"/>
  <c r="L142" i="17"/>
  <c r="L142" i="38"/>
  <c r="CI12" i="50"/>
  <c r="L141" i="17"/>
  <c r="CI11" i="50"/>
  <c r="L140" i="17"/>
  <c r="L140" i="38"/>
  <c r="L138" i="17"/>
  <c r="L138" i="38"/>
  <c r="L134" i="17"/>
  <c r="BJ14" i="50"/>
  <c r="L132" i="17"/>
  <c r="L132" i="38"/>
  <c r="L131" i="17"/>
  <c r="BJ11" i="50"/>
  <c r="L129" i="17"/>
  <c r="BJ9" i="50"/>
  <c r="L128" i="17"/>
  <c r="AK18" i="50"/>
  <c r="L128" i="38"/>
  <c r="L125" i="17"/>
  <c r="L125" i="38"/>
  <c r="L124" i="17"/>
  <c r="AK14" i="50"/>
  <c r="A13" i="1"/>
  <c r="EU13" i="1"/>
  <c r="C171" i="38"/>
  <c r="C164" i="38"/>
  <c r="C151" i="38"/>
  <c r="BZ15" i="50"/>
  <c r="BA18" i="50"/>
  <c r="BA14" i="50"/>
  <c r="C132" i="38"/>
  <c r="AB10" i="50"/>
  <c r="AB18" i="50"/>
  <c r="A11" i="1"/>
  <c r="CW11" i="1" s="1"/>
  <c r="Y18" i="1"/>
  <c r="X18" i="1"/>
  <c r="Y10" i="1"/>
  <c r="X10" i="1"/>
  <c r="Y9" i="1"/>
  <c r="X9" i="1"/>
  <c r="HT16" i="1"/>
  <c r="C10" i="50"/>
  <c r="C12" i="50"/>
  <c r="DX15" i="1"/>
  <c r="BA18" i="1"/>
  <c r="BZ10" i="1"/>
  <c r="GU17" i="1"/>
  <c r="BA12" i="50"/>
  <c r="FV15" i="1"/>
  <c r="FV18" i="1"/>
  <c r="GU9" i="1"/>
  <c r="DX12" i="1"/>
  <c r="BA10" i="50"/>
  <c r="BA16" i="1"/>
  <c r="BA17" i="1"/>
  <c r="C17" i="50"/>
  <c r="HT14" i="1"/>
  <c r="BA13" i="1"/>
  <c r="FV16" i="1"/>
  <c r="FV17" i="1"/>
  <c r="HT11" i="1"/>
  <c r="HT12" i="1"/>
  <c r="BZ15" i="1"/>
  <c r="FV12" i="1"/>
  <c r="AB16" i="50"/>
  <c r="FV13" i="1"/>
  <c r="BA14" i="1"/>
  <c r="BA10" i="1"/>
  <c r="DX9" i="1"/>
  <c r="HT13" i="1"/>
  <c r="C11" i="50"/>
  <c r="CY12" i="1"/>
  <c r="FV14" i="1"/>
  <c r="BZ9" i="1"/>
  <c r="GU10" i="1"/>
  <c r="GU18" i="1"/>
  <c r="BA9" i="50"/>
  <c r="CY11" i="50"/>
  <c r="HT17" i="1"/>
  <c r="BZ13" i="50"/>
  <c r="BA12" i="1"/>
  <c r="HT9" i="1"/>
  <c r="HT18" i="1"/>
  <c r="AB17" i="50"/>
  <c r="C9" i="50"/>
  <c r="GU14" i="1"/>
  <c r="GU11" i="1"/>
  <c r="GU13" i="1"/>
  <c r="DX13" i="1"/>
  <c r="HT15" i="1"/>
  <c r="BZ11" i="50"/>
  <c r="FV9" i="1"/>
  <c r="CY13" i="1"/>
  <c r="CY12" i="50"/>
  <c r="BZ16" i="50"/>
  <c r="CY9" i="50"/>
  <c r="AB13" i="50"/>
  <c r="HT10" i="1"/>
  <c r="CY10" i="50"/>
  <c r="J20" i="1"/>
  <c r="N167" i="38"/>
  <c r="DY20" i="50"/>
  <c r="N96" i="38"/>
  <c r="CI20" i="50"/>
  <c r="GE20" i="50"/>
  <c r="N190" i="38"/>
  <c r="GV20" i="50"/>
  <c r="EG22" i="50"/>
  <c r="F20" i="50"/>
  <c r="BO22" i="1"/>
  <c r="AI22" i="50"/>
  <c r="Q22" i="1"/>
  <c r="FO20" i="1"/>
  <c r="U22" i="1"/>
  <c r="EZ22" i="1"/>
  <c r="AW20" i="50"/>
  <c r="HH20" i="1"/>
  <c r="IN20" i="50"/>
  <c r="L20" i="1"/>
  <c r="N37" i="38"/>
  <c r="C18" i="1"/>
  <c r="C14" i="1"/>
  <c r="J22" i="50"/>
  <c r="DP22" i="50"/>
  <c r="HM22" i="50"/>
  <c r="BH20" i="50"/>
  <c r="HM20" i="50"/>
  <c r="FY22" i="50"/>
  <c r="EL20" i="50"/>
  <c r="BR22" i="50"/>
  <c r="HP20" i="1"/>
  <c r="IG20" i="1"/>
  <c r="DY22" i="1"/>
  <c r="FF20" i="1"/>
  <c r="L20" i="50"/>
  <c r="BB20" i="50"/>
  <c r="CQ20" i="50"/>
  <c r="DL20" i="50"/>
  <c r="EX20" i="50"/>
  <c r="FQ20" i="50"/>
  <c r="IA20" i="50"/>
  <c r="D22" i="50"/>
  <c r="AS22" i="50"/>
  <c r="CZ22" i="50"/>
  <c r="DS22" i="50"/>
  <c r="FJ22" i="50"/>
  <c r="F22" i="50"/>
  <c r="IK22" i="1"/>
  <c r="GM22" i="1"/>
  <c r="FJ20" i="1"/>
  <c r="ER22" i="1"/>
  <c r="EE22" i="1"/>
  <c r="DS22" i="1"/>
  <c r="DF22" i="1"/>
  <c r="CZ20" i="1"/>
  <c r="BR22" i="1"/>
  <c r="GU9" i="50"/>
  <c r="GU15" i="50"/>
  <c r="HT18" i="50"/>
  <c r="HT17" i="50"/>
  <c r="HT15" i="50"/>
  <c r="HT14" i="50"/>
  <c r="HT13" i="50"/>
  <c r="HT12" i="50"/>
  <c r="HT10" i="50"/>
  <c r="GU13" i="50"/>
  <c r="HT9" i="50"/>
  <c r="GU16" i="50"/>
  <c r="GU11" i="50"/>
  <c r="FV16" i="50"/>
  <c r="FV14" i="50"/>
  <c r="FV12" i="50"/>
  <c r="FV10" i="50"/>
  <c r="EW18" i="50"/>
  <c r="EW16" i="50"/>
  <c r="EW13" i="50"/>
  <c r="EW12" i="50"/>
  <c r="FV18" i="50"/>
  <c r="EW9" i="50"/>
  <c r="CY14" i="50"/>
  <c r="CY15" i="50"/>
  <c r="DX18" i="50"/>
  <c r="DX17" i="50"/>
  <c r="DX16" i="50"/>
  <c r="DX15" i="50"/>
  <c r="DX14" i="50"/>
  <c r="DX13" i="50"/>
  <c r="DX12" i="50"/>
  <c r="DX11" i="50"/>
  <c r="DX10" i="50"/>
  <c r="CY18" i="50"/>
  <c r="CY17" i="50"/>
  <c r="CY16" i="50"/>
  <c r="BZ12" i="50"/>
  <c r="BA13" i="50"/>
  <c r="BZ14" i="50"/>
  <c r="BZ17" i="50"/>
  <c r="BZ18" i="50"/>
  <c r="BA16" i="50"/>
  <c r="BZ10" i="50"/>
  <c r="BA11" i="50"/>
  <c r="BA17" i="50"/>
  <c r="C16" i="50"/>
  <c r="AB12" i="50"/>
  <c r="AB14" i="50"/>
  <c r="AB15" i="50"/>
  <c r="AB9" i="50"/>
  <c r="GU15" i="1"/>
  <c r="EW16" i="1"/>
  <c r="EW15" i="1"/>
  <c r="EW14" i="1"/>
  <c r="EW11" i="1"/>
  <c r="FV10" i="1"/>
  <c r="CY14" i="1"/>
  <c r="CY17" i="1"/>
  <c r="DX17" i="1"/>
  <c r="CY15" i="1"/>
  <c r="CY16" i="1"/>
  <c r="BZ12" i="1"/>
  <c r="BA11" i="1"/>
  <c r="BA15" i="1"/>
  <c r="BZ17" i="1"/>
  <c r="BZ13" i="1"/>
  <c r="AB15" i="1"/>
  <c r="AB13" i="1"/>
  <c r="AB11" i="1"/>
  <c r="AB18" i="1"/>
  <c r="AB17" i="1"/>
  <c r="C16" i="1"/>
  <c r="C17" i="1"/>
  <c r="C10" i="1"/>
  <c r="C15" i="1"/>
  <c r="C11" i="1"/>
  <c r="EI12" i="50"/>
  <c r="HF16" i="50"/>
  <c r="N17" i="38"/>
  <c r="CK15" i="1"/>
  <c r="N79" i="38"/>
  <c r="N30" i="38"/>
  <c r="X198" i="38"/>
  <c r="X142" i="38"/>
  <c r="N19" i="38"/>
  <c r="AM9" i="1"/>
  <c r="ER2" i="50"/>
  <c r="AV2" i="50"/>
  <c r="EG16" i="50"/>
  <c r="N203" i="38"/>
  <c r="AM13" i="50"/>
  <c r="N88" i="38"/>
  <c r="GG18" i="1"/>
  <c r="DH14" i="1"/>
  <c r="N90" i="38"/>
  <c r="X24" i="38"/>
  <c r="AV14" i="1"/>
  <c r="IE18" i="50"/>
  <c r="N208" i="38"/>
  <c r="N81" i="38"/>
  <c r="GG11" i="1"/>
  <c r="N183" i="38"/>
  <c r="GG13" i="50"/>
  <c r="AM12" i="50"/>
  <c r="L69" i="38"/>
  <c r="N124" i="38"/>
  <c r="DJ16" i="1"/>
  <c r="EI18" i="50"/>
  <c r="N168" i="38"/>
  <c r="N74" i="38"/>
  <c r="DS2" i="50"/>
  <c r="N14" i="50"/>
  <c r="N114" i="38"/>
  <c r="FH13" i="1"/>
  <c r="N31" i="38"/>
  <c r="HO2" i="1"/>
  <c r="GS6" i="1"/>
  <c r="GP9" i="50"/>
  <c r="FH9" i="1"/>
  <c r="AK15" i="1"/>
  <c r="HR6" i="1"/>
  <c r="N55" i="38"/>
  <c r="DJ15" i="1"/>
  <c r="X135" i="38"/>
  <c r="X39" i="38"/>
  <c r="X194" i="38"/>
  <c r="L124" i="38"/>
  <c r="IC13" i="50"/>
  <c r="BU13" i="50"/>
  <c r="X53" i="38"/>
  <c r="DS13" i="1"/>
  <c r="ER11" i="1"/>
  <c r="N85" i="38"/>
  <c r="N166" i="38"/>
  <c r="HF18" i="50"/>
  <c r="AK14" i="1"/>
  <c r="N103" i="38"/>
  <c r="IE13" i="1"/>
  <c r="X121" i="38"/>
  <c r="X65" i="38"/>
  <c r="L72" i="38"/>
  <c r="CK13" i="1"/>
  <c r="AK13" i="1"/>
  <c r="DH14" i="50"/>
  <c r="N102" i="38"/>
  <c r="N82" i="38"/>
  <c r="CK16" i="1"/>
  <c r="BL11" i="50"/>
  <c r="N70" i="38"/>
  <c r="FH10" i="1"/>
  <c r="BU9" i="50"/>
  <c r="N16" i="50"/>
  <c r="AM11" i="1"/>
  <c r="L34" i="38"/>
  <c r="CW6" i="50"/>
  <c r="DS2" i="1"/>
  <c r="BX6" i="1"/>
  <c r="FQ2" i="50"/>
  <c r="CT2" i="50"/>
  <c r="GP16" i="50"/>
  <c r="X186" i="38"/>
  <c r="X170" i="38"/>
  <c r="FQ10" i="50"/>
  <c r="DS14" i="1"/>
  <c r="IN13" i="1"/>
  <c r="X32" i="38"/>
  <c r="HR6" i="50"/>
  <c r="FH16" i="1"/>
  <c r="BX11" i="1"/>
  <c r="FF13" i="1"/>
  <c r="CK13" i="50"/>
  <c r="N143" i="38"/>
  <c r="N121" i="38"/>
  <c r="AM11" i="50"/>
  <c r="Z11" i="1"/>
  <c r="HR11" i="1"/>
  <c r="L188" i="38"/>
  <c r="CT2" i="1"/>
  <c r="ER2" i="1"/>
  <c r="BU2" i="1"/>
  <c r="AV2" i="1"/>
  <c r="FQ2" i="1"/>
  <c r="IN2" i="1"/>
  <c r="L97" i="38"/>
  <c r="DV6" i="50"/>
  <c r="GS6" i="50"/>
  <c r="BX6" i="50"/>
  <c r="Z6" i="50"/>
  <c r="AY6" i="50"/>
  <c r="L12" i="1"/>
  <c r="L12" i="38"/>
  <c r="FT6" i="50"/>
  <c r="N33" i="38"/>
  <c r="BL13" i="1"/>
  <c r="DS18" i="50"/>
  <c r="X158" i="38"/>
  <c r="GE20" i="1"/>
  <c r="GC20" i="1"/>
  <c r="L14" i="50"/>
  <c r="L114" i="38"/>
  <c r="N176" i="38"/>
  <c r="X122" i="38"/>
  <c r="X104" i="38"/>
  <c r="N41" i="38"/>
  <c r="BX13" i="50"/>
  <c r="AV22" i="1"/>
  <c r="AW22" i="1"/>
  <c r="IO22" i="1"/>
  <c r="FQ22" i="50"/>
  <c r="FO22" i="1"/>
  <c r="FN22" i="1"/>
  <c r="HI22" i="1"/>
  <c r="HU22" i="1"/>
  <c r="N77" i="38"/>
  <c r="BL14" i="1"/>
  <c r="N34" i="38"/>
  <c r="HO13" i="50"/>
  <c r="AS20" i="50"/>
  <c r="AT20" i="50"/>
  <c r="IA22" i="50"/>
  <c r="CM20" i="1"/>
  <c r="BJ22" i="50"/>
  <c r="N16" i="1"/>
  <c r="HD13" i="50"/>
  <c r="L80" i="38"/>
  <c r="N146" i="38"/>
  <c r="AM10" i="50"/>
  <c r="N11" i="50"/>
  <c r="X185" i="38"/>
  <c r="EP22" i="50"/>
  <c r="EO22" i="50"/>
  <c r="AE20" i="1"/>
  <c r="EG22" i="1"/>
  <c r="EW10" i="1"/>
  <c r="DX14" i="1"/>
  <c r="DX11" i="1"/>
  <c r="DJ12" i="1"/>
  <c r="CY11" i="1"/>
  <c r="CY10" i="1"/>
  <c r="BZ14" i="1"/>
  <c r="BZ11" i="1"/>
  <c r="BA9" i="1"/>
  <c r="L9" i="1"/>
  <c r="Z6" i="1"/>
  <c r="CW6" i="1"/>
  <c r="FT6" i="1"/>
  <c r="EU6" i="1"/>
  <c r="AY6" i="1"/>
  <c r="HI20" i="50"/>
  <c r="HH20" i="50"/>
  <c r="HU22" i="50"/>
  <c r="N108" i="38"/>
  <c r="L81" i="38"/>
  <c r="N12" i="38"/>
  <c r="BL9" i="1"/>
  <c r="N29" i="38"/>
  <c r="L17" i="50"/>
  <c r="EG10" i="50"/>
  <c r="L160" i="38"/>
  <c r="N184" i="38"/>
  <c r="GG14" i="50"/>
  <c r="T20" i="50"/>
  <c r="U20" i="50"/>
  <c r="AK20" i="50"/>
  <c r="AI20" i="50"/>
  <c r="ER22" i="50"/>
  <c r="HF14" i="1"/>
  <c r="N94" i="38"/>
  <c r="L15" i="38"/>
  <c r="W16" i="1"/>
  <c r="DB22" i="1"/>
  <c r="CZ22" i="1"/>
  <c r="EZ22" i="50"/>
  <c r="L147" i="38"/>
  <c r="CI17" i="50"/>
  <c r="IK22" i="50"/>
  <c r="ER14" i="1"/>
  <c r="EI16" i="1"/>
  <c r="AV12" i="1"/>
  <c r="GC22" i="50"/>
  <c r="EK22" i="1"/>
  <c r="EL22" i="1"/>
  <c r="FH14" i="50"/>
  <c r="N174" i="38"/>
  <c r="IN2" i="50"/>
  <c r="GP2" i="50"/>
  <c r="BU2" i="50"/>
  <c r="C9" i="1"/>
  <c r="HF9" i="50"/>
  <c r="L27" i="38"/>
  <c r="BZ18" i="1"/>
  <c r="AB14" i="1"/>
  <c r="DJ17" i="1"/>
  <c r="N57" i="38"/>
  <c r="W17" i="50"/>
  <c r="FO22" i="50"/>
  <c r="FN22" i="50"/>
  <c r="FF10" i="1"/>
  <c r="AB10" i="1"/>
  <c r="EW9" i="1"/>
  <c r="HF13" i="1"/>
  <c r="N93" i="38"/>
  <c r="L46" i="38"/>
  <c r="CY9" i="1"/>
  <c r="N48" i="38"/>
  <c r="EI11" i="50"/>
  <c r="AB9" i="1"/>
  <c r="HW20" i="1"/>
  <c r="HU20" i="1"/>
  <c r="AO20" i="1"/>
  <c r="AP20" i="1"/>
  <c r="D20" i="1"/>
  <c r="F20" i="1"/>
  <c r="IE11" i="50"/>
  <c r="DJ18" i="50"/>
  <c r="GG13" i="1"/>
  <c r="X73" i="38"/>
  <c r="FD22" i="1"/>
  <c r="P22" i="50"/>
  <c r="N156" i="38"/>
  <c r="AV22" i="50"/>
  <c r="N139" i="38"/>
  <c r="DH9" i="1"/>
  <c r="N186" i="38"/>
  <c r="GP20" i="50"/>
  <c r="HD20" i="50"/>
  <c r="CR22" i="50"/>
  <c r="HF14" i="50"/>
  <c r="L200" i="38"/>
  <c r="GG11" i="50"/>
  <c r="X45" i="38"/>
  <c r="DH11" i="1"/>
  <c r="DJ13" i="1"/>
  <c r="N12" i="50"/>
  <c r="DS20" i="1"/>
  <c r="DP20" i="50"/>
  <c r="N197" i="38"/>
  <c r="L196" i="38"/>
  <c r="X188" i="38"/>
  <c r="N64" i="38"/>
  <c r="X191" i="38"/>
  <c r="N13" i="50"/>
  <c r="N155" i="38"/>
  <c r="L41" i="38"/>
  <c r="BN22" i="50"/>
  <c r="GN20" i="1"/>
  <c r="BN20" i="50"/>
  <c r="CI10" i="50"/>
  <c r="GX20" i="1"/>
  <c r="CC22" i="50"/>
  <c r="IE17" i="1"/>
  <c r="F22" i="1"/>
  <c r="L63" i="38"/>
  <c r="IA20" i="1"/>
  <c r="L17" i="38"/>
  <c r="GP18" i="1"/>
  <c r="N13" i="38"/>
  <c r="HO22" i="50"/>
  <c r="X13" i="38"/>
  <c r="EI13" i="50"/>
  <c r="L11" i="50"/>
  <c r="N130" i="38"/>
  <c r="HD12" i="50"/>
  <c r="IH22" i="50"/>
  <c r="CA20" i="50"/>
  <c r="BU20" i="1"/>
  <c r="X41" i="38"/>
  <c r="BU12" i="50"/>
  <c r="CT9" i="50"/>
  <c r="FQ9" i="1"/>
  <c r="X17" i="38"/>
  <c r="BV20" i="50"/>
  <c r="BR20" i="1"/>
  <c r="X200" i="38"/>
  <c r="L179" i="38"/>
  <c r="X207" i="38"/>
  <c r="N11" i="1"/>
  <c r="HF11" i="1"/>
  <c r="ER20" i="50"/>
  <c r="FK22" i="1"/>
  <c r="N89" i="38"/>
  <c r="N75" i="38"/>
  <c r="BJ18" i="50"/>
  <c r="IG20" i="50"/>
  <c r="N137" i="38"/>
  <c r="N206" i="38"/>
  <c r="N68" i="38"/>
  <c r="HD16" i="1"/>
  <c r="AV14" i="50"/>
  <c r="N104" i="38"/>
  <c r="HB22" i="1"/>
  <c r="FK20" i="50"/>
  <c r="AK22" i="1"/>
  <c r="AM13" i="1"/>
  <c r="EA22" i="50"/>
  <c r="X153" i="38"/>
  <c r="IE15" i="1"/>
  <c r="IE9" i="50"/>
  <c r="AM9" i="50"/>
  <c r="DJ12" i="50"/>
  <c r="N205" i="38"/>
  <c r="DH17" i="50"/>
  <c r="EO22" i="1"/>
  <c r="HO20" i="50"/>
  <c r="BJ13" i="1"/>
  <c r="N117" i="38"/>
  <c r="BJ12" i="1"/>
  <c r="N49" i="38"/>
  <c r="FO20" i="50"/>
  <c r="GI22" i="50"/>
  <c r="L74" i="38"/>
  <c r="N20" i="38"/>
  <c r="FH17" i="50"/>
  <c r="DY20" i="1"/>
  <c r="IN20" i="1"/>
  <c r="CI9" i="50"/>
  <c r="AK9" i="1"/>
  <c r="AP22" i="1"/>
  <c r="IL20" i="50"/>
  <c r="DP20" i="1"/>
  <c r="DM22" i="50"/>
  <c r="IN14" i="50"/>
  <c r="X173" i="38"/>
  <c r="X33" i="38"/>
  <c r="GP11" i="50"/>
  <c r="W14" i="50"/>
  <c r="X165" i="38"/>
  <c r="W10" i="1"/>
  <c r="GP17" i="50"/>
  <c r="HO12" i="1"/>
  <c r="IN13" i="50"/>
  <c r="X107" i="38"/>
  <c r="N51" i="38"/>
  <c r="N180" i="38"/>
  <c r="N109" i="38"/>
  <c r="N72" i="38"/>
  <c r="BL12" i="1"/>
  <c r="N39" i="38"/>
  <c r="DJ13" i="50"/>
  <c r="HD12" i="1"/>
  <c r="CI15" i="1"/>
  <c r="N191" i="38"/>
  <c r="N101" i="38"/>
  <c r="X70" i="38"/>
  <c r="BL18" i="1"/>
  <c r="CK12" i="1"/>
  <c r="L95" i="38"/>
  <c r="EI15" i="1"/>
  <c r="L83" i="38"/>
  <c r="L20" i="38"/>
  <c r="L56" i="38"/>
  <c r="IE16" i="1"/>
  <c r="L144" i="38"/>
  <c r="EI12" i="1"/>
  <c r="N142" i="38"/>
  <c r="N10" i="38"/>
  <c r="L190" i="38"/>
  <c r="N71" i="38"/>
  <c r="GQ22" i="1"/>
  <c r="X155" i="38"/>
  <c r="EG17" i="1"/>
  <c r="AM18" i="1"/>
  <c r="FH13" i="50"/>
  <c r="EG12" i="1"/>
  <c r="N86" i="38"/>
  <c r="N14" i="38"/>
  <c r="DJ14" i="50"/>
  <c r="L170" i="38"/>
  <c r="HI22" i="50"/>
  <c r="GE16" i="1"/>
  <c r="N58" i="38"/>
  <c r="L57" i="38"/>
  <c r="IL20" i="1"/>
  <c r="GJ20" i="50"/>
  <c r="N159" i="38"/>
  <c r="DJ17" i="50"/>
  <c r="L131" i="38"/>
  <c r="CT14" i="50"/>
  <c r="IC14" i="1"/>
  <c r="X119" i="38"/>
  <c r="EI13" i="1"/>
  <c r="IC12" i="1"/>
  <c r="X20" i="1"/>
  <c r="L115" i="38"/>
  <c r="N204" i="38"/>
  <c r="Q20" i="1"/>
  <c r="HF12" i="50"/>
  <c r="L129" i="38"/>
  <c r="N118" i="38"/>
  <c r="L48" i="38"/>
  <c r="L84" i="38"/>
  <c r="CT22" i="1"/>
  <c r="EP20" i="1"/>
  <c r="N171" i="38"/>
  <c r="L130" i="38"/>
  <c r="CI9" i="1"/>
  <c r="L36" i="38"/>
  <c r="X145" i="38"/>
  <c r="N59" i="38"/>
  <c r="FD22" i="50"/>
  <c r="BJ13" i="50"/>
  <c r="X177" i="38"/>
  <c r="X183" i="38"/>
  <c r="FH12" i="50"/>
  <c r="GQ22" i="50"/>
  <c r="BU22" i="1"/>
  <c r="N15" i="50"/>
  <c r="CN22" i="1"/>
  <c r="X27" i="38"/>
  <c r="CC22" i="1"/>
  <c r="GQ20" i="1"/>
  <c r="HB22" i="50"/>
  <c r="EO20" i="50"/>
  <c r="L110" i="38"/>
  <c r="ER20" i="1"/>
  <c r="L204" i="38"/>
  <c r="W12" i="50"/>
  <c r="GG9" i="50"/>
  <c r="N151" i="38"/>
  <c r="N125" i="38"/>
  <c r="FD20" i="50"/>
  <c r="AK20" i="1"/>
  <c r="GJ22" i="1"/>
  <c r="CQ20" i="1"/>
  <c r="W22" i="50"/>
  <c r="IG22" i="1"/>
  <c r="GE18" i="1"/>
  <c r="CM20" i="50"/>
  <c r="N195" i="38"/>
  <c r="IE17" i="50"/>
  <c r="BH20" i="1"/>
  <c r="AE22" i="50"/>
  <c r="DJ10" i="50"/>
  <c r="L11" i="38"/>
  <c r="N138" i="38"/>
  <c r="L122" i="38"/>
  <c r="AM12" i="1"/>
  <c r="CU22" i="50"/>
  <c r="EG11" i="1"/>
  <c r="L191" i="38"/>
  <c r="L177" i="38"/>
  <c r="CT10" i="50"/>
  <c r="HF12" i="1"/>
  <c r="IC11" i="1"/>
  <c r="L14" i="1"/>
  <c r="IO22" i="50"/>
  <c r="IN22" i="50"/>
  <c r="L91" i="38"/>
  <c r="N98" i="38"/>
  <c r="L13" i="1"/>
  <c r="GE9" i="1"/>
  <c r="BL15" i="50"/>
  <c r="CI20" i="1"/>
  <c r="AE20" i="50"/>
  <c r="GC22" i="1"/>
  <c r="AV18" i="50"/>
  <c r="EG18" i="1"/>
  <c r="IC18" i="1"/>
  <c r="FQ15" i="1"/>
  <c r="X197" i="38"/>
  <c r="L167" i="38"/>
  <c r="CI10" i="1"/>
  <c r="N188" i="38"/>
  <c r="DJ9" i="50"/>
  <c r="BL16" i="1"/>
  <c r="W22" i="1"/>
  <c r="AS22" i="1"/>
  <c r="BD22" i="1"/>
  <c r="CI22" i="1"/>
  <c r="DH20" i="1"/>
  <c r="HM20" i="1"/>
  <c r="HL22" i="1"/>
  <c r="CI22" i="50"/>
  <c r="GX22" i="50"/>
  <c r="EE20" i="50"/>
  <c r="X98" i="38"/>
  <c r="X20" i="50"/>
  <c r="L93" i="38"/>
  <c r="BJ17" i="1"/>
  <c r="HF13" i="50"/>
  <c r="FH18" i="50"/>
  <c r="ER10" i="1"/>
  <c r="GG17" i="1"/>
  <c r="BJ12" i="50"/>
  <c r="EI15" i="50"/>
  <c r="DS11" i="50"/>
  <c r="BS20" i="50"/>
  <c r="GM22" i="50"/>
  <c r="HU20" i="50"/>
  <c r="GJ20" i="1"/>
  <c r="L143" i="38"/>
  <c r="L161" i="38"/>
  <c r="N54" i="38"/>
  <c r="IC10" i="1"/>
  <c r="FF18" i="1"/>
  <c r="N35" i="38"/>
  <c r="HO10" i="1"/>
  <c r="CT14" i="1"/>
  <c r="N144" i="38"/>
  <c r="DS20" i="50"/>
  <c r="FQ22" i="1"/>
  <c r="HF15" i="1"/>
  <c r="AK11" i="1"/>
  <c r="CK18" i="50"/>
  <c r="X82" i="38"/>
  <c r="N132" i="38"/>
  <c r="BV22" i="50"/>
  <c r="AV20" i="1"/>
  <c r="X106" i="38"/>
  <c r="FF14" i="50"/>
  <c r="L18" i="38"/>
  <c r="FH18" i="1"/>
  <c r="U20" i="1"/>
  <c r="GP12" i="50"/>
  <c r="X161" i="38"/>
  <c r="X66" i="38"/>
  <c r="AV10" i="1"/>
  <c r="DS18" i="1"/>
  <c r="X167" i="38"/>
  <c r="IN15" i="50"/>
  <c r="X138" i="38"/>
  <c r="DS14" i="50"/>
  <c r="X35" i="38"/>
  <c r="GS13" i="50"/>
  <c r="Z13" i="50"/>
  <c r="EU13" i="50"/>
  <c r="AY13" i="50"/>
  <c r="HR13" i="50"/>
  <c r="FT13" i="50"/>
  <c r="DV13" i="50"/>
  <c r="FT13" i="1"/>
  <c r="ER18" i="1"/>
  <c r="AC22" i="1"/>
  <c r="CK17" i="1"/>
  <c r="N136" i="38"/>
  <c r="DH16" i="50"/>
  <c r="AV16" i="50"/>
  <c r="L42" i="38"/>
  <c r="DF22" i="50"/>
  <c r="AV13" i="1"/>
  <c r="GG17" i="50"/>
  <c r="L134" i="38"/>
  <c r="EG13" i="50"/>
  <c r="L181" i="38"/>
  <c r="GE15" i="50"/>
  <c r="HD10" i="1"/>
  <c r="DH12" i="1"/>
  <c r="L106" i="38"/>
  <c r="N60" i="38"/>
  <c r="AM16" i="1"/>
  <c r="N134" i="38"/>
  <c r="N97" i="38"/>
  <c r="EI17" i="1"/>
  <c r="GG14" i="1"/>
  <c r="N15" i="38"/>
  <c r="X101" i="38"/>
  <c r="X57" i="38"/>
  <c r="CC20" i="1"/>
  <c r="CU20" i="1"/>
  <c r="CR22" i="1"/>
  <c r="DM20" i="1"/>
  <c r="EG20" i="1"/>
  <c r="EZ20" i="1"/>
  <c r="FR20" i="1"/>
  <c r="GX22" i="1"/>
  <c r="HP22" i="1"/>
  <c r="AS20" i="1"/>
  <c r="L22" i="1"/>
  <c r="N99" i="38"/>
  <c r="T22" i="50"/>
  <c r="L127" i="38"/>
  <c r="CT20" i="50"/>
  <c r="BJ22" i="1"/>
  <c r="BU16" i="1"/>
  <c r="FH10" i="50"/>
  <c r="CT18" i="50"/>
  <c r="IA22" i="1"/>
  <c r="HB20" i="1"/>
  <c r="FQ14" i="1"/>
  <c r="P20" i="50"/>
  <c r="L64" i="38"/>
  <c r="X29" i="38"/>
  <c r="X141" i="38"/>
  <c r="IC15" i="1"/>
  <c r="N110" i="38"/>
  <c r="IE12" i="50"/>
  <c r="X134" i="38"/>
  <c r="DM22" i="1"/>
  <c r="CK10" i="1"/>
  <c r="IH6" i="50"/>
  <c r="N9" i="38"/>
  <c r="DH15" i="50"/>
  <c r="X21" i="38"/>
  <c r="W9" i="50"/>
  <c r="X150" i="38"/>
  <c r="X113" i="38"/>
  <c r="X102" i="38"/>
  <c r="CT10" i="1"/>
  <c r="X62" i="38"/>
  <c r="X178" i="38"/>
  <c r="X162" i="38"/>
  <c r="FQ16" i="1"/>
  <c r="IN18" i="1"/>
  <c r="HO17" i="1"/>
  <c r="GP11" i="1"/>
  <c r="CT17" i="1"/>
  <c r="X171" i="38"/>
  <c r="FQ12" i="50"/>
  <c r="X96" i="38"/>
  <c r="FQ17" i="1"/>
  <c r="X137" i="38"/>
  <c r="L183" i="38"/>
  <c r="L208" i="38"/>
  <c r="L194" i="38"/>
  <c r="GE17" i="50"/>
  <c r="CI13" i="1"/>
  <c r="L59" i="38"/>
  <c r="L22" i="38"/>
  <c r="CZ20" i="50"/>
  <c r="GM20" i="50"/>
  <c r="CI18" i="50"/>
  <c r="IE10" i="1"/>
  <c r="DS11" i="1"/>
  <c r="AK11" i="50"/>
  <c r="EI10" i="50"/>
  <c r="N160" i="38"/>
  <c r="X85" i="38"/>
  <c r="N44" i="38"/>
  <c r="AK18" i="1"/>
  <c r="N141" i="38"/>
  <c r="BD20" i="1"/>
  <c r="FY22" i="1"/>
  <c r="N129" i="38"/>
  <c r="L16" i="1"/>
  <c r="C12" i="1"/>
  <c r="L10" i="1"/>
  <c r="AK15" i="50"/>
  <c r="DH9" i="50"/>
  <c r="L164" i="38"/>
  <c r="L168" i="38"/>
  <c r="BJ16" i="50"/>
  <c r="L126" i="38"/>
  <c r="X169" i="38"/>
  <c r="AY13" i="1"/>
  <c r="HO12" i="50"/>
  <c r="L29" i="38"/>
  <c r="CK15" i="50"/>
  <c r="IN9" i="50"/>
  <c r="HD17" i="50"/>
  <c r="BN20" i="1"/>
  <c r="AV10" i="50"/>
  <c r="X143" i="38"/>
  <c r="X208" i="38"/>
  <c r="X189" i="38"/>
  <c r="X156" i="38"/>
  <c r="HO13" i="1"/>
  <c r="X80" i="38"/>
  <c r="X26" i="38"/>
  <c r="DS9" i="50"/>
  <c r="BU17" i="1"/>
  <c r="X25" i="38"/>
  <c r="FQ15" i="50"/>
  <c r="DS12" i="1"/>
  <c r="X38" i="38"/>
  <c r="W18" i="50"/>
  <c r="X86" i="38"/>
  <c r="X125" i="38"/>
  <c r="X116" i="38"/>
  <c r="BU16" i="50"/>
  <c r="X131" i="38"/>
  <c r="X78" i="38"/>
  <c r="DS17" i="50"/>
  <c r="X56" i="38"/>
  <c r="X31" i="38"/>
  <c r="CT18" i="1"/>
  <c r="X201" i="38"/>
  <c r="FQ14" i="50"/>
  <c r="X168" i="38"/>
  <c r="X152" i="38"/>
  <c r="CT17" i="50"/>
  <c r="X105" i="38"/>
  <c r="X100" i="38"/>
  <c r="X89" i="38"/>
  <c r="GP14" i="1"/>
  <c r="X79" i="38"/>
  <c r="CT13" i="1"/>
  <c r="X110" i="38"/>
  <c r="X49" i="38"/>
  <c r="X195" i="38"/>
  <c r="FQ12" i="1"/>
  <c r="X130" i="38"/>
  <c r="HO14" i="1"/>
  <c r="X166" i="38"/>
  <c r="W12" i="1"/>
  <c r="AV9" i="1"/>
  <c r="CT16" i="50"/>
  <c r="W18" i="1"/>
  <c r="X184" i="38"/>
  <c r="ER13" i="1"/>
  <c r="X180" i="38"/>
  <c r="FQ16" i="50"/>
  <c r="X164" i="38"/>
  <c r="X160" i="38"/>
  <c r="X123" i="38"/>
  <c r="W15" i="50"/>
  <c r="X111" i="38"/>
  <c r="IN9" i="1"/>
  <c r="X95" i="38"/>
  <c r="HO11" i="1"/>
  <c r="X87" i="38"/>
  <c r="X83" i="38"/>
  <c r="FQ11" i="1"/>
  <c r="X67" i="38"/>
  <c r="X59" i="38"/>
  <c r="DS15" i="1"/>
  <c r="CT12" i="1"/>
  <c r="X28" i="38"/>
  <c r="X15" i="38"/>
  <c r="W11" i="1"/>
  <c r="AV17" i="50"/>
  <c r="X46" i="38"/>
  <c r="W9" i="1"/>
  <c r="GJ6" i="1"/>
  <c r="CN6" i="1"/>
  <c r="EL6" i="1"/>
  <c r="IH6" i="1"/>
  <c r="BO6" i="1"/>
  <c r="DM6" i="1"/>
  <c r="HI6" i="1"/>
  <c r="FK6" i="1"/>
  <c r="BU10" i="1"/>
  <c r="CN6" i="50"/>
  <c r="DM6" i="50"/>
  <c r="GJ6" i="50"/>
  <c r="DS10" i="1"/>
  <c r="CI17" i="1"/>
  <c r="ER9" i="50"/>
  <c r="L202" i="38"/>
  <c r="L71" i="38"/>
  <c r="N140" i="38"/>
  <c r="L26" i="38"/>
  <c r="N27" i="38"/>
  <c r="HD9" i="1"/>
  <c r="EI14" i="50"/>
  <c r="EL22" i="50"/>
  <c r="DV13" i="1"/>
  <c r="L184" i="38"/>
  <c r="L205" i="38"/>
  <c r="HD18" i="50"/>
  <c r="L135" i="38"/>
  <c r="L146" i="38"/>
  <c r="L118" i="38"/>
  <c r="IC9" i="1"/>
  <c r="L50" i="38"/>
  <c r="L55" i="38"/>
  <c r="BJ11" i="1"/>
  <c r="L38" i="38"/>
  <c r="AK13" i="50"/>
  <c r="L13" i="50"/>
  <c r="L158" i="38"/>
  <c r="AM15" i="1"/>
  <c r="X163" i="38"/>
  <c r="BU14" i="1"/>
  <c r="FY20" i="1"/>
  <c r="BD22" i="50"/>
  <c r="L153" i="38"/>
  <c r="L120" i="38"/>
  <c r="X190" i="38"/>
  <c r="N182" i="38"/>
  <c r="HR13" i="1"/>
  <c r="N200" i="38"/>
  <c r="L141" i="38"/>
  <c r="GG10" i="1"/>
  <c r="EG9" i="50"/>
  <c r="CM22" i="50"/>
  <c r="N175" i="38"/>
  <c r="N18" i="38"/>
  <c r="CI15" i="50"/>
  <c r="N61" i="38"/>
  <c r="L175" i="38"/>
  <c r="FH9" i="50"/>
  <c r="AM16" i="50"/>
  <c r="L109" i="38"/>
  <c r="DP22" i="1"/>
  <c r="L119" i="38"/>
  <c r="HD14" i="1"/>
  <c r="EG16" i="1"/>
  <c r="N147" i="38"/>
  <c r="BX13" i="1"/>
  <c r="BL13" i="50"/>
  <c r="FF17" i="1"/>
  <c r="N50" i="38"/>
  <c r="N185" i="38"/>
  <c r="L112" i="38"/>
  <c r="AM14" i="1"/>
  <c r="EG15" i="1"/>
  <c r="GE17" i="1"/>
  <c r="EL20" i="1"/>
  <c r="L180" i="38"/>
  <c r="X202" i="38"/>
  <c r="FY20" i="50"/>
  <c r="GS13" i="1"/>
  <c r="X206" i="38"/>
  <c r="Z13" i="1"/>
  <c r="BO6" i="50"/>
  <c r="AP6" i="50"/>
  <c r="L85" i="38"/>
  <c r="FK6" i="50"/>
  <c r="CW13" i="1"/>
  <c r="AP22" i="50"/>
  <c r="L16" i="50"/>
  <c r="L35" i="38"/>
  <c r="DH10" i="50"/>
  <c r="FF16" i="1"/>
  <c r="L103" i="38"/>
  <c r="L172" i="38"/>
  <c r="AM18" i="50"/>
  <c r="HD18" i="1"/>
  <c r="N127" i="38"/>
  <c r="L137" i="38"/>
  <c r="HI6" i="50"/>
  <c r="BJ10" i="1"/>
  <c r="X14" i="38"/>
  <c r="DH20" i="50"/>
  <c r="AO20" i="50"/>
  <c r="EU11" i="1"/>
  <c r="DV11" i="1"/>
  <c r="Z11" i="50"/>
  <c r="AY11" i="1"/>
  <c r="GS11" i="1" l="1"/>
  <c r="FT11" i="1"/>
  <c r="HR11" i="50"/>
  <c r="GS11" i="50"/>
  <c r="DV11" i="50"/>
  <c r="BX11" i="50"/>
  <c r="AY11" i="50"/>
  <c r="CW11" i="50"/>
  <c r="FT11" i="5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6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管理指導員が複数の場合は、それぞれの№の所へ入力してください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6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管理指導員が複数の場合は、それぞれの№の所へ入力してください</t>
        </r>
      </text>
    </comment>
    <comment ref="T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その他の施設（6）の場合は、この列に施設名を記入してください</t>
        </r>
      </text>
    </comment>
    <comment ref="V8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その他の種目（31）の場合は、この列に種目を記入してください</t>
        </r>
      </text>
    </comment>
  </commentList>
</comments>
</file>

<file path=xl/sharedStrings.xml><?xml version="1.0" encoding="utf-8"?>
<sst xmlns="http://schemas.openxmlformats.org/spreadsheetml/2006/main" count="6839" uniqueCount="228">
  <si>
    <t>日</t>
    <rPh sb="0" eb="1">
      <t>ニチ</t>
    </rPh>
    <phoneticPr fontId="2"/>
  </si>
  <si>
    <t>曜日</t>
    <rPh sb="0" eb="2">
      <t>ヨウビ</t>
    </rPh>
    <phoneticPr fontId="2"/>
  </si>
  <si>
    <t>時</t>
    <rPh sb="0" eb="1">
      <t>ジ</t>
    </rPh>
    <phoneticPr fontId="2"/>
  </si>
  <si>
    <t>分～</t>
    <rPh sb="0" eb="1">
      <t>フン</t>
    </rPh>
    <phoneticPr fontId="2"/>
  </si>
  <si>
    <t>分</t>
    <rPh sb="0" eb="1">
      <t>フン</t>
    </rPh>
    <phoneticPr fontId="2"/>
  </si>
  <si>
    <t>名</t>
    <rPh sb="0" eb="1">
      <t>メイ</t>
    </rPh>
    <phoneticPr fontId="2"/>
  </si>
  <si>
    <t>利用時間</t>
    <rPh sb="0" eb="2">
      <t>リヨウ</t>
    </rPh>
    <rPh sb="2" eb="4">
      <t>ジカン</t>
    </rPh>
    <phoneticPr fontId="2"/>
  </si>
  <si>
    <t>時間</t>
    <rPh sb="0" eb="2">
      <t>ジカン</t>
    </rPh>
    <phoneticPr fontId="2"/>
  </si>
  <si>
    <t>利用時間数</t>
    <rPh sb="0" eb="2">
      <t>リヨウ</t>
    </rPh>
    <rPh sb="2" eb="5">
      <t>ジカンスウ</t>
    </rPh>
    <phoneticPr fontId="2"/>
  </si>
  <si>
    <t>利用者
登録№</t>
    <rPh sb="0" eb="3">
      <t>リヨウシャ</t>
    </rPh>
    <rPh sb="4" eb="6">
      <t>トウロク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</si>
  <si>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</si>
  <si>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利　用　日</t>
    <rPh sb="0" eb="1">
      <t>リ</t>
    </rPh>
    <rPh sb="2" eb="3">
      <t>ヨウ</t>
    </rPh>
    <rPh sb="4" eb="5">
      <t>ヒ</t>
    </rPh>
    <phoneticPr fontId="2"/>
  </si>
  <si>
    <t>利　用　後　点　検</t>
    <rPh sb="0" eb="1">
      <t>リ</t>
    </rPh>
    <rPh sb="2" eb="3">
      <t>ヨウ</t>
    </rPh>
    <rPh sb="4" eb="5">
      <t>ゴ</t>
    </rPh>
    <rPh sb="6" eb="7">
      <t>テン</t>
    </rPh>
    <rPh sb="8" eb="9">
      <t>ケン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</si>
  <si>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</si>
  <si>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</si>
  <si>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月</t>
    <rPh sb="0" eb="1">
      <t>ツキ</t>
    </rPh>
    <phoneticPr fontId="2"/>
  </si>
  <si>
    <t>No</t>
    <phoneticPr fontId="2"/>
  </si>
  <si>
    <t>№</t>
    <phoneticPr fontId="2"/>
  </si>
  <si>
    <t>岡崎市学校体育施設スポーツ開放事業</t>
    <rPh sb="0" eb="3">
      <t>オカザキシ</t>
    </rPh>
    <rPh sb="3" eb="5">
      <t>ガッコウ</t>
    </rPh>
    <rPh sb="5" eb="7">
      <t>タイイク</t>
    </rPh>
    <rPh sb="7" eb="9">
      <t>シセツ</t>
    </rPh>
    <rPh sb="13" eb="15">
      <t>カイホウ</t>
    </rPh>
    <rPh sb="15" eb="17">
      <t>ジギョウ</t>
    </rPh>
    <phoneticPr fontId="2"/>
  </si>
  <si>
    <t>利用種目番号
又は利用種目名</t>
    <phoneticPr fontId="2"/>
  </si>
  <si>
    <t>管理報告書</t>
    <rPh sb="0" eb="2">
      <t>カンリ</t>
    </rPh>
    <rPh sb="2" eb="5">
      <t>ホウコクショ</t>
    </rPh>
    <phoneticPr fontId="2"/>
  </si>
  <si>
    <t>教育委員会</t>
    <rPh sb="0" eb="2">
      <t>キョウイク</t>
    </rPh>
    <rPh sb="2" eb="5">
      <t>イインカイ</t>
    </rPh>
    <phoneticPr fontId="2"/>
  </si>
  <si>
    <t>運営委員会事務長</t>
    <rPh sb="0" eb="2">
      <t>ウンエイ</t>
    </rPh>
    <rPh sb="2" eb="5">
      <t>イインカイ</t>
    </rPh>
    <rPh sb="5" eb="8">
      <t>ジムチョウ</t>
    </rPh>
    <phoneticPr fontId="2"/>
  </si>
  <si>
    <t>夜間照明利用日
及び許可番号</t>
    <rPh sb="0" eb="2">
      <t>ヤカン</t>
    </rPh>
    <rPh sb="2" eb="4">
      <t>ショウメイ</t>
    </rPh>
    <rPh sb="4" eb="7">
      <t>リヨウビ</t>
    </rPh>
    <rPh sb="8" eb="9">
      <t>オヨ</t>
    </rPh>
    <rPh sb="10" eb="12">
      <t>キョカ</t>
    </rPh>
    <rPh sb="12" eb="14">
      <t>バンゴウ</t>
    </rPh>
    <phoneticPr fontId="2"/>
  </si>
  <si>
    <t>施設利用番号</t>
    <rPh sb="0" eb="2">
      <t>シセツ</t>
    </rPh>
    <rPh sb="2" eb="4">
      <t>リヨウ</t>
    </rPh>
    <rPh sb="4" eb="6">
      <t>バンゴウ</t>
    </rPh>
    <phoneticPr fontId="2"/>
  </si>
  <si>
    <t>管理指導員</t>
    <rPh sb="0" eb="2">
      <t>カンリ</t>
    </rPh>
    <rPh sb="2" eb="5">
      <t>シドウイン</t>
    </rPh>
    <phoneticPr fontId="2"/>
  </si>
  <si>
    <t>氏名</t>
    <rPh sb="0" eb="2">
      <t>シメイ</t>
    </rPh>
    <phoneticPr fontId="2"/>
  </si>
  <si>
    <t>利用施設番号
又は利用施設名</t>
    <phoneticPr fontId="2"/>
  </si>
  <si>
    <t>体操・エアロビクス</t>
    <rPh sb="0" eb="2">
      <t>タイソウ</t>
    </rPh>
    <phoneticPr fontId="2"/>
  </si>
  <si>
    <t>1</t>
    <phoneticPr fontId="2"/>
  </si>
  <si>
    <t>利用種目番号</t>
    <rPh sb="0" eb="2">
      <t>リヨウ</t>
    </rPh>
    <rPh sb="2" eb="4">
      <t>シュモク</t>
    </rPh>
    <rPh sb="4" eb="6">
      <t>バンゴウ</t>
    </rPh>
    <phoneticPr fontId="2"/>
  </si>
  <si>
    <t>少林寺拳法</t>
    <rPh sb="0" eb="3">
      <t>ショウリンジ</t>
    </rPh>
    <rPh sb="3" eb="5">
      <t>ケンポウ</t>
    </rPh>
    <phoneticPr fontId="2"/>
  </si>
  <si>
    <t>バレーボール</t>
    <phoneticPr fontId="2"/>
  </si>
  <si>
    <t>7</t>
    <phoneticPr fontId="2"/>
  </si>
  <si>
    <t>13</t>
    <phoneticPr fontId="2"/>
  </si>
  <si>
    <t>サッカー</t>
    <phoneticPr fontId="2"/>
  </si>
  <si>
    <t>19</t>
    <phoneticPr fontId="2"/>
  </si>
  <si>
    <t>タスポニー</t>
    <phoneticPr fontId="2"/>
  </si>
  <si>
    <t>25</t>
    <phoneticPr fontId="2"/>
  </si>
  <si>
    <t>31</t>
    <phoneticPr fontId="2"/>
  </si>
  <si>
    <t>その他（種目名記載のこと）</t>
    <rPh sb="2" eb="3">
      <t>タ</t>
    </rPh>
    <rPh sb="4" eb="6">
      <t>シュモク</t>
    </rPh>
    <rPh sb="6" eb="7">
      <t>メイ</t>
    </rPh>
    <rPh sb="7" eb="9">
      <t>キサイ</t>
    </rPh>
    <phoneticPr fontId="2"/>
  </si>
  <si>
    <t>バドミントン</t>
    <phoneticPr fontId="2"/>
  </si>
  <si>
    <t>フットベースボール</t>
    <phoneticPr fontId="2"/>
  </si>
  <si>
    <t>ダンス</t>
    <phoneticPr fontId="2"/>
  </si>
  <si>
    <t>和太鼓</t>
    <rPh sb="0" eb="1">
      <t>ワ</t>
    </rPh>
    <rPh sb="1" eb="3">
      <t>ダイコ</t>
    </rPh>
    <phoneticPr fontId="2"/>
  </si>
  <si>
    <t>卓球</t>
    <rPh sb="0" eb="2">
      <t>タッキュウ</t>
    </rPh>
    <phoneticPr fontId="2"/>
  </si>
  <si>
    <t>空手</t>
    <rPh sb="0" eb="2">
      <t>カラテ</t>
    </rPh>
    <phoneticPr fontId="2"/>
  </si>
  <si>
    <t>ゲートボール</t>
    <phoneticPr fontId="2"/>
  </si>
  <si>
    <t>インディアカ</t>
    <phoneticPr fontId="2"/>
  </si>
  <si>
    <t>ミニテニス</t>
    <phoneticPr fontId="2"/>
  </si>
  <si>
    <t>ソフトボール</t>
    <phoneticPr fontId="2"/>
  </si>
  <si>
    <t>柔道</t>
    <rPh sb="0" eb="2">
      <t>ジュウドウ</t>
    </rPh>
    <phoneticPr fontId="2"/>
  </si>
  <si>
    <t>ソフトバレーボール</t>
    <phoneticPr fontId="2"/>
  </si>
  <si>
    <t>ソフトミニバレーボール</t>
    <phoneticPr fontId="2"/>
  </si>
  <si>
    <t>レクリエーション</t>
    <phoneticPr fontId="2"/>
  </si>
  <si>
    <t>バスケットボール</t>
    <phoneticPr fontId="2"/>
  </si>
  <si>
    <t>合気道</t>
    <rPh sb="0" eb="3">
      <t>アイキドウ</t>
    </rPh>
    <phoneticPr fontId="2"/>
  </si>
  <si>
    <t>ラグビー</t>
    <phoneticPr fontId="2"/>
  </si>
  <si>
    <t>グラウンド･ゴルフ</t>
    <phoneticPr fontId="2"/>
  </si>
  <si>
    <t>剣道</t>
    <rPh sb="0" eb="2">
      <t>ケンドウ</t>
    </rPh>
    <phoneticPr fontId="2"/>
  </si>
  <si>
    <t>野球</t>
    <rPh sb="0" eb="2">
      <t>ヤキュウ</t>
    </rPh>
    <phoneticPr fontId="2"/>
  </si>
  <si>
    <t>ペタンク</t>
    <phoneticPr fontId="2"/>
  </si>
  <si>
    <t>綱引</t>
    <rPh sb="0" eb="2">
      <t>ツナヒ</t>
    </rPh>
    <phoneticPr fontId="2"/>
  </si>
  <si>
    <t>テニス</t>
    <phoneticPr fontId="2"/>
  </si>
  <si>
    <t>事故及び器物
破損発生日</t>
    <rPh sb="0" eb="2">
      <t>ジコ</t>
    </rPh>
    <rPh sb="2" eb="3">
      <t>オヨ</t>
    </rPh>
    <rPh sb="4" eb="6">
      <t>キブツ</t>
    </rPh>
    <rPh sb="7" eb="9">
      <t>ハソン</t>
    </rPh>
    <rPh sb="9" eb="12">
      <t>ハッセイビ</t>
    </rPh>
    <phoneticPr fontId="2"/>
  </si>
  <si>
    <t>内容</t>
    <rPh sb="0" eb="2">
      <t>ナイヨウ</t>
    </rPh>
    <phoneticPr fontId="2"/>
  </si>
  <si>
    <t>※簡単な事故内容をご記入ください。</t>
    <rPh sb="1" eb="3">
      <t>カンタン</t>
    </rPh>
    <rPh sb="4" eb="6">
      <t>ジコ</t>
    </rPh>
    <rPh sb="6" eb="8">
      <t>ナイヨウ</t>
    </rPh>
    <rPh sb="10" eb="12">
      <t>キニュウ</t>
    </rPh>
    <phoneticPr fontId="2"/>
  </si>
  <si>
    <t>備考</t>
    <rPh sb="0" eb="2">
      <t>ビコウ</t>
    </rPh>
    <phoneticPr fontId="2"/>
  </si>
  <si>
    <t>※通信することがあれば記入してください。</t>
    <rPh sb="1" eb="3">
      <t>ツウシン</t>
    </rPh>
    <rPh sb="11" eb="13">
      <t>キニュウ</t>
    </rPh>
    <phoneticPr fontId="2"/>
  </si>
  <si>
    <t>諸　説　明</t>
    <rPh sb="0" eb="1">
      <t>ショ</t>
    </rPh>
    <rPh sb="2" eb="3">
      <t>セツ</t>
    </rPh>
    <rPh sb="4" eb="5">
      <t>メイ</t>
    </rPh>
    <phoneticPr fontId="2"/>
  </si>
  <si>
    <t>◇大会、運動会については作成しないでください。</t>
    <rPh sb="1" eb="3">
      <t>タイカイ</t>
    </rPh>
    <rPh sb="4" eb="7">
      <t>ウンドウカイ</t>
    </rPh>
    <rPh sb="12" eb="14">
      <t>サクセイ</t>
    </rPh>
    <phoneticPr fontId="2"/>
  </si>
  <si>
    <t>◇事故及び器物破損発生後は、速やかに届出をしてください。</t>
    <rPh sb="1" eb="3">
      <t>ジコ</t>
    </rPh>
    <rPh sb="3" eb="4">
      <t>オヨ</t>
    </rPh>
    <rPh sb="5" eb="7">
      <t>キブツ</t>
    </rPh>
    <rPh sb="7" eb="9">
      <t>ハソン</t>
    </rPh>
    <rPh sb="9" eb="11">
      <t>ハッセイ</t>
    </rPh>
    <rPh sb="11" eb="12">
      <t>ゴ</t>
    </rPh>
    <rPh sb="14" eb="15">
      <t>スミ</t>
    </rPh>
    <rPh sb="18" eb="20">
      <t>トドケデ</t>
    </rPh>
    <phoneticPr fontId="2"/>
  </si>
  <si>
    <t>□ごみ拾い　□器具片付け
□モップ又はレーキがけ　□施錠</t>
    <phoneticPr fontId="2"/>
  </si>
  <si>
    <t>☑ごみ拾い　☑器具片付け
☑モップ又はレーキがけ　☑施錠</t>
    <phoneticPr fontId="2"/>
  </si>
  <si>
    <t>（管理指導員控）</t>
    <rPh sb="1" eb="3">
      <t>カンリ</t>
    </rPh>
    <rPh sb="3" eb="6">
      <t>シドウイン</t>
    </rPh>
    <rPh sb="6" eb="7">
      <t>ヒカ</t>
    </rPh>
    <phoneticPr fontId="2"/>
  </si>
  <si>
    <t>学</t>
    <phoneticPr fontId="2"/>
  </si>
  <si>
    <t>校</t>
    <phoneticPr fontId="2"/>
  </si>
  <si>
    <t>◇利用時間は、0時～24時方式で記入してください。（例：午前7時＝7：00　午後7時＝19：00）</t>
    <rPh sb="1" eb="3">
      <t>リヨウ</t>
    </rPh>
    <rPh sb="3" eb="5">
      <t>ジカン</t>
    </rPh>
    <rPh sb="8" eb="9">
      <t>ジ</t>
    </rPh>
    <rPh sb="12" eb="13">
      <t>ジ</t>
    </rPh>
    <rPh sb="13" eb="15">
      <t>ホウシキ</t>
    </rPh>
    <rPh sb="16" eb="18">
      <t>キニュウ</t>
    </rPh>
    <rPh sb="26" eb="27">
      <t>レイ</t>
    </rPh>
    <rPh sb="28" eb="30">
      <t>ゴゼン</t>
    </rPh>
    <rPh sb="31" eb="32">
      <t>ジ</t>
    </rPh>
    <rPh sb="38" eb="40">
      <t>ゴゴ</t>
    </rPh>
    <rPh sb="41" eb="42">
      <t>ジ</t>
    </rPh>
    <phoneticPr fontId="2"/>
  </si>
  <si>
    <t>網掛け部分は入力不要です</t>
    <rPh sb="0" eb="2">
      <t>アミカ</t>
    </rPh>
    <rPh sb="3" eb="5">
      <t>ブブン</t>
    </rPh>
    <rPh sb="6" eb="8">
      <t>ニュウリョク</t>
    </rPh>
    <rPh sb="8" eb="10">
      <t>フヨウ</t>
    </rPh>
    <phoneticPr fontId="2"/>
  </si>
  <si>
    <t>入力不要です</t>
    <rPh sb="0" eb="2">
      <t>ニュウリョク</t>
    </rPh>
    <rPh sb="2" eb="4">
      <t>フヨウ</t>
    </rPh>
    <phoneticPr fontId="2"/>
  </si>
  <si>
    <t>数式が設定されています</t>
    <rPh sb="0" eb="2">
      <t>スウシキ</t>
    </rPh>
    <rPh sb="3" eb="5">
      <t>セッテイ</t>
    </rPh>
    <phoneticPr fontId="2"/>
  </si>
  <si>
    <t>運動場</t>
    <rPh sb="0" eb="3">
      <t>ウンドウジョウ</t>
    </rPh>
    <phoneticPr fontId="2"/>
  </si>
  <si>
    <t>時間区分</t>
    <rPh sb="0" eb="2">
      <t>ジカン</t>
    </rPh>
    <rPh sb="2" eb="4">
      <t>クブン</t>
    </rPh>
    <phoneticPr fontId="2"/>
  </si>
  <si>
    <t>体育館</t>
    <rPh sb="0" eb="3">
      <t>タイイクカン</t>
    </rPh>
    <phoneticPr fontId="2"/>
  </si>
  <si>
    <t>早朝</t>
    <rPh sb="0" eb="2">
      <t>ソウチョウ</t>
    </rPh>
    <phoneticPr fontId="2"/>
  </si>
  <si>
    <t>武道場</t>
    <rPh sb="0" eb="3">
      <t>ブドウジョウ</t>
    </rPh>
    <phoneticPr fontId="2"/>
  </si>
  <si>
    <t>午前</t>
    <rPh sb="0" eb="2">
      <t>ゴゼン</t>
    </rPh>
    <phoneticPr fontId="2"/>
  </si>
  <si>
    <t>クラブハウス</t>
    <phoneticPr fontId="2"/>
  </si>
  <si>
    <t>午後</t>
    <rPh sb="0" eb="2">
      <t>ゴゴ</t>
    </rPh>
    <phoneticPr fontId="2"/>
  </si>
  <si>
    <t>その他</t>
    <rPh sb="2" eb="3">
      <t>タ</t>
    </rPh>
    <phoneticPr fontId="2"/>
  </si>
  <si>
    <t>夜間</t>
    <rPh sb="0" eb="2">
      <t>ヤカン</t>
    </rPh>
    <phoneticPr fontId="2"/>
  </si>
  <si>
    <t>1,4</t>
    <phoneticPr fontId="2"/>
  </si>
  <si>
    <t>運動場、クラブハウス</t>
    <rPh sb="0" eb="3">
      <t>ウンドウジョウ</t>
    </rPh>
    <phoneticPr fontId="2"/>
  </si>
  <si>
    <t>全日</t>
    <rPh sb="0" eb="2">
      <t>ゼンジツ</t>
    </rPh>
    <phoneticPr fontId="2"/>
  </si>
  <si>
    <t>2,4</t>
    <phoneticPr fontId="2"/>
  </si>
  <si>
    <t>体育館、クラブハウス</t>
    <rPh sb="0" eb="3">
      <t>タイイクカン</t>
    </rPh>
    <phoneticPr fontId="2"/>
  </si>
  <si>
    <t>3,4</t>
    <phoneticPr fontId="2"/>
  </si>
  <si>
    <t>武道場、クラブハウス</t>
    <rPh sb="0" eb="3">
      <t>ブドウジョウ</t>
    </rPh>
    <phoneticPr fontId="2"/>
  </si>
  <si>
    <t>5,4</t>
    <phoneticPr fontId="2"/>
  </si>
  <si>
    <t>その他、クラブハウス</t>
    <rPh sb="2" eb="3">
      <t>タ</t>
    </rPh>
    <phoneticPr fontId="2"/>
  </si>
  <si>
    <t>利用種目名</t>
    <phoneticPr fontId="2"/>
  </si>
  <si>
    <t>ソフトバレーボール</t>
    <phoneticPr fontId="2"/>
  </si>
  <si>
    <t>サッカー</t>
    <phoneticPr fontId="2"/>
  </si>
  <si>
    <t>フットベースボール</t>
    <phoneticPr fontId="2"/>
  </si>
  <si>
    <t>ゲートボール</t>
    <phoneticPr fontId="2"/>
  </si>
  <si>
    <t>グラウンド・ゴルフ</t>
    <phoneticPr fontId="2"/>
  </si>
  <si>
    <t>ミニテニス</t>
    <phoneticPr fontId="2"/>
  </si>
  <si>
    <t>ペタンク</t>
    <phoneticPr fontId="2"/>
  </si>
  <si>
    <t>タスポニー</t>
    <phoneticPr fontId="2"/>
  </si>
  <si>
    <t>ダンス</t>
    <phoneticPr fontId="2"/>
  </si>
  <si>
    <t>レクリエーション</t>
    <phoneticPr fontId="2"/>
  </si>
  <si>
    <t>ソフトボール</t>
  </si>
  <si>
    <t>綱引</t>
    <rPh sb="0" eb="2">
      <t>ツナヒ</t>
    </rPh>
    <phoneticPr fontId="19"/>
  </si>
  <si>
    <t>少林寺拳法</t>
    <rPh sb="0" eb="3">
      <t>ショウリンジ</t>
    </rPh>
    <rPh sb="3" eb="5">
      <t>ケンポウ</t>
    </rPh>
    <phoneticPr fontId="19"/>
  </si>
  <si>
    <t>和太鼓</t>
    <rPh sb="0" eb="1">
      <t>ワ</t>
    </rPh>
    <rPh sb="1" eb="3">
      <t>ダイコ</t>
    </rPh>
    <phoneticPr fontId="19"/>
  </si>
  <si>
    <t>ショートテニス</t>
  </si>
  <si>
    <t>ラグビー</t>
  </si>
  <si>
    <t>柔道</t>
    <rPh sb="0" eb="2">
      <t>ジュウドウ</t>
    </rPh>
    <phoneticPr fontId="19"/>
  </si>
  <si>
    <t>テニス</t>
  </si>
  <si>
    <t>その他（種目名記載のこと）</t>
    <rPh sb="2" eb="3">
      <t>タ</t>
    </rPh>
    <rPh sb="4" eb="6">
      <t>シュモク</t>
    </rPh>
    <rPh sb="6" eb="7">
      <t>メイ</t>
    </rPh>
    <rPh sb="7" eb="9">
      <t>キサイ</t>
    </rPh>
    <phoneticPr fontId="19"/>
  </si>
  <si>
    <t>No</t>
    <phoneticPr fontId="2"/>
  </si>
  <si>
    <t>庭球場</t>
    <rPh sb="0" eb="2">
      <t>テイキュウ</t>
    </rPh>
    <rPh sb="2" eb="3">
      <t>ジョウ</t>
    </rPh>
    <phoneticPr fontId="2"/>
  </si>
  <si>
    <t>学</t>
    <phoneticPr fontId="2"/>
  </si>
  <si>
    <t>校</t>
    <phoneticPr fontId="2"/>
  </si>
  <si>
    <t>No</t>
    <phoneticPr fontId="2"/>
  </si>
  <si>
    <t>利用施設番号
又は利用施設名</t>
    <phoneticPr fontId="2"/>
  </si>
  <si>
    <t>利用種目番号
又は利用種目名</t>
    <phoneticPr fontId="2"/>
  </si>
  <si>
    <t>名</t>
    <phoneticPr fontId="2"/>
  </si>
  <si>
    <t>分</t>
    <phoneticPr fontId="2"/>
  </si>
  <si>
    <t>時間</t>
    <phoneticPr fontId="2"/>
  </si>
  <si>
    <t>時</t>
    <phoneticPr fontId="2"/>
  </si>
  <si>
    <t>終了時間は、21：00です。（時間厳守）</t>
    <rPh sb="15" eb="17">
      <t>ジカン</t>
    </rPh>
    <rPh sb="17" eb="19">
      <t>ゲンシュ</t>
    </rPh>
    <phoneticPr fontId="2"/>
  </si>
  <si>
    <t>◇利用者登録№は、番号のみ記入してください。</t>
    <rPh sb="1" eb="4">
      <t>リヨウシャ</t>
    </rPh>
    <rPh sb="4" eb="6">
      <t>トウロク</t>
    </rPh>
    <rPh sb="9" eb="11">
      <t>バンゴウ</t>
    </rPh>
    <rPh sb="13" eb="15">
      <t>キニュウ</t>
    </rPh>
    <phoneticPr fontId="2"/>
  </si>
  <si>
    <t>新規加入団体がある場合は、利用団体登録名簿を再作成し、提出してください。</t>
    <rPh sb="13" eb="15">
      <t>リヨウ</t>
    </rPh>
    <rPh sb="15" eb="17">
      <t>ダンタイ</t>
    </rPh>
    <rPh sb="17" eb="19">
      <t>トウロク</t>
    </rPh>
    <rPh sb="19" eb="21">
      <t>メイボ</t>
    </rPh>
    <rPh sb="22" eb="25">
      <t>サイサクセイ</t>
    </rPh>
    <rPh sb="27" eb="29">
      <t>テイシュツ</t>
    </rPh>
    <phoneticPr fontId="2"/>
  </si>
  <si>
    <t>　※中学校のみ利用施設番号は、4（クラブハウス）も合わせて記入してください。（例：体育館、クラブハウス＝2,4）</t>
    <rPh sb="2" eb="5">
      <t>チュウガッコウ</t>
    </rPh>
    <rPh sb="7" eb="9">
      <t>リヨウ</t>
    </rPh>
    <rPh sb="9" eb="11">
      <t>シセツ</t>
    </rPh>
    <rPh sb="11" eb="13">
      <t>バンゴウ</t>
    </rPh>
    <rPh sb="25" eb="26">
      <t>ア</t>
    </rPh>
    <rPh sb="29" eb="31">
      <t>キニュウ</t>
    </rPh>
    <rPh sb="39" eb="40">
      <t>レイ</t>
    </rPh>
    <rPh sb="41" eb="44">
      <t>タイイクカン</t>
    </rPh>
    <phoneticPr fontId="2"/>
  </si>
  <si>
    <t>◇夜間照明利用日及び許可番号は、利用月日、許可番号（例：№5）を記入して下しさい。</t>
    <rPh sb="1" eb="3">
      <t>ヤカン</t>
    </rPh>
    <rPh sb="3" eb="5">
      <t>ショウメイ</t>
    </rPh>
    <rPh sb="5" eb="8">
      <t>リヨウビ</t>
    </rPh>
    <rPh sb="8" eb="9">
      <t>オヨ</t>
    </rPh>
    <rPh sb="10" eb="12">
      <t>キョカ</t>
    </rPh>
    <rPh sb="12" eb="14">
      <t>バンゴウ</t>
    </rPh>
    <rPh sb="16" eb="18">
      <t>リヨウ</t>
    </rPh>
    <rPh sb="18" eb="20">
      <t>ガッピ</t>
    </rPh>
    <rPh sb="21" eb="23">
      <t>キョカ</t>
    </rPh>
    <rPh sb="23" eb="25">
      <t>バンゴウ</t>
    </rPh>
    <rPh sb="26" eb="27">
      <t>レイ</t>
    </rPh>
    <rPh sb="32" eb="34">
      <t>キニュウ</t>
    </rPh>
    <rPh sb="36" eb="37">
      <t>クダ</t>
    </rPh>
    <phoneticPr fontId="2"/>
  </si>
  <si>
    <t>◇事故及び器物破損発生日は、発生日を記入して下さい。</t>
    <phoneticPr fontId="2"/>
  </si>
  <si>
    <t xml:space="preserve"> １ 運動場</t>
    <phoneticPr fontId="2"/>
  </si>
  <si>
    <t>２ 体育館</t>
    <phoneticPr fontId="2"/>
  </si>
  <si>
    <t xml:space="preserve">３ 武道場 </t>
    <phoneticPr fontId="2"/>
  </si>
  <si>
    <t>４ クラブハウス</t>
    <phoneticPr fontId="2"/>
  </si>
  <si>
    <t>５ 庭球場　</t>
    <phoneticPr fontId="2"/>
  </si>
  <si>
    <r>
      <rPr>
        <sz val="10"/>
        <rFont val="ＭＳ 明朝"/>
        <family val="1"/>
        <charset val="128"/>
      </rPr>
      <t>６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その他</t>
    </r>
    <r>
      <rPr>
        <sz val="9"/>
        <rFont val="ＭＳ 明朝"/>
        <family val="1"/>
        <charset val="128"/>
      </rPr>
      <t>（施設名明記のこと）</t>
    </r>
    <phoneticPr fontId="2"/>
  </si>
  <si>
    <t>庭球場、クラブハウス</t>
    <rPh sb="0" eb="2">
      <t>テイキュウ</t>
    </rPh>
    <rPh sb="2" eb="3">
      <t>ジョウ</t>
    </rPh>
    <phoneticPr fontId="2"/>
  </si>
  <si>
    <t>6,4</t>
    <phoneticPr fontId="2"/>
  </si>
  <si>
    <t>梅園小</t>
    <rPh sb="0" eb="2">
      <t>ウメゾノ</t>
    </rPh>
    <rPh sb="2" eb="3">
      <t>ショウ</t>
    </rPh>
    <phoneticPr fontId="2"/>
  </si>
  <si>
    <t>根石小</t>
    <rPh sb="0" eb="2">
      <t>ネイシ</t>
    </rPh>
    <rPh sb="2" eb="3">
      <t>ショウ</t>
    </rPh>
    <phoneticPr fontId="2"/>
  </si>
  <si>
    <t>男川小</t>
    <rPh sb="0" eb="2">
      <t>オトガワ</t>
    </rPh>
    <rPh sb="2" eb="3">
      <t>ショウ</t>
    </rPh>
    <phoneticPr fontId="2"/>
  </si>
  <si>
    <t>美合小</t>
    <rPh sb="0" eb="2">
      <t>ミアイ</t>
    </rPh>
    <rPh sb="2" eb="3">
      <t>ショウ</t>
    </rPh>
    <phoneticPr fontId="2"/>
  </si>
  <si>
    <t>緑丘小</t>
    <rPh sb="0" eb="1">
      <t>ミドリ</t>
    </rPh>
    <rPh sb="1" eb="2">
      <t>オカ</t>
    </rPh>
    <rPh sb="2" eb="3">
      <t>ショウ</t>
    </rPh>
    <phoneticPr fontId="2"/>
  </si>
  <si>
    <t>羽根小</t>
    <rPh sb="0" eb="2">
      <t>ハネ</t>
    </rPh>
    <rPh sb="2" eb="3">
      <t>ショウ</t>
    </rPh>
    <phoneticPr fontId="2"/>
  </si>
  <si>
    <t>岡崎小</t>
    <rPh sb="0" eb="2">
      <t>オカザキ</t>
    </rPh>
    <rPh sb="2" eb="3">
      <t>ショウ</t>
    </rPh>
    <phoneticPr fontId="2"/>
  </si>
  <si>
    <t>六名小</t>
    <rPh sb="0" eb="2">
      <t>ムツナ</t>
    </rPh>
    <rPh sb="2" eb="3">
      <t>ショウ</t>
    </rPh>
    <phoneticPr fontId="2"/>
  </si>
  <si>
    <t>三島小</t>
    <rPh sb="0" eb="2">
      <t>ミシマ</t>
    </rPh>
    <rPh sb="2" eb="3">
      <t>ショウ</t>
    </rPh>
    <phoneticPr fontId="2"/>
  </si>
  <si>
    <t>竜美丘小</t>
    <rPh sb="0" eb="1">
      <t>タツ</t>
    </rPh>
    <rPh sb="1" eb="2">
      <t>ミ</t>
    </rPh>
    <rPh sb="2" eb="3">
      <t>オカ</t>
    </rPh>
    <rPh sb="3" eb="4">
      <t>ショウ</t>
    </rPh>
    <phoneticPr fontId="2"/>
  </si>
  <si>
    <t>連尺小</t>
    <rPh sb="0" eb="2">
      <t>レンジャク</t>
    </rPh>
    <rPh sb="2" eb="3">
      <t>ショウ</t>
    </rPh>
    <phoneticPr fontId="2"/>
  </si>
  <si>
    <t>広幡小</t>
    <rPh sb="0" eb="2">
      <t>ヒロハタ</t>
    </rPh>
    <rPh sb="2" eb="3">
      <t>ショウ</t>
    </rPh>
    <phoneticPr fontId="2"/>
  </si>
  <si>
    <t>井田小</t>
    <rPh sb="0" eb="2">
      <t>イダ</t>
    </rPh>
    <rPh sb="2" eb="3">
      <t>ショウ</t>
    </rPh>
    <phoneticPr fontId="2"/>
  </si>
  <si>
    <t>愛宕小</t>
    <rPh sb="0" eb="2">
      <t>アタゴ</t>
    </rPh>
    <rPh sb="2" eb="3">
      <t>ショウ</t>
    </rPh>
    <phoneticPr fontId="2"/>
  </si>
  <si>
    <t>福岡小</t>
    <rPh sb="0" eb="2">
      <t>フクオカ</t>
    </rPh>
    <rPh sb="2" eb="3">
      <t>ショウ</t>
    </rPh>
    <phoneticPr fontId="2"/>
  </si>
  <si>
    <t>竜谷小</t>
    <rPh sb="0" eb="1">
      <t>リュウ</t>
    </rPh>
    <rPh sb="1" eb="2">
      <t>タニ</t>
    </rPh>
    <rPh sb="2" eb="3">
      <t>ショウ</t>
    </rPh>
    <phoneticPr fontId="2"/>
  </si>
  <si>
    <t>藤川小</t>
    <rPh sb="0" eb="2">
      <t>フジカワ</t>
    </rPh>
    <rPh sb="2" eb="3">
      <t>ショウ</t>
    </rPh>
    <phoneticPr fontId="2"/>
  </si>
  <si>
    <t>山中小</t>
    <rPh sb="0" eb="2">
      <t>ヤマナカ</t>
    </rPh>
    <rPh sb="2" eb="3">
      <t>ショウ</t>
    </rPh>
    <phoneticPr fontId="2"/>
  </si>
  <si>
    <t>本宿小</t>
    <rPh sb="0" eb="2">
      <t>モトジュク</t>
    </rPh>
    <rPh sb="2" eb="3">
      <t>ショウ</t>
    </rPh>
    <phoneticPr fontId="2"/>
  </si>
  <si>
    <t>生平小</t>
    <rPh sb="0" eb="1">
      <t>ナマ</t>
    </rPh>
    <rPh sb="1" eb="2">
      <t>ヘイ</t>
    </rPh>
    <rPh sb="2" eb="3">
      <t>ショウ</t>
    </rPh>
    <phoneticPr fontId="2"/>
  </si>
  <si>
    <t>秦梨小</t>
    <rPh sb="0" eb="1">
      <t>ハタ</t>
    </rPh>
    <rPh sb="1" eb="2">
      <t>ナシ</t>
    </rPh>
    <rPh sb="2" eb="3">
      <t>ショウ</t>
    </rPh>
    <phoneticPr fontId="2"/>
  </si>
  <si>
    <t>常磐南小</t>
    <rPh sb="0" eb="2">
      <t>トキワ</t>
    </rPh>
    <rPh sb="2" eb="3">
      <t>ミナミ</t>
    </rPh>
    <rPh sb="3" eb="4">
      <t>ショウ</t>
    </rPh>
    <phoneticPr fontId="2"/>
  </si>
  <si>
    <t>常磐東小</t>
    <rPh sb="0" eb="2">
      <t>トキワ</t>
    </rPh>
    <rPh sb="2" eb="3">
      <t>ヒガシ</t>
    </rPh>
    <rPh sb="3" eb="4">
      <t>ショウ</t>
    </rPh>
    <phoneticPr fontId="2"/>
  </si>
  <si>
    <t>常磐小</t>
    <rPh sb="0" eb="2">
      <t>トキワ</t>
    </rPh>
    <rPh sb="2" eb="3">
      <t>ショウ</t>
    </rPh>
    <phoneticPr fontId="2"/>
  </si>
  <si>
    <t>恵田小</t>
    <rPh sb="0" eb="1">
      <t>メグ</t>
    </rPh>
    <rPh sb="1" eb="2">
      <t>タ</t>
    </rPh>
    <rPh sb="2" eb="3">
      <t>ショウ</t>
    </rPh>
    <phoneticPr fontId="2"/>
  </si>
  <si>
    <t>奥殿小</t>
    <rPh sb="0" eb="1">
      <t>オク</t>
    </rPh>
    <rPh sb="1" eb="2">
      <t>トノ</t>
    </rPh>
    <rPh sb="2" eb="3">
      <t>ショウ</t>
    </rPh>
    <phoneticPr fontId="2"/>
  </si>
  <si>
    <t>細川小</t>
    <rPh sb="0" eb="2">
      <t>ホソカワ</t>
    </rPh>
    <rPh sb="2" eb="3">
      <t>ショウ</t>
    </rPh>
    <phoneticPr fontId="2"/>
  </si>
  <si>
    <t>岩津小</t>
    <rPh sb="0" eb="2">
      <t>イワヅ</t>
    </rPh>
    <rPh sb="2" eb="3">
      <t>ショウ</t>
    </rPh>
    <phoneticPr fontId="2"/>
  </si>
  <si>
    <t>大樹寺小</t>
    <rPh sb="0" eb="2">
      <t>ダイジュ</t>
    </rPh>
    <rPh sb="2" eb="3">
      <t>ジ</t>
    </rPh>
    <rPh sb="3" eb="4">
      <t>ショウ</t>
    </rPh>
    <phoneticPr fontId="2"/>
  </si>
  <si>
    <t>大門小</t>
    <rPh sb="0" eb="2">
      <t>ダイモン</t>
    </rPh>
    <rPh sb="2" eb="3">
      <t>ショウ</t>
    </rPh>
    <phoneticPr fontId="2"/>
  </si>
  <si>
    <t>矢作東小</t>
    <rPh sb="0" eb="2">
      <t>ヤハギ</t>
    </rPh>
    <rPh sb="2" eb="3">
      <t>ヒガシ</t>
    </rPh>
    <rPh sb="3" eb="4">
      <t>ショウ</t>
    </rPh>
    <phoneticPr fontId="2"/>
  </si>
  <si>
    <t>矢作北小</t>
    <rPh sb="0" eb="2">
      <t>ヤハギ</t>
    </rPh>
    <rPh sb="2" eb="3">
      <t>キタ</t>
    </rPh>
    <rPh sb="3" eb="4">
      <t>ショウ</t>
    </rPh>
    <phoneticPr fontId="2"/>
  </si>
  <si>
    <t>矢作西小</t>
    <rPh sb="0" eb="2">
      <t>ヤハギ</t>
    </rPh>
    <rPh sb="2" eb="3">
      <t>ニシ</t>
    </rPh>
    <rPh sb="3" eb="4">
      <t>ショウ</t>
    </rPh>
    <phoneticPr fontId="2"/>
  </si>
  <si>
    <t>矢作南小</t>
    <rPh sb="0" eb="2">
      <t>ヤハギ</t>
    </rPh>
    <rPh sb="2" eb="3">
      <t>ミナミ</t>
    </rPh>
    <rPh sb="3" eb="4">
      <t>ショウ</t>
    </rPh>
    <phoneticPr fontId="2"/>
  </si>
  <si>
    <t>六ツ美中部小</t>
    <rPh sb="0" eb="1">
      <t>ム</t>
    </rPh>
    <rPh sb="2" eb="3">
      <t>ミ</t>
    </rPh>
    <rPh sb="3" eb="5">
      <t>チュウブ</t>
    </rPh>
    <rPh sb="5" eb="6">
      <t>ショウ</t>
    </rPh>
    <phoneticPr fontId="2"/>
  </si>
  <si>
    <t>六ツ美北部小</t>
    <rPh sb="0" eb="1">
      <t>ム</t>
    </rPh>
    <rPh sb="2" eb="3">
      <t>ミ</t>
    </rPh>
    <rPh sb="3" eb="5">
      <t>ホクブ</t>
    </rPh>
    <rPh sb="5" eb="6">
      <t>ショウ</t>
    </rPh>
    <phoneticPr fontId="2"/>
  </si>
  <si>
    <t>六ツ美南部小</t>
    <rPh sb="0" eb="1">
      <t>ム</t>
    </rPh>
    <rPh sb="2" eb="3">
      <t>ミ</t>
    </rPh>
    <rPh sb="3" eb="4">
      <t>ミナミ</t>
    </rPh>
    <rPh sb="4" eb="5">
      <t>ブ</t>
    </rPh>
    <rPh sb="5" eb="6">
      <t>ショウ</t>
    </rPh>
    <phoneticPr fontId="2"/>
  </si>
  <si>
    <t>城南小</t>
    <rPh sb="0" eb="2">
      <t>ジョウナン</t>
    </rPh>
    <rPh sb="2" eb="3">
      <t>ショウ</t>
    </rPh>
    <phoneticPr fontId="2"/>
  </si>
  <si>
    <t>上地小</t>
    <rPh sb="0" eb="1">
      <t>ウエ</t>
    </rPh>
    <rPh sb="1" eb="2">
      <t>チ</t>
    </rPh>
    <rPh sb="2" eb="3">
      <t>ショウ</t>
    </rPh>
    <phoneticPr fontId="2"/>
  </si>
  <si>
    <t>小豆坂小</t>
    <rPh sb="0" eb="2">
      <t>アズキ</t>
    </rPh>
    <rPh sb="2" eb="3">
      <t>ザカ</t>
    </rPh>
    <rPh sb="3" eb="4">
      <t>ショウ</t>
    </rPh>
    <phoneticPr fontId="2"/>
  </si>
  <si>
    <t>北野小</t>
    <rPh sb="0" eb="2">
      <t>キタノ</t>
    </rPh>
    <rPh sb="2" eb="3">
      <t>ショウ</t>
    </rPh>
    <phoneticPr fontId="2"/>
  </si>
  <si>
    <t>六ツ美西部小</t>
    <rPh sb="0" eb="1">
      <t>ム</t>
    </rPh>
    <rPh sb="2" eb="3">
      <t>ミ</t>
    </rPh>
    <rPh sb="3" eb="5">
      <t>セイブ</t>
    </rPh>
    <rPh sb="5" eb="6">
      <t>ショウ</t>
    </rPh>
    <phoneticPr fontId="2"/>
  </si>
  <si>
    <t>豊富小</t>
    <rPh sb="0" eb="2">
      <t>トヨトミ</t>
    </rPh>
    <rPh sb="2" eb="3">
      <t>ショウ</t>
    </rPh>
    <phoneticPr fontId="2"/>
  </si>
  <si>
    <t>夏山小</t>
    <rPh sb="0" eb="2">
      <t>ナツヤマ</t>
    </rPh>
    <rPh sb="2" eb="3">
      <t>ショウ</t>
    </rPh>
    <phoneticPr fontId="2"/>
  </si>
  <si>
    <t>宮崎小</t>
    <rPh sb="0" eb="2">
      <t>ミヤザキ</t>
    </rPh>
    <rPh sb="2" eb="3">
      <t>ショウ</t>
    </rPh>
    <phoneticPr fontId="2"/>
  </si>
  <si>
    <t>形埜小</t>
    <rPh sb="0" eb="1">
      <t>カタ</t>
    </rPh>
    <rPh sb="1" eb="2">
      <t>ノ</t>
    </rPh>
    <rPh sb="2" eb="3">
      <t>ショウ</t>
    </rPh>
    <phoneticPr fontId="2"/>
  </si>
  <si>
    <t>下山小</t>
    <rPh sb="0" eb="2">
      <t>シモヤマ</t>
    </rPh>
    <rPh sb="2" eb="3">
      <t>ショウ</t>
    </rPh>
    <phoneticPr fontId="2"/>
  </si>
  <si>
    <t>甲山中</t>
    <rPh sb="0" eb="2">
      <t>コウザン</t>
    </rPh>
    <rPh sb="2" eb="3">
      <t>チュウ</t>
    </rPh>
    <phoneticPr fontId="2"/>
  </si>
  <si>
    <t>美川中</t>
    <rPh sb="0" eb="2">
      <t>ミカワ</t>
    </rPh>
    <rPh sb="2" eb="3">
      <t>チュウ</t>
    </rPh>
    <phoneticPr fontId="2"/>
  </si>
  <si>
    <t>南中</t>
    <rPh sb="0" eb="1">
      <t>ミナミ</t>
    </rPh>
    <rPh sb="1" eb="2">
      <t>チュウ</t>
    </rPh>
    <phoneticPr fontId="2"/>
  </si>
  <si>
    <t>竜海中</t>
    <rPh sb="0" eb="1">
      <t>リュウ</t>
    </rPh>
    <rPh sb="1" eb="2">
      <t>カイ</t>
    </rPh>
    <rPh sb="2" eb="3">
      <t>チュウ</t>
    </rPh>
    <phoneticPr fontId="2"/>
  </si>
  <si>
    <t>葵中</t>
    <rPh sb="0" eb="1">
      <t>アオイ</t>
    </rPh>
    <rPh sb="1" eb="2">
      <t>チュウ</t>
    </rPh>
    <phoneticPr fontId="2"/>
  </si>
  <si>
    <t>城北中</t>
    <rPh sb="0" eb="2">
      <t>ジョウホク</t>
    </rPh>
    <rPh sb="2" eb="3">
      <t>チュウ</t>
    </rPh>
    <phoneticPr fontId="2"/>
  </si>
  <si>
    <t>福岡中</t>
    <rPh sb="0" eb="2">
      <t>フクオカ</t>
    </rPh>
    <rPh sb="2" eb="3">
      <t>チュウ</t>
    </rPh>
    <phoneticPr fontId="2"/>
  </si>
  <si>
    <t>東海中</t>
    <rPh sb="0" eb="2">
      <t>トウカイ</t>
    </rPh>
    <rPh sb="2" eb="3">
      <t>チュウ</t>
    </rPh>
    <phoneticPr fontId="2"/>
  </si>
  <si>
    <t>河合中</t>
    <rPh sb="0" eb="2">
      <t>カワイ</t>
    </rPh>
    <rPh sb="2" eb="3">
      <t>チュウ</t>
    </rPh>
    <phoneticPr fontId="2"/>
  </si>
  <si>
    <t>常磐中</t>
    <rPh sb="0" eb="2">
      <t>トキワ</t>
    </rPh>
    <rPh sb="2" eb="3">
      <t>チュウ</t>
    </rPh>
    <phoneticPr fontId="2"/>
  </si>
  <si>
    <t>岩津中</t>
    <rPh sb="0" eb="2">
      <t>イワヅ</t>
    </rPh>
    <rPh sb="2" eb="3">
      <t>チュウ</t>
    </rPh>
    <phoneticPr fontId="2"/>
  </si>
  <si>
    <t>矢作中</t>
    <rPh sb="0" eb="2">
      <t>ヤハギ</t>
    </rPh>
    <rPh sb="2" eb="3">
      <t>チュウ</t>
    </rPh>
    <phoneticPr fontId="2"/>
  </si>
  <si>
    <t>六ツ美中</t>
    <rPh sb="0" eb="1">
      <t>ム</t>
    </rPh>
    <rPh sb="2" eb="3">
      <t>ミ</t>
    </rPh>
    <rPh sb="3" eb="4">
      <t>チュウ</t>
    </rPh>
    <phoneticPr fontId="2"/>
  </si>
  <si>
    <t>矢作北中</t>
    <rPh sb="0" eb="2">
      <t>ヤハギ</t>
    </rPh>
    <rPh sb="2" eb="3">
      <t>キタ</t>
    </rPh>
    <rPh sb="3" eb="4">
      <t>チュウ</t>
    </rPh>
    <phoneticPr fontId="2"/>
  </si>
  <si>
    <t>新香山中</t>
    <rPh sb="0" eb="1">
      <t>シン</t>
    </rPh>
    <rPh sb="1" eb="3">
      <t>カヤマ</t>
    </rPh>
    <rPh sb="3" eb="4">
      <t>チュウ</t>
    </rPh>
    <phoneticPr fontId="2"/>
  </si>
  <si>
    <t>竜南中</t>
    <rPh sb="0" eb="1">
      <t>リュウ</t>
    </rPh>
    <rPh sb="1" eb="2">
      <t>ナン</t>
    </rPh>
    <rPh sb="2" eb="3">
      <t>チュウ</t>
    </rPh>
    <phoneticPr fontId="2"/>
  </si>
  <si>
    <t>北中</t>
    <rPh sb="0" eb="1">
      <t>キタ</t>
    </rPh>
    <rPh sb="1" eb="2">
      <t>チュウ</t>
    </rPh>
    <phoneticPr fontId="2"/>
  </si>
  <si>
    <t>六ツ美北中</t>
    <rPh sb="0" eb="1">
      <t>ム</t>
    </rPh>
    <rPh sb="2" eb="3">
      <t>ミ</t>
    </rPh>
    <rPh sb="3" eb="4">
      <t>キタ</t>
    </rPh>
    <rPh sb="4" eb="5">
      <t>チュウ</t>
    </rPh>
    <phoneticPr fontId="2"/>
  </si>
  <si>
    <t>額田中</t>
    <rPh sb="0" eb="2">
      <t>ヌカタ</t>
    </rPh>
    <rPh sb="2" eb="3">
      <t>チュウ</t>
    </rPh>
    <phoneticPr fontId="2"/>
  </si>
  <si>
    <t>翔南中</t>
    <rPh sb="0" eb="2">
      <t>ショウナン</t>
    </rPh>
    <rPh sb="2" eb="3">
      <t>チュウ</t>
    </rPh>
    <phoneticPr fontId="2"/>
  </si>
  <si>
    <t>名</t>
    <rPh sb="0" eb="1">
      <t>メイ</t>
    </rPh>
    <phoneticPr fontId="4"/>
  </si>
  <si>
    <t>時</t>
    <rPh sb="0" eb="1">
      <t>ジ</t>
    </rPh>
    <phoneticPr fontId="4"/>
  </si>
  <si>
    <t>分～</t>
    <rPh sb="0" eb="1">
      <t>フン</t>
    </rPh>
    <phoneticPr fontId="4"/>
  </si>
  <si>
    <t>スポーツ振興課</t>
    <rPh sb="4" eb="7">
      <t>シンコウカ</t>
    </rPh>
    <phoneticPr fontId="2"/>
  </si>
  <si>
    <t>ドッジボール</t>
    <phoneticPr fontId="2"/>
  </si>
  <si>
    <t>◇利用施設番号及び利用種目番号は、該当の番号を記入してください。（例：運動場＝1　ソフトボール＝23）</t>
    <rPh sb="1" eb="3">
      <t>リヨウ</t>
    </rPh>
    <rPh sb="3" eb="5">
      <t>シセツ</t>
    </rPh>
    <rPh sb="5" eb="7">
      <t>バンゴウ</t>
    </rPh>
    <rPh sb="7" eb="8">
      <t>オヨ</t>
    </rPh>
    <rPh sb="9" eb="11">
      <t>リヨウ</t>
    </rPh>
    <rPh sb="11" eb="13">
      <t>シュモク</t>
    </rPh>
    <rPh sb="13" eb="15">
      <t>バンゴウ</t>
    </rPh>
    <rPh sb="17" eb="19">
      <t>ガイトウ</t>
    </rPh>
    <rPh sb="20" eb="22">
      <t>バンゴウ</t>
    </rPh>
    <rPh sb="23" eb="25">
      <t>キニュウ</t>
    </rPh>
    <rPh sb="33" eb="34">
      <t>レイ</t>
    </rPh>
    <rPh sb="35" eb="38">
      <t>ウンドウジョウ</t>
    </rPh>
    <phoneticPr fontId="2"/>
  </si>
  <si>
    <t>（市提出用）</t>
    <rPh sb="1" eb="2">
      <t>シ</t>
    </rPh>
    <rPh sb="2" eb="5">
      <t>テイシュツヨウ</t>
    </rPh>
    <phoneticPr fontId="2"/>
  </si>
  <si>
    <t>※必ず、翌月１０日までに御提出ください。</t>
    <rPh sb="1" eb="2">
      <t>カナラ</t>
    </rPh>
    <rPh sb="4" eb="6">
      <t>ヨクゲツ</t>
    </rPh>
    <rPh sb="8" eb="9">
      <t>ニチ</t>
    </rPh>
    <rPh sb="12" eb="15">
      <t>ゴテイシュツ</t>
    </rPh>
    <phoneticPr fontId="2"/>
  </si>
  <si>
    <t>ハンドボール</t>
    <phoneticPr fontId="2"/>
  </si>
  <si>
    <t>□ごみ拾い　□器具片付け
□モップ又はレーキがけ</t>
    <phoneticPr fontId="2"/>
  </si>
  <si>
    <t>☑ごみ拾い　☑器具片付け
☑モップ又はレーキがけ</t>
    <phoneticPr fontId="2"/>
  </si>
  <si>
    <t>☑ごみ拾い　☑器具片付け
☑モップ又はレーキがけ　□施錠</t>
    <phoneticPr fontId="2"/>
  </si>
  <si>
    <t>夜間照明
利用番号</t>
    <rPh sb="0" eb="2">
      <t>ヤカン</t>
    </rPh>
    <rPh sb="2" eb="4">
      <t>ショウメイ</t>
    </rPh>
    <rPh sb="5" eb="7">
      <t>リヨウ</t>
    </rPh>
    <rPh sb="7" eb="9">
      <t>バンゴウ</t>
    </rPh>
    <phoneticPr fontId="2"/>
  </si>
  <si>
    <t>ハンドボール</t>
  </si>
  <si>
    <t>令和</t>
    <rPh sb="0" eb="1">
      <t>レイ</t>
    </rPh>
    <rPh sb="1" eb="2">
      <t>ワ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</si>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</sst>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aaa"/>
    <numFmt numFmtId="177" formatCode="0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HG明朝E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8.5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8"/>
      <color indexed="5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lightDown">
        <fgColor indexed="23"/>
      </patternFill>
    </fill>
    <fill>
      <patternFill patternType="lightGray">
        <fgColor indexed="53"/>
      </patternFill>
    </fill>
    <fill>
      <patternFill patternType="solid">
        <fgColor indexed="65"/>
      </patternFill>
    </fill>
    <fill>
      <patternFill patternType="lightDown">
        <fgColor theme="0" tint="-0.499984740745262"/>
        <bgColor indexed="65"/>
      </patternFill>
    </fill>
    <fill>
      <patternFill patternType="lightDown">
        <fgColor theme="9" tint="-0.24994659260841701"/>
        <bgColor indexed="65"/>
      </patternFill>
    </fill>
  </fills>
  <borders count="6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Protection="1">
      <alignment vertical="center"/>
      <protection locked="0"/>
    </xf>
    <xf numFmtId="0" fontId="6" fillId="0" borderId="11" xfId="0" applyFont="1" applyFill="1" applyBorder="1" applyAlignment="1">
      <alignment horizontal="right" vertical="center"/>
    </xf>
    <xf numFmtId="0" fontId="13" fillId="0" borderId="11" xfId="0" applyFont="1" applyFill="1" applyBorder="1" applyAlignment="1" applyProtection="1">
      <alignment horizontal="right" vertical="center"/>
      <protection locked="0"/>
    </xf>
    <xf numFmtId="0" fontId="6" fillId="0" borderId="11" xfId="0" applyFont="1" applyFill="1" applyBorder="1" applyAlignment="1">
      <alignment horizontal="right" vertical="center" shrinkToFit="1"/>
    </xf>
    <xf numFmtId="0" fontId="6" fillId="0" borderId="12" xfId="0" applyFont="1" applyFill="1" applyBorder="1" applyAlignment="1">
      <alignment horizontal="right" vertical="center"/>
    </xf>
    <xf numFmtId="0" fontId="13" fillId="0" borderId="10" xfId="0" applyFont="1" applyFill="1" applyBorder="1" applyAlignment="1" applyProtection="1">
      <alignment horizontal="right" vertical="center"/>
      <protection locked="0"/>
    </xf>
    <xf numFmtId="0" fontId="13" fillId="0" borderId="9" xfId="0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Fill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>
      <alignment vertical="center"/>
    </xf>
    <xf numFmtId="0" fontId="10" fillId="0" borderId="14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3" fillId="0" borderId="15" xfId="0" applyFont="1" applyFill="1" applyBorder="1">
      <alignment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Protection="1">
      <alignment vertical="center"/>
      <protection locked="0"/>
    </xf>
    <xf numFmtId="0" fontId="1" fillId="0" borderId="20" xfId="0" applyFont="1" applyFill="1" applyBorder="1" applyProtection="1">
      <alignment vertical="center"/>
      <protection locked="0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3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3" fillId="0" borderId="24" xfId="0" applyFont="1" applyFill="1" applyBorder="1">
      <alignment vertical="center"/>
    </xf>
    <xf numFmtId="0" fontId="3" fillId="0" borderId="25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5" fillId="0" borderId="27" xfId="0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>
      <alignment vertical="center"/>
    </xf>
    <xf numFmtId="0" fontId="1" fillId="0" borderId="30" xfId="0" applyFont="1" applyFill="1" applyBorder="1" applyProtection="1">
      <alignment vertical="center"/>
      <protection locked="0"/>
    </xf>
    <xf numFmtId="0" fontId="1" fillId="0" borderId="31" xfId="0" applyFont="1" applyFill="1" applyBorder="1" applyProtection="1">
      <alignment vertical="center"/>
      <protection locked="0"/>
    </xf>
    <xf numFmtId="0" fontId="3" fillId="0" borderId="23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25" xfId="0" applyFont="1" applyFill="1" applyBorder="1">
      <alignment vertical="center"/>
    </xf>
    <xf numFmtId="0" fontId="3" fillId="0" borderId="29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3" fillId="0" borderId="32" xfId="0" applyFont="1" applyFill="1" applyBorder="1">
      <alignment vertical="center"/>
    </xf>
    <xf numFmtId="0" fontId="3" fillId="0" borderId="33" xfId="0" applyFont="1" applyFill="1" applyBorder="1">
      <alignment vertical="center"/>
    </xf>
    <xf numFmtId="0" fontId="3" fillId="0" borderId="0" xfId="0" applyFont="1" applyFill="1" applyProtection="1">
      <alignment vertical="center"/>
      <protection locked="0"/>
    </xf>
    <xf numFmtId="176" fontId="1" fillId="0" borderId="9" xfId="0" applyNumberFormat="1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 shrinkToFit="1"/>
    </xf>
    <xf numFmtId="0" fontId="6" fillId="2" borderId="12" xfId="0" applyFont="1" applyFill="1" applyBorder="1" applyAlignment="1">
      <alignment horizontal="right" vertical="center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9" xfId="1" applyFont="1" applyFill="1" applyBorder="1" applyAlignment="1" applyProtection="1">
      <alignment horizontal="center" vertical="center"/>
      <protection locked="0"/>
    </xf>
    <xf numFmtId="176" fontId="1" fillId="3" borderId="9" xfId="1" applyNumberFormat="1" applyFont="1" applyFill="1" applyBorder="1" applyAlignment="1" applyProtection="1">
      <alignment horizontal="center" vertical="center"/>
    </xf>
    <xf numFmtId="0" fontId="6" fillId="2" borderId="11" xfId="1" applyFont="1" applyFill="1" applyBorder="1" applyAlignment="1">
      <alignment horizontal="right" vertical="center" shrinkToFit="1"/>
    </xf>
    <xf numFmtId="0" fontId="6" fillId="2" borderId="12" xfId="1" applyFont="1" applyFill="1" applyBorder="1" applyAlignment="1">
      <alignment horizontal="right" vertical="center"/>
    </xf>
    <xf numFmtId="0" fontId="13" fillId="3" borderId="10" xfId="1" applyFont="1" applyFill="1" applyBorder="1" applyAlignment="1" applyProtection="1">
      <alignment horizontal="right" vertical="center" shrinkToFit="1"/>
    </xf>
    <xf numFmtId="0" fontId="13" fillId="0" borderId="9" xfId="1" applyFont="1" applyFill="1" applyBorder="1" applyAlignment="1" applyProtection="1">
      <alignment horizontal="right" vertical="center"/>
      <protection locked="0"/>
    </xf>
    <xf numFmtId="0" fontId="13" fillId="0" borderId="10" xfId="1" applyFont="1" applyFill="1" applyBorder="1" applyAlignment="1" applyProtection="1">
      <alignment horizontal="right" vertical="center"/>
      <protection locked="0"/>
    </xf>
    <xf numFmtId="0" fontId="13" fillId="0" borderId="10" xfId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34" xfId="0" applyFont="1" applyFill="1" applyBorder="1" applyAlignment="1" applyProtection="1">
      <alignment vertical="center"/>
      <protection locked="0"/>
    </xf>
    <xf numFmtId="0" fontId="3" fillId="0" borderId="0" xfId="0" applyNumberFormat="1" applyFont="1" applyFill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>
      <alignment vertical="center"/>
    </xf>
    <xf numFmtId="0" fontId="5" fillId="5" borderId="4" xfId="0" applyFont="1" applyFill="1" applyBorder="1" applyAlignment="1">
      <alignment horizontal="center" vertical="center" shrinkToFit="1"/>
    </xf>
    <xf numFmtId="0" fontId="3" fillId="5" borderId="5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7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3" fillId="5" borderId="2" xfId="0" applyFont="1" applyFill="1" applyBorder="1" applyAlignment="1" applyProtection="1">
      <alignment vertical="center"/>
      <protection locked="0"/>
    </xf>
    <xf numFmtId="0" fontId="3" fillId="5" borderId="34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3" fillId="5" borderId="0" xfId="0" applyFont="1" applyFill="1">
      <alignment vertical="center"/>
    </xf>
    <xf numFmtId="0" fontId="14" fillId="5" borderId="0" xfId="0" applyFont="1" applyFill="1" applyBorder="1" applyAlignment="1">
      <alignment vertical="center" shrinkToFit="1"/>
    </xf>
    <xf numFmtId="0" fontId="7" fillId="5" borderId="0" xfId="0" applyFont="1" applyFill="1">
      <alignment vertical="center"/>
    </xf>
    <xf numFmtId="0" fontId="3" fillId="5" borderId="0" xfId="0" applyFont="1" applyFill="1" applyBorder="1">
      <alignment vertical="center"/>
    </xf>
    <xf numFmtId="0" fontId="13" fillId="4" borderId="10" xfId="1" applyFont="1" applyFill="1" applyBorder="1" applyAlignment="1" applyProtection="1">
      <alignment horizontal="center" vertical="center"/>
      <protection locked="0"/>
    </xf>
    <xf numFmtId="0" fontId="2" fillId="5" borderId="12" xfId="1" applyFont="1" applyFill="1" applyBorder="1" applyAlignment="1" applyProtection="1">
      <alignment horizontal="center" vertical="center" wrapText="1"/>
    </xf>
    <xf numFmtId="0" fontId="16" fillId="5" borderId="12" xfId="1" applyFont="1" applyFill="1" applyBorder="1" applyAlignment="1" applyProtection="1">
      <alignment horizontal="center" vertical="center"/>
    </xf>
    <xf numFmtId="0" fontId="1" fillId="0" borderId="35" xfId="1" applyFont="1" applyFill="1" applyBorder="1" applyAlignment="1" applyProtection="1">
      <alignment horizontal="center" vertical="center"/>
      <protection locked="0"/>
    </xf>
    <xf numFmtId="176" fontId="1" fillId="3" borderId="35" xfId="1" applyNumberFormat="1" applyFont="1" applyFill="1" applyBorder="1" applyAlignment="1" applyProtection="1">
      <alignment horizontal="center" vertical="center"/>
    </xf>
    <xf numFmtId="0" fontId="1" fillId="0" borderId="36" xfId="0" applyFont="1" applyFill="1" applyBorder="1" applyProtection="1">
      <alignment vertical="center"/>
      <protection locked="0"/>
    </xf>
    <xf numFmtId="0" fontId="6" fillId="2" borderId="37" xfId="0" applyFont="1" applyFill="1" applyBorder="1" applyAlignment="1">
      <alignment horizontal="right" vertical="center"/>
    </xf>
    <xf numFmtId="0" fontId="6" fillId="2" borderId="37" xfId="0" applyFont="1" applyFill="1" applyBorder="1" applyAlignment="1">
      <alignment horizontal="right" vertical="center" shrinkToFit="1"/>
    </xf>
    <xf numFmtId="0" fontId="6" fillId="2" borderId="38" xfId="0" applyFont="1" applyFill="1" applyBorder="1" applyAlignment="1">
      <alignment horizontal="right" vertical="center"/>
    </xf>
    <xf numFmtId="0" fontId="13" fillId="3" borderId="36" xfId="1" applyFont="1" applyFill="1" applyBorder="1" applyAlignment="1" applyProtection="1">
      <alignment horizontal="right" vertical="center" shrinkToFit="1"/>
    </xf>
    <xf numFmtId="0" fontId="6" fillId="2" borderId="37" xfId="1" applyFont="1" applyFill="1" applyBorder="1" applyAlignment="1">
      <alignment horizontal="right" vertical="center" shrinkToFit="1"/>
    </xf>
    <xf numFmtId="0" fontId="6" fillId="2" borderId="38" xfId="1" applyFont="1" applyFill="1" applyBorder="1" applyAlignment="1">
      <alignment horizontal="right" vertical="center"/>
    </xf>
    <xf numFmtId="0" fontId="13" fillId="0" borderId="35" xfId="1" applyFont="1" applyFill="1" applyBorder="1" applyAlignment="1" applyProtection="1">
      <alignment horizontal="right" vertical="center"/>
      <protection locked="0"/>
    </xf>
    <xf numFmtId="0" fontId="13" fillId="0" borderId="36" xfId="1" applyFont="1" applyFill="1" applyBorder="1" applyAlignment="1" applyProtection="1">
      <alignment horizontal="right" vertical="center"/>
      <protection locked="0"/>
    </xf>
    <xf numFmtId="0" fontId="6" fillId="2" borderId="39" xfId="1" applyFont="1" applyFill="1" applyBorder="1" applyAlignment="1">
      <alignment horizontal="right" vertical="center"/>
    </xf>
    <xf numFmtId="0" fontId="13" fillId="0" borderId="36" xfId="1" applyFont="1" applyFill="1" applyBorder="1" applyAlignment="1" applyProtection="1">
      <alignment horizontal="center" vertical="center"/>
      <protection locked="0"/>
    </xf>
    <xf numFmtId="0" fontId="16" fillId="5" borderId="38" xfId="1" applyFont="1" applyFill="1" applyBorder="1" applyAlignment="1" applyProtection="1">
      <alignment horizontal="center" vertical="center"/>
    </xf>
    <xf numFmtId="0" fontId="2" fillId="5" borderId="38" xfId="1" applyFont="1" applyFill="1" applyBorder="1" applyAlignment="1" applyProtection="1">
      <alignment horizontal="center" vertical="center" wrapText="1"/>
    </xf>
    <xf numFmtId="0" fontId="6" fillId="2" borderId="40" xfId="1" applyFont="1" applyFill="1" applyBorder="1" applyAlignment="1">
      <alignment horizontal="right" vertical="center" shrinkToFit="1"/>
    </xf>
    <xf numFmtId="0" fontId="1" fillId="0" borderId="41" xfId="1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13" xfId="0" applyFont="1" applyFill="1" applyBorder="1">
      <alignment vertical="center"/>
    </xf>
    <xf numFmtId="0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3" fillId="4" borderId="36" xfId="1" applyFont="1" applyFill="1" applyBorder="1" applyAlignment="1" applyProtection="1">
      <alignment horizontal="center" vertical="center"/>
      <protection locked="0"/>
    </xf>
    <xf numFmtId="0" fontId="1" fillId="0" borderId="43" xfId="0" applyFont="1" applyFill="1" applyBorder="1" applyProtection="1">
      <alignment vertical="center"/>
      <protection locked="0"/>
    </xf>
    <xf numFmtId="0" fontId="6" fillId="2" borderId="40" xfId="0" applyFont="1" applyFill="1" applyBorder="1" applyAlignment="1">
      <alignment horizontal="right" vertical="center"/>
    </xf>
    <xf numFmtId="0" fontId="6" fillId="2" borderId="40" xfId="0" applyFont="1" applyFill="1" applyBorder="1" applyAlignment="1">
      <alignment horizontal="right" vertical="center" shrinkToFit="1"/>
    </xf>
    <xf numFmtId="0" fontId="6" fillId="2" borderId="39" xfId="0" applyFont="1" applyFill="1" applyBorder="1" applyAlignment="1">
      <alignment horizontal="right" vertical="center"/>
    </xf>
    <xf numFmtId="0" fontId="16" fillId="5" borderId="39" xfId="1" applyFont="1" applyFill="1" applyBorder="1" applyAlignment="1" applyProtection="1">
      <alignment horizontal="center" vertical="center"/>
    </xf>
    <xf numFmtId="0" fontId="2" fillId="5" borderId="39" xfId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 shrinkToFit="1"/>
    </xf>
    <xf numFmtId="0" fontId="6" fillId="0" borderId="23" xfId="0" applyFont="1" applyFill="1" applyBorder="1" applyAlignment="1">
      <alignment vertical="center" shrinkToFit="1"/>
    </xf>
    <xf numFmtId="0" fontId="13" fillId="3" borderId="0" xfId="1" applyFont="1" applyFill="1" applyBorder="1" applyAlignment="1" applyProtection="1">
      <alignment horizontal="right" vertical="center" shrinkToFit="1"/>
    </xf>
    <xf numFmtId="0" fontId="3" fillId="0" borderId="0" xfId="1" applyNumberFormat="1" applyFont="1" applyFill="1">
      <alignment vertical="center"/>
    </xf>
    <xf numFmtId="0" fontId="3" fillId="0" borderId="0" xfId="1" applyFont="1" applyFill="1">
      <alignment vertical="center"/>
    </xf>
    <xf numFmtId="49" fontId="3" fillId="0" borderId="0" xfId="1" applyNumberFormat="1" applyFont="1" applyFill="1">
      <alignment vertical="center"/>
    </xf>
    <xf numFmtId="0" fontId="10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6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indent="1"/>
    </xf>
    <xf numFmtId="0" fontId="5" fillId="0" borderId="14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Border="1" applyAlignment="1">
      <alignment vertical="center" shrinkToFit="1"/>
    </xf>
    <xf numFmtId="0" fontId="5" fillId="0" borderId="23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5" fillId="0" borderId="25" xfId="0" applyFont="1" applyFill="1" applyBorder="1" applyAlignment="1">
      <alignment vertical="center"/>
    </xf>
    <xf numFmtId="0" fontId="6" fillId="2" borderId="44" xfId="0" applyFont="1" applyFill="1" applyBorder="1" applyAlignment="1">
      <alignment horizontal="right" vertical="center"/>
    </xf>
    <xf numFmtId="0" fontId="6" fillId="2" borderId="44" xfId="1" applyFont="1" applyFill="1" applyBorder="1" applyAlignment="1">
      <alignment horizontal="right" vertical="center"/>
    </xf>
    <xf numFmtId="0" fontId="20" fillId="0" borderId="45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>
      <alignment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right" vertical="center"/>
    </xf>
    <xf numFmtId="0" fontId="21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20" fillId="0" borderId="46" xfId="0" applyFont="1" applyFill="1" applyBorder="1">
      <alignment vertical="center"/>
    </xf>
    <xf numFmtId="177" fontId="13" fillId="0" borderId="11" xfId="0" applyNumberFormat="1" applyFont="1" applyFill="1" applyBorder="1" applyAlignment="1" applyProtection="1">
      <alignment horizontal="right" vertical="center"/>
      <protection locked="0"/>
    </xf>
    <xf numFmtId="177" fontId="13" fillId="0" borderId="37" xfId="0" applyNumberFormat="1" applyFont="1" applyFill="1" applyBorder="1" applyAlignment="1" applyProtection="1">
      <alignment horizontal="right" vertical="center"/>
      <protection locked="0"/>
    </xf>
    <xf numFmtId="177" fontId="13" fillId="3" borderId="11" xfId="1" applyNumberFormat="1" applyFont="1" applyFill="1" applyBorder="1" applyAlignment="1" applyProtection="1">
      <alignment horizontal="right" vertical="center" shrinkToFit="1"/>
    </xf>
    <xf numFmtId="177" fontId="3" fillId="0" borderId="0" xfId="0" applyNumberFormat="1" applyFont="1" applyFill="1">
      <alignment vertical="center"/>
    </xf>
    <xf numFmtId="177" fontId="13" fillId="3" borderId="37" xfId="1" applyNumberFormat="1" applyFont="1" applyFill="1" applyBorder="1" applyAlignment="1" applyProtection="1">
      <alignment horizontal="right" vertical="center" shrinkToFit="1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>
      <alignment horizontal="center" vertical="center"/>
    </xf>
    <xf numFmtId="177" fontId="13" fillId="0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2" fillId="5" borderId="11" xfId="1" applyFont="1" applyFill="1" applyBorder="1" applyAlignment="1" applyProtection="1">
      <alignment horizontal="center" vertical="center" wrapText="1"/>
    </xf>
    <xf numFmtId="0" fontId="2" fillId="5" borderId="40" xfId="1" applyFont="1" applyFill="1" applyBorder="1" applyAlignment="1" applyProtection="1">
      <alignment horizontal="center" vertical="center" wrapText="1"/>
    </xf>
    <xf numFmtId="0" fontId="2" fillId="5" borderId="37" xfId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vertical="center" wrapText="1"/>
    </xf>
    <xf numFmtId="177" fontId="0" fillId="0" borderId="11" xfId="0" applyNumberFormat="1" applyFont="1" applyFill="1" applyBorder="1" applyAlignment="1" applyProtection="1">
      <alignment horizontal="right" vertical="center"/>
      <protection locked="0"/>
    </xf>
    <xf numFmtId="177" fontId="0" fillId="0" borderId="40" xfId="0" applyNumberFormat="1" applyFont="1" applyFill="1" applyBorder="1" applyAlignment="1" applyProtection="1">
      <alignment horizontal="right" vertical="center"/>
      <protection locked="0"/>
    </xf>
    <xf numFmtId="177" fontId="0" fillId="0" borderId="37" xfId="0" applyNumberFormat="1" applyFont="1" applyFill="1" applyBorder="1" applyAlignment="1" applyProtection="1">
      <alignment horizontal="right" vertical="center"/>
      <protection locked="0"/>
    </xf>
    <xf numFmtId="0" fontId="1" fillId="3" borderId="10" xfId="1" applyFont="1" applyFill="1" applyBorder="1" applyAlignment="1" applyProtection="1">
      <alignment horizontal="right" vertical="center" shrinkToFit="1"/>
    </xf>
    <xf numFmtId="0" fontId="1" fillId="3" borderId="43" xfId="1" applyFont="1" applyFill="1" applyBorder="1" applyAlignment="1" applyProtection="1">
      <alignment horizontal="right" vertical="center" shrinkToFit="1"/>
    </xf>
    <xf numFmtId="0" fontId="1" fillId="3" borderId="36" xfId="1" applyFont="1" applyFill="1" applyBorder="1" applyAlignment="1" applyProtection="1">
      <alignment horizontal="right" vertical="center" shrinkToFit="1"/>
    </xf>
    <xf numFmtId="177" fontId="1" fillId="3" borderId="11" xfId="1" applyNumberFormat="1" applyFont="1" applyFill="1" applyBorder="1" applyAlignment="1" applyProtection="1">
      <alignment horizontal="right" vertical="center" shrinkToFit="1"/>
    </xf>
    <xf numFmtId="177" fontId="1" fillId="3" borderId="40" xfId="1" applyNumberFormat="1" applyFont="1" applyFill="1" applyBorder="1" applyAlignment="1" applyProtection="1">
      <alignment horizontal="right" vertical="center" shrinkToFit="1"/>
    </xf>
    <xf numFmtId="0" fontId="23" fillId="0" borderId="9" xfId="1" applyFont="1" applyFill="1" applyBorder="1" applyAlignment="1" applyProtection="1">
      <alignment horizontal="right" vertical="center"/>
      <protection locked="0"/>
    </xf>
    <xf numFmtId="0" fontId="23" fillId="0" borderId="10" xfId="1" applyFont="1" applyFill="1" applyBorder="1" applyAlignment="1" applyProtection="1">
      <alignment horizontal="right" vertical="center"/>
      <protection locked="0"/>
    </xf>
    <xf numFmtId="0" fontId="23" fillId="0" borderId="41" xfId="1" applyFont="1" applyFill="1" applyBorder="1" applyAlignment="1" applyProtection="1">
      <alignment horizontal="right" vertical="center"/>
      <protection locked="0"/>
    </xf>
    <xf numFmtId="0" fontId="23" fillId="0" borderId="43" xfId="1" applyFont="1" applyFill="1" applyBorder="1" applyAlignment="1" applyProtection="1">
      <alignment horizontal="right" vertical="center"/>
      <protection locked="0"/>
    </xf>
    <xf numFmtId="0" fontId="23" fillId="0" borderId="35" xfId="1" applyFont="1" applyFill="1" applyBorder="1" applyAlignment="1" applyProtection="1">
      <alignment horizontal="right" vertical="center"/>
      <protection locked="0"/>
    </xf>
    <xf numFmtId="0" fontId="23" fillId="0" borderId="36" xfId="1" applyFont="1" applyFill="1" applyBorder="1" applyAlignment="1" applyProtection="1">
      <alignment horizontal="right" vertical="center"/>
      <protection locked="0"/>
    </xf>
    <xf numFmtId="0" fontId="23" fillId="0" borderId="10" xfId="1" applyFont="1" applyFill="1" applyBorder="1" applyAlignment="1" applyProtection="1">
      <alignment horizontal="center" vertical="center"/>
      <protection locked="0"/>
    </xf>
    <xf numFmtId="0" fontId="23" fillId="0" borderId="43" xfId="1" applyFont="1" applyFill="1" applyBorder="1" applyAlignment="1" applyProtection="1">
      <alignment horizontal="center" vertical="center"/>
      <protection locked="0"/>
    </xf>
    <xf numFmtId="0" fontId="23" fillId="0" borderId="36" xfId="1" applyFont="1" applyFill="1" applyBorder="1" applyAlignment="1" applyProtection="1">
      <alignment horizontal="center" vertical="center"/>
      <protection locked="0"/>
    </xf>
    <xf numFmtId="0" fontId="23" fillId="4" borderId="10" xfId="1" applyFont="1" applyFill="1" applyBorder="1" applyAlignment="1" applyProtection="1">
      <alignment horizontal="center" vertical="center"/>
      <protection locked="0"/>
    </xf>
    <xf numFmtId="0" fontId="23" fillId="4" borderId="43" xfId="1" applyFont="1" applyFill="1" applyBorder="1" applyAlignment="1" applyProtection="1">
      <alignment horizontal="center" vertical="center"/>
      <protection locked="0"/>
    </xf>
    <xf numFmtId="0" fontId="23" fillId="4" borderId="36" xfId="1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vertical="center"/>
      <protection locked="0"/>
    </xf>
    <xf numFmtId="0" fontId="1" fillId="5" borderId="46" xfId="0" applyFont="1" applyFill="1" applyBorder="1" applyAlignment="1" applyProtection="1">
      <alignment vertical="center"/>
      <protection locked="0"/>
    </xf>
    <xf numFmtId="0" fontId="5" fillId="5" borderId="15" xfId="0" applyFont="1" applyFill="1" applyBorder="1" applyAlignment="1">
      <alignment horizontal="center" vertical="center" wrapText="1"/>
    </xf>
    <xf numFmtId="0" fontId="7" fillId="0" borderId="41" xfId="0" applyFont="1" applyFill="1" applyBorder="1">
      <alignment vertical="center"/>
    </xf>
    <xf numFmtId="0" fontId="2" fillId="5" borderId="47" xfId="1" applyFont="1" applyFill="1" applyBorder="1" applyAlignment="1" applyProtection="1">
      <alignment horizontal="center" vertical="center" wrapText="1"/>
    </xf>
    <xf numFmtId="0" fontId="7" fillId="0" borderId="9" xfId="0" applyFont="1" applyFill="1" applyBorder="1">
      <alignment vertical="center"/>
    </xf>
    <xf numFmtId="0" fontId="3" fillId="6" borderId="5" xfId="0" applyFont="1" applyFill="1" applyBorder="1">
      <alignment vertical="center"/>
    </xf>
    <xf numFmtId="0" fontId="3" fillId="6" borderId="6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10" xfId="0" applyFont="1" applyFill="1" applyBorder="1">
      <alignment vertical="center"/>
    </xf>
    <xf numFmtId="0" fontId="3" fillId="6" borderId="48" xfId="0" applyFont="1" applyFill="1" applyBorder="1">
      <alignment vertical="center"/>
    </xf>
    <xf numFmtId="0" fontId="3" fillId="6" borderId="43" xfId="0" applyFont="1" applyFill="1" applyBorder="1">
      <alignment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  <protection locked="0"/>
    </xf>
    <xf numFmtId="0" fontId="22" fillId="0" borderId="49" xfId="0" applyFont="1" applyFill="1" applyBorder="1" applyAlignment="1" applyProtection="1">
      <alignment horizontal="center" vertical="top"/>
      <protection locked="0"/>
    </xf>
    <xf numFmtId="0" fontId="5" fillId="0" borderId="50" xfId="0" applyFont="1" applyFill="1" applyBorder="1" applyAlignment="1">
      <alignment vertical="center"/>
    </xf>
    <xf numFmtId="0" fontId="22" fillId="0" borderId="20" xfId="0" applyFont="1" applyFill="1" applyBorder="1" applyAlignment="1" applyProtection="1">
      <alignment horizontal="center" vertical="top"/>
      <protection locked="0"/>
    </xf>
    <xf numFmtId="0" fontId="3" fillId="0" borderId="13" xfId="0" applyFont="1" applyFill="1" applyBorder="1" applyAlignment="1">
      <alignment horizontal="center" vertical="center" textRotation="255"/>
    </xf>
    <xf numFmtId="0" fontId="3" fillId="0" borderId="42" xfId="0" applyFont="1" applyFill="1" applyBorder="1" applyAlignment="1">
      <alignment horizontal="center" vertical="center" textRotation="255"/>
    </xf>
    <xf numFmtId="0" fontId="10" fillId="3" borderId="10" xfId="0" applyFont="1" applyFill="1" applyBorder="1" applyAlignment="1" applyProtection="1">
      <alignment vertical="center" wrapText="1"/>
      <protection locked="0"/>
    </xf>
    <xf numFmtId="0" fontId="10" fillId="3" borderId="11" xfId="0" applyFont="1" applyFill="1" applyBorder="1" applyAlignment="1" applyProtection="1">
      <alignment vertical="center" wrapText="1"/>
      <protection locked="0"/>
    </xf>
    <xf numFmtId="0" fontId="10" fillId="3" borderId="51" xfId="0" applyFont="1" applyFill="1" applyBorder="1" applyAlignment="1" applyProtection="1">
      <alignment vertical="center" wrapText="1"/>
      <protection locked="0"/>
    </xf>
    <xf numFmtId="0" fontId="10" fillId="3" borderId="43" xfId="0" applyFont="1" applyFill="1" applyBorder="1" applyAlignment="1" applyProtection="1">
      <alignment vertical="center" wrapText="1"/>
      <protection locked="0"/>
    </xf>
    <xf numFmtId="0" fontId="10" fillId="3" borderId="40" xfId="0" applyFont="1" applyFill="1" applyBorder="1" applyAlignment="1" applyProtection="1">
      <alignment vertical="center" wrapText="1"/>
      <protection locked="0"/>
    </xf>
    <xf numFmtId="0" fontId="10" fillId="3" borderId="52" xfId="0" applyFont="1" applyFill="1" applyBorder="1" applyAlignment="1" applyProtection="1">
      <alignment vertical="center" wrapText="1"/>
      <protection locked="0"/>
    </xf>
    <xf numFmtId="0" fontId="10" fillId="5" borderId="13" xfId="0" applyFont="1" applyFill="1" applyBorder="1" applyAlignment="1">
      <alignment horizontal="center" vertical="center" textRotation="255" shrinkToFit="1"/>
    </xf>
    <xf numFmtId="0" fontId="3" fillId="5" borderId="5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distributed" vertical="center" indent="1"/>
    </xf>
    <xf numFmtId="0" fontId="3" fillId="5" borderId="1" xfId="0" applyFont="1" applyFill="1" applyBorder="1" applyAlignment="1">
      <alignment horizontal="distributed" vertical="center" justifyLastLine="1"/>
    </xf>
    <xf numFmtId="0" fontId="3" fillId="5" borderId="1" xfId="0" applyFont="1" applyFill="1" applyBorder="1" applyAlignment="1">
      <alignment vertical="center" shrinkToFit="1"/>
    </xf>
    <xf numFmtId="0" fontId="3" fillId="5" borderId="13" xfId="0" applyFont="1" applyFill="1" applyBorder="1" applyAlignment="1">
      <alignment horizontal="center" textRotation="255"/>
    </xf>
    <xf numFmtId="0" fontId="10" fillId="6" borderId="10" xfId="0" applyFont="1" applyFill="1" applyBorder="1" applyAlignment="1" applyProtection="1">
      <alignment vertical="center" wrapText="1"/>
      <protection locked="0"/>
    </xf>
    <xf numFmtId="0" fontId="10" fillId="6" borderId="11" xfId="0" applyFont="1" applyFill="1" applyBorder="1" applyAlignment="1" applyProtection="1">
      <alignment vertical="center" wrapText="1"/>
      <protection locked="0"/>
    </xf>
    <xf numFmtId="0" fontId="10" fillId="6" borderId="51" xfId="0" applyFont="1" applyFill="1" applyBorder="1" applyAlignment="1" applyProtection="1">
      <alignment vertical="center" wrapText="1"/>
      <protection locked="0"/>
    </xf>
    <xf numFmtId="0" fontId="0" fillId="0" borderId="45" xfId="0" applyFont="1" applyFill="1" applyBorder="1" applyAlignment="1" applyProtection="1">
      <alignment horizontal="center" vertical="center" shrinkToFit="1"/>
      <protection locked="0"/>
    </xf>
    <xf numFmtId="0" fontId="0" fillId="0" borderId="2" xfId="0" applyFont="1" applyFill="1" applyBorder="1" applyAlignment="1" applyProtection="1">
      <alignment horizontal="center" vertical="center" shrinkToFit="1"/>
      <protection locked="0"/>
    </xf>
    <xf numFmtId="0" fontId="9" fillId="5" borderId="45" xfId="0" applyFont="1" applyFill="1" applyBorder="1" applyAlignment="1">
      <alignment horizontal="distributed" vertical="center" wrapText="1"/>
    </xf>
    <xf numFmtId="0" fontId="9" fillId="5" borderId="34" xfId="0" applyFont="1" applyFill="1" applyBorder="1" applyAlignment="1">
      <alignment horizontal="distributed" vertical="center" wrapText="1"/>
    </xf>
    <xf numFmtId="0" fontId="4" fillId="5" borderId="1" xfId="0" applyFont="1" applyFill="1" applyBorder="1" applyAlignment="1">
      <alignment horizontal="distributed" vertical="center" wrapText="1"/>
    </xf>
    <xf numFmtId="0" fontId="3" fillId="5" borderId="55" xfId="0" applyFont="1" applyFill="1" applyBorder="1" applyAlignment="1">
      <alignment vertical="center" shrinkToFit="1"/>
    </xf>
    <xf numFmtId="0" fontId="12" fillId="5" borderId="0" xfId="0" applyFont="1" applyFill="1" applyAlignment="1">
      <alignment vertical="center" shrinkToFit="1"/>
    </xf>
    <xf numFmtId="0" fontId="3" fillId="5" borderId="55" xfId="0" applyFont="1" applyFill="1" applyBorder="1">
      <alignment vertical="center"/>
    </xf>
    <xf numFmtId="0" fontId="3" fillId="0" borderId="55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distributed" vertical="center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1" fillId="5" borderId="46" xfId="0" applyFont="1" applyFill="1" applyBorder="1" applyAlignment="1" applyProtection="1">
      <alignment horizontal="center" vertical="center"/>
      <protection locked="0"/>
    </xf>
    <xf numFmtId="0" fontId="3" fillId="5" borderId="24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0" borderId="54" xfId="0" applyFont="1" applyFill="1" applyBorder="1" applyAlignment="1" applyProtection="1">
      <alignment horizontal="distributed" vertical="center" indent="4"/>
      <protection locked="0"/>
    </xf>
    <xf numFmtId="0" fontId="3" fillId="0" borderId="2" xfId="0" applyFont="1" applyFill="1" applyBorder="1" applyAlignment="1" applyProtection="1">
      <alignment horizontal="distributed" vertical="center" indent="4"/>
      <protection locked="0"/>
    </xf>
    <xf numFmtId="0" fontId="3" fillId="0" borderId="56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distributed" vertical="center" wrapText="1"/>
    </xf>
    <xf numFmtId="0" fontId="4" fillId="5" borderId="34" xfId="0" applyFont="1" applyFill="1" applyBorder="1" applyAlignment="1">
      <alignment horizontal="distributed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0" borderId="45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Fill="1" applyBorder="1" applyAlignment="1">
      <alignment vertical="center" textRotation="255"/>
    </xf>
    <xf numFmtId="0" fontId="11" fillId="0" borderId="0" xfId="0" applyFont="1" applyFill="1" applyBorder="1" applyAlignment="1">
      <alignment vertical="center" shrinkToFit="1"/>
    </xf>
    <xf numFmtId="0" fontId="11" fillId="0" borderId="23" xfId="0" applyFont="1" applyFill="1" applyBorder="1" applyAlignment="1">
      <alignment vertical="center" shrinkToFit="1"/>
    </xf>
    <xf numFmtId="0" fontId="11" fillId="0" borderId="37" xfId="0" applyFont="1" applyFill="1" applyBorder="1" applyAlignment="1">
      <alignment vertical="center" shrinkToFit="1"/>
    </xf>
    <xf numFmtId="0" fontId="11" fillId="0" borderId="57" xfId="0" applyFont="1" applyFill="1" applyBorder="1" applyAlignment="1">
      <alignment vertical="center" shrinkToFit="1"/>
    </xf>
    <xf numFmtId="0" fontId="6" fillId="0" borderId="53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vertical="center" textRotation="255"/>
    </xf>
    <xf numFmtId="0" fontId="3" fillId="0" borderId="15" xfId="0" applyFont="1" applyFill="1" applyBorder="1" applyAlignment="1">
      <alignment vertical="center" textRotation="255"/>
    </xf>
    <xf numFmtId="0" fontId="6" fillId="0" borderId="29" xfId="0" applyFont="1" applyFill="1" applyBorder="1" applyAlignment="1">
      <alignment horizontal="distributed" vertical="center" wrapText="1"/>
    </xf>
    <xf numFmtId="0" fontId="6" fillId="0" borderId="6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33" xfId="0" applyFont="1" applyFill="1" applyBorder="1" applyAlignment="1">
      <alignment horizontal="distributed" vertical="center"/>
    </xf>
    <xf numFmtId="0" fontId="6" fillId="0" borderId="25" xfId="0" applyFont="1" applyFill="1" applyBorder="1" applyAlignment="1">
      <alignment horizontal="distributed" vertical="center"/>
    </xf>
    <xf numFmtId="0" fontId="6" fillId="0" borderId="26" xfId="0" applyFont="1" applyFill="1" applyBorder="1" applyAlignment="1">
      <alignment horizontal="distributed" vertical="center"/>
    </xf>
    <xf numFmtId="0" fontId="6" fillId="0" borderId="58" xfId="0" applyFont="1" applyFill="1" applyBorder="1" applyAlignment="1">
      <alignment vertical="center" textRotation="255"/>
    </xf>
    <xf numFmtId="0" fontId="6" fillId="0" borderId="59" xfId="0" applyFont="1" applyFill="1" applyBorder="1" applyAlignment="1">
      <alignment vertical="center" textRotation="255"/>
    </xf>
    <xf numFmtId="0" fontId="3" fillId="0" borderId="5" xfId="0" applyFont="1" applyFill="1" applyBorder="1" applyAlignment="1">
      <alignment horizontal="left" vertical="center" textRotation="255"/>
    </xf>
    <xf numFmtId="0" fontId="3" fillId="0" borderId="24" xfId="0" applyFont="1" applyFill="1" applyBorder="1" applyAlignment="1">
      <alignment horizontal="left" vertical="center" textRotation="255"/>
    </xf>
    <xf numFmtId="0" fontId="5" fillId="0" borderId="6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vertical="center" shrinkToFit="1"/>
    </xf>
    <xf numFmtId="0" fontId="3" fillId="0" borderId="33" xfId="0" applyFont="1" applyFill="1" applyBorder="1" applyProtection="1">
      <alignment vertical="center"/>
      <protection locked="0"/>
    </xf>
    <xf numFmtId="0" fontId="3" fillId="0" borderId="25" xfId="0" applyFont="1" applyFill="1" applyBorder="1" applyProtection="1">
      <alignment vertical="center"/>
      <protection locked="0"/>
    </xf>
    <xf numFmtId="0" fontId="3" fillId="0" borderId="60" xfId="0" applyFont="1" applyFill="1" applyBorder="1" applyProtection="1">
      <alignment vertical="center"/>
      <protection locked="0"/>
    </xf>
    <xf numFmtId="0" fontId="3" fillId="0" borderId="26" xfId="0" applyFont="1" applyFill="1" applyBorder="1" applyProtection="1">
      <alignment vertical="center"/>
      <protection locked="0"/>
    </xf>
    <xf numFmtId="0" fontId="5" fillId="0" borderId="5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22" fillId="0" borderId="63" xfId="0" applyFont="1" applyFill="1" applyBorder="1" applyAlignment="1" applyProtection="1">
      <alignment horizontal="center" vertical="center"/>
      <protection locked="0"/>
    </xf>
    <xf numFmtId="0" fontId="22" fillId="0" borderId="49" xfId="0" applyFont="1" applyFill="1" applyBorder="1" applyAlignment="1" applyProtection="1">
      <alignment horizontal="center" vertical="center"/>
      <protection locked="0"/>
    </xf>
    <xf numFmtId="0" fontId="22" fillId="0" borderId="24" xfId="0" applyFont="1" applyFill="1" applyBorder="1" applyAlignment="1" applyProtection="1">
      <alignment horizontal="center" vertical="center"/>
      <protection locked="0"/>
    </xf>
    <xf numFmtId="0" fontId="22" fillId="0" borderId="26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>
      <alignment vertical="center"/>
    </xf>
    <xf numFmtId="0" fontId="5" fillId="0" borderId="50" xfId="0" applyFont="1" applyFill="1" applyBorder="1" applyAlignment="1">
      <alignment vertical="center"/>
    </xf>
    <xf numFmtId="0" fontId="15" fillId="0" borderId="29" xfId="0" applyFont="1" applyFill="1" applyBorder="1" applyAlignment="1">
      <alignment horizontal="distributed" vertical="center" wrapText="1"/>
    </xf>
    <xf numFmtId="0" fontId="15" fillId="0" borderId="6" xfId="0" applyFont="1" applyFill="1" applyBorder="1" applyAlignment="1">
      <alignment horizontal="distributed" vertical="center"/>
    </xf>
    <xf numFmtId="0" fontId="15" fillId="0" borderId="8" xfId="0" applyFont="1" applyFill="1" applyBorder="1" applyAlignment="1">
      <alignment horizontal="distributed" vertical="center"/>
    </xf>
    <xf numFmtId="0" fontId="15" fillId="0" borderId="32" xfId="0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horizontal="distributed" vertical="center"/>
    </xf>
    <xf numFmtId="0" fontId="15" fillId="0" borderId="23" xfId="0" applyFont="1" applyFill="1" applyBorder="1" applyAlignment="1">
      <alignment horizontal="distributed" vertical="center"/>
    </xf>
    <xf numFmtId="0" fontId="15" fillId="0" borderId="33" xfId="0" applyFont="1" applyFill="1" applyBorder="1" applyAlignment="1">
      <alignment horizontal="distributed" vertical="center"/>
    </xf>
    <xf numFmtId="0" fontId="15" fillId="0" borderId="25" xfId="0" applyFont="1" applyFill="1" applyBorder="1" applyAlignment="1">
      <alignment horizontal="distributed" vertical="center"/>
    </xf>
    <xf numFmtId="0" fontId="15" fillId="0" borderId="26" xfId="0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vertical="center" wrapText="1"/>
      <protection locked="0"/>
    </xf>
    <xf numFmtId="0" fontId="10" fillId="0" borderId="11" xfId="0" applyFont="1" applyFill="1" applyBorder="1" applyAlignment="1" applyProtection="1">
      <alignment vertical="center" wrapText="1"/>
      <protection locked="0"/>
    </xf>
    <xf numFmtId="0" fontId="10" fillId="0" borderId="51" xfId="0" applyFont="1" applyFill="1" applyBorder="1" applyAlignment="1" applyProtection="1">
      <alignment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Fill="1" applyBorder="1" applyAlignment="1" applyProtection="1">
      <alignment horizontal="center" vertical="center" shrinkToFit="1"/>
      <protection locked="0"/>
    </xf>
    <xf numFmtId="0" fontId="1" fillId="0" borderId="34" xfId="0" applyFont="1" applyFill="1" applyBorder="1" applyAlignment="1" applyProtection="1">
      <alignment horizontal="center" vertical="center" shrinkToFit="1"/>
      <protection locked="0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46" xfId="0" applyFont="1" applyFill="1" applyBorder="1" applyAlignment="1" applyProtection="1">
      <alignment horizontal="center" vertical="center"/>
      <protection locked="0"/>
    </xf>
    <xf numFmtId="0" fontId="3" fillId="0" borderId="5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 indent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vertical="center" shrinkToFit="1"/>
    </xf>
    <xf numFmtId="0" fontId="9" fillId="0" borderId="45" xfId="0" applyFont="1" applyFill="1" applyBorder="1" applyAlignment="1">
      <alignment horizontal="distributed" vertical="center" wrapText="1"/>
    </xf>
    <xf numFmtId="0" fontId="9" fillId="0" borderId="34" xfId="0" applyFont="1" applyFill="1" applyBorder="1" applyAlignment="1">
      <alignment horizontal="distributed" vertical="center" wrapText="1"/>
    </xf>
    <xf numFmtId="0" fontId="4" fillId="0" borderId="45" xfId="0" applyFont="1" applyFill="1" applyBorder="1" applyAlignment="1">
      <alignment horizontal="distributed" vertical="center" wrapText="1"/>
    </xf>
    <xf numFmtId="0" fontId="4" fillId="0" borderId="34" xfId="0" applyFont="1" applyFill="1" applyBorder="1" applyAlignment="1">
      <alignment horizontal="distributed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vertical="center" shrinkToFit="1"/>
    </xf>
    <xf numFmtId="0" fontId="12" fillId="0" borderId="0" xfId="0" applyFont="1" applyFill="1" applyAlignment="1">
      <alignment vertical="center" shrinkToFit="1"/>
    </xf>
    <xf numFmtId="0" fontId="3" fillId="0" borderId="55" xfId="0" applyFont="1" applyFill="1" applyBorder="1">
      <alignment vertical="center"/>
    </xf>
    <xf numFmtId="0" fontId="8" fillId="0" borderId="0" xfId="0" applyFont="1" applyFill="1" applyAlignment="1">
      <alignment horizontal="distributed" vertical="center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45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distributed" vertical="center" justifyLastLine="1"/>
    </xf>
    <xf numFmtId="0" fontId="3" fillId="0" borderId="34" xfId="0" applyFont="1" applyFill="1" applyBorder="1" applyAlignment="1">
      <alignment horizontal="distributed" vertical="center" justifyLastLine="1"/>
    </xf>
    <xf numFmtId="0" fontId="22" fillId="0" borderId="63" xfId="0" applyFont="1" applyFill="1" applyBorder="1" applyAlignment="1" applyProtection="1">
      <alignment horizontal="center" vertical="top"/>
      <protection locked="0"/>
    </xf>
    <xf numFmtId="0" fontId="22" fillId="0" borderId="49" xfId="0" applyFont="1" applyFill="1" applyBorder="1" applyAlignment="1" applyProtection="1">
      <alignment horizontal="center" vertical="top"/>
      <protection locked="0"/>
    </xf>
    <xf numFmtId="0" fontId="22" fillId="0" borderId="24" xfId="0" applyFont="1" applyFill="1" applyBorder="1" applyAlignment="1" applyProtection="1">
      <alignment horizontal="center" vertical="top"/>
      <protection locked="0"/>
    </xf>
    <xf numFmtId="0" fontId="22" fillId="0" borderId="26" xfId="0" applyFont="1" applyFill="1" applyBorder="1" applyAlignment="1" applyProtection="1">
      <alignment horizontal="center" vertical="top"/>
      <protection locked="0"/>
    </xf>
    <xf numFmtId="0" fontId="22" fillId="0" borderId="22" xfId="0" applyFont="1" applyFill="1" applyBorder="1" applyAlignment="1" applyProtection="1">
      <alignment horizontal="center" vertical="top"/>
      <protection locked="0"/>
    </xf>
    <xf numFmtId="0" fontId="22" fillId="0" borderId="20" xfId="0" applyFont="1" applyFill="1" applyBorder="1" applyAlignment="1" applyProtection="1">
      <alignment horizontal="center" vertical="top"/>
      <protection locked="0"/>
    </xf>
    <xf numFmtId="0" fontId="22" fillId="0" borderId="64" xfId="0" applyFont="1" applyFill="1" applyBorder="1" applyAlignment="1" applyProtection="1">
      <alignment horizontal="center" vertical="top"/>
      <protection locked="0"/>
    </xf>
    <xf numFmtId="0" fontId="22" fillId="0" borderId="21" xfId="0" applyFont="1" applyFill="1" applyBorder="1" applyAlignment="1" applyProtection="1">
      <alignment horizontal="center" vertical="top"/>
      <protection locked="0"/>
    </xf>
    <xf numFmtId="0" fontId="22" fillId="0" borderId="31" xfId="0" applyFont="1" applyFill="1" applyBorder="1" applyAlignment="1" applyProtection="1">
      <alignment horizontal="center" vertical="top"/>
      <protection locked="0"/>
    </xf>
  </cellXfs>
  <cellStyles count="2">
    <cellStyle name="標準" xfId="0" builtinId="0"/>
    <cellStyle name="標準 2" xfId="1" xr:uid="{00000000-0005-0000-0000-000001000000}"/>
  </cellStyles>
  <dxfs count="19">
    <dxf>
      <fill>
        <patternFill patternType="lightDown">
          <fgColor theme="0" tint="-0.49998474074526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CheckBox" fmlaLink="$AC$15" lockText="1" noThreeD="1"/>
</file>

<file path=xl/ctrlProps/ctrlProp100.xml><?xml version="1.0" encoding="utf-8"?>
<formControlPr xmlns="http://schemas.microsoft.com/office/spreadsheetml/2009/9/main" objectType="CheckBox" fmlaLink="$AC$105" lockText="1" noThreeD="1"/>
</file>

<file path=xl/ctrlProps/ctrlProp101.xml><?xml version="1.0" encoding="utf-8"?>
<formControlPr xmlns="http://schemas.microsoft.com/office/spreadsheetml/2009/9/main" objectType="CheckBox" fmlaLink="$AC$106" lockText="1" noThreeD="1"/>
</file>

<file path=xl/ctrlProps/ctrlProp102.xml><?xml version="1.0" encoding="utf-8"?>
<formControlPr xmlns="http://schemas.microsoft.com/office/spreadsheetml/2009/9/main" objectType="CheckBox" fmlaLink="$AC$107" lockText="1" noThreeD="1"/>
</file>

<file path=xl/ctrlProps/ctrlProp103.xml><?xml version="1.0" encoding="utf-8"?>
<formControlPr xmlns="http://schemas.microsoft.com/office/spreadsheetml/2009/9/main" objectType="CheckBox" fmlaLink="$AC$108" lockText="1" noThreeD="1"/>
</file>

<file path=xl/ctrlProps/ctrlProp104.xml><?xml version="1.0" encoding="utf-8"?>
<formControlPr xmlns="http://schemas.microsoft.com/office/spreadsheetml/2009/9/main" objectType="CheckBox" fmlaLink="$AC$109" lockText="1" noThreeD="1"/>
</file>

<file path=xl/ctrlProps/ctrlProp105.xml><?xml version="1.0" encoding="utf-8"?>
<formControlPr xmlns="http://schemas.microsoft.com/office/spreadsheetml/2009/9/main" objectType="CheckBox" fmlaLink="$AC$110" lockText="1" noThreeD="1"/>
</file>

<file path=xl/ctrlProps/ctrlProp106.xml><?xml version="1.0" encoding="utf-8"?>
<formControlPr xmlns="http://schemas.microsoft.com/office/spreadsheetml/2009/9/main" objectType="CheckBox" fmlaLink="$AC$111" lockText="1" noThreeD="1"/>
</file>

<file path=xl/ctrlProps/ctrlProp107.xml><?xml version="1.0" encoding="utf-8"?>
<formControlPr xmlns="http://schemas.microsoft.com/office/spreadsheetml/2009/9/main" objectType="CheckBox" fmlaLink="$AC$112" lockText="1" noThreeD="1"/>
</file>

<file path=xl/ctrlProps/ctrlProp108.xml><?xml version="1.0" encoding="utf-8"?>
<formControlPr xmlns="http://schemas.microsoft.com/office/spreadsheetml/2009/9/main" objectType="CheckBox" fmlaLink="$AC$113" lockText="1" noThreeD="1"/>
</file>

<file path=xl/ctrlProps/ctrlProp109.xml><?xml version="1.0" encoding="utf-8"?>
<formControlPr xmlns="http://schemas.microsoft.com/office/spreadsheetml/2009/9/main" objectType="CheckBox" fmlaLink="$AC$114" lockText="1" noThreeD="1"/>
</file>

<file path=xl/ctrlProps/ctrlProp11.xml><?xml version="1.0" encoding="utf-8"?>
<formControlPr xmlns="http://schemas.microsoft.com/office/spreadsheetml/2009/9/main" objectType="CheckBox" fmlaLink="$AC$16" lockText="1" noThreeD="1"/>
</file>

<file path=xl/ctrlProps/ctrlProp110.xml><?xml version="1.0" encoding="utf-8"?>
<formControlPr xmlns="http://schemas.microsoft.com/office/spreadsheetml/2009/9/main" objectType="CheckBox" fmlaLink="$AC$115" lockText="1" noThreeD="1"/>
</file>

<file path=xl/ctrlProps/ctrlProp111.xml><?xml version="1.0" encoding="utf-8"?>
<formControlPr xmlns="http://schemas.microsoft.com/office/spreadsheetml/2009/9/main" objectType="CheckBox" fmlaLink="$AC$116" lockText="1" noThreeD="1"/>
</file>

<file path=xl/ctrlProps/ctrlProp112.xml><?xml version="1.0" encoding="utf-8"?>
<formControlPr xmlns="http://schemas.microsoft.com/office/spreadsheetml/2009/9/main" objectType="CheckBox" fmlaLink="$AC$117" lockText="1" noThreeD="1"/>
</file>

<file path=xl/ctrlProps/ctrlProp113.xml><?xml version="1.0" encoding="utf-8"?>
<formControlPr xmlns="http://schemas.microsoft.com/office/spreadsheetml/2009/9/main" objectType="CheckBox" fmlaLink="$AC$118" lockText="1" noThreeD="1"/>
</file>

<file path=xl/ctrlProps/ctrlProp114.xml><?xml version="1.0" encoding="utf-8"?>
<formControlPr xmlns="http://schemas.microsoft.com/office/spreadsheetml/2009/9/main" objectType="CheckBox" fmlaLink="$AC$119" lockText="1" noThreeD="1"/>
</file>

<file path=xl/ctrlProps/ctrlProp115.xml><?xml version="1.0" encoding="utf-8"?>
<formControlPr xmlns="http://schemas.microsoft.com/office/spreadsheetml/2009/9/main" objectType="CheckBox" fmlaLink="$AC$120" lockText="1" noThreeD="1"/>
</file>

<file path=xl/ctrlProps/ctrlProp116.xml><?xml version="1.0" encoding="utf-8"?>
<formControlPr xmlns="http://schemas.microsoft.com/office/spreadsheetml/2009/9/main" objectType="CheckBox" fmlaLink="$AC$121" lockText="1" noThreeD="1"/>
</file>

<file path=xl/ctrlProps/ctrlProp117.xml><?xml version="1.0" encoding="utf-8"?>
<formControlPr xmlns="http://schemas.microsoft.com/office/spreadsheetml/2009/9/main" objectType="CheckBox" fmlaLink="$AC$122" lockText="1" noThreeD="1"/>
</file>

<file path=xl/ctrlProps/ctrlProp118.xml><?xml version="1.0" encoding="utf-8"?>
<formControlPr xmlns="http://schemas.microsoft.com/office/spreadsheetml/2009/9/main" objectType="CheckBox" fmlaLink="$AC$123" lockText="1" noThreeD="1"/>
</file>

<file path=xl/ctrlProps/ctrlProp119.xml><?xml version="1.0" encoding="utf-8"?>
<formControlPr xmlns="http://schemas.microsoft.com/office/spreadsheetml/2009/9/main" objectType="CheckBox" fmlaLink="$AC$124" lockText="1" noThreeD="1"/>
</file>

<file path=xl/ctrlProps/ctrlProp12.xml><?xml version="1.0" encoding="utf-8"?>
<formControlPr xmlns="http://schemas.microsoft.com/office/spreadsheetml/2009/9/main" objectType="CheckBox" fmlaLink="$AC$17" lockText="1" noThreeD="1"/>
</file>

<file path=xl/ctrlProps/ctrlProp120.xml><?xml version="1.0" encoding="utf-8"?>
<formControlPr xmlns="http://schemas.microsoft.com/office/spreadsheetml/2009/9/main" objectType="CheckBox" fmlaLink="$AC$125" lockText="1" noThreeD="1"/>
</file>

<file path=xl/ctrlProps/ctrlProp121.xml><?xml version="1.0" encoding="utf-8"?>
<formControlPr xmlns="http://schemas.microsoft.com/office/spreadsheetml/2009/9/main" objectType="CheckBox" fmlaLink="$AC$126" lockText="1" noThreeD="1"/>
</file>

<file path=xl/ctrlProps/ctrlProp122.xml><?xml version="1.0" encoding="utf-8"?>
<formControlPr xmlns="http://schemas.microsoft.com/office/spreadsheetml/2009/9/main" objectType="CheckBox" fmlaLink="$AC$127" lockText="1" noThreeD="1"/>
</file>

<file path=xl/ctrlProps/ctrlProp123.xml><?xml version="1.0" encoding="utf-8"?>
<formControlPr xmlns="http://schemas.microsoft.com/office/spreadsheetml/2009/9/main" objectType="CheckBox" fmlaLink="$AC$128" lockText="1" noThreeD="1"/>
</file>

<file path=xl/ctrlProps/ctrlProp124.xml><?xml version="1.0" encoding="utf-8"?>
<formControlPr xmlns="http://schemas.microsoft.com/office/spreadsheetml/2009/9/main" objectType="CheckBox" fmlaLink="$AC$129" lockText="1" noThreeD="1"/>
</file>

<file path=xl/ctrlProps/ctrlProp125.xml><?xml version="1.0" encoding="utf-8"?>
<formControlPr xmlns="http://schemas.microsoft.com/office/spreadsheetml/2009/9/main" objectType="CheckBox" fmlaLink="$AC$130" lockText="1" noThreeD="1"/>
</file>

<file path=xl/ctrlProps/ctrlProp126.xml><?xml version="1.0" encoding="utf-8"?>
<formControlPr xmlns="http://schemas.microsoft.com/office/spreadsheetml/2009/9/main" objectType="CheckBox" fmlaLink="$AC$131" lockText="1" noThreeD="1"/>
</file>

<file path=xl/ctrlProps/ctrlProp127.xml><?xml version="1.0" encoding="utf-8"?>
<formControlPr xmlns="http://schemas.microsoft.com/office/spreadsheetml/2009/9/main" objectType="CheckBox" fmlaLink="$AC$132" lockText="1" noThreeD="1"/>
</file>

<file path=xl/ctrlProps/ctrlProp128.xml><?xml version="1.0" encoding="utf-8"?>
<formControlPr xmlns="http://schemas.microsoft.com/office/spreadsheetml/2009/9/main" objectType="CheckBox" fmlaLink="$AC$133" lockText="1" noThreeD="1"/>
</file>

<file path=xl/ctrlProps/ctrlProp129.xml><?xml version="1.0" encoding="utf-8"?>
<formControlPr xmlns="http://schemas.microsoft.com/office/spreadsheetml/2009/9/main" objectType="CheckBox" fmlaLink="$AC$134" lockText="1" noThreeD="1"/>
</file>

<file path=xl/ctrlProps/ctrlProp13.xml><?xml version="1.0" encoding="utf-8"?>
<formControlPr xmlns="http://schemas.microsoft.com/office/spreadsheetml/2009/9/main" objectType="CheckBox" fmlaLink="$AC$18" lockText="1" noThreeD="1"/>
</file>

<file path=xl/ctrlProps/ctrlProp130.xml><?xml version="1.0" encoding="utf-8"?>
<formControlPr xmlns="http://schemas.microsoft.com/office/spreadsheetml/2009/9/main" objectType="CheckBox" fmlaLink="$AC$135" lockText="1" noThreeD="1"/>
</file>

<file path=xl/ctrlProps/ctrlProp131.xml><?xml version="1.0" encoding="utf-8"?>
<formControlPr xmlns="http://schemas.microsoft.com/office/spreadsheetml/2009/9/main" objectType="CheckBox" fmlaLink="$AC$136" lockText="1" noThreeD="1"/>
</file>

<file path=xl/ctrlProps/ctrlProp132.xml><?xml version="1.0" encoding="utf-8"?>
<formControlPr xmlns="http://schemas.microsoft.com/office/spreadsheetml/2009/9/main" objectType="CheckBox" fmlaLink="$AC$137" lockText="1" noThreeD="1"/>
</file>

<file path=xl/ctrlProps/ctrlProp133.xml><?xml version="1.0" encoding="utf-8"?>
<formControlPr xmlns="http://schemas.microsoft.com/office/spreadsheetml/2009/9/main" objectType="CheckBox" fmlaLink="$AC$138" lockText="1" noThreeD="1"/>
</file>

<file path=xl/ctrlProps/ctrlProp134.xml><?xml version="1.0" encoding="utf-8"?>
<formControlPr xmlns="http://schemas.microsoft.com/office/spreadsheetml/2009/9/main" objectType="CheckBox" fmlaLink="$AC$139" lockText="1" noThreeD="1"/>
</file>

<file path=xl/ctrlProps/ctrlProp135.xml><?xml version="1.0" encoding="utf-8"?>
<formControlPr xmlns="http://schemas.microsoft.com/office/spreadsheetml/2009/9/main" objectType="CheckBox" fmlaLink="$AC$140" lockText="1" noThreeD="1"/>
</file>

<file path=xl/ctrlProps/ctrlProp136.xml><?xml version="1.0" encoding="utf-8"?>
<formControlPr xmlns="http://schemas.microsoft.com/office/spreadsheetml/2009/9/main" objectType="CheckBox" fmlaLink="$AC$141" lockText="1" noThreeD="1"/>
</file>

<file path=xl/ctrlProps/ctrlProp137.xml><?xml version="1.0" encoding="utf-8"?>
<formControlPr xmlns="http://schemas.microsoft.com/office/spreadsheetml/2009/9/main" objectType="CheckBox" fmlaLink="$AC$142" lockText="1" noThreeD="1"/>
</file>

<file path=xl/ctrlProps/ctrlProp138.xml><?xml version="1.0" encoding="utf-8"?>
<formControlPr xmlns="http://schemas.microsoft.com/office/spreadsheetml/2009/9/main" objectType="CheckBox" fmlaLink="$AC$143" lockText="1" noThreeD="1"/>
</file>

<file path=xl/ctrlProps/ctrlProp139.xml><?xml version="1.0" encoding="utf-8"?>
<formControlPr xmlns="http://schemas.microsoft.com/office/spreadsheetml/2009/9/main" objectType="CheckBox" fmlaLink="$AC$144" lockText="1" noThreeD="1"/>
</file>

<file path=xl/ctrlProps/ctrlProp14.xml><?xml version="1.0" encoding="utf-8"?>
<formControlPr xmlns="http://schemas.microsoft.com/office/spreadsheetml/2009/9/main" objectType="CheckBox" fmlaLink="$AC$19" lockText="1" noThreeD="1"/>
</file>

<file path=xl/ctrlProps/ctrlProp140.xml><?xml version="1.0" encoding="utf-8"?>
<formControlPr xmlns="http://schemas.microsoft.com/office/spreadsheetml/2009/9/main" objectType="CheckBox" fmlaLink="$AC$145" lockText="1" noThreeD="1"/>
</file>

<file path=xl/ctrlProps/ctrlProp141.xml><?xml version="1.0" encoding="utf-8"?>
<formControlPr xmlns="http://schemas.microsoft.com/office/spreadsheetml/2009/9/main" objectType="CheckBox" fmlaLink="$AC$146" lockText="1" noThreeD="1"/>
</file>

<file path=xl/ctrlProps/ctrlProp142.xml><?xml version="1.0" encoding="utf-8"?>
<formControlPr xmlns="http://schemas.microsoft.com/office/spreadsheetml/2009/9/main" objectType="CheckBox" fmlaLink="$AC$147" lockText="1" noThreeD="1"/>
</file>

<file path=xl/ctrlProps/ctrlProp143.xml><?xml version="1.0" encoding="utf-8"?>
<formControlPr xmlns="http://schemas.microsoft.com/office/spreadsheetml/2009/9/main" objectType="CheckBox" fmlaLink="$AC$148" lockText="1" noThreeD="1"/>
</file>

<file path=xl/ctrlProps/ctrlProp144.xml><?xml version="1.0" encoding="utf-8"?>
<formControlPr xmlns="http://schemas.microsoft.com/office/spreadsheetml/2009/9/main" objectType="CheckBox" fmlaLink="$AC$149" lockText="1" noThreeD="1"/>
</file>

<file path=xl/ctrlProps/ctrlProp145.xml><?xml version="1.0" encoding="utf-8"?>
<formControlPr xmlns="http://schemas.microsoft.com/office/spreadsheetml/2009/9/main" objectType="CheckBox" fmlaLink="$AC$150" lockText="1" noThreeD="1"/>
</file>

<file path=xl/ctrlProps/ctrlProp146.xml><?xml version="1.0" encoding="utf-8"?>
<formControlPr xmlns="http://schemas.microsoft.com/office/spreadsheetml/2009/9/main" objectType="CheckBox" fmlaLink="$AC$151" lockText="1" noThreeD="1"/>
</file>

<file path=xl/ctrlProps/ctrlProp147.xml><?xml version="1.0" encoding="utf-8"?>
<formControlPr xmlns="http://schemas.microsoft.com/office/spreadsheetml/2009/9/main" objectType="CheckBox" fmlaLink="$AC$152" lockText="1" noThreeD="1"/>
</file>

<file path=xl/ctrlProps/ctrlProp148.xml><?xml version="1.0" encoding="utf-8"?>
<formControlPr xmlns="http://schemas.microsoft.com/office/spreadsheetml/2009/9/main" objectType="CheckBox" fmlaLink="$AC$153" lockText="1" noThreeD="1"/>
</file>

<file path=xl/ctrlProps/ctrlProp149.xml><?xml version="1.0" encoding="utf-8"?>
<formControlPr xmlns="http://schemas.microsoft.com/office/spreadsheetml/2009/9/main" objectType="CheckBox" fmlaLink="$AC$154" lockText="1" noThreeD="1"/>
</file>

<file path=xl/ctrlProps/ctrlProp15.xml><?xml version="1.0" encoding="utf-8"?>
<formControlPr xmlns="http://schemas.microsoft.com/office/spreadsheetml/2009/9/main" objectType="CheckBox" fmlaLink="$AC$20" lockText="1" noThreeD="1"/>
</file>

<file path=xl/ctrlProps/ctrlProp150.xml><?xml version="1.0" encoding="utf-8"?>
<formControlPr xmlns="http://schemas.microsoft.com/office/spreadsheetml/2009/9/main" objectType="CheckBox" fmlaLink="$AC$155" lockText="1" noThreeD="1"/>
</file>

<file path=xl/ctrlProps/ctrlProp151.xml><?xml version="1.0" encoding="utf-8"?>
<formControlPr xmlns="http://schemas.microsoft.com/office/spreadsheetml/2009/9/main" objectType="CheckBox" fmlaLink="$AC$156" lockText="1" noThreeD="1"/>
</file>

<file path=xl/ctrlProps/ctrlProp152.xml><?xml version="1.0" encoding="utf-8"?>
<formControlPr xmlns="http://schemas.microsoft.com/office/spreadsheetml/2009/9/main" objectType="CheckBox" fmlaLink="$AC$157" lockText="1" noThreeD="1"/>
</file>

<file path=xl/ctrlProps/ctrlProp153.xml><?xml version="1.0" encoding="utf-8"?>
<formControlPr xmlns="http://schemas.microsoft.com/office/spreadsheetml/2009/9/main" objectType="CheckBox" fmlaLink="$AC$158" lockText="1" noThreeD="1"/>
</file>

<file path=xl/ctrlProps/ctrlProp154.xml><?xml version="1.0" encoding="utf-8"?>
<formControlPr xmlns="http://schemas.microsoft.com/office/spreadsheetml/2009/9/main" objectType="CheckBox" fmlaLink="$AC$159" lockText="1" noThreeD="1"/>
</file>

<file path=xl/ctrlProps/ctrlProp155.xml><?xml version="1.0" encoding="utf-8"?>
<formControlPr xmlns="http://schemas.microsoft.com/office/spreadsheetml/2009/9/main" objectType="CheckBox" fmlaLink="$AC$160" lockText="1" noThreeD="1"/>
</file>

<file path=xl/ctrlProps/ctrlProp156.xml><?xml version="1.0" encoding="utf-8"?>
<formControlPr xmlns="http://schemas.microsoft.com/office/spreadsheetml/2009/9/main" objectType="CheckBox" fmlaLink="$AC$161" lockText="1" noThreeD="1"/>
</file>

<file path=xl/ctrlProps/ctrlProp157.xml><?xml version="1.0" encoding="utf-8"?>
<formControlPr xmlns="http://schemas.microsoft.com/office/spreadsheetml/2009/9/main" objectType="CheckBox" fmlaLink="$AC$162" lockText="1" noThreeD="1"/>
</file>

<file path=xl/ctrlProps/ctrlProp158.xml><?xml version="1.0" encoding="utf-8"?>
<formControlPr xmlns="http://schemas.microsoft.com/office/spreadsheetml/2009/9/main" objectType="CheckBox" fmlaLink="$AC$163" lockText="1" noThreeD="1"/>
</file>

<file path=xl/ctrlProps/ctrlProp159.xml><?xml version="1.0" encoding="utf-8"?>
<formControlPr xmlns="http://schemas.microsoft.com/office/spreadsheetml/2009/9/main" objectType="CheckBox" fmlaLink="$AC$164" lockText="1" noThreeD="1"/>
</file>

<file path=xl/ctrlProps/ctrlProp16.xml><?xml version="1.0" encoding="utf-8"?>
<formControlPr xmlns="http://schemas.microsoft.com/office/spreadsheetml/2009/9/main" objectType="CheckBox" fmlaLink="$AC$21" lockText="1" noThreeD="1"/>
</file>

<file path=xl/ctrlProps/ctrlProp160.xml><?xml version="1.0" encoding="utf-8"?>
<formControlPr xmlns="http://schemas.microsoft.com/office/spreadsheetml/2009/9/main" objectType="CheckBox" fmlaLink="$AC$165" lockText="1" noThreeD="1"/>
</file>

<file path=xl/ctrlProps/ctrlProp161.xml><?xml version="1.0" encoding="utf-8"?>
<formControlPr xmlns="http://schemas.microsoft.com/office/spreadsheetml/2009/9/main" objectType="CheckBox" fmlaLink="$AC$166" lockText="1" noThreeD="1"/>
</file>

<file path=xl/ctrlProps/ctrlProp162.xml><?xml version="1.0" encoding="utf-8"?>
<formControlPr xmlns="http://schemas.microsoft.com/office/spreadsheetml/2009/9/main" objectType="CheckBox" fmlaLink="$AC$167" lockText="1" noThreeD="1"/>
</file>

<file path=xl/ctrlProps/ctrlProp163.xml><?xml version="1.0" encoding="utf-8"?>
<formControlPr xmlns="http://schemas.microsoft.com/office/spreadsheetml/2009/9/main" objectType="CheckBox" fmlaLink="$AC$168" lockText="1" noThreeD="1"/>
</file>

<file path=xl/ctrlProps/ctrlProp164.xml><?xml version="1.0" encoding="utf-8"?>
<formControlPr xmlns="http://schemas.microsoft.com/office/spreadsheetml/2009/9/main" objectType="CheckBox" fmlaLink="$AC$169" lockText="1" noThreeD="1"/>
</file>

<file path=xl/ctrlProps/ctrlProp165.xml><?xml version="1.0" encoding="utf-8"?>
<formControlPr xmlns="http://schemas.microsoft.com/office/spreadsheetml/2009/9/main" objectType="CheckBox" fmlaLink="$AC$170" lockText="1" noThreeD="1"/>
</file>

<file path=xl/ctrlProps/ctrlProp166.xml><?xml version="1.0" encoding="utf-8"?>
<formControlPr xmlns="http://schemas.microsoft.com/office/spreadsheetml/2009/9/main" objectType="CheckBox" fmlaLink="$AC$171" lockText="1" noThreeD="1"/>
</file>

<file path=xl/ctrlProps/ctrlProp167.xml><?xml version="1.0" encoding="utf-8"?>
<formControlPr xmlns="http://schemas.microsoft.com/office/spreadsheetml/2009/9/main" objectType="CheckBox" fmlaLink="$AC$172" lockText="1" noThreeD="1"/>
</file>

<file path=xl/ctrlProps/ctrlProp168.xml><?xml version="1.0" encoding="utf-8"?>
<formControlPr xmlns="http://schemas.microsoft.com/office/spreadsheetml/2009/9/main" objectType="CheckBox" fmlaLink="$AC$173" lockText="1" noThreeD="1"/>
</file>

<file path=xl/ctrlProps/ctrlProp169.xml><?xml version="1.0" encoding="utf-8"?>
<formControlPr xmlns="http://schemas.microsoft.com/office/spreadsheetml/2009/9/main" objectType="CheckBox" fmlaLink="$AC$174" lockText="1" noThreeD="1"/>
</file>

<file path=xl/ctrlProps/ctrlProp17.xml><?xml version="1.0" encoding="utf-8"?>
<formControlPr xmlns="http://schemas.microsoft.com/office/spreadsheetml/2009/9/main" objectType="CheckBox" fmlaLink="$AC$22" lockText="1" noThreeD="1"/>
</file>

<file path=xl/ctrlProps/ctrlProp170.xml><?xml version="1.0" encoding="utf-8"?>
<formControlPr xmlns="http://schemas.microsoft.com/office/spreadsheetml/2009/9/main" objectType="CheckBox" fmlaLink="$AC$175" lockText="1" noThreeD="1"/>
</file>

<file path=xl/ctrlProps/ctrlProp171.xml><?xml version="1.0" encoding="utf-8"?>
<formControlPr xmlns="http://schemas.microsoft.com/office/spreadsheetml/2009/9/main" objectType="CheckBox" fmlaLink="$AC$176" lockText="1" noThreeD="1"/>
</file>

<file path=xl/ctrlProps/ctrlProp172.xml><?xml version="1.0" encoding="utf-8"?>
<formControlPr xmlns="http://schemas.microsoft.com/office/spreadsheetml/2009/9/main" objectType="CheckBox" fmlaLink="$AC$177" lockText="1" noThreeD="1"/>
</file>

<file path=xl/ctrlProps/ctrlProp173.xml><?xml version="1.0" encoding="utf-8"?>
<formControlPr xmlns="http://schemas.microsoft.com/office/spreadsheetml/2009/9/main" objectType="CheckBox" fmlaLink="$AC$178" lockText="1" noThreeD="1"/>
</file>

<file path=xl/ctrlProps/ctrlProp174.xml><?xml version="1.0" encoding="utf-8"?>
<formControlPr xmlns="http://schemas.microsoft.com/office/spreadsheetml/2009/9/main" objectType="CheckBox" fmlaLink="$AC$179" lockText="1" noThreeD="1"/>
</file>

<file path=xl/ctrlProps/ctrlProp175.xml><?xml version="1.0" encoding="utf-8"?>
<formControlPr xmlns="http://schemas.microsoft.com/office/spreadsheetml/2009/9/main" objectType="CheckBox" fmlaLink="$AC$180" lockText="1" noThreeD="1"/>
</file>

<file path=xl/ctrlProps/ctrlProp176.xml><?xml version="1.0" encoding="utf-8"?>
<formControlPr xmlns="http://schemas.microsoft.com/office/spreadsheetml/2009/9/main" objectType="CheckBox" fmlaLink="$AC$181" lockText="1" noThreeD="1"/>
</file>

<file path=xl/ctrlProps/ctrlProp177.xml><?xml version="1.0" encoding="utf-8"?>
<formControlPr xmlns="http://schemas.microsoft.com/office/spreadsheetml/2009/9/main" objectType="CheckBox" fmlaLink="$AC$182" lockText="1" noThreeD="1"/>
</file>

<file path=xl/ctrlProps/ctrlProp178.xml><?xml version="1.0" encoding="utf-8"?>
<formControlPr xmlns="http://schemas.microsoft.com/office/spreadsheetml/2009/9/main" objectType="CheckBox" fmlaLink="$AC$183" lockText="1" noThreeD="1"/>
</file>

<file path=xl/ctrlProps/ctrlProp179.xml><?xml version="1.0" encoding="utf-8"?>
<formControlPr xmlns="http://schemas.microsoft.com/office/spreadsheetml/2009/9/main" objectType="CheckBox" fmlaLink="$AC$184" lockText="1" noThreeD="1"/>
</file>

<file path=xl/ctrlProps/ctrlProp18.xml><?xml version="1.0" encoding="utf-8"?>
<formControlPr xmlns="http://schemas.microsoft.com/office/spreadsheetml/2009/9/main" objectType="CheckBox" fmlaLink="$AC$23" lockText="1" noThreeD="1"/>
</file>

<file path=xl/ctrlProps/ctrlProp180.xml><?xml version="1.0" encoding="utf-8"?>
<formControlPr xmlns="http://schemas.microsoft.com/office/spreadsheetml/2009/9/main" objectType="CheckBox" fmlaLink="$AC$185" lockText="1" noThreeD="1"/>
</file>

<file path=xl/ctrlProps/ctrlProp181.xml><?xml version="1.0" encoding="utf-8"?>
<formControlPr xmlns="http://schemas.microsoft.com/office/spreadsheetml/2009/9/main" objectType="CheckBox" fmlaLink="$AC$186" lockText="1" noThreeD="1"/>
</file>

<file path=xl/ctrlProps/ctrlProp182.xml><?xml version="1.0" encoding="utf-8"?>
<formControlPr xmlns="http://schemas.microsoft.com/office/spreadsheetml/2009/9/main" objectType="CheckBox" fmlaLink="$AC$187" lockText="1" noThreeD="1"/>
</file>

<file path=xl/ctrlProps/ctrlProp183.xml><?xml version="1.0" encoding="utf-8"?>
<formControlPr xmlns="http://schemas.microsoft.com/office/spreadsheetml/2009/9/main" objectType="CheckBox" fmlaLink="$AC$188" lockText="1" noThreeD="1"/>
</file>

<file path=xl/ctrlProps/ctrlProp184.xml><?xml version="1.0" encoding="utf-8"?>
<formControlPr xmlns="http://schemas.microsoft.com/office/spreadsheetml/2009/9/main" objectType="CheckBox" fmlaLink="$AC$189" lockText="1" noThreeD="1"/>
</file>

<file path=xl/ctrlProps/ctrlProp185.xml><?xml version="1.0" encoding="utf-8"?>
<formControlPr xmlns="http://schemas.microsoft.com/office/spreadsheetml/2009/9/main" objectType="CheckBox" fmlaLink="$AC$190" lockText="1" noThreeD="1"/>
</file>

<file path=xl/ctrlProps/ctrlProp186.xml><?xml version="1.0" encoding="utf-8"?>
<formControlPr xmlns="http://schemas.microsoft.com/office/spreadsheetml/2009/9/main" objectType="CheckBox" fmlaLink="$AC$191" lockText="1" noThreeD="1"/>
</file>

<file path=xl/ctrlProps/ctrlProp187.xml><?xml version="1.0" encoding="utf-8"?>
<formControlPr xmlns="http://schemas.microsoft.com/office/spreadsheetml/2009/9/main" objectType="CheckBox" fmlaLink="$AC$192" lockText="1" noThreeD="1"/>
</file>

<file path=xl/ctrlProps/ctrlProp188.xml><?xml version="1.0" encoding="utf-8"?>
<formControlPr xmlns="http://schemas.microsoft.com/office/spreadsheetml/2009/9/main" objectType="CheckBox" fmlaLink="$AC$193" lockText="1" noThreeD="1"/>
</file>

<file path=xl/ctrlProps/ctrlProp189.xml><?xml version="1.0" encoding="utf-8"?>
<formControlPr xmlns="http://schemas.microsoft.com/office/spreadsheetml/2009/9/main" objectType="CheckBox" fmlaLink="$AC$194" lockText="1" noThreeD="1"/>
</file>

<file path=xl/ctrlProps/ctrlProp19.xml><?xml version="1.0" encoding="utf-8"?>
<formControlPr xmlns="http://schemas.microsoft.com/office/spreadsheetml/2009/9/main" objectType="CheckBox" fmlaLink="$AC$24" lockText="1" noThreeD="1"/>
</file>

<file path=xl/ctrlProps/ctrlProp190.xml><?xml version="1.0" encoding="utf-8"?>
<formControlPr xmlns="http://schemas.microsoft.com/office/spreadsheetml/2009/9/main" objectType="CheckBox" fmlaLink="$AC$195" lockText="1" noThreeD="1"/>
</file>

<file path=xl/ctrlProps/ctrlProp191.xml><?xml version="1.0" encoding="utf-8"?>
<formControlPr xmlns="http://schemas.microsoft.com/office/spreadsheetml/2009/9/main" objectType="CheckBox" fmlaLink="$AC$196" lockText="1" noThreeD="1"/>
</file>

<file path=xl/ctrlProps/ctrlProp192.xml><?xml version="1.0" encoding="utf-8"?>
<formControlPr xmlns="http://schemas.microsoft.com/office/spreadsheetml/2009/9/main" objectType="CheckBox" fmlaLink="$AC$197" lockText="1" noThreeD="1"/>
</file>

<file path=xl/ctrlProps/ctrlProp193.xml><?xml version="1.0" encoding="utf-8"?>
<formControlPr xmlns="http://schemas.microsoft.com/office/spreadsheetml/2009/9/main" objectType="CheckBox" fmlaLink="$AC$198" lockText="1" noThreeD="1"/>
</file>

<file path=xl/ctrlProps/ctrlProp194.xml><?xml version="1.0" encoding="utf-8"?>
<formControlPr xmlns="http://schemas.microsoft.com/office/spreadsheetml/2009/9/main" objectType="CheckBox" fmlaLink="$AC$199" lockText="1" noThreeD="1"/>
</file>

<file path=xl/ctrlProps/ctrlProp195.xml><?xml version="1.0" encoding="utf-8"?>
<formControlPr xmlns="http://schemas.microsoft.com/office/spreadsheetml/2009/9/main" objectType="CheckBox" fmlaLink="$AC$200" lockText="1" noThreeD="1"/>
</file>

<file path=xl/ctrlProps/ctrlProp196.xml><?xml version="1.0" encoding="utf-8"?>
<formControlPr xmlns="http://schemas.microsoft.com/office/spreadsheetml/2009/9/main" objectType="CheckBox" fmlaLink="$AC$201" lockText="1" noThreeD="1"/>
</file>

<file path=xl/ctrlProps/ctrlProp197.xml><?xml version="1.0" encoding="utf-8"?>
<formControlPr xmlns="http://schemas.microsoft.com/office/spreadsheetml/2009/9/main" objectType="CheckBox" fmlaLink="$AC$202" lockText="1" noThreeD="1"/>
</file>

<file path=xl/ctrlProps/ctrlProp198.xml><?xml version="1.0" encoding="utf-8"?>
<formControlPr xmlns="http://schemas.microsoft.com/office/spreadsheetml/2009/9/main" objectType="CheckBox" fmlaLink="$AC$203" lockText="1" noThreeD="1"/>
</file>

<file path=xl/ctrlProps/ctrlProp199.xml><?xml version="1.0" encoding="utf-8"?>
<formControlPr xmlns="http://schemas.microsoft.com/office/spreadsheetml/2009/9/main" objectType="CheckBox" fmlaLink="$AC$204" lockText="1" noThreeD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CheckBox" fmlaLink="$AC$25" lockText="1" noThreeD="1"/>
</file>

<file path=xl/ctrlProps/ctrlProp200.xml><?xml version="1.0" encoding="utf-8"?>
<formControlPr xmlns="http://schemas.microsoft.com/office/spreadsheetml/2009/9/main" objectType="CheckBox" fmlaLink="$AC$205" lockText="1" noThreeD="1"/>
</file>

<file path=xl/ctrlProps/ctrlProp201.xml><?xml version="1.0" encoding="utf-8"?>
<formControlPr xmlns="http://schemas.microsoft.com/office/spreadsheetml/2009/9/main" objectType="CheckBox" fmlaLink="$AC$206" lockText="1" noThreeD="1"/>
</file>

<file path=xl/ctrlProps/ctrlProp202.xml><?xml version="1.0" encoding="utf-8"?>
<formControlPr xmlns="http://schemas.microsoft.com/office/spreadsheetml/2009/9/main" objectType="CheckBox" fmlaLink="$AC$207" lockText="1" noThreeD="1"/>
</file>

<file path=xl/ctrlProps/ctrlProp203.xml><?xml version="1.0" encoding="utf-8"?>
<formControlPr xmlns="http://schemas.microsoft.com/office/spreadsheetml/2009/9/main" objectType="CheckBox" fmlaLink="$AC$208" lockText="1" noThreeD="1"/>
</file>

<file path=xl/ctrlProps/ctrlProp21.xml><?xml version="1.0" encoding="utf-8"?>
<formControlPr xmlns="http://schemas.microsoft.com/office/spreadsheetml/2009/9/main" objectType="CheckBox" fmlaLink="$AC$26" lockText="1" noThreeD="1"/>
</file>

<file path=xl/ctrlProps/ctrlProp22.xml><?xml version="1.0" encoding="utf-8"?>
<formControlPr xmlns="http://schemas.microsoft.com/office/spreadsheetml/2009/9/main" objectType="CheckBox" fmlaLink="$AC$27" lockText="1" noThreeD="1"/>
</file>

<file path=xl/ctrlProps/ctrlProp23.xml><?xml version="1.0" encoding="utf-8"?>
<formControlPr xmlns="http://schemas.microsoft.com/office/spreadsheetml/2009/9/main" objectType="CheckBox" fmlaLink="$AC$28" lockText="1" noThreeD="1"/>
</file>

<file path=xl/ctrlProps/ctrlProp24.xml><?xml version="1.0" encoding="utf-8"?>
<formControlPr xmlns="http://schemas.microsoft.com/office/spreadsheetml/2009/9/main" objectType="CheckBox" fmlaLink="$AC$29" lockText="1" noThreeD="1"/>
</file>

<file path=xl/ctrlProps/ctrlProp25.xml><?xml version="1.0" encoding="utf-8"?>
<formControlPr xmlns="http://schemas.microsoft.com/office/spreadsheetml/2009/9/main" objectType="CheckBox" fmlaLink="$AC$30" lockText="1" noThreeD="1"/>
</file>

<file path=xl/ctrlProps/ctrlProp26.xml><?xml version="1.0" encoding="utf-8"?>
<formControlPr xmlns="http://schemas.microsoft.com/office/spreadsheetml/2009/9/main" objectType="CheckBox" fmlaLink="$AC$31" lockText="1" noThreeD="1"/>
</file>

<file path=xl/ctrlProps/ctrlProp27.xml><?xml version="1.0" encoding="utf-8"?>
<formControlPr xmlns="http://schemas.microsoft.com/office/spreadsheetml/2009/9/main" objectType="CheckBox" fmlaLink="$AC$32" lockText="1" noThreeD="1"/>
</file>

<file path=xl/ctrlProps/ctrlProp28.xml><?xml version="1.0" encoding="utf-8"?>
<formControlPr xmlns="http://schemas.microsoft.com/office/spreadsheetml/2009/9/main" objectType="CheckBox" fmlaLink="$AC$33" lockText="1" noThreeD="1"/>
</file>

<file path=xl/ctrlProps/ctrlProp29.xml><?xml version="1.0" encoding="utf-8"?>
<formControlPr xmlns="http://schemas.microsoft.com/office/spreadsheetml/2009/9/main" objectType="CheckBox" fmlaLink="$AC$34" lockText="1" noThreeD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CheckBox" fmlaLink="$AC$35" lockText="1" noThreeD="1"/>
</file>

<file path=xl/ctrlProps/ctrlProp31.xml><?xml version="1.0" encoding="utf-8"?>
<formControlPr xmlns="http://schemas.microsoft.com/office/spreadsheetml/2009/9/main" objectType="CheckBox" fmlaLink="$AC$36" lockText="1" noThreeD="1"/>
</file>

<file path=xl/ctrlProps/ctrlProp32.xml><?xml version="1.0" encoding="utf-8"?>
<formControlPr xmlns="http://schemas.microsoft.com/office/spreadsheetml/2009/9/main" objectType="CheckBox" fmlaLink="$AC$37" lockText="1" noThreeD="1"/>
</file>

<file path=xl/ctrlProps/ctrlProp33.xml><?xml version="1.0" encoding="utf-8"?>
<formControlPr xmlns="http://schemas.microsoft.com/office/spreadsheetml/2009/9/main" objectType="CheckBox" fmlaLink="$AC$38" lockText="1" noThreeD="1"/>
</file>

<file path=xl/ctrlProps/ctrlProp34.xml><?xml version="1.0" encoding="utf-8"?>
<formControlPr xmlns="http://schemas.microsoft.com/office/spreadsheetml/2009/9/main" objectType="CheckBox" fmlaLink="$AC$39" lockText="1" noThreeD="1"/>
</file>

<file path=xl/ctrlProps/ctrlProp35.xml><?xml version="1.0" encoding="utf-8"?>
<formControlPr xmlns="http://schemas.microsoft.com/office/spreadsheetml/2009/9/main" objectType="CheckBox" fmlaLink="$AC$40" lockText="1" noThreeD="1"/>
</file>

<file path=xl/ctrlProps/ctrlProp36.xml><?xml version="1.0" encoding="utf-8"?>
<formControlPr xmlns="http://schemas.microsoft.com/office/spreadsheetml/2009/9/main" objectType="CheckBox" fmlaLink="$AC$41" lockText="1" noThreeD="1"/>
</file>

<file path=xl/ctrlProps/ctrlProp37.xml><?xml version="1.0" encoding="utf-8"?>
<formControlPr xmlns="http://schemas.microsoft.com/office/spreadsheetml/2009/9/main" objectType="CheckBox" fmlaLink="$AC$42" lockText="1" noThreeD="1"/>
</file>

<file path=xl/ctrlProps/ctrlProp38.xml><?xml version="1.0" encoding="utf-8"?>
<formControlPr xmlns="http://schemas.microsoft.com/office/spreadsheetml/2009/9/main" objectType="CheckBox" fmlaLink="$AC$43" lockText="1" noThreeD="1"/>
</file>

<file path=xl/ctrlProps/ctrlProp39.xml><?xml version="1.0" encoding="utf-8"?>
<formControlPr xmlns="http://schemas.microsoft.com/office/spreadsheetml/2009/9/main" objectType="CheckBox" fmlaLink="$AC$44" lockText="1" noThreeD="1"/>
</file>

<file path=xl/ctrlProps/ctrlProp4.xml><?xml version="1.0" encoding="utf-8"?>
<formControlPr xmlns="http://schemas.microsoft.com/office/spreadsheetml/2009/9/main" objectType="CheckBox" fmlaLink="$AC$9" lockText="1" noThreeD="1"/>
</file>

<file path=xl/ctrlProps/ctrlProp40.xml><?xml version="1.0" encoding="utf-8"?>
<formControlPr xmlns="http://schemas.microsoft.com/office/spreadsheetml/2009/9/main" objectType="CheckBox" fmlaLink="$AC$45" lockText="1" noThreeD="1"/>
</file>

<file path=xl/ctrlProps/ctrlProp41.xml><?xml version="1.0" encoding="utf-8"?>
<formControlPr xmlns="http://schemas.microsoft.com/office/spreadsheetml/2009/9/main" objectType="CheckBox" fmlaLink="$AC$46" lockText="1" noThreeD="1"/>
</file>

<file path=xl/ctrlProps/ctrlProp42.xml><?xml version="1.0" encoding="utf-8"?>
<formControlPr xmlns="http://schemas.microsoft.com/office/spreadsheetml/2009/9/main" objectType="CheckBox" fmlaLink="$AC$47" lockText="1" noThreeD="1"/>
</file>

<file path=xl/ctrlProps/ctrlProp43.xml><?xml version="1.0" encoding="utf-8"?>
<formControlPr xmlns="http://schemas.microsoft.com/office/spreadsheetml/2009/9/main" objectType="CheckBox" fmlaLink="$AC$48" lockText="1" noThreeD="1"/>
</file>

<file path=xl/ctrlProps/ctrlProp44.xml><?xml version="1.0" encoding="utf-8"?>
<formControlPr xmlns="http://schemas.microsoft.com/office/spreadsheetml/2009/9/main" objectType="CheckBox" fmlaLink="$AC$49" lockText="1" noThreeD="1"/>
</file>

<file path=xl/ctrlProps/ctrlProp45.xml><?xml version="1.0" encoding="utf-8"?>
<formControlPr xmlns="http://schemas.microsoft.com/office/spreadsheetml/2009/9/main" objectType="CheckBox" fmlaLink="$AC$50" lockText="1" noThreeD="1"/>
</file>

<file path=xl/ctrlProps/ctrlProp46.xml><?xml version="1.0" encoding="utf-8"?>
<formControlPr xmlns="http://schemas.microsoft.com/office/spreadsheetml/2009/9/main" objectType="CheckBox" fmlaLink="$AC$51" lockText="1" noThreeD="1"/>
</file>

<file path=xl/ctrlProps/ctrlProp47.xml><?xml version="1.0" encoding="utf-8"?>
<formControlPr xmlns="http://schemas.microsoft.com/office/spreadsheetml/2009/9/main" objectType="CheckBox" fmlaLink="$AC$52" lockText="1" noThreeD="1"/>
</file>

<file path=xl/ctrlProps/ctrlProp48.xml><?xml version="1.0" encoding="utf-8"?>
<formControlPr xmlns="http://schemas.microsoft.com/office/spreadsheetml/2009/9/main" objectType="CheckBox" fmlaLink="$AC$53" lockText="1" noThreeD="1"/>
</file>

<file path=xl/ctrlProps/ctrlProp49.xml><?xml version="1.0" encoding="utf-8"?>
<formControlPr xmlns="http://schemas.microsoft.com/office/spreadsheetml/2009/9/main" objectType="CheckBox" fmlaLink="$AC$54" lockText="1" noThreeD="1"/>
</file>

<file path=xl/ctrlProps/ctrlProp5.xml><?xml version="1.0" encoding="utf-8"?>
<formControlPr xmlns="http://schemas.microsoft.com/office/spreadsheetml/2009/9/main" objectType="CheckBox" fmlaLink="$AC$10" lockText="1" noThreeD="1"/>
</file>

<file path=xl/ctrlProps/ctrlProp50.xml><?xml version="1.0" encoding="utf-8"?>
<formControlPr xmlns="http://schemas.microsoft.com/office/spreadsheetml/2009/9/main" objectType="CheckBox" fmlaLink="$AC$55" lockText="1" noThreeD="1"/>
</file>

<file path=xl/ctrlProps/ctrlProp51.xml><?xml version="1.0" encoding="utf-8"?>
<formControlPr xmlns="http://schemas.microsoft.com/office/spreadsheetml/2009/9/main" objectType="CheckBox" fmlaLink="$AC$56" lockText="1" noThreeD="1"/>
</file>

<file path=xl/ctrlProps/ctrlProp52.xml><?xml version="1.0" encoding="utf-8"?>
<formControlPr xmlns="http://schemas.microsoft.com/office/spreadsheetml/2009/9/main" objectType="CheckBox" fmlaLink="$AC$57" lockText="1" noThreeD="1"/>
</file>

<file path=xl/ctrlProps/ctrlProp53.xml><?xml version="1.0" encoding="utf-8"?>
<formControlPr xmlns="http://schemas.microsoft.com/office/spreadsheetml/2009/9/main" objectType="CheckBox" fmlaLink="$AC$58" lockText="1" noThreeD="1"/>
</file>

<file path=xl/ctrlProps/ctrlProp54.xml><?xml version="1.0" encoding="utf-8"?>
<formControlPr xmlns="http://schemas.microsoft.com/office/spreadsheetml/2009/9/main" objectType="CheckBox" fmlaLink="$AC$59" lockText="1" noThreeD="1"/>
</file>

<file path=xl/ctrlProps/ctrlProp55.xml><?xml version="1.0" encoding="utf-8"?>
<formControlPr xmlns="http://schemas.microsoft.com/office/spreadsheetml/2009/9/main" objectType="CheckBox" fmlaLink="$AC$60" lockText="1" noThreeD="1"/>
</file>

<file path=xl/ctrlProps/ctrlProp56.xml><?xml version="1.0" encoding="utf-8"?>
<formControlPr xmlns="http://schemas.microsoft.com/office/spreadsheetml/2009/9/main" objectType="CheckBox" fmlaLink="$AC$61" lockText="1" noThreeD="1"/>
</file>

<file path=xl/ctrlProps/ctrlProp57.xml><?xml version="1.0" encoding="utf-8"?>
<formControlPr xmlns="http://schemas.microsoft.com/office/spreadsheetml/2009/9/main" objectType="CheckBox" fmlaLink="$AC$62" lockText="1" noThreeD="1"/>
</file>

<file path=xl/ctrlProps/ctrlProp58.xml><?xml version="1.0" encoding="utf-8"?>
<formControlPr xmlns="http://schemas.microsoft.com/office/spreadsheetml/2009/9/main" objectType="CheckBox" fmlaLink="$AC$63" lockText="1" noThreeD="1"/>
</file>

<file path=xl/ctrlProps/ctrlProp59.xml><?xml version="1.0" encoding="utf-8"?>
<formControlPr xmlns="http://schemas.microsoft.com/office/spreadsheetml/2009/9/main" objectType="CheckBox" fmlaLink="$AC$64" lockText="1" noThreeD="1"/>
</file>

<file path=xl/ctrlProps/ctrlProp6.xml><?xml version="1.0" encoding="utf-8"?>
<formControlPr xmlns="http://schemas.microsoft.com/office/spreadsheetml/2009/9/main" objectType="CheckBox" fmlaLink="$AC$11" lockText="1" noThreeD="1"/>
</file>

<file path=xl/ctrlProps/ctrlProp60.xml><?xml version="1.0" encoding="utf-8"?>
<formControlPr xmlns="http://schemas.microsoft.com/office/spreadsheetml/2009/9/main" objectType="CheckBox" fmlaLink="$AC$65" lockText="1" noThreeD="1"/>
</file>

<file path=xl/ctrlProps/ctrlProp61.xml><?xml version="1.0" encoding="utf-8"?>
<formControlPr xmlns="http://schemas.microsoft.com/office/spreadsheetml/2009/9/main" objectType="CheckBox" fmlaLink="$AC$66" lockText="1" noThreeD="1"/>
</file>

<file path=xl/ctrlProps/ctrlProp62.xml><?xml version="1.0" encoding="utf-8"?>
<formControlPr xmlns="http://schemas.microsoft.com/office/spreadsheetml/2009/9/main" objectType="CheckBox" fmlaLink="$AC$67" lockText="1" noThreeD="1"/>
</file>

<file path=xl/ctrlProps/ctrlProp63.xml><?xml version="1.0" encoding="utf-8"?>
<formControlPr xmlns="http://schemas.microsoft.com/office/spreadsheetml/2009/9/main" objectType="CheckBox" fmlaLink="$AC$68" lockText="1" noThreeD="1"/>
</file>

<file path=xl/ctrlProps/ctrlProp64.xml><?xml version="1.0" encoding="utf-8"?>
<formControlPr xmlns="http://schemas.microsoft.com/office/spreadsheetml/2009/9/main" objectType="CheckBox" fmlaLink="$AC$69" lockText="1" noThreeD="1"/>
</file>

<file path=xl/ctrlProps/ctrlProp65.xml><?xml version="1.0" encoding="utf-8"?>
<formControlPr xmlns="http://schemas.microsoft.com/office/spreadsheetml/2009/9/main" objectType="CheckBox" fmlaLink="$AC$70" lockText="1" noThreeD="1"/>
</file>

<file path=xl/ctrlProps/ctrlProp66.xml><?xml version="1.0" encoding="utf-8"?>
<formControlPr xmlns="http://schemas.microsoft.com/office/spreadsheetml/2009/9/main" objectType="CheckBox" fmlaLink="$AC$71" lockText="1" noThreeD="1"/>
</file>

<file path=xl/ctrlProps/ctrlProp67.xml><?xml version="1.0" encoding="utf-8"?>
<formControlPr xmlns="http://schemas.microsoft.com/office/spreadsheetml/2009/9/main" objectType="CheckBox" fmlaLink="$AC$72" lockText="1" noThreeD="1"/>
</file>

<file path=xl/ctrlProps/ctrlProp68.xml><?xml version="1.0" encoding="utf-8"?>
<formControlPr xmlns="http://schemas.microsoft.com/office/spreadsheetml/2009/9/main" objectType="CheckBox" fmlaLink="$AC$73" lockText="1" noThreeD="1"/>
</file>

<file path=xl/ctrlProps/ctrlProp69.xml><?xml version="1.0" encoding="utf-8"?>
<formControlPr xmlns="http://schemas.microsoft.com/office/spreadsheetml/2009/9/main" objectType="CheckBox" fmlaLink="$AC$74" lockText="1" noThreeD="1"/>
</file>

<file path=xl/ctrlProps/ctrlProp7.xml><?xml version="1.0" encoding="utf-8"?>
<formControlPr xmlns="http://schemas.microsoft.com/office/spreadsheetml/2009/9/main" objectType="CheckBox" fmlaLink="$AC$12" lockText="1" noThreeD="1"/>
</file>

<file path=xl/ctrlProps/ctrlProp70.xml><?xml version="1.0" encoding="utf-8"?>
<formControlPr xmlns="http://schemas.microsoft.com/office/spreadsheetml/2009/9/main" objectType="CheckBox" fmlaLink="$AC$75" lockText="1" noThreeD="1"/>
</file>

<file path=xl/ctrlProps/ctrlProp71.xml><?xml version="1.0" encoding="utf-8"?>
<formControlPr xmlns="http://schemas.microsoft.com/office/spreadsheetml/2009/9/main" objectType="CheckBox" fmlaLink="$AC$76" lockText="1" noThreeD="1"/>
</file>

<file path=xl/ctrlProps/ctrlProp72.xml><?xml version="1.0" encoding="utf-8"?>
<formControlPr xmlns="http://schemas.microsoft.com/office/spreadsheetml/2009/9/main" objectType="CheckBox" fmlaLink="$AC$77" lockText="1" noThreeD="1"/>
</file>

<file path=xl/ctrlProps/ctrlProp73.xml><?xml version="1.0" encoding="utf-8"?>
<formControlPr xmlns="http://schemas.microsoft.com/office/spreadsheetml/2009/9/main" objectType="CheckBox" fmlaLink="$AC$78" lockText="1" noThreeD="1"/>
</file>

<file path=xl/ctrlProps/ctrlProp74.xml><?xml version="1.0" encoding="utf-8"?>
<formControlPr xmlns="http://schemas.microsoft.com/office/spreadsheetml/2009/9/main" objectType="CheckBox" fmlaLink="$AC$79" lockText="1" noThreeD="1"/>
</file>

<file path=xl/ctrlProps/ctrlProp75.xml><?xml version="1.0" encoding="utf-8"?>
<formControlPr xmlns="http://schemas.microsoft.com/office/spreadsheetml/2009/9/main" objectType="CheckBox" fmlaLink="$AC$80" lockText="1" noThreeD="1"/>
</file>

<file path=xl/ctrlProps/ctrlProp76.xml><?xml version="1.0" encoding="utf-8"?>
<formControlPr xmlns="http://schemas.microsoft.com/office/spreadsheetml/2009/9/main" objectType="CheckBox" fmlaLink="$AC$81" lockText="1" noThreeD="1"/>
</file>

<file path=xl/ctrlProps/ctrlProp77.xml><?xml version="1.0" encoding="utf-8"?>
<formControlPr xmlns="http://schemas.microsoft.com/office/spreadsheetml/2009/9/main" objectType="CheckBox" fmlaLink="$AC$82" lockText="1" noThreeD="1"/>
</file>

<file path=xl/ctrlProps/ctrlProp78.xml><?xml version="1.0" encoding="utf-8"?>
<formControlPr xmlns="http://schemas.microsoft.com/office/spreadsheetml/2009/9/main" objectType="CheckBox" fmlaLink="$AC$83" lockText="1" noThreeD="1"/>
</file>

<file path=xl/ctrlProps/ctrlProp79.xml><?xml version="1.0" encoding="utf-8"?>
<formControlPr xmlns="http://schemas.microsoft.com/office/spreadsheetml/2009/9/main" objectType="CheckBox" fmlaLink="$AC$84" lockText="1" noThreeD="1"/>
</file>

<file path=xl/ctrlProps/ctrlProp8.xml><?xml version="1.0" encoding="utf-8"?>
<formControlPr xmlns="http://schemas.microsoft.com/office/spreadsheetml/2009/9/main" objectType="CheckBox" fmlaLink="$AC$13" lockText="1" noThreeD="1"/>
</file>

<file path=xl/ctrlProps/ctrlProp80.xml><?xml version="1.0" encoding="utf-8"?>
<formControlPr xmlns="http://schemas.microsoft.com/office/spreadsheetml/2009/9/main" objectType="CheckBox" fmlaLink="$AC$85" lockText="1" noThreeD="1"/>
</file>

<file path=xl/ctrlProps/ctrlProp81.xml><?xml version="1.0" encoding="utf-8"?>
<formControlPr xmlns="http://schemas.microsoft.com/office/spreadsheetml/2009/9/main" objectType="CheckBox" fmlaLink="$AC$86" lockText="1" noThreeD="1"/>
</file>

<file path=xl/ctrlProps/ctrlProp82.xml><?xml version="1.0" encoding="utf-8"?>
<formControlPr xmlns="http://schemas.microsoft.com/office/spreadsheetml/2009/9/main" objectType="CheckBox" fmlaLink="$AC$87" lockText="1" noThreeD="1"/>
</file>

<file path=xl/ctrlProps/ctrlProp83.xml><?xml version="1.0" encoding="utf-8"?>
<formControlPr xmlns="http://schemas.microsoft.com/office/spreadsheetml/2009/9/main" objectType="CheckBox" fmlaLink="$AC$88" lockText="1" noThreeD="1"/>
</file>

<file path=xl/ctrlProps/ctrlProp84.xml><?xml version="1.0" encoding="utf-8"?>
<formControlPr xmlns="http://schemas.microsoft.com/office/spreadsheetml/2009/9/main" objectType="CheckBox" fmlaLink="$AC$89" lockText="1" noThreeD="1"/>
</file>

<file path=xl/ctrlProps/ctrlProp85.xml><?xml version="1.0" encoding="utf-8"?>
<formControlPr xmlns="http://schemas.microsoft.com/office/spreadsheetml/2009/9/main" objectType="CheckBox" fmlaLink="$AC$90" lockText="1" noThreeD="1"/>
</file>

<file path=xl/ctrlProps/ctrlProp86.xml><?xml version="1.0" encoding="utf-8"?>
<formControlPr xmlns="http://schemas.microsoft.com/office/spreadsheetml/2009/9/main" objectType="CheckBox" fmlaLink="$AC$91" lockText="1" noThreeD="1"/>
</file>

<file path=xl/ctrlProps/ctrlProp87.xml><?xml version="1.0" encoding="utf-8"?>
<formControlPr xmlns="http://schemas.microsoft.com/office/spreadsheetml/2009/9/main" objectType="CheckBox" fmlaLink="$AC$92" lockText="1" noThreeD="1"/>
</file>

<file path=xl/ctrlProps/ctrlProp88.xml><?xml version="1.0" encoding="utf-8"?>
<formControlPr xmlns="http://schemas.microsoft.com/office/spreadsheetml/2009/9/main" objectType="CheckBox" fmlaLink="$AC$93" lockText="1" noThreeD="1"/>
</file>

<file path=xl/ctrlProps/ctrlProp89.xml><?xml version="1.0" encoding="utf-8"?>
<formControlPr xmlns="http://schemas.microsoft.com/office/spreadsheetml/2009/9/main" objectType="CheckBox" fmlaLink="$AC$94" lockText="1" noThreeD="1"/>
</file>

<file path=xl/ctrlProps/ctrlProp9.xml><?xml version="1.0" encoding="utf-8"?>
<formControlPr xmlns="http://schemas.microsoft.com/office/spreadsheetml/2009/9/main" objectType="CheckBox" fmlaLink="$AC$14" lockText="1" noThreeD="1"/>
</file>

<file path=xl/ctrlProps/ctrlProp90.xml><?xml version="1.0" encoding="utf-8"?>
<formControlPr xmlns="http://schemas.microsoft.com/office/spreadsheetml/2009/9/main" objectType="CheckBox" fmlaLink="$AC$95" lockText="1" noThreeD="1"/>
</file>

<file path=xl/ctrlProps/ctrlProp91.xml><?xml version="1.0" encoding="utf-8"?>
<formControlPr xmlns="http://schemas.microsoft.com/office/spreadsheetml/2009/9/main" objectType="CheckBox" fmlaLink="$AC$96" lockText="1" noThreeD="1"/>
</file>

<file path=xl/ctrlProps/ctrlProp92.xml><?xml version="1.0" encoding="utf-8"?>
<formControlPr xmlns="http://schemas.microsoft.com/office/spreadsheetml/2009/9/main" objectType="CheckBox" fmlaLink="$AC$97" lockText="1" noThreeD="1"/>
</file>

<file path=xl/ctrlProps/ctrlProp93.xml><?xml version="1.0" encoding="utf-8"?>
<formControlPr xmlns="http://schemas.microsoft.com/office/spreadsheetml/2009/9/main" objectType="CheckBox" fmlaLink="$AC$98" lockText="1" noThreeD="1"/>
</file>

<file path=xl/ctrlProps/ctrlProp94.xml><?xml version="1.0" encoding="utf-8"?>
<formControlPr xmlns="http://schemas.microsoft.com/office/spreadsheetml/2009/9/main" objectType="CheckBox" fmlaLink="$AC$99" lockText="1" noThreeD="1"/>
</file>

<file path=xl/ctrlProps/ctrlProp95.xml><?xml version="1.0" encoding="utf-8"?>
<formControlPr xmlns="http://schemas.microsoft.com/office/spreadsheetml/2009/9/main" objectType="CheckBox" fmlaLink="$AC$100" lockText="1" noThreeD="1"/>
</file>

<file path=xl/ctrlProps/ctrlProp96.xml><?xml version="1.0" encoding="utf-8"?>
<formControlPr xmlns="http://schemas.microsoft.com/office/spreadsheetml/2009/9/main" objectType="CheckBox" fmlaLink="$AC$101" lockText="1" noThreeD="1"/>
</file>

<file path=xl/ctrlProps/ctrlProp97.xml><?xml version="1.0" encoding="utf-8"?>
<formControlPr xmlns="http://schemas.microsoft.com/office/spreadsheetml/2009/9/main" objectType="CheckBox" fmlaLink="$AC$102" lockText="1" noThreeD="1"/>
</file>

<file path=xl/ctrlProps/ctrlProp98.xml><?xml version="1.0" encoding="utf-8"?>
<formControlPr xmlns="http://schemas.microsoft.com/office/spreadsheetml/2009/9/main" objectType="CheckBox" fmlaLink="$AC$103" lockText="1" noThreeD="1"/>
</file>

<file path=xl/ctrlProps/ctrlProp99.xml><?xml version="1.0" encoding="utf-8"?>
<formControlPr xmlns="http://schemas.microsoft.com/office/spreadsheetml/2009/9/main" objectType="CheckBox" fmlaLink="$AC$104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203835</xdr:colOff>
      <xdr:row>1</xdr:row>
      <xdr:rowOff>47625</xdr:rowOff>
    </xdr:from>
    <xdr:to>
      <xdr:col>24</xdr:col>
      <xdr:colOff>253425</xdr:colOff>
      <xdr:row>3</xdr:row>
      <xdr:rowOff>200025</xdr:rowOff>
    </xdr:to>
    <xdr:sp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86500" y="209550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123825</xdr:colOff>
          <xdr:row>0</xdr:row>
          <xdr:rowOff>38100</xdr:rowOff>
        </xdr:from>
        <xdr:to>
          <xdr:col>29</xdr:col>
          <xdr:colOff>171450</xdr:colOff>
          <xdr:row>2</xdr:row>
          <xdr:rowOff>57150</xdr:rowOff>
        </xdr:to>
        <xdr:sp textlink="">
          <xdr:nvSpPr>
            <xdr:cNvPr id="15413" name="Button 53" hidden="1">
              <a:extLst>
                <a:ext uri="{63B3BB69-23CF-44E3-9099-C40C66FF867C}">
                  <a14:compatExt spid="_x0000_s15413"/>
                </a:ext>
                <a:ext uri="{FF2B5EF4-FFF2-40B4-BE49-F238E27FC236}">
                  <a16:creationId xmlns:a16="http://schemas.microsoft.com/office/drawing/2014/main" id="{00000000-0008-0000-0100-00003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施錠チェック</a:t>
              </a:r>
            </a:p>
          </xdr:txBody>
        </xdr:sp>
        <xdr:clientData fPrintsWithSheet="0"/>
      </xdr:twoCellAnchor>
    </mc:Choice>
    <mc:Fallback/>
  </mc:AlternateContent>
  <xdr:twoCellAnchor>
    <xdr:from>
      <xdr:col>24</xdr:col>
      <xdr:colOff>203835</xdr:colOff>
      <xdr:row>1</xdr:row>
      <xdr:rowOff>47625</xdr:rowOff>
    </xdr:from>
    <xdr:to>
      <xdr:col>25</xdr:col>
      <xdr:colOff>253425</xdr:colOff>
      <xdr:row>3</xdr:row>
      <xdr:rowOff>200025</xdr:rowOff>
    </xdr:to>
    <xdr:sp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286500" y="209550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123825</xdr:colOff>
          <xdr:row>3</xdr:row>
          <xdr:rowOff>85725</xdr:rowOff>
        </xdr:from>
        <xdr:to>
          <xdr:col>29</xdr:col>
          <xdr:colOff>152400</xdr:colOff>
          <xdr:row>4</xdr:row>
          <xdr:rowOff>95250</xdr:rowOff>
        </xdr:to>
        <xdr:sp textlink="">
          <xdr:nvSpPr>
            <xdr:cNvPr id="15634" name="Button 274" hidden="1">
              <a:extLst>
                <a:ext uri="{63B3BB69-23CF-44E3-9099-C40C66FF867C}">
                  <a14:compatExt spid="_x0000_s15634"/>
                </a:ext>
                <a:ext uri="{FF2B5EF4-FFF2-40B4-BE49-F238E27FC236}">
                  <a16:creationId xmlns:a16="http://schemas.microsoft.com/office/drawing/2014/main" id="{00000000-0008-0000-0100-00001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削除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104775</xdr:colOff>
          <xdr:row>5</xdr:row>
          <xdr:rowOff>133350</xdr:rowOff>
        </xdr:from>
        <xdr:to>
          <xdr:col>29</xdr:col>
          <xdr:colOff>133350</xdr:colOff>
          <xdr:row>6</xdr:row>
          <xdr:rowOff>238125</xdr:rowOff>
        </xdr:to>
        <xdr:sp textlink="">
          <xdr:nvSpPr>
            <xdr:cNvPr id="15709" name="Button 349" hidden="1">
              <a:extLst>
                <a:ext uri="{63B3BB69-23CF-44E3-9099-C40C66FF867C}">
                  <a14:compatExt spid="_x0000_s15709"/>
                </a:ext>
                <a:ext uri="{FF2B5EF4-FFF2-40B4-BE49-F238E27FC236}">
                  <a16:creationId xmlns:a16="http://schemas.microsoft.com/office/drawing/2014/main" id="{00000000-0008-0000-0100-00005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月締め</a:t>
              </a:r>
            </a:p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登録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8</xdr:row>
          <xdr:rowOff>142875</xdr:rowOff>
        </xdr:from>
        <xdr:to>
          <xdr:col>26</xdr:col>
          <xdr:colOff>504825</xdr:colOff>
          <xdr:row>8</xdr:row>
          <xdr:rowOff>295275</xdr:rowOff>
        </xdr:to>
        <xdr:sp textlink="">
          <xdr:nvSpPr>
            <xdr:cNvPr id="15723" name="Check Box 363" hidden="1">
              <a:extLst>
                <a:ext uri="{63B3BB69-23CF-44E3-9099-C40C66FF867C}">
                  <a14:compatExt spid="_x0000_s15723"/>
                </a:ext>
                <a:ext uri="{FF2B5EF4-FFF2-40B4-BE49-F238E27FC236}">
                  <a16:creationId xmlns:a16="http://schemas.microsoft.com/office/drawing/2014/main" id="{00000000-0008-0000-0100-00006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9</xdr:row>
          <xdr:rowOff>142875</xdr:rowOff>
        </xdr:from>
        <xdr:to>
          <xdr:col>26</xdr:col>
          <xdr:colOff>504825</xdr:colOff>
          <xdr:row>9</xdr:row>
          <xdr:rowOff>295275</xdr:rowOff>
        </xdr:to>
        <xdr:sp textlink="">
          <xdr:nvSpPr>
            <xdr:cNvPr id="15724" name="Check Box 364" hidden="1">
              <a:extLst>
                <a:ext uri="{63B3BB69-23CF-44E3-9099-C40C66FF867C}">
                  <a14:compatExt spid="_x0000_s15724"/>
                </a:ext>
                <a:ext uri="{FF2B5EF4-FFF2-40B4-BE49-F238E27FC236}">
                  <a16:creationId xmlns:a16="http://schemas.microsoft.com/office/drawing/2014/main" id="{00000000-0008-0000-0100-00006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10</xdr:row>
          <xdr:rowOff>142875</xdr:rowOff>
        </xdr:from>
        <xdr:to>
          <xdr:col>26</xdr:col>
          <xdr:colOff>504825</xdr:colOff>
          <xdr:row>10</xdr:row>
          <xdr:rowOff>295275</xdr:rowOff>
        </xdr:to>
        <xdr:sp textlink="">
          <xdr:nvSpPr>
            <xdr:cNvPr id="15725" name="Check Box 365" hidden="1">
              <a:extLst>
                <a:ext uri="{63B3BB69-23CF-44E3-9099-C40C66FF867C}">
                  <a14:compatExt spid="_x0000_s15725"/>
                </a:ext>
                <a:ext uri="{FF2B5EF4-FFF2-40B4-BE49-F238E27FC236}">
                  <a16:creationId xmlns:a16="http://schemas.microsoft.com/office/drawing/2014/main" id="{00000000-0008-0000-0100-00006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11</xdr:row>
          <xdr:rowOff>142875</xdr:rowOff>
        </xdr:from>
        <xdr:to>
          <xdr:col>26</xdr:col>
          <xdr:colOff>504825</xdr:colOff>
          <xdr:row>11</xdr:row>
          <xdr:rowOff>295275</xdr:rowOff>
        </xdr:to>
        <xdr:sp textlink="">
          <xdr:nvSpPr>
            <xdr:cNvPr id="15726" name="Check Box 366" hidden="1">
              <a:extLst>
                <a:ext uri="{63B3BB69-23CF-44E3-9099-C40C66FF867C}">
                  <a14:compatExt spid="_x0000_s15726"/>
                </a:ext>
                <a:ext uri="{FF2B5EF4-FFF2-40B4-BE49-F238E27FC236}">
                  <a16:creationId xmlns:a16="http://schemas.microsoft.com/office/drawing/2014/main" id="{00000000-0008-0000-0100-00006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12</xdr:row>
          <xdr:rowOff>142875</xdr:rowOff>
        </xdr:from>
        <xdr:to>
          <xdr:col>26</xdr:col>
          <xdr:colOff>504825</xdr:colOff>
          <xdr:row>12</xdr:row>
          <xdr:rowOff>295275</xdr:rowOff>
        </xdr:to>
        <xdr:sp textlink="">
          <xdr:nvSpPr>
            <xdr:cNvPr id="15727" name="Check Box 367" hidden="1">
              <a:extLst>
                <a:ext uri="{63B3BB69-23CF-44E3-9099-C40C66FF867C}">
                  <a14:compatExt spid="_x0000_s15727"/>
                </a:ext>
                <a:ext uri="{FF2B5EF4-FFF2-40B4-BE49-F238E27FC236}">
                  <a16:creationId xmlns:a16="http://schemas.microsoft.com/office/drawing/2014/main" id="{00000000-0008-0000-0100-00006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13</xdr:row>
          <xdr:rowOff>142875</xdr:rowOff>
        </xdr:from>
        <xdr:to>
          <xdr:col>26</xdr:col>
          <xdr:colOff>504825</xdr:colOff>
          <xdr:row>13</xdr:row>
          <xdr:rowOff>295275</xdr:rowOff>
        </xdr:to>
        <xdr:sp textlink="">
          <xdr:nvSpPr>
            <xdr:cNvPr id="15728" name="Check Box 368" hidden="1">
              <a:extLst>
                <a:ext uri="{63B3BB69-23CF-44E3-9099-C40C66FF867C}">
                  <a14:compatExt spid="_x0000_s15728"/>
                </a:ext>
                <a:ext uri="{FF2B5EF4-FFF2-40B4-BE49-F238E27FC236}">
                  <a16:creationId xmlns:a16="http://schemas.microsoft.com/office/drawing/2014/main" id="{00000000-0008-0000-0100-00007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14</xdr:row>
          <xdr:rowOff>142875</xdr:rowOff>
        </xdr:from>
        <xdr:to>
          <xdr:col>26</xdr:col>
          <xdr:colOff>504825</xdr:colOff>
          <xdr:row>14</xdr:row>
          <xdr:rowOff>295275</xdr:rowOff>
        </xdr:to>
        <xdr:sp textlink="">
          <xdr:nvSpPr>
            <xdr:cNvPr id="15729" name="Check Box 369" hidden="1">
              <a:extLst>
                <a:ext uri="{63B3BB69-23CF-44E3-9099-C40C66FF867C}">
                  <a14:compatExt spid="_x0000_s15729"/>
                </a:ext>
                <a:ext uri="{FF2B5EF4-FFF2-40B4-BE49-F238E27FC236}">
                  <a16:creationId xmlns:a16="http://schemas.microsoft.com/office/drawing/2014/main" id="{00000000-0008-0000-0100-00007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15</xdr:row>
          <xdr:rowOff>142875</xdr:rowOff>
        </xdr:from>
        <xdr:to>
          <xdr:col>26</xdr:col>
          <xdr:colOff>504825</xdr:colOff>
          <xdr:row>15</xdr:row>
          <xdr:rowOff>295275</xdr:rowOff>
        </xdr:to>
        <xdr:sp textlink="">
          <xdr:nvSpPr>
            <xdr:cNvPr id="15730" name="Check Box 370" hidden="1">
              <a:extLst>
                <a:ext uri="{63B3BB69-23CF-44E3-9099-C40C66FF867C}">
                  <a14:compatExt spid="_x0000_s15730"/>
                </a:ext>
                <a:ext uri="{FF2B5EF4-FFF2-40B4-BE49-F238E27FC236}">
                  <a16:creationId xmlns:a16="http://schemas.microsoft.com/office/drawing/2014/main" id="{00000000-0008-0000-0100-00007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16</xdr:row>
          <xdr:rowOff>142875</xdr:rowOff>
        </xdr:from>
        <xdr:to>
          <xdr:col>26</xdr:col>
          <xdr:colOff>504825</xdr:colOff>
          <xdr:row>16</xdr:row>
          <xdr:rowOff>295275</xdr:rowOff>
        </xdr:to>
        <xdr:sp textlink="">
          <xdr:nvSpPr>
            <xdr:cNvPr id="15731" name="Check Box 371" hidden="1">
              <a:extLst>
                <a:ext uri="{63B3BB69-23CF-44E3-9099-C40C66FF867C}">
                  <a14:compatExt spid="_x0000_s15731"/>
                </a:ext>
                <a:ext uri="{FF2B5EF4-FFF2-40B4-BE49-F238E27FC236}">
                  <a16:creationId xmlns:a16="http://schemas.microsoft.com/office/drawing/2014/main" id="{00000000-0008-0000-0100-00007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17</xdr:row>
          <xdr:rowOff>142875</xdr:rowOff>
        </xdr:from>
        <xdr:to>
          <xdr:col>26</xdr:col>
          <xdr:colOff>504825</xdr:colOff>
          <xdr:row>17</xdr:row>
          <xdr:rowOff>295275</xdr:rowOff>
        </xdr:to>
        <xdr:sp textlink="">
          <xdr:nvSpPr>
            <xdr:cNvPr id="15732" name="Check Box 372" hidden="1">
              <a:extLst>
                <a:ext uri="{63B3BB69-23CF-44E3-9099-C40C66FF867C}">
                  <a14:compatExt spid="_x0000_s15732"/>
                </a:ext>
                <a:ext uri="{FF2B5EF4-FFF2-40B4-BE49-F238E27FC236}">
                  <a16:creationId xmlns:a16="http://schemas.microsoft.com/office/drawing/2014/main" id="{00000000-0008-0000-0100-00007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18</xdr:row>
          <xdr:rowOff>142875</xdr:rowOff>
        </xdr:from>
        <xdr:to>
          <xdr:col>26</xdr:col>
          <xdr:colOff>504825</xdr:colOff>
          <xdr:row>18</xdr:row>
          <xdr:rowOff>295275</xdr:rowOff>
        </xdr:to>
        <xdr:sp textlink="">
          <xdr:nvSpPr>
            <xdr:cNvPr id="15733" name="Check Box 373" hidden="1">
              <a:extLst>
                <a:ext uri="{63B3BB69-23CF-44E3-9099-C40C66FF867C}">
                  <a14:compatExt spid="_x0000_s15733"/>
                </a:ext>
                <a:ext uri="{FF2B5EF4-FFF2-40B4-BE49-F238E27FC236}">
                  <a16:creationId xmlns:a16="http://schemas.microsoft.com/office/drawing/2014/main" id="{00000000-0008-0000-0100-00007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19</xdr:row>
          <xdr:rowOff>142875</xdr:rowOff>
        </xdr:from>
        <xdr:to>
          <xdr:col>26</xdr:col>
          <xdr:colOff>504825</xdr:colOff>
          <xdr:row>19</xdr:row>
          <xdr:rowOff>295275</xdr:rowOff>
        </xdr:to>
        <xdr:sp textlink="">
          <xdr:nvSpPr>
            <xdr:cNvPr id="15734" name="Check Box 374" hidden="1">
              <a:extLst>
                <a:ext uri="{63B3BB69-23CF-44E3-9099-C40C66FF867C}">
                  <a14:compatExt spid="_x0000_s15734"/>
                </a:ext>
                <a:ext uri="{FF2B5EF4-FFF2-40B4-BE49-F238E27FC236}">
                  <a16:creationId xmlns:a16="http://schemas.microsoft.com/office/drawing/2014/main" id="{00000000-0008-0000-0100-00007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20</xdr:row>
          <xdr:rowOff>142875</xdr:rowOff>
        </xdr:from>
        <xdr:to>
          <xdr:col>26</xdr:col>
          <xdr:colOff>504825</xdr:colOff>
          <xdr:row>20</xdr:row>
          <xdr:rowOff>295275</xdr:rowOff>
        </xdr:to>
        <xdr:sp textlink="">
          <xdr:nvSpPr>
            <xdr:cNvPr id="15735" name="Check Box 375" hidden="1">
              <a:extLst>
                <a:ext uri="{63B3BB69-23CF-44E3-9099-C40C66FF867C}">
                  <a14:compatExt spid="_x0000_s15735"/>
                </a:ext>
                <a:ext uri="{FF2B5EF4-FFF2-40B4-BE49-F238E27FC236}">
                  <a16:creationId xmlns:a16="http://schemas.microsoft.com/office/drawing/2014/main" id="{00000000-0008-0000-0100-00007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21</xdr:row>
          <xdr:rowOff>142875</xdr:rowOff>
        </xdr:from>
        <xdr:to>
          <xdr:col>26</xdr:col>
          <xdr:colOff>504825</xdr:colOff>
          <xdr:row>21</xdr:row>
          <xdr:rowOff>295275</xdr:rowOff>
        </xdr:to>
        <xdr:sp textlink="">
          <xdr:nvSpPr>
            <xdr:cNvPr id="15736" name="Check Box 376" hidden="1">
              <a:extLst>
                <a:ext uri="{63B3BB69-23CF-44E3-9099-C40C66FF867C}">
                  <a14:compatExt spid="_x0000_s15736"/>
                </a:ext>
                <a:ext uri="{FF2B5EF4-FFF2-40B4-BE49-F238E27FC236}">
                  <a16:creationId xmlns:a16="http://schemas.microsoft.com/office/drawing/2014/main" id="{00000000-0008-0000-0100-000078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22</xdr:row>
          <xdr:rowOff>142875</xdr:rowOff>
        </xdr:from>
        <xdr:to>
          <xdr:col>26</xdr:col>
          <xdr:colOff>504825</xdr:colOff>
          <xdr:row>22</xdr:row>
          <xdr:rowOff>295275</xdr:rowOff>
        </xdr:to>
        <xdr:sp textlink="">
          <xdr:nvSpPr>
            <xdr:cNvPr id="15737" name="Check Box 377" hidden="1">
              <a:extLst>
                <a:ext uri="{63B3BB69-23CF-44E3-9099-C40C66FF867C}">
                  <a14:compatExt spid="_x0000_s15737"/>
                </a:ext>
                <a:ext uri="{FF2B5EF4-FFF2-40B4-BE49-F238E27FC236}">
                  <a16:creationId xmlns:a16="http://schemas.microsoft.com/office/drawing/2014/main" id="{00000000-0008-0000-0100-000079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23</xdr:row>
          <xdr:rowOff>142875</xdr:rowOff>
        </xdr:from>
        <xdr:to>
          <xdr:col>26</xdr:col>
          <xdr:colOff>504825</xdr:colOff>
          <xdr:row>23</xdr:row>
          <xdr:rowOff>295275</xdr:rowOff>
        </xdr:to>
        <xdr:sp textlink="">
          <xdr:nvSpPr>
            <xdr:cNvPr id="15738" name="Check Box 378" hidden="1">
              <a:extLst>
                <a:ext uri="{63B3BB69-23CF-44E3-9099-C40C66FF867C}">
                  <a14:compatExt spid="_x0000_s15738"/>
                </a:ext>
                <a:ext uri="{FF2B5EF4-FFF2-40B4-BE49-F238E27FC236}">
                  <a16:creationId xmlns:a16="http://schemas.microsoft.com/office/drawing/2014/main" id="{00000000-0008-0000-0100-00007A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24</xdr:row>
          <xdr:rowOff>142875</xdr:rowOff>
        </xdr:from>
        <xdr:to>
          <xdr:col>26</xdr:col>
          <xdr:colOff>504825</xdr:colOff>
          <xdr:row>24</xdr:row>
          <xdr:rowOff>295275</xdr:rowOff>
        </xdr:to>
        <xdr:sp textlink="">
          <xdr:nvSpPr>
            <xdr:cNvPr id="15739" name="Check Box 379" hidden="1">
              <a:extLst>
                <a:ext uri="{63B3BB69-23CF-44E3-9099-C40C66FF867C}">
                  <a14:compatExt spid="_x0000_s15739"/>
                </a:ext>
                <a:ext uri="{FF2B5EF4-FFF2-40B4-BE49-F238E27FC236}">
                  <a16:creationId xmlns:a16="http://schemas.microsoft.com/office/drawing/2014/main" id="{00000000-0008-0000-0100-00007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25</xdr:row>
          <xdr:rowOff>142875</xdr:rowOff>
        </xdr:from>
        <xdr:to>
          <xdr:col>26</xdr:col>
          <xdr:colOff>504825</xdr:colOff>
          <xdr:row>25</xdr:row>
          <xdr:rowOff>295275</xdr:rowOff>
        </xdr:to>
        <xdr:sp textlink="">
          <xdr:nvSpPr>
            <xdr:cNvPr id="15740" name="Check Box 380" hidden="1">
              <a:extLst>
                <a:ext uri="{63B3BB69-23CF-44E3-9099-C40C66FF867C}">
                  <a14:compatExt spid="_x0000_s15740"/>
                </a:ext>
                <a:ext uri="{FF2B5EF4-FFF2-40B4-BE49-F238E27FC236}">
                  <a16:creationId xmlns:a16="http://schemas.microsoft.com/office/drawing/2014/main" id="{00000000-0008-0000-0100-00007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26</xdr:row>
          <xdr:rowOff>142875</xdr:rowOff>
        </xdr:from>
        <xdr:to>
          <xdr:col>26</xdr:col>
          <xdr:colOff>504825</xdr:colOff>
          <xdr:row>26</xdr:row>
          <xdr:rowOff>295275</xdr:rowOff>
        </xdr:to>
        <xdr:sp textlink="">
          <xdr:nvSpPr>
            <xdr:cNvPr id="15741" name="Check Box 381" hidden="1">
              <a:extLst>
                <a:ext uri="{63B3BB69-23CF-44E3-9099-C40C66FF867C}">
                  <a14:compatExt spid="_x0000_s15741"/>
                </a:ext>
                <a:ext uri="{FF2B5EF4-FFF2-40B4-BE49-F238E27FC236}">
                  <a16:creationId xmlns:a16="http://schemas.microsoft.com/office/drawing/2014/main" id="{00000000-0008-0000-0100-00007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27</xdr:row>
          <xdr:rowOff>142875</xdr:rowOff>
        </xdr:from>
        <xdr:to>
          <xdr:col>26</xdr:col>
          <xdr:colOff>504825</xdr:colOff>
          <xdr:row>27</xdr:row>
          <xdr:rowOff>295275</xdr:rowOff>
        </xdr:to>
        <xdr:sp textlink="">
          <xdr:nvSpPr>
            <xdr:cNvPr id="15742" name="Check Box 382" hidden="1">
              <a:extLst>
                <a:ext uri="{63B3BB69-23CF-44E3-9099-C40C66FF867C}">
                  <a14:compatExt spid="_x0000_s15742"/>
                </a:ext>
                <a:ext uri="{FF2B5EF4-FFF2-40B4-BE49-F238E27FC236}">
                  <a16:creationId xmlns:a16="http://schemas.microsoft.com/office/drawing/2014/main" id="{00000000-0008-0000-0100-00007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28</xdr:row>
          <xdr:rowOff>142875</xdr:rowOff>
        </xdr:from>
        <xdr:to>
          <xdr:col>26</xdr:col>
          <xdr:colOff>504825</xdr:colOff>
          <xdr:row>28</xdr:row>
          <xdr:rowOff>295275</xdr:rowOff>
        </xdr:to>
        <xdr:sp textlink="">
          <xdr:nvSpPr>
            <xdr:cNvPr id="15743" name="Check Box 383" hidden="1">
              <a:extLst>
                <a:ext uri="{63B3BB69-23CF-44E3-9099-C40C66FF867C}">
                  <a14:compatExt spid="_x0000_s15743"/>
                </a:ext>
                <a:ext uri="{FF2B5EF4-FFF2-40B4-BE49-F238E27FC236}">
                  <a16:creationId xmlns:a16="http://schemas.microsoft.com/office/drawing/2014/main" id="{00000000-0008-0000-0100-00007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29</xdr:row>
          <xdr:rowOff>142875</xdr:rowOff>
        </xdr:from>
        <xdr:to>
          <xdr:col>26</xdr:col>
          <xdr:colOff>504825</xdr:colOff>
          <xdr:row>29</xdr:row>
          <xdr:rowOff>295275</xdr:rowOff>
        </xdr:to>
        <xdr:sp textlink="">
          <xdr:nvSpPr>
            <xdr:cNvPr id="15744" name="Check Box 384" hidden="1">
              <a:extLst>
                <a:ext uri="{63B3BB69-23CF-44E3-9099-C40C66FF867C}">
                  <a14:compatExt spid="_x0000_s15744"/>
                </a:ext>
                <a:ext uri="{FF2B5EF4-FFF2-40B4-BE49-F238E27FC236}">
                  <a16:creationId xmlns:a16="http://schemas.microsoft.com/office/drawing/2014/main" id="{00000000-0008-0000-0100-00008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30</xdr:row>
          <xdr:rowOff>142875</xdr:rowOff>
        </xdr:from>
        <xdr:to>
          <xdr:col>26</xdr:col>
          <xdr:colOff>504825</xdr:colOff>
          <xdr:row>30</xdr:row>
          <xdr:rowOff>295275</xdr:rowOff>
        </xdr:to>
        <xdr:sp textlink="">
          <xdr:nvSpPr>
            <xdr:cNvPr id="15745" name="Check Box 385" hidden="1">
              <a:extLst>
                <a:ext uri="{63B3BB69-23CF-44E3-9099-C40C66FF867C}">
                  <a14:compatExt spid="_x0000_s15745"/>
                </a:ext>
                <a:ext uri="{FF2B5EF4-FFF2-40B4-BE49-F238E27FC236}">
                  <a16:creationId xmlns:a16="http://schemas.microsoft.com/office/drawing/2014/main" id="{00000000-0008-0000-0100-00008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31</xdr:row>
          <xdr:rowOff>142875</xdr:rowOff>
        </xdr:from>
        <xdr:to>
          <xdr:col>26</xdr:col>
          <xdr:colOff>504825</xdr:colOff>
          <xdr:row>31</xdr:row>
          <xdr:rowOff>295275</xdr:rowOff>
        </xdr:to>
        <xdr:sp textlink="">
          <xdr:nvSpPr>
            <xdr:cNvPr id="15746" name="Check Box 386" hidden="1">
              <a:extLst>
                <a:ext uri="{63B3BB69-23CF-44E3-9099-C40C66FF867C}">
                  <a14:compatExt spid="_x0000_s15746"/>
                </a:ext>
                <a:ext uri="{FF2B5EF4-FFF2-40B4-BE49-F238E27FC236}">
                  <a16:creationId xmlns:a16="http://schemas.microsoft.com/office/drawing/2014/main" id="{00000000-0008-0000-0100-00008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32</xdr:row>
          <xdr:rowOff>142875</xdr:rowOff>
        </xdr:from>
        <xdr:to>
          <xdr:col>26</xdr:col>
          <xdr:colOff>504825</xdr:colOff>
          <xdr:row>32</xdr:row>
          <xdr:rowOff>295275</xdr:rowOff>
        </xdr:to>
        <xdr:sp textlink="">
          <xdr:nvSpPr>
            <xdr:cNvPr id="15747" name="Check Box 387" hidden="1">
              <a:extLst>
                <a:ext uri="{63B3BB69-23CF-44E3-9099-C40C66FF867C}">
                  <a14:compatExt spid="_x0000_s15747"/>
                </a:ext>
                <a:ext uri="{FF2B5EF4-FFF2-40B4-BE49-F238E27FC236}">
                  <a16:creationId xmlns:a16="http://schemas.microsoft.com/office/drawing/2014/main" id="{00000000-0008-0000-0100-00008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33</xdr:row>
          <xdr:rowOff>142875</xdr:rowOff>
        </xdr:from>
        <xdr:to>
          <xdr:col>26</xdr:col>
          <xdr:colOff>504825</xdr:colOff>
          <xdr:row>33</xdr:row>
          <xdr:rowOff>295275</xdr:rowOff>
        </xdr:to>
        <xdr:sp textlink="">
          <xdr:nvSpPr>
            <xdr:cNvPr id="15748" name="Check Box 388" hidden="1">
              <a:extLst>
                <a:ext uri="{63B3BB69-23CF-44E3-9099-C40C66FF867C}">
                  <a14:compatExt spid="_x0000_s15748"/>
                </a:ext>
                <a:ext uri="{FF2B5EF4-FFF2-40B4-BE49-F238E27FC236}">
                  <a16:creationId xmlns:a16="http://schemas.microsoft.com/office/drawing/2014/main" id="{00000000-0008-0000-0100-00008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34</xdr:row>
          <xdr:rowOff>142875</xdr:rowOff>
        </xdr:from>
        <xdr:to>
          <xdr:col>26</xdr:col>
          <xdr:colOff>504825</xdr:colOff>
          <xdr:row>34</xdr:row>
          <xdr:rowOff>295275</xdr:rowOff>
        </xdr:to>
        <xdr:sp textlink="">
          <xdr:nvSpPr>
            <xdr:cNvPr id="15749" name="Check Box 389" hidden="1">
              <a:extLst>
                <a:ext uri="{63B3BB69-23CF-44E3-9099-C40C66FF867C}">
                  <a14:compatExt spid="_x0000_s15749"/>
                </a:ext>
                <a:ext uri="{FF2B5EF4-FFF2-40B4-BE49-F238E27FC236}">
                  <a16:creationId xmlns:a16="http://schemas.microsoft.com/office/drawing/2014/main" id="{00000000-0008-0000-0100-00008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35</xdr:row>
          <xdr:rowOff>142875</xdr:rowOff>
        </xdr:from>
        <xdr:to>
          <xdr:col>26</xdr:col>
          <xdr:colOff>504825</xdr:colOff>
          <xdr:row>35</xdr:row>
          <xdr:rowOff>295275</xdr:rowOff>
        </xdr:to>
        <xdr:sp textlink="">
          <xdr:nvSpPr>
            <xdr:cNvPr id="15750" name="Check Box 390" hidden="1">
              <a:extLst>
                <a:ext uri="{63B3BB69-23CF-44E3-9099-C40C66FF867C}">
                  <a14:compatExt spid="_x0000_s15750"/>
                </a:ext>
                <a:ext uri="{FF2B5EF4-FFF2-40B4-BE49-F238E27FC236}">
                  <a16:creationId xmlns:a16="http://schemas.microsoft.com/office/drawing/2014/main" id="{00000000-0008-0000-0100-00008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36</xdr:row>
          <xdr:rowOff>142875</xdr:rowOff>
        </xdr:from>
        <xdr:to>
          <xdr:col>26</xdr:col>
          <xdr:colOff>504825</xdr:colOff>
          <xdr:row>36</xdr:row>
          <xdr:rowOff>295275</xdr:rowOff>
        </xdr:to>
        <xdr:sp textlink="">
          <xdr:nvSpPr>
            <xdr:cNvPr id="15751" name="Check Box 391" hidden="1">
              <a:extLst>
                <a:ext uri="{63B3BB69-23CF-44E3-9099-C40C66FF867C}">
                  <a14:compatExt spid="_x0000_s15751"/>
                </a:ext>
                <a:ext uri="{FF2B5EF4-FFF2-40B4-BE49-F238E27FC236}">
                  <a16:creationId xmlns:a16="http://schemas.microsoft.com/office/drawing/2014/main" id="{00000000-0008-0000-0100-00008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37</xdr:row>
          <xdr:rowOff>142875</xdr:rowOff>
        </xdr:from>
        <xdr:to>
          <xdr:col>26</xdr:col>
          <xdr:colOff>504825</xdr:colOff>
          <xdr:row>37</xdr:row>
          <xdr:rowOff>295275</xdr:rowOff>
        </xdr:to>
        <xdr:sp textlink="">
          <xdr:nvSpPr>
            <xdr:cNvPr id="15752" name="Check Box 392" hidden="1">
              <a:extLst>
                <a:ext uri="{63B3BB69-23CF-44E3-9099-C40C66FF867C}">
                  <a14:compatExt spid="_x0000_s15752"/>
                </a:ext>
                <a:ext uri="{FF2B5EF4-FFF2-40B4-BE49-F238E27FC236}">
                  <a16:creationId xmlns:a16="http://schemas.microsoft.com/office/drawing/2014/main" id="{00000000-0008-0000-0100-000088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38</xdr:row>
          <xdr:rowOff>142875</xdr:rowOff>
        </xdr:from>
        <xdr:to>
          <xdr:col>26</xdr:col>
          <xdr:colOff>504825</xdr:colOff>
          <xdr:row>38</xdr:row>
          <xdr:rowOff>295275</xdr:rowOff>
        </xdr:to>
        <xdr:sp textlink="">
          <xdr:nvSpPr>
            <xdr:cNvPr id="15753" name="Check Box 393" hidden="1">
              <a:extLst>
                <a:ext uri="{63B3BB69-23CF-44E3-9099-C40C66FF867C}">
                  <a14:compatExt spid="_x0000_s15753"/>
                </a:ext>
                <a:ext uri="{FF2B5EF4-FFF2-40B4-BE49-F238E27FC236}">
                  <a16:creationId xmlns:a16="http://schemas.microsoft.com/office/drawing/2014/main" id="{00000000-0008-0000-0100-000089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39</xdr:row>
          <xdr:rowOff>142875</xdr:rowOff>
        </xdr:from>
        <xdr:to>
          <xdr:col>26</xdr:col>
          <xdr:colOff>504825</xdr:colOff>
          <xdr:row>39</xdr:row>
          <xdr:rowOff>295275</xdr:rowOff>
        </xdr:to>
        <xdr:sp textlink="">
          <xdr:nvSpPr>
            <xdr:cNvPr id="15754" name="Check Box 394" hidden="1">
              <a:extLst>
                <a:ext uri="{63B3BB69-23CF-44E3-9099-C40C66FF867C}">
                  <a14:compatExt spid="_x0000_s15754"/>
                </a:ext>
                <a:ext uri="{FF2B5EF4-FFF2-40B4-BE49-F238E27FC236}">
                  <a16:creationId xmlns:a16="http://schemas.microsoft.com/office/drawing/2014/main" id="{00000000-0008-0000-0100-00008A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40</xdr:row>
          <xdr:rowOff>142875</xdr:rowOff>
        </xdr:from>
        <xdr:to>
          <xdr:col>26</xdr:col>
          <xdr:colOff>504825</xdr:colOff>
          <xdr:row>40</xdr:row>
          <xdr:rowOff>295275</xdr:rowOff>
        </xdr:to>
        <xdr:sp textlink="">
          <xdr:nvSpPr>
            <xdr:cNvPr id="15755" name="Check Box 395" hidden="1">
              <a:extLst>
                <a:ext uri="{63B3BB69-23CF-44E3-9099-C40C66FF867C}">
                  <a14:compatExt spid="_x0000_s15755"/>
                </a:ext>
                <a:ext uri="{FF2B5EF4-FFF2-40B4-BE49-F238E27FC236}">
                  <a16:creationId xmlns:a16="http://schemas.microsoft.com/office/drawing/2014/main" id="{00000000-0008-0000-0100-00008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41</xdr:row>
          <xdr:rowOff>142875</xdr:rowOff>
        </xdr:from>
        <xdr:to>
          <xdr:col>26</xdr:col>
          <xdr:colOff>504825</xdr:colOff>
          <xdr:row>41</xdr:row>
          <xdr:rowOff>295275</xdr:rowOff>
        </xdr:to>
        <xdr:sp textlink="">
          <xdr:nvSpPr>
            <xdr:cNvPr id="15756" name="Check Box 396" hidden="1">
              <a:extLst>
                <a:ext uri="{63B3BB69-23CF-44E3-9099-C40C66FF867C}">
                  <a14:compatExt spid="_x0000_s15756"/>
                </a:ext>
                <a:ext uri="{FF2B5EF4-FFF2-40B4-BE49-F238E27FC236}">
                  <a16:creationId xmlns:a16="http://schemas.microsoft.com/office/drawing/2014/main" id="{00000000-0008-0000-0100-00008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42</xdr:row>
          <xdr:rowOff>142875</xdr:rowOff>
        </xdr:from>
        <xdr:to>
          <xdr:col>26</xdr:col>
          <xdr:colOff>504825</xdr:colOff>
          <xdr:row>42</xdr:row>
          <xdr:rowOff>295275</xdr:rowOff>
        </xdr:to>
        <xdr:sp textlink="">
          <xdr:nvSpPr>
            <xdr:cNvPr id="15757" name="Check Box 397" hidden="1">
              <a:extLst>
                <a:ext uri="{63B3BB69-23CF-44E3-9099-C40C66FF867C}">
                  <a14:compatExt spid="_x0000_s15757"/>
                </a:ext>
                <a:ext uri="{FF2B5EF4-FFF2-40B4-BE49-F238E27FC236}">
                  <a16:creationId xmlns:a16="http://schemas.microsoft.com/office/drawing/2014/main" id="{00000000-0008-0000-0100-00008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43</xdr:row>
          <xdr:rowOff>142875</xdr:rowOff>
        </xdr:from>
        <xdr:to>
          <xdr:col>26</xdr:col>
          <xdr:colOff>504825</xdr:colOff>
          <xdr:row>43</xdr:row>
          <xdr:rowOff>295275</xdr:rowOff>
        </xdr:to>
        <xdr:sp textlink="">
          <xdr:nvSpPr>
            <xdr:cNvPr id="15758" name="Check Box 398" hidden="1">
              <a:extLst>
                <a:ext uri="{63B3BB69-23CF-44E3-9099-C40C66FF867C}">
                  <a14:compatExt spid="_x0000_s15758"/>
                </a:ext>
                <a:ext uri="{FF2B5EF4-FFF2-40B4-BE49-F238E27FC236}">
                  <a16:creationId xmlns:a16="http://schemas.microsoft.com/office/drawing/2014/main" id="{00000000-0008-0000-0100-00008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44</xdr:row>
          <xdr:rowOff>142875</xdr:rowOff>
        </xdr:from>
        <xdr:to>
          <xdr:col>26</xdr:col>
          <xdr:colOff>504825</xdr:colOff>
          <xdr:row>44</xdr:row>
          <xdr:rowOff>295275</xdr:rowOff>
        </xdr:to>
        <xdr:sp textlink="">
          <xdr:nvSpPr>
            <xdr:cNvPr id="15759" name="Check Box 399" hidden="1">
              <a:extLst>
                <a:ext uri="{63B3BB69-23CF-44E3-9099-C40C66FF867C}">
                  <a14:compatExt spid="_x0000_s15759"/>
                </a:ext>
                <a:ext uri="{FF2B5EF4-FFF2-40B4-BE49-F238E27FC236}">
                  <a16:creationId xmlns:a16="http://schemas.microsoft.com/office/drawing/2014/main" id="{00000000-0008-0000-0100-00008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45</xdr:row>
          <xdr:rowOff>142875</xdr:rowOff>
        </xdr:from>
        <xdr:to>
          <xdr:col>26</xdr:col>
          <xdr:colOff>504825</xdr:colOff>
          <xdr:row>45</xdr:row>
          <xdr:rowOff>295275</xdr:rowOff>
        </xdr:to>
        <xdr:sp textlink="">
          <xdr:nvSpPr>
            <xdr:cNvPr id="15760" name="Check Box 400" hidden="1">
              <a:extLst>
                <a:ext uri="{63B3BB69-23CF-44E3-9099-C40C66FF867C}">
                  <a14:compatExt spid="_x0000_s15760"/>
                </a:ext>
                <a:ext uri="{FF2B5EF4-FFF2-40B4-BE49-F238E27FC236}">
                  <a16:creationId xmlns:a16="http://schemas.microsoft.com/office/drawing/2014/main" id="{00000000-0008-0000-0100-00009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46</xdr:row>
          <xdr:rowOff>142875</xdr:rowOff>
        </xdr:from>
        <xdr:to>
          <xdr:col>26</xdr:col>
          <xdr:colOff>504825</xdr:colOff>
          <xdr:row>46</xdr:row>
          <xdr:rowOff>295275</xdr:rowOff>
        </xdr:to>
        <xdr:sp textlink="">
          <xdr:nvSpPr>
            <xdr:cNvPr id="15761" name="Check Box 401" hidden="1">
              <a:extLst>
                <a:ext uri="{63B3BB69-23CF-44E3-9099-C40C66FF867C}">
                  <a14:compatExt spid="_x0000_s15761"/>
                </a:ext>
                <a:ext uri="{FF2B5EF4-FFF2-40B4-BE49-F238E27FC236}">
                  <a16:creationId xmlns:a16="http://schemas.microsoft.com/office/drawing/2014/main" id="{00000000-0008-0000-0100-00009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47</xdr:row>
          <xdr:rowOff>142875</xdr:rowOff>
        </xdr:from>
        <xdr:to>
          <xdr:col>26</xdr:col>
          <xdr:colOff>504825</xdr:colOff>
          <xdr:row>47</xdr:row>
          <xdr:rowOff>295275</xdr:rowOff>
        </xdr:to>
        <xdr:sp textlink="">
          <xdr:nvSpPr>
            <xdr:cNvPr id="15762" name="Check Box 402" hidden="1">
              <a:extLst>
                <a:ext uri="{63B3BB69-23CF-44E3-9099-C40C66FF867C}">
                  <a14:compatExt spid="_x0000_s15762"/>
                </a:ext>
                <a:ext uri="{FF2B5EF4-FFF2-40B4-BE49-F238E27FC236}">
                  <a16:creationId xmlns:a16="http://schemas.microsoft.com/office/drawing/2014/main" id="{00000000-0008-0000-0100-00009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48</xdr:row>
          <xdr:rowOff>142875</xdr:rowOff>
        </xdr:from>
        <xdr:to>
          <xdr:col>26</xdr:col>
          <xdr:colOff>504825</xdr:colOff>
          <xdr:row>48</xdr:row>
          <xdr:rowOff>295275</xdr:rowOff>
        </xdr:to>
        <xdr:sp textlink="">
          <xdr:nvSpPr>
            <xdr:cNvPr id="15763" name="Check Box 403" hidden="1">
              <a:extLst>
                <a:ext uri="{63B3BB69-23CF-44E3-9099-C40C66FF867C}">
                  <a14:compatExt spid="_x0000_s15763"/>
                </a:ext>
                <a:ext uri="{FF2B5EF4-FFF2-40B4-BE49-F238E27FC236}">
                  <a16:creationId xmlns:a16="http://schemas.microsoft.com/office/drawing/2014/main" id="{00000000-0008-0000-0100-00009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49</xdr:row>
          <xdr:rowOff>142875</xdr:rowOff>
        </xdr:from>
        <xdr:to>
          <xdr:col>26</xdr:col>
          <xdr:colOff>504825</xdr:colOff>
          <xdr:row>49</xdr:row>
          <xdr:rowOff>295275</xdr:rowOff>
        </xdr:to>
        <xdr:sp textlink="">
          <xdr:nvSpPr>
            <xdr:cNvPr id="15764" name="Check Box 404" hidden="1">
              <a:extLst>
                <a:ext uri="{63B3BB69-23CF-44E3-9099-C40C66FF867C}">
                  <a14:compatExt spid="_x0000_s15764"/>
                </a:ext>
                <a:ext uri="{FF2B5EF4-FFF2-40B4-BE49-F238E27FC236}">
                  <a16:creationId xmlns:a16="http://schemas.microsoft.com/office/drawing/2014/main" id="{00000000-0008-0000-0100-00009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50</xdr:row>
          <xdr:rowOff>142875</xdr:rowOff>
        </xdr:from>
        <xdr:to>
          <xdr:col>26</xdr:col>
          <xdr:colOff>504825</xdr:colOff>
          <xdr:row>50</xdr:row>
          <xdr:rowOff>295275</xdr:rowOff>
        </xdr:to>
        <xdr:sp textlink="">
          <xdr:nvSpPr>
            <xdr:cNvPr id="15765" name="Check Box 405" hidden="1">
              <a:extLst>
                <a:ext uri="{63B3BB69-23CF-44E3-9099-C40C66FF867C}">
                  <a14:compatExt spid="_x0000_s15765"/>
                </a:ext>
                <a:ext uri="{FF2B5EF4-FFF2-40B4-BE49-F238E27FC236}">
                  <a16:creationId xmlns:a16="http://schemas.microsoft.com/office/drawing/2014/main" id="{00000000-0008-0000-0100-00009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51</xdr:row>
          <xdr:rowOff>142875</xdr:rowOff>
        </xdr:from>
        <xdr:to>
          <xdr:col>26</xdr:col>
          <xdr:colOff>504825</xdr:colOff>
          <xdr:row>51</xdr:row>
          <xdr:rowOff>295275</xdr:rowOff>
        </xdr:to>
        <xdr:sp textlink="">
          <xdr:nvSpPr>
            <xdr:cNvPr id="15766" name="Check Box 406" hidden="1">
              <a:extLst>
                <a:ext uri="{63B3BB69-23CF-44E3-9099-C40C66FF867C}">
                  <a14:compatExt spid="_x0000_s15766"/>
                </a:ext>
                <a:ext uri="{FF2B5EF4-FFF2-40B4-BE49-F238E27FC236}">
                  <a16:creationId xmlns:a16="http://schemas.microsoft.com/office/drawing/2014/main" id="{00000000-0008-0000-0100-00009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52</xdr:row>
          <xdr:rowOff>142875</xdr:rowOff>
        </xdr:from>
        <xdr:to>
          <xdr:col>26</xdr:col>
          <xdr:colOff>504825</xdr:colOff>
          <xdr:row>52</xdr:row>
          <xdr:rowOff>295275</xdr:rowOff>
        </xdr:to>
        <xdr:sp textlink="">
          <xdr:nvSpPr>
            <xdr:cNvPr id="15767" name="Check Box 407" hidden="1">
              <a:extLst>
                <a:ext uri="{63B3BB69-23CF-44E3-9099-C40C66FF867C}">
                  <a14:compatExt spid="_x0000_s15767"/>
                </a:ext>
                <a:ext uri="{FF2B5EF4-FFF2-40B4-BE49-F238E27FC236}">
                  <a16:creationId xmlns:a16="http://schemas.microsoft.com/office/drawing/2014/main" id="{00000000-0008-0000-0100-00009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53</xdr:row>
          <xdr:rowOff>142875</xdr:rowOff>
        </xdr:from>
        <xdr:to>
          <xdr:col>26</xdr:col>
          <xdr:colOff>504825</xdr:colOff>
          <xdr:row>53</xdr:row>
          <xdr:rowOff>295275</xdr:rowOff>
        </xdr:to>
        <xdr:sp textlink="">
          <xdr:nvSpPr>
            <xdr:cNvPr id="15768" name="Check Box 408" hidden="1">
              <a:extLst>
                <a:ext uri="{63B3BB69-23CF-44E3-9099-C40C66FF867C}">
                  <a14:compatExt spid="_x0000_s15768"/>
                </a:ext>
                <a:ext uri="{FF2B5EF4-FFF2-40B4-BE49-F238E27FC236}">
                  <a16:creationId xmlns:a16="http://schemas.microsoft.com/office/drawing/2014/main" id="{00000000-0008-0000-0100-000098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54</xdr:row>
          <xdr:rowOff>142875</xdr:rowOff>
        </xdr:from>
        <xdr:to>
          <xdr:col>26</xdr:col>
          <xdr:colOff>504825</xdr:colOff>
          <xdr:row>54</xdr:row>
          <xdr:rowOff>295275</xdr:rowOff>
        </xdr:to>
        <xdr:sp textlink="">
          <xdr:nvSpPr>
            <xdr:cNvPr id="15769" name="Check Box 409" hidden="1">
              <a:extLst>
                <a:ext uri="{63B3BB69-23CF-44E3-9099-C40C66FF867C}">
                  <a14:compatExt spid="_x0000_s15769"/>
                </a:ext>
                <a:ext uri="{FF2B5EF4-FFF2-40B4-BE49-F238E27FC236}">
                  <a16:creationId xmlns:a16="http://schemas.microsoft.com/office/drawing/2014/main" id="{00000000-0008-0000-0100-000099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55</xdr:row>
          <xdr:rowOff>142875</xdr:rowOff>
        </xdr:from>
        <xdr:to>
          <xdr:col>26</xdr:col>
          <xdr:colOff>504825</xdr:colOff>
          <xdr:row>55</xdr:row>
          <xdr:rowOff>295275</xdr:rowOff>
        </xdr:to>
        <xdr:sp textlink="">
          <xdr:nvSpPr>
            <xdr:cNvPr id="15770" name="Check Box 410" hidden="1">
              <a:extLst>
                <a:ext uri="{63B3BB69-23CF-44E3-9099-C40C66FF867C}">
                  <a14:compatExt spid="_x0000_s15770"/>
                </a:ext>
                <a:ext uri="{FF2B5EF4-FFF2-40B4-BE49-F238E27FC236}">
                  <a16:creationId xmlns:a16="http://schemas.microsoft.com/office/drawing/2014/main" id="{00000000-0008-0000-0100-00009A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56</xdr:row>
          <xdr:rowOff>142875</xdr:rowOff>
        </xdr:from>
        <xdr:to>
          <xdr:col>26</xdr:col>
          <xdr:colOff>504825</xdr:colOff>
          <xdr:row>56</xdr:row>
          <xdr:rowOff>295275</xdr:rowOff>
        </xdr:to>
        <xdr:sp textlink="">
          <xdr:nvSpPr>
            <xdr:cNvPr id="15771" name="Check Box 411" hidden="1">
              <a:extLst>
                <a:ext uri="{63B3BB69-23CF-44E3-9099-C40C66FF867C}">
                  <a14:compatExt spid="_x0000_s15771"/>
                </a:ext>
                <a:ext uri="{FF2B5EF4-FFF2-40B4-BE49-F238E27FC236}">
                  <a16:creationId xmlns:a16="http://schemas.microsoft.com/office/drawing/2014/main" id="{00000000-0008-0000-0100-00009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57</xdr:row>
          <xdr:rowOff>142875</xdr:rowOff>
        </xdr:from>
        <xdr:to>
          <xdr:col>26</xdr:col>
          <xdr:colOff>504825</xdr:colOff>
          <xdr:row>57</xdr:row>
          <xdr:rowOff>295275</xdr:rowOff>
        </xdr:to>
        <xdr:sp textlink="">
          <xdr:nvSpPr>
            <xdr:cNvPr id="15772" name="Check Box 412" hidden="1">
              <a:extLst>
                <a:ext uri="{63B3BB69-23CF-44E3-9099-C40C66FF867C}">
                  <a14:compatExt spid="_x0000_s15772"/>
                </a:ext>
                <a:ext uri="{FF2B5EF4-FFF2-40B4-BE49-F238E27FC236}">
                  <a16:creationId xmlns:a16="http://schemas.microsoft.com/office/drawing/2014/main" id="{00000000-0008-0000-0100-00009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58</xdr:row>
          <xdr:rowOff>142875</xdr:rowOff>
        </xdr:from>
        <xdr:to>
          <xdr:col>26</xdr:col>
          <xdr:colOff>504825</xdr:colOff>
          <xdr:row>58</xdr:row>
          <xdr:rowOff>295275</xdr:rowOff>
        </xdr:to>
        <xdr:sp textlink="">
          <xdr:nvSpPr>
            <xdr:cNvPr id="15773" name="Check Box 413" hidden="1">
              <a:extLst>
                <a:ext uri="{63B3BB69-23CF-44E3-9099-C40C66FF867C}">
                  <a14:compatExt spid="_x0000_s15773"/>
                </a:ext>
                <a:ext uri="{FF2B5EF4-FFF2-40B4-BE49-F238E27FC236}">
                  <a16:creationId xmlns:a16="http://schemas.microsoft.com/office/drawing/2014/main" id="{00000000-0008-0000-0100-00009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59</xdr:row>
          <xdr:rowOff>142875</xdr:rowOff>
        </xdr:from>
        <xdr:to>
          <xdr:col>26</xdr:col>
          <xdr:colOff>504825</xdr:colOff>
          <xdr:row>59</xdr:row>
          <xdr:rowOff>295275</xdr:rowOff>
        </xdr:to>
        <xdr:sp textlink="">
          <xdr:nvSpPr>
            <xdr:cNvPr id="15774" name="Check Box 414" hidden="1">
              <a:extLst>
                <a:ext uri="{63B3BB69-23CF-44E3-9099-C40C66FF867C}">
                  <a14:compatExt spid="_x0000_s15774"/>
                </a:ext>
                <a:ext uri="{FF2B5EF4-FFF2-40B4-BE49-F238E27FC236}">
                  <a16:creationId xmlns:a16="http://schemas.microsoft.com/office/drawing/2014/main" id="{00000000-0008-0000-0100-00009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60</xdr:row>
          <xdr:rowOff>142875</xdr:rowOff>
        </xdr:from>
        <xdr:to>
          <xdr:col>26</xdr:col>
          <xdr:colOff>504825</xdr:colOff>
          <xdr:row>60</xdr:row>
          <xdr:rowOff>295275</xdr:rowOff>
        </xdr:to>
        <xdr:sp textlink="">
          <xdr:nvSpPr>
            <xdr:cNvPr id="15775" name="Check Box 415" hidden="1">
              <a:extLst>
                <a:ext uri="{63B3BB69-23CF-44E3-9099-C40C66FF867C}">
                  <a14:compatExt spid="_x0000_s15775"/>
                </a:ext>
                <a:ext uri="{FF2B5EF4-FFF2-40B4-BE49-F238E27FC236}">
                  <a16:creationId xmlns:a16="http://schemas.microsoft.com/office/drawing/2014/main" id="{00000000-0008-0000-0100-00009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61</xdr:row>
          <xdr:rowOff>142875</xdr:rowOff>
        </xdr:from>
        <xdr:to>
          <xdr:col>26</xdr:col>
          <xdr:colOff>504825</xdr:colOff>
          <xdr:row>61</xdr:row>
          <xdr:rowOff>295275</xdr:rowOff>
        </xdr:to>
        <xdr:sp textlink="">
          <xdr:nvSpPr>
            <xdr:cNvPr id="15776" name="Check Box 416" hidden="1">
              <a:extLst>
                <a:ext uri="{63B3BB69-23CF-44E3-9099-C40C66FF867C}">
                  <a14:compatExt spid="_x0000_s15776"/>
                </a:ext>
                <a:ext uri="{FF2B5EF4-FFF2-40B4-BE49-F238E27FC236}">
                  <a16:creationId xmlns:a16="http://schemas.microsoft.com/office/drawing/2014/main" id="{00000000-0008-0000-0100-0000A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62</xdr:row>
          <xdr:rowOff>142875</xdr:rowOff>
        </xdr:from>
        <xdr:to>
          <xdr:col>26</xdr:col>
          <xdr:colOff>504825</xdr:colOff>
          <xdr:row>62</xdr:row>
          <xdr:rowOff>295275</xdr:rowOff>
        </xdr:to>
        <xdr:sp textlink="">
          <xdr:nvSpPr>
            <xdr:cNvPr id="15777" name="Check Box 417" hidden="1">
              <a:extLst>
                <a:ext uri="{63B3BB69-23CF-44E3-9099-C40C66FF867C}">
                  <a14:compatExt spid="_x0000_s15777"/>
                </a:ext>
                <a:ext uri="{FF2B5EF4-FFF2-40B4-BE49-F238E27FC236}">
                  <a16:creationId xmlns:a16="http://schemas.microsoft.com/office/drawing/2014/main" id="{00000000-0008-0000-0100-0000A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63</xdr:row>
          <xdr:rowOff>142875</xdr:rowOff>
        </xdr:from>
        <xdr:to>
          <xdr:col>26</xdr:col>
          <xdr:colOff>504825</xdr:colOff>
          <xdr:row>63</xdr:row>
          <xdr:rowOff>295275</xdr:rowOff>
        </xdr:to>
        <xdr:sp textlink="">
          <xdr:nvSpPr>
            <xdr:cNvPr id="15778" name="Check Box 418" hidden="1">
              <a:extLst>
                <a:ext uri="{63B3BB69-23CF-44E3-9099-C40C66FF867C}">
                  <a14:compatExt spid="_x0000_s15778"/>
                </a:ext>
                <a:ext uri="{FF2B5EF4-FFF2-40B4-BE49-F238E27FC236}">
                  <a16:creationId xmlns:a16="http://schemas.microsoft.com/office/drawing/2014/main" id="{00000000-0008-0000-0100-0000A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64</xdr:row>
          <xdr:rowOff>142875</xdr:rowOff>
        </xdr:from>
        <xdr:to>
          <xdr:col>26</xdr:col>
          <xdr:colOff>504825</xdr:colOff>
          <xdr:row>64</xdr:row>
          <xdr:rowOff>295275</xdr:rowOff>
        </xdr:to>
        <xdr:sp textlink="">
          <xdr:nvSpPr>
            <xdr:cNvPr id="15779" name="Check Box 419" hidden="1">
              <a:extLst>
                <a:ext uri="{63B3BB69-23CF-44E3-9099-C40C66FF867C}">
                  <a14:compatExt spid="_x0000_s15779"/>
                </a:ext>
                <a:ext uri="{FF2B5EF4-FFF2-40B4-BE49-F238E27FC236}">
                  <a16:creationId xmlns:a16="http://schemas.microsoft.com/office/drawing/2014/main" id="{00000000-0008-0000-0100-0000A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65</xdr:row>
          <xdr:rowOff>142875</xdr:rowOff>
        </xdr:from>
        <xdr:to>
          <xdr:col>26</xdr:col>
          <xdr:colOff>504825</xdr:colOff>
          <xdr:row>65</xdr:row>
          <xdr:rowOff>295275</xdr:rowOff>
        </xdr:to>
        <xdr:sp textlink="">
          <xdr:nvSpPr>
            <xdr:cNvPr id="15780" name="Check Box 420" hidden="1">
              <a:extLst>
                <a:ext uri="{63B3BB69-23CF-44E3-9099-C40C66FF867C}">
                  <a14:compatExt spid="_x0000_s15780"/>
                </a:ext>
                <a:ext uri="{FF2B5EF4-FFF2-40B4-BE49-F238E27FC236}">
                  <a16:creationId xmlns:a16="http://schemas.microsoft.com/office/drawing/2014/main" id="{00000000-0008-0000-0100-0000A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66</xdr:row>
          <xdr:rowOff>142875</xdr:rowOff>
        </xdr:from>
        <xdr:to>
          <xdr:col>26</xdr:col>
          <xdr:colOff>504825</xdr:colOff>
          <xdr:row>66</xdr:row>
          <xdr:rowOff>295275</xdr:rowOff>
        </xdr:to>
        <xdr:sp textlink="">
          <xdr:nvSpPr>
            <xdr:cNvPr id="15781" name="Check Box 421" hidden="1">
              <a:extLst>
                <a:ext uri="{63B3BB69-23CF-44E3-9099-C40C66FF867C}">
                  <a14:compatExt spid="_x0000_s15781"/>
                </a:ext>
                <a:ext uri="{FF2B5EF4-FFF2-40B4-BE49-F238E27FC236}">
                  <a16:creationId xmlns:a16="http://schemas.microsoft.com/office/drawing/2014/main" id="{00000000-0008-0000-0100-0000A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67</xdr:row>
          <xdr:rowOff>142875</xdr:rowOff>
        </xdr:from>
        <xdr:to>
          <xdr:col>26</xdr:col>
          <xdr:colOff>504825</xdr:colOff>
          <xdr:row>67</xdr:row>
          <xdr:rowOff>295275</xdr:rowOff>
        </xdr:to>
        <xdr:sp textlink="">
          <xdr:nvSpPr>
            <xdr:cNvPr id="15782" name="Check Box 422" hidden="1">
              <a:extLst>
                <a:ext uri="{63B3BB69-23CF-44E3-9099-C40C66FF867C}">
                  <a14:compatExt spid="_x0000_s15782"/>
                </a:ext>
                <a:ext uri="{FF2B5EF4-FFF2-40B4-BE49-F238E27FC236}">
                  <a16:creationId xmlns:a16="http://schemas.microsoft.com/office/drawing/2014/main" id="{00000000-0008-0000-0100-0000A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68</xdr:row>
          <xdr:rowOff>142875</xdr:rowOff>
        </xdr:from>
        <xdr:to>
          <xdr:col>26</xdr:col>
          <xdr:colOff>504825</xdr:colOff>
          <xdr:row>68</xdr:row>
          <xdr:rowOff>295275</xdr:rowOff>
        </xdr:to>
        <xdr:sp textlink="">
          <xdr:nvSpPr>
            <xdr:cNvPr id="15783" name="Check Box 423" hidden="1">
              <a:extLst>
                <a:ext uri="{63B3BB69-23CF-44E3-9099-C40C66FF867C}">
                  <a14:compatExt spid="_x0000_s15783"/>
                </a:ext>
                <a:ext uri="{FF2B5EF4-FFF2-40B4-BE49-F238E27FC236}">
                  <a16:creationId xmlns:a16="http://schemas.microsoft.com/office/drawing/2014/main" id="{00000000-0008-0000-0100-0000A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69</xdr:row>
          <xdr:rowOff>142875</xdr:rowOff>
        </xdr:from>
        <xdr:to>
          <xdr:col>26</xdr:col>
          <xdr:colOff>504825</xdr:colOff>
          <xdr:row>69</xdr:row>
          <xdr:rowOff>295275</xdr:rowOff>
        </xdr:to>
        <xdr:sp textlink="">
          <xdr:nvSpPr>
            <xdr:cNvPr id="15784" name="Check Box 424" hidden="1">
              <a:extLst>
                <a:ext uri="{63B3BB69-23CF-44E3-9099-C40C66FF867C}">
                  <a14:compatExt spid="_x0000_s15784"/>
                </a:ext>
                <a:ext uri="{FF2B5EF4-FFF2-40B4-BE49-F238E27FC236}">
                  <a16:creationId xmlns:a16="http://schemas.microsoft.com/office/drawing/2014/main" id="{00000000-0008-0000-0100-0000A8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70</xdr:row>
          <xdr:rowOff>142875</xdr:rowOff>
        </xdr:from>
        <xdr:to>
          <xdr:col>26</xdr:col>
          <xdr:colOff>504825</xdr:colOff>
          <xdr:row>70</xdr:row>
          <xdr:rowOff>295275</xdr:rowOff>
        </xdr:to>
        <xdr:sp textlink="">
          <xdr:nvSpPr>
            <xdr:cNvPr id="15785" name="Check Box 425" hidden="1">
              <a:extLst>
                <a:ext uri="{63B3BB69-23CF-44E3-9099-C40C66FF867C}">
                  <a14:compatExt spid="_x0000_s15785"/>
                </a:ext>
                <a:ext uri="{FF2B5EF4-FFF2-40B4-BE49-F238E27FC236}">
                  <a16:creationId xmlns:a16="http://schemas.microsoft.com/office/drawing/2014/main" id="{00000000-0008-0000-0100-0000A9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71</xdr:row>
          <xdr:rowOff>142875</xdr:rowOff>
        </xdr:from>
        <xdr:to>
          <xdr:col>26</xdr:col>
          <xdr:colOff>504825</xdr:colOff>
          <xdr:row>71</xdr:row>
          <xdr:rowOff>295275</xdr:rowOff>
        </xdr:to>
        <xdr:sp textlink="">
          <xdr:nvSpPr>
            <xdr:cNvPr id="15786" name="Check Box 426" hidden="1">
              <a:extLst>
                <a:ext uri="{63B3BB69-23CF-44E3-9099-C40C66FF867C}">
                  <a14:compatExt spid="_x0000_s15786"/>
                </a:ext>
                <a:ext uri="{FF2B5EF4-FFF2-40B4-BE49-F238E27FC236}">
                  <a16:creationId xmlns:a16="http://schemas.microsoft.com/office/drawing/2014/main" id="{00000000-0008-0000-0100-0000AA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72</xdr:row>
          <xdr:rowOff>142875</xdr:rowOff>
        </xdr:from>
        <xdr:to>
          <xdr:col>26</xdr:col>
          <xdr:colOff>504825</xdr:colOff>
          <xdr:row>72</xdr:row>
          <xdr:rowOff>295275</xdr:rowOff>
        </xdr:to>
        <xdr:sp textlink="">
          <xdr:nvSpPr>
            <xdr:cNvPr id="15787" name="Check Box 427" hidden="1">
              <a:extLst>
                <a:ext uri="{63B3BB69-23CF-44E3-9099-C40C66FF867C}">
                  <a14:compatExt spid="_x0000_s15787"/>
                </a:ext>
                <a:ext uri="{FF2B5EF4-FFF2-40B4-BE49-F238E27FC236}">
                  <a16:creationId xmlns:a16="http://schemas.microsoft.com/office/drawing/2014/main" id="{00000000-0008-0000-0100-0000A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73</xdr:row>
          <xdr:rowOff>142875</xdr:rowOff>
        </xdr:from>
        <xdr:to>
          <xdr:col>26</xdr:col>
          <xdr:colOff>504825</xdr:colOff>
          <xdr:row>73</xdr:row>
          <xdr:rowOff>295275</xdr:rowOff>
        </xdr:to>
        <xdr:sp textlink="">
          <xdr:nvSpPr>
            <xdr:cNvPr id="15788" name="Check Box 428" hidden="1">
              <a:extLst>
                <a:ext uri="{63B3BB69-23CF-44E3-9099-C40C66FF867C}">
                  <a14:compatExt spid="_x0000_s15788"/>
                </a:ext>
                <a:ext uri="{FF2B5EF4-FFF2-40B4-BE49-F238E27FC236}">
                  <a16:creationId xmlns:a16="http://schemas.microsoft.com/office/drawing/2014/main" id="{00000000-0008-0000-0100-0000A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74</xdr:row>
          <xdr:rowOff>142875</xdr:rowOff>
        </xdr:from>
        <xdr:to>
          <xdr:col>26</xdr:col>
          <xdr:colOff>504825</xdr:colOff>
          <xdr:row>74</xdr:row>
          <xdr:rowOff>295275</xdr:rowOff>
        </xdr:to>
        <xdr:sp textlink="">
          <xdr:nvSpPr>
            <xdr:cNvPr id="15789" name="Check Box 429" hidden="1">
              <a:extLst>
                <a:ext uri="{63B3BB69-23CF-44E3-9099-C40C66FF867C}">
                  <a14:compatExt spid="_x0000_s15789"/>
                </a:ext>
                <a:ext uri="{FF2B5EF4-FFF2-40B4-BE49-F238E27FC236}">
                  <a16:creationId xmlns:a16="http://schemas.microsoft.com/office/drawing/2014/main" id="{00000000-0008-0000-0100-0000A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75</xdr:row>
          <xdr:rowOff>142875</xdr:rowOff>
        </xdr:from>
        <xdr:to>
          <xdr:col>26</xdr:col>
          <xdr:colOff>504825</xdr:colOff>
          <xdr:row>75</xdr:row>
          <xdr:rowOff>295275</xdr:rowOff>
        </xdr:to>
        <xdr:sp textlink="">
          <xdr:nvSpPr>
            <xdr:cNvPr id="15790" name="Check Box 430" hidden="1">
              <a:extLst>
                <a:ext uri="{63B3BB69-23CF-44E3-9099-C40C66FF867C}">
                  <a14:compatExt spid="_x0000_s15790"/>
                </a:ext>
                <a:ext uri="{FF2B5EF4-FFF2-40B4-BE49-F238E27FC236}">
                  <a16:creationId xmlns:a16="http://schemas.microsoft.com/office/drawing/2014/main" id="{00000000-0008-0000-0100-0000A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76</xdr:row>
          <xdr:rowOff>142875</xdr:rowOff>
        </xdr:from>
        <xdr:to>
          <xdr:col>26</xdr:col>
          <xdr:colOff>504825</xdr:colOff>
          <xdr:row>76</xdr:row>
          <xdr:rowOff>295275</xdr:rowOff>
        </xdr:to>
        <xdr:sp textlink="">
          <xdr:nvSpPr>
            <xdr:cNvPr id="15791" name="Check Box 431" hidden="1">
              <a:extLst>
                <a:ext uri="{63B3BB69-23CF-44E3-9099-C40C66FF867C}">
                  <a14:compatExt spid="_x0000_s15791"/>
                </a:ext>
                <a:ext uri="{FF2B5EF4-FFF2-40B4-BE49-F238E27FC236}">
                  <a16:creationId xmlns:a16="http://schemas.microsoft.com/office/drawing/2014/main" id="{00000000-0008-0000-0100-0000A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77</xdr:row>
          <xdr:rowOff>142875</xdr:rowOff>
        </xdr:from>
        <xdr:to>
          <xdr:col>26</xdr:col>
          <xdr:colOff>504825</xdr:colOff>
          <xdr:row>77</xdr:row>
          <xdr:rowOff>295275</xdr:rowOff>
        </xdr:to>
        <xdr:sp textlink="">
          <xdr:nvSpPr>
            <xdr:cNvPr id="15792" name="Check Box 432" hidden="1">
              <a:extLst>
                <a:ext uri="{63B3BB69-23CF-44E3-9099-C40C66FF867C}">
                  <a14:compatExt spid="_x0000_s15792"/>
                </a:ext>
                <a:ext uri="{FF2B5EF4-FFF2-40B4-BE49-F238E27FC236}">
                  <a16:creationId xmlns:a16="http://schemas.microsoft.com/office/drawing/2014/main" id="{00000000-0008-0000-0100-0000B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78</xdr:row>
          <xdr:rowOff>142875</xdr:rowOff>
        </xdr:from>
        <xdr:to>
          <xdr:col>26</xdr:col>
          <xdr:colOff>504825</xdr:colOff>
          <xdr:row>78</xdr:row>
          <xdr:rowOff>295275</xdr:rowOff>
        </xdr:to>
        <xdr:sp textlink="">
          <xdr:nvSpPr>
            <xdr:cNvPr id="15793" name="Check Box 433" hidden="1">
              <a:extLst>
                <a:ext uri="{63B3BB69-23CF-44E3-9099-C40C66FF867C}">
                  <a14:compatExt spid="_x0000_s15793"/>
                </a:ext>
                <a:ext uri="{FF2B5EF4-FFF2-40B4-BE49-F238E27FC236}">
                  <a16:creationId xmlns:a16="http://schemas.microsoft.com/office/drawing/2014/main" id="{00000000-0008-0000-0100-0000B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79</xdr:row>
          <xdr:rowOff>142875</xdr:rowOff>
        </xdr:from>
        <xdr:to>
          <xdr:col>26</xdr:col>
          <xdr:colOff>504825</xdr:colOff>
          <xdr:row>79</xdr:row>
          <xdr:rowOff>295275</xdr:rowOff>
        </xdr:to>
        <xdr:sp textlink="">
          <xdr:nvSpPr>
            <xdr:cNvPr id="15794" name="Check Box 434" hidden="1">
              <a:extLst>
                <a:ext uri="{63B3BB69-23CF-44E3-9099-C40C66FF867C}">
                  <a14:compatExt spid="_x0000_s15794"/>
                </a:ext>
                <a:ext uri="{FF2B5EF4-FFF2-40B4-BE49-F238E27FC236}">
                  <a16:creationId xmlns:a16="http://schemas.microsoft.com/office/drawing/2014/main" id="{00000000-0008-0000-0100-0000B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80</xdr:row>
          <xdr:rowOff>142875</xdr:rowOff>
        </xdr:from>
        <xdr:to>
          <xdr:col>26</xdr:col>
          <xdr:colOff>504825</xdr:colOff>
          <xdr:row>80</xdr:row>
          <xdr:rowOff>295275</xdr:rowOff>
        </xdr:to>
        <xdr:sp textlink="">
          <xdr:nvSpPr>
            <xdr:cNvPr id="15795" name="Check Box 435" hidden="1">
              <a:extLst>
                <a:ext uri="{63B3BB69-23CF-44E3-9099-C40C66FF867C}">
                  <a14:compatExt spid="_x0000_s15795"/>
                </a:ext>
                <a:ext uri="{FF2B5EF4-FFF2-40B4-BE49-F238E27FC236}">
                  <a16:creationId xmlns:a16="http://schemas.microsoft.com/office/drawing/2014/main" id="{00000000-0008-0000-0100-0000B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81</xdr:row>
          <xdr:rowOff>142875</xdr:rowOff>
        </xdr:from>
        <xdr:to>
          <xdr:col>26</xdr:col>
          <xdr:colOff>504825</xdr:colOff>
          <xdr:row>81</xdr:row>
          <xdr:rowOff>295275</xdr:rowOff>
        </xdr:to>
        <xdr:sp textlink="">
          <xdr:nvSpPr>
            <xdr:cNvPr id="15796" name="Check Box 436" hidden="1">
              <a:extLst>
                <a:ext uri="{63B3BB69-23CF-44E3-9099-C40C66FF867C}">
                  <a14:compatExt spid="_x0000_s15796"/>
                </a:ext>
                <a:ext uri="{FF2B5EF4-FFF2-40B4-BE49-F238E27FC236}">
                  <a16:creationId xmlns:a16="http://schemas.microsoft.com/office/drawing/2014/main" id="{00000000-0008-0000-0100-0000B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82</xdr:row>
          <xdr:rowOff>142875</xdr:rowOff>
        </xdr:from>
        <xdr:to>
          <xdr:col>26</xdr:col>
          <xdr:colOff>504825</xdr:colOff>
          <xdr:row>82</xdr:row>
          <xdr:rowOff>295275</xdr:rowOff>
        </xdr:to>
        <xdr:sp textlink="">
          <xdr:nvSpPr>
            <xdr:cNvPr id="15797" name="Check Box 437" hidden="1">
              <a:extLst>
                <a:ext uri="{63B3BB69-23CF-44E3-9099-C40C66FF867C}">
                  <a14:compatExt spid="_x0000_s15797"/>
                </a:ext>
                <a:ext uri="{FF2B5EF4-FFF2-40B4-BE49-F238E27FC236}">
                  <a16:creationId xmlns:a16="http://schemas.microsoft.com/office/drawing/2014/main" id="{00000000-0008-0000-0100-0000B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83</xdr:row>
          <xdr:rowOff>142875</xdr:rowOff>
        </xdr:from>
        <xdr:to>
          <xdr:col>26</xdr:col>
          <xdr:colOff>504825</xdr:colOff>
          <xdr:row>83</xdr:row>
          <xdr:rowOff>295275</xdr:rowOff>
        </xdr:to>
        <xdr:sp textlink="">
          <xdr:nvSpPr>
            <xdr:cNvPr id="15798" name="Check Box 438" hidden="1">
              <a:extLst>
                <a:ext uri="{63B3BB69-23CF-44E3-9099-C40C66FF867C}">
                  <a14:compatExt spid="_x0000_s15798"/>
                </a:ext>
                <a:ext uri="{FF2B5EF4-FFF2-40B4-BE49-F238E27FC236}">
                  <a16:creationId xmlns:a16="http://schemas.microsoft.com/office/drawing/2014/main" id="{00000000-0008-0000-0100-0000B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84</xdr:row>
          <xdr:rowOff>142875</xdr:rowOff>
        </xdr:from>
        <xdr:to>
          <xdr:col>26</xdr:col>
          <xdr:colOff>504825</xdr:colOff>
          <xdr:row>84</xdr:row>
          <xdr:rowOff>295275</xdr:rowOff>
        </xdr:to>
        <xdr:sp textlink="">
          <xdr:nvSpPr>
            <xdr:cNvPr id="15799" name="Check Box 439" hidden="1">
              <a:extLst>
                <a:ext uri="{63B3BB69-23CF-44E3-9099-C40C66FF867C}">
                  <a14:compatExt spid="_x0000_s15799"/>
                </a:ext>
                <a:ext uri="{FF2B5EF4-FFF2-40B4-BE49-F238E27FC236}">
                  <a16:creationId xmlns:a16="http://schemas.microsoft.com/office/drawing/2014/main" id="{00000000-0008-0000-0100-0000B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85</xdr:row>
          <xdr:rowOff>142875</xdr:rowOff>
        </xdr:from>
        <xdr:to>
          <xdr:col>26</xdr:col>
          <xdr:colOff>504825</xdr:colOff>
          <xdr:row>85</xdr:row>
          <xdr:rowOff>295275</xdr:rowOff>
        </xdr:to>
        <xdr:sp textlink="">
          <xdr:nvSpPr>
            <xdr:cNvPr id="15800" name="Check Box 440" hidden="1">
              <a:extLst>
                <a:ext uri="{63B3BB69-23CF-44E3-9099-C40C66FF867C}">
                  <a14:compatExt spid="_x0000_s15800"/>
                </a:ext>
                <a:ext uri="{FF2B5EF4-FFF2-40B4-BE49-F238E27FC236}">
                  <a16:creationId xmlns:a16="http://schemas.microsoft.com/office/drawing/2014/main" id="{00000000-0008-0000-0100-0000B8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86</xdr:row>
          <xdr:rowOff>142875</xdr:rowOff>
        </xdr:from>
        <xdr:to>
          <xdr:col>26</xdr:col>
          <xdr:colOff>504825</xdr:colOff>
          <xdr:row>86</xdr:row>
          <xdr:rowOff>295275</xdr:rowOff>
        </xdr:to>
        <xdr:sp textlink="">
          <xdr:nvSpPr>
            <xdr:cNvPr id="15801" name="Check Box 441" hidden="1">
              <a:extLst>
                <a:ext uri="{63B3BB69-23CF-44E3-9099-C40C66FF867C}">
                  <a14:compatExt spid="_x0000_s15801"/>
                </a:ext>
                <a:ext uri="{FF2B5EF4-FFF2-40B4-BE49-F238E27FC236}">
                  <a16:creationId xmlns:a16="http://schemas.microsoft.com/office/drawing/2014/main" id="{00000000-0008-0000-0100-0000B9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87</xdr:row>
          <xdr:rowOff>142875</xdr:rowOff>
        </xdr:from>
        <xdr:to>
          <xdr:col>26</xdr:col>
          <xdr:colOff>504825</xdr:colOff>
          <xdr:row>87</xdr:row>
          <xdr:rowOff>295275</xdr:rowOff>
        </xdr:to>
        <xdr:sp textlink="">
          <xdr:nvSpPr>
            <xdr:cNvPr id="15802" name="Check Box 442" hidden="1">
              <a:extLst>
                <a:ext uri="{63B3BB69-23CF-44E3-9099-C40C66FF867C}">
                  <a14:compatExt spid="_x0000_s15802"/>
                </a:ext>
                <a:ext uri="{FF2B5EF4-FFF2-40B4-BE49-F238E27FC236}">
                  <a16:creationId xmlns:a16="http://schemas.microsoft.com/office/drawing/2014/main" id="{00000000-0008-0000-0100-0000BA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88</xdr:row>
          <xdr:rowOff>142875</xdr:rowOff>
        </xdr:from>
        <xdr:to>
          <xdr:col>26</xdr:col>
          <xdr:colOff>504825</xdr:colOff>
          <xdr:row>88</xdr:row>
          <xdr:rowOff>295275</xdr:rowOff>
        </xdr:to>
        <xdr:sp textlink="">
          <xdr:nvSpPr>
            <xdr:cNvPr id="15803" name="Check Box 443" hidden="1">
              <a:extLst>
                <a:ext uri="{63B3BB69-23CF-44E3-9099-C40C66FF867C}">
                  <a14:compatExt spid="_x0000_s15803"/>
                </a:ext>
                <a:ext uri="{FF2B5EF4-FFF2-40B4-BE49-F238E27FC236}">
                  <a16:creationId xmlns:a16="http://schemas.microsoft.com/office/drawing/2014/main" id="{00000000-0008-0000-0100-0000B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89</xdr:row>
          <xdr:rowOff>142875</xdr:rowOff>
        </xdr:from>
        <xdr:to>
          <xdr:col>26</xdr:col>
          <xdr:colOff>504825</xdr:colOff>
          <xdr:row>89</xdr:row>
          <xdr:rowOff>295275</xdr:rowOff>
        </xdr:to>
        <xdr:sp textlink="">
          <xdr:nvSpPr>
            <xdr:cNvPr id="15804" name="Check Box 444" hidden="1">
              <a:extLst>
                <a:ext uri="{63B3BB69-23CF-44E3-9099-C40C66FF867C}">
                  <a14:compatExt spid="_x0000_s15804"/>
                </a:ext>
                <a:ext uri="{FF2B5EF4-FFF2-40B4-BE49-F238E27FC236}">
                  <a16:creationId xmlns:a16="http://schemas.microsoft.com/office/drawing/2014/main" id="{00000000-0008-0000-0100-0000B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90</xdr:row>
          <xdr:rowOff>142875</xdr:rowOff>
        </xdr:from>
        <xdr:to>
          <xdr:col>26</xdr:col>
          <xdr:colOff>504825</xdr:colOff>
          <xdr:row>90</xdr:row>
          <xdr:rowOff>295275</xdr:rowOff>
        </xdr:to>
        <xdr:sp textlink="">
          <xdr:nvSpPr>
            <xdr:cNvPr id="15805" name="Check Box 445" hidden="1">
              <a:extLst>
                <a:ext uri="{63B3BB69-23CF-44E3-9099-C40C66FF867C}">
                  <a14:compatExt spid="_x0000_s15805"/>
                </a:ext>
                <a:ext uri="{FF2B5EF4-FFF2-40B4-BE49-F238E27FC236}">
                  <a16:creationId xmlns:a16="http://schemas.microsoft.com/office/drawing/2014/main" id="{00000000-0008-0000-0100-0000B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91</xdr:row>
          <xdr:rowOff>142875</xdr:rowOff>
        </xdr:from>
        <xdr:to>
          <xdr:col>26</xdr:col>
          <xdr:colOff>504825</xdr:colOff>
          <xdr:row>91</xdr:row>
          <xdr:rowOff>295275</xdr:rowOff>
        </xdr:to>
        <xdr:sp textlink="">
          <xdr:nvSpPr>
            <xdr:cNvPr id="15806" name="Check Box 446" hidden="1">
              <a:extLst>
                <a:ext uri="{63B3BB69-23CF-44E3-9099-C40C66FF867C}">
                  <a14:compatExt spid="_x0000_s15806"/>
                </a:ext>
                <a:ext uri="{FF2B5EF4-FFF2-40B4-BE49-F238E27FC236}">
                  <a16:creationId xmlns:a16="http://schemas.microsoft.com/office/drawing/2014/main" id="{00000000-0008-0000-0100-0000B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92</xdr:row>
          <xdr:rowOff>142875</xdr:rowOff>
        </xdr:from>
        <xdr:to>
          <xdr:col>26</xdr:col>
          <xdr:colOff>504825</xdr:colOff>
          <xdr:row>92</xdr:row>
          <xdr:rowOff>295275</xdr:rowOff>
        </xdr:to>
        <xdr:sp textlink="">
          <xdr:nvSpPr>
            <xdr:cNvPr id="15807" name="Check Box 447" hidden="1">
              <a:extLst>
                <a:ext uri="{63B3BB69-23CF-44E3-9099-C40C66FF867C}">
                  <a14:compatExt spid="_x0000_s15807"/>
                </a:ext>
                <a:ext uri="{FF2B5EF4-FFF2-40B4-BE49-F238E27FC236}">
                  <a16:creationId xmlns:a16="http://schemas.microsoft.com/office/drawing/2014/main" id="{00000000-0008-0000-0100-0000B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93</xdr:row>
          <xdr:rowOff>142875</xdr:rowOff>
        </xdr:from>
        <xdr:to>
          <xdr:col>26</xdr:col>
          <xdr:colOff>504825</xdr:colOff>
          <xdr:row>93</xdr:row>
          <xdr:rowOff>295275</xdr:rowOff>
        </xdr:to>
        <xdr:sp textlink="">
          <xdr:nvSpPr>
            <xdr:cNvPr id="15808" name="Check Box 448" hidden="1">
              <a:extLst>
                <a:ext uri="{63B3BB69-23CF-44E3-9099-C40C66FF867C}">
                  <a14:compatExt spid="_x0000_s15808"/>
                </a:ext>
                <a:ext uri="{FF2B5EF4-FFF2-40B4-BE49-F238E27FC236}">
                  <a16:creationId xmlns:a16="http://schemas.microsoft.com/office/drawing/2014/main" id="{00000000-0008-0000-0100-0000C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94</xdr:row>
          <xdr:rowOff>142875</xdr:rowOff>
        </xdr:from>
        <xdr:to>
          <xdr:col>26</xdr:col>
          <xdr:colOff>504825</xdr:colOff>
          <xdr:row>94</xdr:row>
          <xdr:rowOff>295275</xdr:rowOff>
        </xdr:to>
        <xdr:sp textlink="">
          <xdr:nvSpPr>
            <xdr:cNvPr id="15809" name="Check Box 449" hidden="1">
              <a:extLst>
                <a:ext uri="{63B3BB69-23CF-44E3-9099-C40C66FF867C}">
                  <a14:compatExt spid="_x0000_s15809"/>
                </a:ext>
                <a:ext uri="{FF2B5EF4-FFF2-40B4-BE49-F238E27FC236}">
                  <a16:creationId xmlns:a16="http://schemas.microsoft.com/office/drawing/2014/main" id="{00000000-0008-0000-0100-0000C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95</xdr:row>
          <xdr:rowOff>142875</xdr:rowOff>
        </xdr:from>
        <xdr:to>
          <xdr:col>26</xdr:col>
          <xdr:colOff>504825</xdr:colOff>
          <xdr:row>95</xdr:row>
          <xdr:rowOff>295275</xdr:rowOff>
        </xdr:to>
        <xdr:sp textlink="">
          <xdr:nvSpPr>
            <xdr:cNvPr id="15810" name="Check Box 450" hidden="1">
              <a:extLst>
                <a:ext uri="{63B3BB69-23CF-44E3-9099-C40C66FF867C}">
                  <a14:compatExt spid="_x0000_s15810"/>
                </a:ext>
                <a:ext uri="{FF2B5EF4-FFF2-40B4-BE49-F238E27FC236}">
                  <a16:creationId xmlns:a16="http://schemas.microsoft.com/office/drawing/2014/main" id="{00000000-0008-0000-0100-0000C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96</xdr:row>
          <xdr:rowOff>142875</xdr:rowOff>
        </xdr:from>
        <xdr:to>
          <xdr:col>26</xdr:col>
          <xdr:colOff>504825</xdr:colOff>
          <xdr:row>96</xdr:row>
          <xdr:rowOff>295275</xdr:rowOff>
        </xdr:to>
        <xdr:sp textlink="">
          <xdr:nvSpPr>
            <xdr:cNvPr id="15811" name="Check Box 451" hidden="1">
              <a:extLst>
                <a:ext uri="{63B3BB69-23CF-44E3-9099-C40C66FF867C}">
                  <a14:compatExt spid="_x0000_s15811"/>
                </a:ext>
                <a:ext uri="{FF2B5EF4-FFF2-40B4-BE49-F238E27FC236}">
                  <a16:creationId xmlns:a16="http://schemas.microsoft.com/office/drawing/2014/main" id="{00000000-0008-0000-0100-0000C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97</xdr:row>
          <xdr:rowOff>142875</xdr:rowOff>
        </xdr:from>
        <xdr:to>
          <xdr:col>26</xdr:col>
          <xdr:colOff>504825</xdr:colOff>
          <xdr:row>97</xdr:row>
          <xdr:rowOff>295275</xdr:rowOff>
        </xdr:to>
        <xdr:sp textlink="">
          <xdr:nvSpPr>
            <xdr:cNvPr id="15812" name="Check Box 452" hidden="1">
              <a:extLst>
                <a:ext uri="{63B3BB69-23CF-44E3-9099-C40C66FF867C}">
                  <a14:compatExt spid="_x0000_s15812"/>
                </a:ext>
                <a:ext uri="{FF2B5EF4-FFF2-40B4-BE49-F238E27FC236}">
                  <a16:creationId xmlns:a16="http://schemas.microsoft.com/office/drawing/2014/main" id="{00000000-0008-0000-0100-0000C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98</xdr:row>
          <xdr:rowOff>142875</xdr:rowOff>
        </xdr:from>
        <xdr:to>
          <xdr:col>26</xdr:col>
          <xdr:colOff>504825</xdr:colOff>
          <xdr:row>98</xdr:row>
          <xdr:rowOff>295275</xdr:rowOff>
        </xdr:to>
        <xdr:sp textlink="">
          <xdr:nvSpPr>
            <xdr:cNvPr id="15813" name="Check Box 453" hidden="1">
              <a:extLst>
                <a:ext uri="{63B3BB69-23CF-44E3-9099-C40C66FF867C}">
                  <a14:compatExt spid="_x0000_s15813"/>
                </a:ext>
                <a:ext uri="{FF2B5EF4-FFF2-40B4-BE49-F238E27FC236}">
                  <a16:creationId xmlns:a16="http://schemas.microsoft.com/office/drawing/2014/main" id="{00000000-0008-0000-0100-0000C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99</xdr:row>
          <xdr:rowOff>142875</xdr:rowOff>
        </xdr:from>
        <xdr:to>
          <xdr:col>26</xdr:col>
          <xdr:colOff>504825</xdr:colOff>
          <xdr:row>99</xdr:row>
          <xdr:rowOff>295275</xdr:rowOff>
        </xdr:to>
        <xdr:sp textlink="">
          <xdr:nvSpPr>
            <xdr:cNvPr id="15814" name="Check Box 454" hidden="1">
              <a:extLst>
                <a:ext uri="{63B3BB69-23CF-44E3-9099-C40C66FF867C}">
                  <a14:compatExt spid="_x0000_s15814"/>
                </a:ext>
                <a:ext uri="{FF2B5EF4-FFF2-40B4-BE49-F238E27FC236}">
                  <a16:creationId xmlns:a16="http://schemas.microsoft.com/office/drawing/2014/main" id="{00000000-0008-0000-0100-0000C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100</xdr:row>
          <xdr:rowOff>142875</xdr:rowOff>
        </xdr:from>
        <xdr:to>
          <xdr:col>26</xdr:col>
          <xdr:colOff>504825</xdr:colOff>
          <xdr:row>100</xdr:row>
          <xdr:rowOff>295275</xdr:rowOff>
        </xdr:to>
        <xdr:sp textlink="">
          <xdr:nvSpPr>
            <xdr:cNvPr id="15815" name="Check Box 455" hidden="1">
              <a:extLst>
                <a:ext uri="{63B3BB69-23CF-44E3-9099-C40C66FF867C}">
                  <a14:compatExt spid="_x0000_s15815"/>
                </a:ext>
                <a:ext uri="{FF2B5EF4-FFF2-40B4-BE49-F238E27FC236}">
                  <a16:creationId xmlns:a16="http://schemas.microsoft.com/office/drawing/2014/main" id="{00000000-0008-0000-0100-0000C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101</xdr:row>
          <xdr:rowOff>142875</xdr:rowOff>
        </xdr:from>
        <xdr:to>
          <xdr:col>26</xdr:col>
          <xdr:colOff>504825</xdr:colOff>
          <xdr:row>101</xdr:row>
          <xdr:rowOff>295275</xdr:rowOff>
        </xdr:to>
        <xdr:sp textlink="">
          <xdr:nvSpPr>
            <xdr:cNvPr id="15816" name="Check Box 456" hidden="1">
              <a:extLst>
                <a:ext uri="{63B3BB69-23CF-44E3-9099-C40C66FF867C}">
                  <a14:compatExt spid="_x0000_s15816"/>
                </a:ext>
                <a:ext uri="{FF2B5EF4-FFF2-40B4-BE49-F238E27FC236}">
                  <a16:creationId xmlns:a16="http://schemas.microsoft.com/office/drawing/2014/main" id="{00000000-0008-0000-0100-0000C8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102</xdr:row>
          <xdr:rowOff>142875</xdr:rowOff>
        </xdr:from>
        <xdr:to>
          <xdr:col>26</xdr:col>
          <xdr:colOff>504825</xdr:colOff>
          <xdr:row>102</xdr:row>
          <xdr:rowOff>295275</xdr:rowOff>
        </xdr:to>
        <xdr:sp textlink="">
          <xdr:nvSpPr>
            <xdr:cNvPr id="15817" name="Check Box 457" hidden="1">
              <a:extLst>
                <a:ext uri="{63B3BB69-23CF-44E3-9099-C40C66FF867C}">
                  <a14:compatExt spid="_x0000_s15817"/>
                </a:ext>
                <a:ext uri="{FF2B5EF4-FFF2-40B4-BE49-F238E27FC236}">
                  <a16:creationId xmlns:a16="http://schemas.microsoft.com/office/drawing/2014/main" id="{00000000-0008-0000-0100-0000C9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103</xdr:row>
          <xdr:rowOff>142875</xdr:rowOff>
        </xdr:from>
        <xdr:to>
          <xdr:col>26</xdr:col>
          <xdr:colOff>504825</xdr:colOff>
          <xdr:row>103</xdr:row>
          <xdr:rowOff>295275</xdr:rowOff>
        </xdr:to>
        <xdr:sp textlink="">
          <xdr:nvSpPr>
            <xdr:cNvPr id="15818" name="Check Box 458" hidden="1">
              <a:extLst>
                <a:ext uri="{63B3BB69-23CF-44E3-9099-C40C66FF867C}">
                  <a14:compatExt spid="_x0000_s15818"/>
                </a:ext>
                <a:ext uri="{FF2B5EF4-FFF2-40B4-BE49-F238E27FC236}">
                  <a16:creationId xmlns:a16="http://schemas.microsoft.com/office/drawing/2014/main" id="{00000000-0008-0000-0100-0000CA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104</xdr:row>
          <xdr:rowOff>142875</xdr:rowOff>
        </xdr:from>
        <xdr:to>
          <xdr:col>26</xdr:col>
          <xdr:colOff>504825</xdr:colOff>
          <xdr:row>104</xdr:row>
          <xdr:rowOff>295275</xdr:rowOff>
        </xdr:to>
        <xdr:sp textlink="">
          <xdr:nvSpPr>
            <xdr:cNvPr id="15819" name="Check Box 459" hidden="1">
              <a:extLst>
                <a:ext uri="{63B3BB69-23CF-44E3-9099-C40C66FF867C}">
                  <a14:compatExt spid="_x0000_s15819"/>
                </a:ext>
                <a:ext uri="{FF2B5EF4-FFF2-40B4-BE49-F238E27FC236}">
                  <a16:creationId xmlns:a16="http://schemas.microsoft.com/office/drawing/2014/main" id="{00000000-0008-0000-0100-0000C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105</xdr:row>
          <xdr:rowOff>142875</xdr:rowOff>
        </xdr:from>
        <xdr:to>
          <xdr:col>26</xdr:col>
          <xdr:colOff>504825</xdr:colOff>
          <xdr:row>105</xdr:row>
          <xdr:rowOff>295275</xdr:rowOff>
        </xdr:to>
        <xdr:sp textlink="">
          <xdr:nvSpPr>
            <xdr:cNvPr id="15820" name="Check Box 460" hidden="1">
              <a:extLst>
                <a:ext uri="{63B3BB69-23CF-44E3-9099-C40C66FF867C}">
                  <a14:compatExt spid="_x0000_s15820"/>
                </a:ext>
                <a:ext uri="{FF2B5EF4-FFF2-40B4-BE49-F238E27FC236}">
                  <a16:creationId xmlns:a16="http://schemas.microsoft.com/office/drawing/2014/main" id="{00000000-0008-0000-0100-0000C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106</xdr:row>
          <xdr:rowOff>142875</xdr:rowOff>
        </xdr:from>
        <xdr:to>
          <xdr:col>26</xdr:col>
          <xdr:colOff>504825</xdr:colOff>
          <xdr:row>106</xdr:row>
          <xdr:rowOff>295275</xdr:rowOff>
        </xdr:to>
        <xdr:sp textlink="">
          <xdr:nvSpPr>
            <xdr:cNvPr id="15821" name="Check Box 461" hidden="1">
              <a:extLst>
                <a:ext uri="{63B3BB69-23CF-44E3-9099-C40C66FF867C}">
                  <a14:compatExt spid="_x0000_s15821"/>
                </a:ext>
                <a:ext uri="{FF2B5EF4-FFF2-40B4-BE49-F238E27FC236}">
                  <a16:creationId xmlns:a16="http://schemas.microsoft.com/office/drawing/2014/main" id="{00000000-0008-0000-0100-0000C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107</xdr:row>
          <xdr:rowOff>142875</xdr:rowOff>
        </xdr:from>
        <xdr:to>
          <xdr:col>26</xdr:col>
          <xdr:colOff>504825</xdr:colOff>
          <xdr:row>107</xdr:row>
          <xdr:rowOff>295275</xdr:rowOff>
        </xdr:to>
        <xdr:sp textlink="">
          <xdr:nvSpPr>
            <xdr:cNvPr id="15822" name="Check Box 462" hidden="1">
              <a:extLst>
                <a:ext uri="{63B3BB69-23CF-44E3-9099-C40C66FF867C}">
                  <a14:compatExt spid="_x0000_s15822"/>
                </a:ext>
                <a:ext uri="{FF2B5EF4-FFF2-40B4-BE49-F238E27FC236}">
                  <a16:creationId xmlns:a16="http://schemas.microsoft.com/office/drawing/2014/main" id="{00000000-0008-0000-0100-0000C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108</xdr:row>
          <xdr:rowOff>142875</xdr:rowOff>
        </xdr:from>
        <xdr:to>
          <xdr:col>26</xdr:col>
          <xdr:colOff>504825</xdr:colOff>
          <xdr:row>108</xdr:row>
          <xdr:rowOff>295275</xdr:rowOff>
        </xdr:to>
        <xdr:sp textlink="">
          <xdr:nvSpPr>
            <xdr:cNvPr id="15823" name="Check Box 463" hidden="1">
              <a:extLst>
                <a:ext uri="{63B3BB69-23CF-44E3-9099-C40C66FF867C}">
                  <a14:compatExt spid="_x0000_s15823"/>
                </a:ext>
                <a:ext uri="{FF2B5EF4-FFF2-40B4-BE49-F238E27FC236}">
                  <a16:creationId xmlns:a16="http://schemas.microsoft.com/office/drawing/2014/main" id="{00000000-0008-0000-0100-0000C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109</xdr:row>
          <xdr:rowOff>142875</xdr:rowOff>
        </xdr:from>
        <xdr:to>
          <xdr:col>26</xdr:col>
          <xdr:colOff>504825</xdr:colOff>
          <xdr:row>109</xdr:row>
          <xdr:rowOff>295275</xdr:rowOff>
        </xdr:to>
        <xdr:sp textlink="">
          <xdr:nvSpPr>
            <xdr:cNvPr id="15824" name="Check Box 464" hidden="1">
              <a:extLst>
                <a:ext uri="{63B3BB69-23CF-44E3-9099-C40C66FF867C}">
                  <a14:compatExt spid="_x0000_s15824"/>
                </a:ext>
                <a:ext uri="{FF2B5EF4-FFF2-40B4-BE49-F238E27FC236}">
                  <a16:creationId xmlns:a16="http://schemas.microsoft.com/office/drawing/2014/main" id="{00000000-0008-0000-0100-0000D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110</xdr:row>
          <xdr:rowOff>142875</xdr:rowOff>
        </xdr:from>
        <xdr:to>
          <xdr:col>26</xdr:col>
          <xdr:colOff>504825</xdr:colOff>
          <xdr:row>110</xdr:row>
          <xdr:rowOff>295275</xdr:rowOff>
        </xdr:to>
        <xdr:sp textlink="">
          <xdr:nvSpPr>
            <xdr:cNvPr id="15825" name="Check Box 465" hidden="1">
              <a:extLst>
                <a:ext uri="{63B3BB69-23CF-44E3-9099-C40C66FF867C}">
                  <a14:compatExt spid="_x0000_s15825"/>
                </a:ext>
                <a:ext uri="{FF2B5EF4-FFF2-40B4-BE49-F238E27FC236}">
                  <a16:creationId xmlns:a16="http://schemas.microsoft.com/office/drawing/2014/main" id="{00000000-0008-0000-0100-0000D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111</xdr:row>
          <xdr:rowOff>142875</xdr:rowOff>
        </xdr:from>
        <xdr:to>
          <xdr:col>26</xdr:col>
          <xdr:colOff>504825</xdr:colOff>
          <xdr:row>111</xdr:row>
          <xdr:rowOff>295275</xdr:rowOff>
        </xdr:to>
        <xdr:sp textlink="">
          <xdr:nvSpPr>
            <xdr:cNvPr id="15826" name="Check Box 466" hidden="1">
              <a:extLst>
                <a:ext uri="{63B3BB69-23CF-44E3-9099-C40C66FF867C}">
                  <a14:compatExt spid="_x0000_s15826"/>
                </a:ext>
                <a:ext uri="{FF2B5EF4-FFF2-40B4-BE49-F238E27FC236}">
                  <a16:creationId xmlns:a16="http://schemas.microsoft.com/office/drawing/2014/main" id="{00000000-0008-0000-0100-0000D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112</xdr:row>
          <xdr:rowOff>142875</xdr:rowOff>
        </xdr:from>
        <xdr:to>
          <xdr:col>26</xdr:col>
          <xdr:colOff>504825</xdr:colOff>
          <xdr:row>112</xdr:row>
          <xdr:rowOff>295275</xdr:rowOff>
        </xdr:to>
        <xdr:sp textlink="">
          <xdr:nvSpPr>
            <xdr:cNvPr id="15827" name="Check Box 467" hidden="1">
              <a:extLst>
                <a:ext uri="{63B3BB69-23CF-44E3-9099-C40C66FF867C}">
                  <a14:compatExt spid="_x0000_s15827"/>
                </a:ext>
                <a:ext uri="{FF2B5EF4-FFF2-40B4-BE49-F238E27FC236}">
                  <a16:creationId xmlns:a16="http://schemas.microsoft.com/office/drawing/2014/main" id="{00000000-0008-0000-0100-0000D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113</xdr:row>
          <xdr:rowOff>142875</xdr:rowOff>
        </xdr:from>
        <xdr:to>
          <xdr:col>26</xdr:col>
          <xdr:colOff>504825</xdr:colOff>
          <xdr:row>113</xdr:row>
          <xdr:rowOff>295275</xdr:rowOff>
        </xdr:to>
        <xdr:sp textlink="">
          <xdr:nvSpPr>
            <xdr:cNvPr id="15828" name="Check Box 468" hidden="1">
              <a:extLst>
                <a:ext uri="{63B3BB69-23CF-44E3-9099-C40C66FF867C}">
                  <a14:compatExt spid="_x0000_s15828"/>
                </a:ext>
                <a:ext uri="{FF2B5EF4-FFF2-40B4-BE49-F238E27FC236}">
                  <a16:creationId xmlns:a16="http://schemas.microsoft.com/office/drawing/2014/main" id="{00000000-0008-0000-0100-0000D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114</xdr:row>
          <xdr:rowOff>142875</xdr:rowOff>
        </xdr:from>
        <xdr:to>
          <xdr:col>26</xdr:col>
          <xdr:colOff>504825</xdr:colOff>
          <xdr:row>114</xdr:row>
          <xdr:rowOff>295275</xdr:rowOff>
        </xdr:to>
        <xdr:sp textlink="">
          <xdr:nvSpPr>
            <xdr:cNvPr id="15829" name="Check Box 469" hidden="1">
              <a:extLst>
                <a:ext uri="{63B3BB69-23CF-44E3-9099-C40C66FF867C}">
                  <a14:compatExt spid="_x0000_s15829"/>
                </a:ext>
                <a:ext uri="{FF2B5EF4-FFF2-40B4-BE49-F238E27FC236}">
                  <a16:creationId xmlns:a16="http://schemas.microsoft.com/office/drawing/2014/main" id="{00000000-0008-0000-0100-0000D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115</xdr:row>
          <xdr:rowOff>142875</xdr:rowOff>
        </xdr:from>
        <xdr:to>
          <xdr:col>26</xdr:col>
          <xdr:colOff>504825</xdr:colOff>
          <xdr:row>115</xdr:row>
          <xdr:rowOff>295275</xdr:rowOff>
        </xdr:to>
        <xdr:sp textlink="">
          <xdr:nvSpPr>
            <xdr:cNvPr id="15830" name="Check Box 470" hidden="1">
              <a:extLst>
                <a:ext uri="{63B3BB69-23CF-44E3-9099-C40C66FF867C}">
                  <a14:compatExt spid="_x0000_s15830"/>
                </a:ext>
                <a:ext uri="{FF2B5EF4-FFF2-40B4-BE49-F238E27FC236}">
                  <a16:creationId xmlns:a16="http://schemas.microsoft.com/office/drawing/2014/main" id="{00000000-0008-0000-0100-0000D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116</xdr:row>
          <xdr:rowOff>142875</xdr:rowOff>
        </xdr:from>
        <xdr:to>
          <xdr:col>26</xdr:col>
          <xdr:colOff>504825</xdr:colOff>
          <xdr:row>116</xdr:row>
          <xdr:rowOff>295275</xdr:rowOff>
        </xdr:to>
        <xdr:sp textlink="">
          <xdr:nvSpPr>
            <xdr:cNvPr id="15831" name="Check Box 471" hidden="1">
              <a:extLst>
                <a:ext uri="{63B3BB69-23CF-44E3-9099-C40C66FF867C}">
                  <a14:compatExt spid="_x0000_s15831"/>
                </a:ext>
                <a:ext uri="{FF2B5EF4-FFF2-40B4-BE49-F238E27FC236}">
                  <a16:creationId xmlns:a16="http://schemas.microsoft.com/office/drawing/2014/main" id="{00000000-0008-0000-0100-0000D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117</xdr:row>
          <xdr:rowOff>142875</xdr:rowOff>
        </xdr:from>
        <xdr:to>
          <xdr:col>26</xdr:col>
          <xdr:colOff>504825</xdr:colOff>
          <xdr:row>117</xdr:row>
          <xdr:rowOff>295275</xdr:rowOff>
        </xdr:to>
        <xdr:sp textlink="">
          <xdr:nvSpPr>
            <xdr:cNvPr id="15832" name="Check Box 472" hidden="1">
              <a:extLst>
                <a:ext uri="{63B3BB69-23CF-44E3-9099-C40C66FF867C}">
                  <a14:compatExt spid="_x0000_s15832"/>
                </a:ext>
                <a:ext uri="{FF2B5EF4-FFF2-40B4-BE49-F238E27FC236}">
                  <a16:creationId xmlns:a16="http://schemas.microsoft.com/office/drawing/2014/main" id="{00000000-0008-0000-0100-0000D8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118</xdr:row>
          <xdr:rowOff>142875</xdr:rowOff>
        </xdr:from>
        <xdr:to>
          <xdr:col>26</xdr:col>
          <xdr:colOff>504825</xdr:colOff>
          <xdr:row>118</xdr:row>
          <xdr:rowOff>295275</xdr:rowOff>
        </xdr:to>
        <xdr:sp textlink="">
          <xdr:nvSpPr>
            <xdr:cNvPr id="15833" name="Check Box 473" hidden="1">
              <a:extLst>
                <a:ext uri="{63B3BB69-23CF-44E3-9099-C40C66FF867C}">
                  <a14:compatExt spid="_x0000_s15833"/>
                </a:ext>
                <a:ext uri="{FF2B5EF4-FFF2-40B4-BE49-F238E27FC236}">
                  <a16:creationId xmlns:a16="http://schemas.microsoft.com/office/drawing/2014/main" id="{00000000-0008-0000-0100-0000D9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119</xdr:row>
          <xdr:rowOff>142875</xdr:rowOff>
        </xdr:from>
        <xdr:to>
          <xdr:col>26</xdr:col>
          <xdr:colOff>504825</xdr:colOff>
          <xdr:row>119</xdr:row>
          <xdr:rowOff>295275</xdr:rowOff>
        </xdr:to>
        <xdr:sp textlink="">
          <xdr:nvSpPr>
            <xdr:cNvPr id="15834" name="Check Box 474" hidden="1">
              <a:extLst>
                <a:ext uri="{63B3BB69-23CF-44E3-9099-C40C66FF867C}">
                  <a14:compatExt spid="_x0000_s15834"/>
                </a:ext>
                <a:ext uri="{FF2B5EF4-FFF2-40B4-BE49-F238E27FC236}">
                  <a16:creationId xmlns:a16="http://schemas.microsoft.com/office/drawing/2014/main" id="{00000000-0008-0000-0100-0000DA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120</xdr:row>
          <xdr:rowOff>142875</xdr:rowOff>
        </xdr:from>
        <xdr:to>
          <xdr:col>26</xdr:col>
          <xdr:colOff>504825</xdr:colOff>
          <xdr:row>120</xdr:row>
          <xdr:rowOff>295275</xdr:rowOff>
        </xdr:to>
        <xdr:sp textlink="">
          <xdr:nvSpPr>
            <xdr:cNvPr id="15835" name="Check Box 475" hidden="1">
              <a:extLst>
                <a:ext uri="{63B3BB69-23CF-44E3-9099-C40C66FF867C}">
                  <a14:compatExt spid="_x0000_s15835"/>
                </a:ext>
                <a:ext uri="{FF2B5EF4-FFF2-40B4-BE49-F238E27FC236}">
                  <a16:creationId xmlns:a16="http://schemas.microsoft.com/office/drawing/2014/main" id="{00000000-0008-0000-0100-0000D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121</xdr:row>
          <xdr:rowOff>142875</xdr:rowOff>
        </xdr:from>
        <xdr:to>
          <xdr:col>26</xdr:col>
          <xdr:colOff>504825</xdr:colOff>
          <xdr:row>121</xdr:row>
          <xdr:rowOff>295275</xdr:rowOff>
        </xdr:to>
        <xdr:sp textlink="">
          <xdr:nvSpPr>
            <xdr:cNvPr id="15836" name="Check Box 476" hidden="1">
              <a:extLst>
                <a:ext uri="{63B3BB69-23CF-44E3-9099-C40C66FF867C}">
                  <a14:compatExt spid="_x0000_s15836"/>
                </a:ext>
                <a:ext uri="{FF2B5EF4-FFF2-40B4-BE49-F238E27FC236}">
                  <a16:creationId xmlns:a16="http://schemas.microsoft.com/office/drawing/2014/main" id="{00000000-0008-0000-0100-0000D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122</xdr:row>
          <xdr:rowOff>142875</xdr:rowOff>
        </xdr:from>
        <xdr:to>
          <xdr:col>26</xdr:col>
          <xdr:colOff>504825</xdr:colOff>
          <xdr:row>122</xdr:row>
          <xdr:rowOff>295275</xdr:rowOff>
        </xdr:to>
        <xdr:sp textlink="">
          <xdr:nvSpPr>
            <xdr:cNvPr id="15837" name="Check Box 477" hidden="1">
              <a:extLst>
                <a:ext uri="{63B3BB69-23CF-44E3-9099-C40C66FF867C}">
                  <a14:compatExt spid="_x0000_s15837"/>
                </a:ext>
                <a:ext uri="{FF2B5EF4-FFF2-40B4-BE49-F238E27FC236}">
                  <a16:creationId xmlns:a16="http://schemas.microsoft.com/office/drawing/2014/main" id="{00000000-0008-0000-0100-0000D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123</xdr:row>
          <xdr:rowOff>142875</xdr:rowOff>
        </xdr:from>
        <xdr:to>
          <xdr:col>26</xdr:col>
          <xdr:colOff>504825</xdr:colOff>
          <xdr:row>123</xdr:row>
          <xdr:rowOff>295275</xdr:rowOff>
        </xdr:to>
        <xdr:sp textlink="">
          <xdr:nvSpPr>
            <xdr:cNvPr id="15838" name="Check Box 478" hidden="1">
              <a:extLst>
                <a:ext uri="{63B3BB69-23CF-44E3-9099-C40C66FF867C}">
                  <a14:compatExt spid="_x0000_s15838"/>
                </a:ext>
                <a:ext uri="{FF2B5EF4-FFF2-40B4-BE49-F238E27FC236}">
                  <a16:creationId xmlns:a16="http://schemas.microsoft.com/office/drawing/2014/main" id="{00000000-0008-0000-0100-0000D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124</xdr:row>
          <xdr:rowOff>142875</xdr:rowOff>
        </xdr:from>
        <xdr:to>
          <xdr:col>26</xdr:col>
          <xdr:colOff>504825</xdr:colOff>
          <xdr:row>124</xdr:row>
          <xdr:rowOff>295275</xdr:rowOff>
        </xdr:to>
        <xdr:sp textlink="">
          <xdr:nvSpPr>
            <xdr:cNvPr id="15839" name="Check Box 479" hidden="1">
              <a:extLst>
                <a:ext uri="{63B3BB69-23CF-44E3-9099-C40C66FF867C}">
                  <a14:compatExt spid="_x0000_s15839"/>
                </a:ext>
                <a:ext uri="{FF2B5EF4-FFF2-40B4-BE49-F238E27FC236}">
                  <a16:creationId xmlns:a16="http://schemas.microsoft.com/office/drawing/2014/main" id="{00000000-0008-0000-0100-0000D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125</xdr:row>
          <xdr:rowOff>142875</xdr:rowOff>
        </xdr:from>
        <xdr:to>
          <xdr:col>26</xdr:col>
          <xdr:colOff>504825</xdr:colOff>
          <xdr:row>125</xdr:row>
          <xdr:rowOff>295275</xdr:rowOff>
        </xdr:to>
        <xdr:sp textlink="">
          <xdr:nvSpPr>
            <xdr:cNvPr id="15840" name="Check Box 480" hidden="1">
              <a:extLst>
                <a:ext uri="{63B3BB69-23CF-44E3-9099-C40C66FF867C}">
                  <a14:compatExt spid="_x0000_s15840"/>
                </a:ext>
                <a:ext uri="{FF2B5EF4-FFF2-40B4-BE49-F238E27FC236}">
                  <a16:creationId xmlns:a16="http://schemas.microsoft.com/office/drawing/2014/main" id="{00000000-0008-0000-0100-0000E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126</xdr:row>
          <xdr:rowOff>142875</xdr:rowOff>
        </xdr:from>
        <xdr:to>
          <xdr:col>26</xdr:col>
          <xdr:colOff>504825</xdr:colOff>
          <xdr:row>126</xdr:row>
          <xdr:rowOff>295275</xdr:rowOff>
        </xdr:to>
        <xdr:sp textlink="">
          <xdr:nvSpPr>
            <xdr:cNvPr id="15841" name="Check Box 481" hidden="1">
              <a:extLst>
                <a:ext uri="{63B3BB69-23CF-44E3-9099-C40C66FF867C}">
                  <a14:compatExt spid="_x0000_s15841"/>
                </a:ext>
                <a:ext uri="{FF2B5EF4-FFF2-40B4-BE49-F238E27FC236}">
                  <a16:creationId xmlns:a16="http://schemas.microsoft.com/office/drawing/2014/main" id="{00000000-0008-0000-0100-0000E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127</xdr:row>
          <xdr:rowOff>142875</xdr:rowOff>
        </xdr:from>
        <xdr:to>
          <xdr:col>26</xdr:col>
          <xdr:colOff>504825</xdr:colOff>
          <xdr:row>127</xdr:row>
          <xdr:rowOff>295275</xdr:rowOff>
        </xdr:to>
        <xdr:sp textlink="">
          <xdr:nvSpPr>
            <xdr:cNvPr id="15842" name="Check Box 482" hidden="1">
              <a:extLst>
                <a:ext uri="{63B3BB69-23CF-44E3-9099-C40C66FF867C}">
                  <a14:compatExt spid="_x0000_s15842"/>
                </a:ext>
                <a:ext uri="{FF2B5EF4-FFF2-40B4-BE49-F238E27FC236}">
                  <a16:creationId xmlns:a16="http://schemas.microsoft.com/office/drawing/2014/main" id="{00000000-0008-0000-0100-0000E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128</xdr:row>
          <xdr:rowOff>142875</xdr:rowOff>
        </xdr:from>
        <xdr:to>
          <xdr:col>26</xdr:col>
          <xdr:colOff>504825</xdr:colOff>
          <xdr:row>128</xdr:row>
          <xdr:rowOff>295275</xdr:rowOff>
        </xdr:to>
        <xdr:sp textlink="">
          <xdr:nvSpPr>
            <xdr:cNvPr id="15843" name="Check Box 483" hidden="1">
              <a:extLst>
                <a:ext uri="{63B3BB69-23CF-44E3-9099-C40C66FF867C}">
                  <a14:compatExt spid="_x0000_s15843"/>
                </a:ext>
                <a:ext uri="{FF2B5EF4-FFF2-40B4-BE49-F238E27FC236}">
                  <a16:creationId xmlns:a16="http://schemas.microsoft.com/office/drawing/2014/main" id="{00000000-0008-0000-0100-0000E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129</xdr:row>
          <xdr:rowOff>142875</xdr:rowOff>
        </xdr:from>
        <xdr:to>
          <xdr:col>26</xdr:col>
          <xdr:colOff>504825</xdr:colOff>
          <xdr:row>129</xdr:row>
          <xdr:rowOff>295275</xdr:rowOff>
        </xdr:to>
        <xdr:sp textlink="">
          <xdr:nvSpPr>
            <xdr:cNvPr id="15844" name="Check Box 484" hidden="1">
              <a:extLst>
                <a:ext uri="{63B3BB69-23CF-44E3-9099-C40C66FF867C}">
                  <a14:compatExt spid="_x0000_s15844"/>
                </a:ext>
                <a:ext uri="{FF2B5EF4-FFF2-40B4-BE49-F238E27FC236}">
                  <a16:creationId xmlns:a16="http://schemas.microsoft.com/office/drawing/2014/main" id="{00000000-0008-0000-0100-0000E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130</xdr:row>
          <xdr:rowOff>142875</xdr:rowOff>
        </xdr:from>
        <xdr:to>
          <xdr:col>26</xdr:col>
          <xdr:colOff>504825</xdr:colOff>
          <xdr:row>130</xdr:row>
          <xdr:rowOff>295275</xdr:rowOff>
        </xdr:to>
        <xdr:sp textlink="">
          <xdr:nvSpPr>
            <xdr:cNvPr id="15845" name="Check Box 485" hidden="1">
              <a:extLst>
                <a:ext uri="{63B3BB69-23CF-44E3-9099-C40C66FF867C}">
                  <a14:compatExt spid="_x0000_s15845"/>
                </a:ext>
                <a:ext uri="{FF2B5EF4-FFF2-40B4-BE49-F238E27FC236}">
                  <a16:creationId xmlns:a16="http://schemas.microsoft.com/office/drawing/2014/main" id="{00000000-0008-0000-0100-0000E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131</xdr:row>
          <xdr:rowOff>142875</xdr:rowOff>
        </xdr:from>
        <xdr:to>
          <xdr:col>26</xdr:col>
          <xdr:colOff>504825</xdr:colOff>
          <xdr:row>131</xdr:row>
          <xdr:rowOff>295275</xdr:rowOff>
        </xdr:to>
        <xdr:sp textlink="">
          <xdr:nvSpPr>
            <xdr:cNvPr id="15846" name="Check Box 486" hidden="1">
              <a:extLst>
                <a:ext uri="{63B3BB69-23CF-44E3-9099-C40C66FF867C}">
                  <a14:compatExt spid="_x0000_s15846"/>
                </a:ext>
                <a:ext uri="{FF2B5EF4-FFF2-40B4-BE49-F238E27FC236}">
                  <a16:creationId xmlns:a16="http://schemas.microsoft.com/office/drawing/2014/main" id="{00000000-0008-0000-0100-0000E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132</xdr:row>
          <xdr:rowOff>142875</xdr:rowOff>
        </xdr:from>
        <xdr:to>
          <xdr:col>26</xdr:col>
          <xdr:colOff>504825</xdr:colOff>
          <xdr:row>132</xdr:row>
          <xdr:rowOff>295275</xdr:rowOff>
        </xdr:to>
        <xdr:sp textlink="">
          <xdr:nvSpPr>
            <xdr:cNvPr id="15847" name="Check Box 487" hidden="1">
              <a:extLst>
                <a:ext uri="{63B3BB69-23CF-44E3-9099-C40C66FF867C}">
                  <a14:compatExt spid="_x0000_s15847"/>
                </a:ext>
                <a:ext uri="{FF2B5EF4-FFF2-40B4-BE49-F238E27FC236}">
                  <a16:creationId xmlns:a16="http://schemas.microsoft.com/office/drawing/2014/main" id="{00000000-0008-0000-0100-0000E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133</xdr:row>
          <xdr:rowOff>142875</xdr:rowOff>
        </xdr:from>
        <xdr:to>
          <xdr:col>26</xdr:col>
          <xdr:colOff>504825</xdr:colOff>
          <xdr:row>133</xdr:row>
          <xdr:rowOff>295275</xdr:rowOff>
        </xdr:to>
        <xdr:sp textlink="">
          <xdr:nvSpPr>
            <xdr:cNvPr id="15848" name="Check Box 488" hidden="1">
              <a:extLst>
                <a:ext uri="{63B3BB69-23CF-44E3-9099-C40C66FF867C}">
                  <a14:compatExt spid="_x0000_s15848"/>
                </a:ext>
                <a:ext uri="{FF2B5EF4-FFF2-40B4-BE49-F238E27FC236}">
                  <a16:creationId xmlns:a16="http://schemas.microsoft.com/office/drawing/2014/main" id="{00000000-0008-0000-0100-0000E8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134</xdr:row>
          <xdr:rowOff>142875</xdr:rowOff>
        </xdr:from>
        <xdr:to>
          <xdr:col>26</xdr:col>
          <xdr:colOff>504825</xdr:colOff>
          <xdr:row>134</xdr:row>
          <xdr:rowOff>295275</xdr:rowOff>
        </xdr:to>
        <xdr:sp textlink="">
          <xdr:nvSpPr>
            <xdr:cNvPr id="15849" name="Check Box 489" hidden="1">
              <a:extLst>
                <a:ext uri="{63B3BB69-23CF-44E3-9099-C40C66FF867C}">
                  <a14:compatExt spid="_x0000_s15849"/>
                </a:ext>
                <a:ext uri="{FF2B5EF4-FFF2-40B4-BE49-F238E27FC236}">
                  <a16:creationId xmlns:a16="http://schemas.microsoft.com/office/drawing/2014/main" id="{00000000-0008-0000-0100-0000E9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135</xdr:row>
          <xdr:rowOff>142875</xdr:rowOff>
        </xdr:from>
        <xdr:to>
          <xdr:col>26</xdr:col>
          <xdr:colOff>504825</xdr:colOff>
          <xdr:row>135</xdr:row>
          <xdr:rowOff>295275</xdr:rowOff>
        </xdr:to>
        <xdr:sp textlink="">
          <xdr:nvSpPr>
            <xdr:cNvPr id="15850" name="Check Box 490" hidden="1">
              <a:extLst>
                <a:ext uri="{63B3BB69-23CF-44E3-9099-C40C66FF867C}">
                  <a14:compatExt spid="_x0000_s15850"/>
                </a:ext>
                <a:ext uri="{FF2B5EF4-FFF2-40B4-BE49-F238E27FC236}">
                  <a16:creationId xmlns:a16="http://schemas.microsoft.com/office/drawing/2014/main" id="{00000000-0008-0000-0100-0000EA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136</xdr:row>
          <xdr:rowOff>142875</xdr:rowOff>
        </xdr:from>
        <xdr:to>
          <xdr:col>26</xdr:col>
          <xdr:colOff>504825</xdr:colOff>
          <xdr:row>136</xdr:row>
          <xdr:rowOff>295275</xdr:rowOff>
        </xdr:to>
        <xdr:sp textlink="">
          <xdr:nvSpPr>
            <xdr:cNvPr id="15851" name="Check Box 491" hidden="1">
              <a:extLst>
                <a:ext uri="{63B3BB69-23CF-44E3-9099-C40C66FF867C}">
                  <a14:compatExt spid="_x0000_s15851"/>
                </a:ext>
                <a:ext uri="{FF2B5EF4-FFF2-40B4-BE49-F238E27FC236}">
                  <a16:creationId xmlns:a16="http://schemas.microsoft.com/office/drawing/2014/main" id="{00000000-0008-0000-0100-0000E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137</xdr:row>
          <xdr:rowOff>142875</xdr:rowOff>
        </xdr:from>
        <xdr:to>
          <xdr:col>26</xdr:col>
          <xdr:colOff>504825</xdr:colOff>
          <xdr:row>137</xdr:row>
          <xdr:rowOff>295275</xdr:rowOff>
        </xdr:to>
        <xdr:sp textlink="">
          <xdr:nvSpPr>
            <xdr:cNvPr id="15852" name="Check Box 492" hidden="1">
              <a:extLst>
                <a:ext uri="{63B3BB69-23CF-44E3-9099-C40C66FF867C}">
                  <a14:compatExt spid="_x0000_s15852"/>
                </a:ext>
                <a:ext uri="{FF2B5EF4-FFF2-40B4-BE49-F238E27FC236}">
                  <a16:creationId xmlns:a16="http://schemas.microsoft.com/office/drawing/2014/main" id="{00000000-0008-0000-0100-0000E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138</xdr:row>
          <xdr:rowOff>142875</xdr:rowOff>
        </xdr:from>
        <xdr:to>
          <xdr:col>26</xdr:col>
          <xdr:colOff>504825</xdr:colOff>
          <xdr:row>138</xdr:row>
          <xdr:rowOff>295275</xdr:rowOff>
        </xdr:to>
        <xdr:sp textlink="">
          <xdr:nvSpPr>
            <xdr:cNvPr id="15853" name="Check Box 493" hidden="1">
              <a:extLst>
                <a:ext uri="{63B3BB69-23CF-44E3-9099-C40C66FF867C}">
                  <a14:compatExt spid="_x0000_s15853"/>
                </a:ext>
                <a:ext uri="{FF2B5EF4-FFF2-40B4-BE49-F238E27FC236}">
                  <a16:creationId xmlns:a16="http://schemas.microsoft.com/office/drawing/2014/main" id="{00000000-0008-0000-0100-0000E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139</xdr:row>
          <xdr:rowOff>142875</xdr:rowOff>
        </xdr:from>
        <xdr:to>
          <xdr:col>26</xdr:col>
          <xdr:colOff>504825</xdr:colOff>
          <xdr:row>139</xdr:row>
          <xdr:rowOff>295275</xdr:rowOff>
        </xdr:to>
        <xdr:sp textlink="">
          <xdr:nvSpPr>
            <xdr:cNvPr id="15854" name="Check Box 494" hidden="1">
              <a:extLst>
                <a:ext uri="{63B3BB69-23CF-44E3-9099-C40C66FF867C}">
                  <a14:compatExt spid="_x0000_s15854"/>
                </a:ext>
                <a:ext uri="{FF2B5EF4-FFF2-40B4-BE49-F238E27FC236}">
                  <a16:creationId xmlns:a16="http://schemas.microsoft.com/office/drawing/2014/main" id="{00000000-0008-0000-0100-0000E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140</xdr:row>
          <xdr:rowOff>142875</xdr:rowOff>
        </xdr:from>
        <xdr:to>
          <xdr:col>26</xdr:col>
          <xdr:colOff>504825</xdr:colOff>
          <xdr:row>140</xdr:row>
          <xdr:rowOff>295275</xdr:rowOff>
        </xdr:to>
        <xdr:sp textlink="">
          <xdr:nvSpPr>
            <xdr:cNvPr id="15855" name="Check Box 495" hidden="1">
              <a:extLst>
                <a:ext uri="{63B3BB69-23CF-44E3-9099-C40C66FF867C}">
                  <a14:compatExt spid="_x0000_s15855"/>
                </a:ext>
                <a:ext uri="{FF2B5EF4-FFF2-40B4-BE49-F238E27FC236}">
                  <a16:creationId xmlns:a16="http://schemas.microsoft.com/office/drawing/2014/main" id="{00000000-0008-0000-0100-0000E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141</xdr:row>
          <xdr:rowOff>142875</xdr:rowOff>
        </xdr:from>
        <xdr:to>
          <xdr:col>26</xdr:col>
          <xdr:colOff>504825</xdr:colOff>
          <xdr:row>141</xdr:row>
          <xdr:rowOff>295275</xdr:rowOff>
        </xdr:to>
        <xdr:sp textlink="">
          <xdr:nvSpPr>
            <xdr:cNvPr id="15856" name="Check Box 496" hidden="1">
              <a:extLst>
                <a:ext uri="{63B3BB69-23CF-44E3-9099-C40C66FF867C}">
                  <a14:compatExt spid="_x0000_s15856"/>
                </a:ext>
                <a:ext uri="{FF2B5EF4-FFF2-40B4-BE49-F238E27FC236}">
                  <a16:creationId xmlns:a16="http://schemas.microsoft.com/office/drawing/2014/main" id="{00000000-0008-0000-0100-0000F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142</xdr:row>
          <xdr:rowOff>142875</xdr:rowOff>
        </xdr:from>
        <xdr:to>
          <xdr:col>26</xdr:col>
          <xdr:colOff>504825</xdr:colOff>
          <xdr:row>142</xdr:row>
          <xdr:rowOff>295275</xdr:rowOff>
        </xdr:to>
        <xdr:sp textlink="">
          <xdr:nvSpPr>
            <xdr:cNvPr id="15857" name="Check Box 497" hidden="1">
              <a:extLst>
                <a:ext uri="{63B3BB69-23CF-44E3-9099-C40C66FF867C}">
                  <a14:compatExt spid="_x0000_s15857"/>
                </a:ext>
                <a:ext uri="{FF2B5EF4-FFF2-40B4-BE49-F238E27FC236}">
                  <a16:creationId xmlns:a16="http://schemas.microsoft.com/office/drawing/2014/main" id="{00000000-0008-0000-0100-0000F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143</xdr:row>
          <xdr:rowOff>142875</xdr:rowOff>
        </xdr:from>
        <xdr:to>
          <xdr:col>26</xdr:col>
          <xdr:colOff>504825</xdr:colOff>
          <xdr:row>143</xdr:row>
          <xdr:rowOff>295275</xdr:rowOff>
        </xdr:to>
        <xdr:sp textlink="">
          <xdr:nvSpPr>
            <xdr:cNvPr id="15858" name="Check Box 498" hidden="1">
              <a:extLst>
                <a:ext uri="{63B3BB69-23CF-44E3-9099-C40C66FF867C}">
                  <a14:compatExt spid="_x0000_s15858"/>
                </a:ext>
                <a:ext uri="{FF2B5EF4-FFF2-40B4-BE49-F238E27FC236}">
                  <a16:creationId xmlns:a16="http://schemas.microsoft.com/office/drawing/2014/main" id="{00000000-0008-0000-0100-0000F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144</xdr:row>
          <xdr:rowOff>142875</xdr:rowOff>
        </xdr:from>
        <xdr:to>
          <xdr:col>26</xdr:col>
          <xdr:colOff>504825</xdr:colOff>
          <xdr:row>144</xdr:row>
          <xdr:rowOff>295275</xdr:rowOff>
        </xdr:to>
        <xdr:sp textlink="">
          <xdr:nvSpPr>
            <xdr:cNvPr id="15859" name="Check Box 499" hidden="1">
              <a:extLst>
                <a:ext uri="{63B3BB69-23CF-44E3-9099-C40C66FF867C}">
                  <a14:compatExt spid="_x0000_s15859"/>
                </a:ext>
                <a:ext uri="{FF2B5EF4-FFF2-40B4-BE49-F238E27FC236}">
                  <a16:creationId xmlns:a16="http://schemas.microsoft.com/office/drawing/2014/main" id="{00000000-0008-0000-0100-0000F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145</xdr:row>
          <xdr:rowOff>142875</xdr:rowOff>
        </xdr:from>
        <xdr:to>
          <xdr:col>26</xdr:col>
          <xdr:colOff>504825</xdr:colOff>
          <xdr:row>145</xdr:row>
          <xdr:rowOff>295275</xdr:rowOff>
        </xdr:to>
        <xdr:sp textlink="">
          <xdr:nvSpPr>
            <xdr:cNvPr id="15860" name="Check Box 500" hidden="1">
              <a:extLst>
                <a:ext uri="{63B3BB69-23CF-44E3-9099-C40C66FF867C}">
                  <a14:compatExt spid="_x0000_s15860"/>
                </a:ext>
                <a:ext uri="{FF2B5EF4-FFF2-40B4-BE49-F238E27FC236}">
                  <a16:creationId xmlns:a16="http://schemas.microsoft.com/office/drawing/2014/main" id="{00000000-0008-0000-0100-0000F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146</xdr:row>
          <xdr:rowOff>142875</xdr:rowOff>
        </xdr:from>
        <xdr:to>
          <xdr:col>26</xdr:col>
          <xdr:colOff>504825</xdr:colOff>
          <xdr:row>146</xdr:row>
          <xdr:rowOff>295275</xdr:rowOff>
        </xdr:to>
        <xdr:sp textlink="">
          <xdr:nvSpPr>
            <xdr:cNvPr id="15861" name="Check Box 501" hidden="1">
              <a:extLst>
                <a:ext uri="{63B3BB69-23CF-44E3-9099-C40C66FF867C}">
                  <a14:compatExt spid="_x0000_s15861"/>
                </a:ext>
                <a:ext uri="{FF2B5EF4-FFF2-40B4-BE49-F238E27FC236}">
                  <a16:creationId xmlns:a16="http://schemas.microsoft.com/office/drawing/2014/main" id="{00000000-0008-0000-0100-0000F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147</xdr:row>
          <xdr:rowOff>142875</xdr:rowOff>
        </xdr:from>
        <xdr:to>
          <xdr:col>26</xdr:col>
          <xdr:colOff>504825</xdr:colOff>
          <xdr:row>147</xdr:row>
          <xdr:rowOff>295275</xdr:rowOff>
        </xdr:to>
        <xdr:sp textlink="">
          <xdr:nvSpPr>
            <xdr:cNvPr id="15862" name="Check Box 502" hidden="1">
              <a:extLst>
                <a:ext uri="{63B3BB69-23CF-44E3-9099-C40C66FF867C}">
                  <a14:compatExt spid="_x0000_s15862"/>
                </a:ext>
                <a:ext uri="{FF2B5EF4-FFF2-40B4-BE49-F238E27FC236}">
                  <a16:creationId xmlns:a16="http://schemas.microsoft.com/office/drawing/2014/main" id="{00000000-0008-0000-0100-0000F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148</xdr:row>
          <xdr:rowOff>142875</xdr:rowOff>
        </xdr:from>
        <xdr:to>
          <xdr:col>26</xdr:col>
          <xdr:colOff>504825</xdr:colOff>
          <xdr:row>148</xdr:row>
          <xdr:rowOff>295275</xdr:rowOff>
        </xdr:to>
        <xdr:sp textlink="">
          <xdr:nvSpPr>
            <xdr:cNvPr id="15863" name="Check Box 503" hidden="1">
              <a:extLst>
                <a:ext uri="{63B3BB69-23CF-44E3-9099-C40C66FF867C}">
                  <a14:compatExt spid="_x0000_s15863"/>
                </a:ext>
                <a:ext uri="{FF2B5EF4-FFF2-40B4-BE49-F238E27FC236}">
                  <a16:creationId xmlns:a16="http://schemas.microsoft.com/office/drawing/2014/main" id="{00000000-0008-0000-0100-0000F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149</xdr:row>
          <xdr:rowOff>142875</xdr:rowOff>
        </xdr:from>
        <xdr:to>
          <xdr:col>26</xdr:col>
          <xdr:colOff>504825</xdr:colOff>
          <xdr:row>149</xdr:row>
          <xdr:rowOff>295275</xdr:rowOff>
        </xdr:to>
        <xdr:sp textlink="">
          <xdr:nvSpPr>
            <xdr:cNvPr id="15864" name="Check Box 504" hidden="1">
              <a:extLst>
                <a:ext uri="{63B3BB69-23CF-44E3-9099-C40C66FF867C}">
                  <a14:compatExt spid="_x0000_s15864"/>
                </a:ext>
                <a:ext uri="{FF2B5EF4-FFF2-40B4-BE49-F238E27FC236}">
                  <a16:creationId xmlns:a16="http://schemas.microsoft.com/office/drawing/2014/main" id="{00000000-0008-0000-0100-0000F8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150</xdr:row>
          <xdr:rowOff>142875</xdr:rowOff>
        </xdr:from>
        <xdr:to>
          <xdr:col>26</xdr:col>
          <xdr:colOff>504825</xdr:colOff>
          <xdr:row>150</xdr:row>
          <xdr:rowOff>295275</xdr:rowOff>
        </xdr:to>
        <xdr:sp textlink="">
          <xdr:nvSpPr>
            <xdr:cNvPr id="15865" name="Check Box 505" hidden="1">
              <a:extLst>
                <a:ext uri="{63B3BB69-23CF-44E3-9099-C40C66FF867C}">
                  <a14:compatExt spid="_x0000_s15865"/>
                </a:ext>
                <a:ext uri="{FF2B5EF4-FFF2-40B4-BE49-F238E27FC236}">
                  <a16:creationId xmlns:a16="http://schemas.microsoft.com/office/drawing/2014/main" id="{00000000-0008-0000-0100-0000F9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151</xdr:row>
          <xdr:rowOff>142875</xdr:rowOff>
        </xdr:from>
        <xdr:to>
          <xdr:col>26</xdr:col>
          <xdr:colOff>504825</xdr:colOff>
          <xdr:row>151</xdr:row>
          <xdr:rowOff>295275</xdr:rowOff>
        </xdr:to>
        <xdr:sp textlink="">
          <xdr:nvSpPr>
            <xdr:cNvPr id="15866" name="Check Box 506" hidden="1">
              <a:extLst>
                <a:ext uri="{63B3BB69-23CF-44E3-9099-C40C66FF867C}">
                  <a14:compatExt spid="_x0000_s15866"/>
                </a:ext>
                <a:ext uri="{FF2B5EF4-FFF2-40B4-BE49-F238E27FC236}">
                  <a16:creationId xmlns:a16="http://schemas.microsoft.com/office/drawing/2014/main" id="{00000000-0008-0000-0100-0000FA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152</xdr:row>
          <xdr:rowOff>142875</xdr:rowOff>
        </xdr:from>
        <xdr:to>
          <xdr:col>26</xdr:col>
          <xdr:colOff>504825</xdr:colOff>
          <xdr:row>152</xdr:row>
          <xdr:rowOff>295275</xdr:rowOff>
        </xdr:to>
        <xdr:sp textlink="">
          <xdr:nvSpPr>
            <xdr:cNvPr id="15867" name="Check Box 507" hidden="1">
              <a:extLst>
                <a:ext uri="{63B3BB69-23CF-44E3-9099-C40C66FF867C}">
                  <a14:compatExt spid="_x0000_s15867"/>
                </a:ext>
                <a:ext uri="{FF2B5EF4-FFF2-40B4-BE49-F238E27FC236}">
                  <a16:creationId xmlns:a16="http://schemas.microsoft.com/office/drawing/2014/main" id="{00000000-0008-0000-0100-0000F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153</xdr:row>
          <xdr:rowOff>142875</xdr:rowOff>
        </xdr:from>
        <xdr:to>
          <xdr:col>26</xdr:col>
          <xdr:colOff>504825</xdr:colOff>
          <xdr:row>153</xdr:row>
          <xdr:rowOff>295275</xdr:rowOff>
        </xdr:to>
        <xdr:sp textlink="">
          <xdr:nvSpPr>
            <xdr:cNvPr id="15868" name="Check Box 508" hidden="1">
              <a:extLst>
                <a:ext uri="{63B3BB69-23CF-44E3-9099-C40C66FF867C}">
                  <a14:compatExt spid="_x0000_s15868"/>
                </a:ext>
                <a:ext uri="{FF2B5EF4-FFF2-40B4-BE49-F238E27FC236}">
                  <a16:creationId xmlns:a16="http://schemas.microsoft.com/office/drawing/2014/main" id="{00000000-0008-0000-0100-0000F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154</xdr:row>
          <xdr:rowOff>142875</xdr:rowOff>
        </xdr:from>
        <xdr:to>
          <xdr:col>26</xdr:col>
          <xdr:colOff>504825</xdr:colOff>
          <xdr:row>154</xdr:row>
          <xdr:rowOff>295275</xdr:rowOff>
        </xdr:to>
        <xdr:sp textlink="">
          <xdr:nvSpPr>
            <xdr:cNvPr id="15869" name="Check Box 509" hidden="1">
              <a:extLst>
                <a:ext uri="{63B3BB69-23CF-44E3-9099-C40C66FF867C}">
                  <a14:compatExt spid="_x0000_s15869"/>
                </a:ext>
                <a:ext uri="{FF2B5EF4-FFF2-40B4-BE49-F238E27FC236}">
                  <a16:creationId xmlns:a16="http://schemas.microsoft.com/office/drawing/2014/main" id="{00000000-0008-0000-0100-0000F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155</xdr:row>
          <xdr:rowOff>142875</xdr:rowOff>
        </xdr:from>
        <xdr:to>
          <xdr:col>26</xdr:col>
          <xdr:colOff>504825</xdr:colOff>
          <xdr:row>155</xdr:row>
          <xdr:rowOff>295275</xdr:rowOff>
        </xdr:to>
        <xdr:sp textlink="">
          <xdr:nvSpPr>
            <xdr:cNvPr id="15870" name="Check Box 510" hidden="1">
              <a:extLst>
                <a:ext uri="{63B3BB69-23CF-44E3-9099-C40C66FF867C}">
                  <a14:compatExt spid="_x0000_s15870"/>
                </a:ext>
                <a:ext uri="{FF2B5EF4-FFF2-40B4-BE49-F238E27FC236}">
                  <a16:creationId xmlns:a16="http://schemas.microsoft.com/office/drawing/2014/main" id="{00000000-0008-0000-0100-0000F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156</xdr:row>
          <xdr:rowOff>142875</xdr:rowOff>
        </xdr:from>
        <xdr:to>
          <xdr:col>26</xdr:col>
          <xdr:colOff>504825</xdr:colOff>
          <xdr:row>156</xdr:row>
          <xdr:rowOff>295275</xdr:rowOff>
        </xdr:to>
        <xdr:sp textlink="">
          <xdr:nvSpPr>
            <xdr:cNvPr id="15871" name="Check Box 511" hidden="1">
              <a:extLst>
                <a:ext uri="{63B3BB69-23CF-44E3-9099-C40C66FF867C}">
                  <a14:compatExt spid="_x0000_s15871"/>
                </a:ext>
                <a:ext uri="{FF2B5EF4-FFF2-40B4-BE49-F238E27FC236}">
                  <a16:creationId xmlns:a16="http://schemas.microsoft.com/office/drawing/2014/main" id="{00000000-0008-0000-0100-0000F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157</xdr:row>
          <xdr:rowOff>142875</xdr:rowOff>
        </xdr:from>
        <xdr:to>
          <xdr:col>26</xdr:col>
          <xdr:colOff>504825</xdr:colOff>
          <xdr:row>157</xdr:row>
          <xdr:rowOff>295275</xdr:rowOff>
        </xdr:to>
        <xdr:sp textlink="">
          <xdr:nvSpPr>
            <xdr:cNvPr id="15872" name="Check Box 512" hidden="1">
              <a:extLst>
                <a:ext uri="{63B3BB69-23CF-44E3-9099-C40C66FF867C}">
                  <a14:compatExt spid="_x0000_s15872"/>
                </a:ext>
                <a:ext uri="{FF2B5EF4-FFF2-40B4-BE49-F238E27FC236}">
                  <a16:creationId xmlns:a16="http://schemas.microsoft.com/office/drawing/2014/main" id="{00000000-0008-0000-0100-000000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158</xdr:row>
          <xdr:rowOff>142875</xdr:rowOff>
        </xdr:from>
        <xdr:to>
          <xdr:col>26</xdr:col>
          <xdr:colOff>504825</xdr:colOff>
          <xdr:row>158</xdr:row>
          <xdr:rowOff>295275</xdr:rowOff>
        </xdr:to>
        <xdr:sp textlink="">
          <xdr:nvSpPr>
            <xdr:cNvPr id="15873" name="Check Box 513" hidden="1">
              <a:extLst>
                <a:ext uri="{63B3BB69-23CF-44E3-9099-C40C66FF867C}">
                  <a14:compatExt spid="_x0000_s15873"/>
                </a:ext>
                <a:ext uri="{FF2B5EF4-FFF2-40B4-BE49-F238E27FC236}">
                  <a16:creationId xmlns:a16="http://schemas.microsoft.com/office/drawing/2014/main" id="{00000000-0008-0000-0100-000001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159</xdr:row>
          <xdr:rowOff>142875</xdr:rowOff>
        </xdr:from>
        <xdr:to>
          <xdr:col>26</xdr:col>
          <xdr:colOff>504825</xdr:colOff>
          <xdr:row>159</xdr:row>
          <xdr:rowOff>295275</xdr:rowOff>
        </xdr:to>
        <xdr:sp textlink="">
          <xdr:nvSpPr>
            <xdr:cNvPr id="15874" name="Check Box 514" hidden="1">
              <a:extLst>
                <a:ext uri="{63B3BB69-23CF-44E3-9099-C40C66FF867C}">
                  <a14:compatExt spid="_x0000_s15874"/>
                </a:ext>
                <a:ext uri="{FF2B5EF4-FFF2-40B4-BE49-F238E27FC236}">
                  <a16:creationId xmlns:a16="http://schemas.microsoft.com/office/drawing/2014/main" id="{00000000-0008-0000-0100-000002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160</xdr:row>
          <xdr:rowOff>142875</xdr:rowOff>
        </xdr:from>
        <xdr:to>
          <xdr:col>26</xdr:col>
          <xdr:colOff>504825</xdr:colOff>
          <xdr:row>160</xdr:row>
          <xdr:rowOff>295275</xdr:rowOff>
        </xdr:to>
        <xdr:sp textlink="">
          <xdr:nvSpPr>
            <xdr:cNvPr id="15875" name="Check Box 515" hidden="1">
              <a:extLst>
                <a:ext uri="{63B3BB69-23CF-44E3-9099-C40C66FF867C}">
                  <a14:compatExt spid="_x0000_s15875"/>
                </a:ext>
                <a:ext uri="{FF2B5EF4-FFF2-40B4-BE49-F238E27FC236}">
                  <a16:creationId xmlns:a16="http://schemas.microsoft.com/office/drawing/2014/main" id="{00000000-0008-0000-0100-000003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161</xdr:row>
          <xdr:rowOff>142875</xdr:rowOff>
        </xdr:from>
        <xdr:to>
          <xdr:col>26</xdr:col>
          <xdr:colOff>504825</xdr:colOff>
          <xdr:row>161</xdr:row>
          <xdr:rowOff>295275</xdr:rowOff>
        </xdr:to>
        <xdr:sp textlink="">
          <xdr:nvSpPr>
            <xdr:cNvPr id="15876" name="Check Box 516" hidden="1">
              <a:extLst>
                <a:ext uri="{63B3BB69-23CF-44E3-9099-C40C66FF867C}">
                  <a14:compatExt spid="_x0000_s15876"/>
                </a:ext>
                <a:ext uri="{FF2B5EF4-FFF2-40B4-BE49-F238E27FC236}">
                  <a16:creationId xmlns:a16="http://schemas.microsoft.com/office/drawing/2014/main" id="{00000000-0008-0000-0100-000004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162</xdr:row>
          <xdr:rowOff>142875</xdr:rowOff>
        </xdr:from>
        <xdr:to>
          <xdr:col>26</xdr:col>
          <xdr:colOff>504825</xdr:colOff>
          <xdr:row>162</xdr:row>
          <xdr:rowOff>295275</xdr:rowOff>
        </xdr:to>
        <xdr:sp textlink="">
          <xdr:nvSpPr>
            <xdr:cNvPr id="15877" name="Check Box 517" hidden="1">
              <a:extLst>
                <a:ext uri="{63B3BB69-23CF-44E3-9099-C40C66FF867C}">
                  <a14:compatExt spid="_x0000_s15877"/>
                </a:ext>
                <a:ext uri="{FF2B5EF4-FFF2-40B4-BE49-F238E27FC236}">
                  <a16:creationId xmlns:a16="http://schemas.microsoft.com/office/drawing/2014/main" id="{00000000-0008-0000-0100-000005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163</xdr:row>
          <xdr:rowOff>142875</xdr:rowOff>
        </xdr:from>
        <xdr:to>
          <xdr:col>26</xdr:col>
          <xdr:colOff>504825</xdr:colOff>
          <xdr:row>163</xdr:row>
          <xdr:rowOff>295275</xdr:rowOff>
        </xdr:to>
        <xdr:sp textlink="">
          <xdr:nvSpPr>
            <xdr:cNvPr id="15878" name="Check Box 518" hidden="1">
              <a:extLst>
                <a:ext uri="{63B3BB69-23CF-44E3-9099-C40C66FF867C}">
                  <a14:compatExt spid="_x0000_s15878"/>
                </a:ext>
                <a:ext uri="{FF2B5EF4-FFF2-40B4-BE49-F238E27FC236}">
                  <a16:creationId xmlns:a16="http://schemas.microsoft.com/office/drawing/2014/main" id="{00000000-0008-0000-0100-000006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164</xdr:row>
          <xdr:rowOff>142875</xdr:rowOff>
        </xdr:from>
        <xdr:to>
          <xdr:col>26</xdr:col>
          <xdr:colOff>504825</xdr:colOff>
          <xdr:row>164</xdr:row>
          <xdr:rowOff>295275</xdr:rowOff>
        </xdr:to>
        <xdr:sp textlink="">
          <xdr:nvSpPr>
            <xdr:cNvPr id="15879" name="Check Box 519" hidden="1">
              <a:extLst>
                <a:ext uri="{63B3BB69-23CF-44E3-9099-C40C66FF867C}">
                  <a14:compatExt spid="_x0000_s15879"/>
                </a:ext>
                <a:ext uri="{FF2B5EF4-FFF2-40B4-BE49-F238E27FC236}">
                  <a16:creationId xmlns:a16="http://schemas.microsoft.com/office/drawing/2014/main" id="{00000000-0008-0000-0100-000007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165</xdr:row>
          <xdr:rowOff>142875</xdr:rowOff>
        </xdr:from>
        <xdr:to>
          <xdr:col>26</xdr:col>
          <xdr:colOff>504825</xdr:colOff>
          <xdr:row>165</xdr:row>
          <xdr:rowOff>295275</xdr:rowOff>
        </xdr:to>
        <xdr:sp textlink="">
          <xdr:nvSpPr>
            <xdr:cNvPr id="15880" name="Check Box 520" hidden="1">
              <a:extLst>
                <a:ext uri="{63B3BB69-23CF-44E3-9099-C40C66FF867C}">
                  <a14:compatExt spid="_x0000_s15880"/>
                </a:ext>
                <a:ext uri="{FF2B5EF4-FFF2-40B4-BE49-F238E27FC236}">
                  <a16:creationId xmlns:a16="http://schemas.microsoft.com/office/drawing/2014/main" id="{00000000-0008-0000-0100-000008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166</xdr:row>
          <xdr:rowOff>142875</xdr:rowOff>
        </xdr:from>
        <xdr:to>
          <xdr:col>26</xdr:col>
          <xdr:colOff>504825</xdr:colOff>
          <xdr:row>166</xdr:row>
          <xdr:rowOff>295275</xdr:rowOff>
        </xdr:to>
        <xdr:sp textlink="">
          <xdr:nvSpPr>
            <xdr:cNvPr id="15881" name="Check Box 521" hidden="1">
              <a:extLst>
                <a:ext uri="{63B3BB69-23CF-44E3-9099-C40C66FF867C}">
                  <a14:compatExt spid="_x0000_s15881"/>
                </a:ext>
                <a:ext uri="{FF2B5EF4-FFF2-40B4-BE49-F238E27FC236}">
                  <a16:creationId xmlns:a16="http://schemas.microsoft.com/office/drawing/2014/main" id="{00000000-0008-0000-0100-000009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167</xdr:row>
          <xdr:rowOff>142875</xdr:rowOff>
        </xdr:from>
        <xdr:to>
          <xdr:col>26</xdr:col>
          <xdr:colOff>504825</xdr:colOff>
          <xdr:row>167</xdr:row>
          <xdr:rowOff>295275</xdr:rowOff>
        </xdr:to>
        <xdr:sp textlink="">
          <xdr:nvSpPr>
            <xdr:cNvPr id="15882" name="Check Box 522" hidden="1">
              <a:extLst>
                <a:ext uri="{63B3BB69-23CF-44E3-9099-C40C66FF867C}">
                  <a14:compatExt spid="_x0000_s15882"/>
                </a:ext>
                <a:ext uri="{FF2B5EF4-FFF2-40B4-BE49-F238E27FC236}">
                  <a16:creationId xmlns:a16="http://schemas.microsoft.com/office/drawing/2014/main" id="{00000000-0008-0000-0100-00000A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168</xdr:row>
          <xdr:rowOff>142875</xdr:rowOff>
        </xdr:from>
        <xdr:to>
          <xdr:col>26</xdr:col>
          <xdr:colOff>504825</xdr:colOff>
          <xdr:row>168</xdr:row>
          <xdr:rowOff>295275</xdr:rowOff>
        </xdr:to>
        <xdr:sp textlink="">
          <xdr:nvSpPr>
            <xdr:cNvPr id="15883" name="Check Box 523" hidden="1">
              <a:extLst>
                <a:ext uri="{63B3BB69-23CF-44E3-9099-C40C66FF867C}">
                  <a14:compatExt spid="_x0000_s15883"/>
                </a:ext>
                <a:ext uri="{FF2B5EF4-FFF2-40B4-BE49-F238E27FC236}">
                  <a16:creationId xmlns:a16="http://schemas.microsoft.com/office/drawing/2014/main" id="{00000000-0008-0000-0100-00000B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169</xdr:row>
          <xdr:rowOff>142875</xdr:rowOff>
        </xdr:from>
        <xdr:to>
          <xdr:col>26</xdr:col>
          <xdr:colOff>504825</xdr:colOff>
          <xdr:row>169</xdr:row>
          <xdr:rowOff>295275</xdr:rowOff>
        </xdr:to>
        <xdr:sp textlink="">
          <xdr:nvSpPr>
            <xdr:cNvPr id="15884" name="Check Box 524" hidden="1">
              <a:extLst>
                <a:ext uri="{63B3BB69-23CF-44E3-9099-C40C66FF867C}">
                  <a14:compatExt spid="_x0000_s15884"/>
                </a:ext>
                <a:ext uri="{FF2B5EF4-FFF2-40B4-BE49-F238E27FC236}">
                  <a16:creationId xmlns:a16="http://schemas.microsoft.com/office/drawing/2014/main" id="{00000000-0008-0000-0100-00000C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170</xdr:row>
          <xdr:rowOff>142875</xdr:rowOff>
        </xdr:from>
        <xdr:to>
          <xdr:col>26</xdr:col>
          <xdr:colOff>504825</xdr:colOff>
          <xdr:row>170</xdr:row>
          <xdr:rowOff>295275</xdr:rowOff>
        </xdr:to>
        <xdr:sp textlink="">
          <xdr:nvSpPr>
            <xdr:cNvPr id="15885" name="Check Box 525" hidden="1">
              <a:extLst>
                <a:ext uri="{63B3BB69-23CF-44E3-9099-C40C66FF867C}">
                  <a14:compatExt spid="_x0000_s15885"/>
                </a:ext>
                <a:ext uri="{FF2B5EF4-FFF2-40B4-BE49-F238E27FC236}">
                  <a16:creationId xmlns:a16="http://schemas.microsoft.com/office/drawing/2014/main" id="{00000000-0008-0000-0100-00000D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171</xdr:row>
          <xdr:rowOff>142875</xdr:rowOff>
        </xdr:from>
        <xdr:to>
          <xdr:col>26</xdr:col>
          <xdr:colOff>504825</xdr:colOff>
          <xdr:row>171</xdr:row>
          <xdr:rowOff>295275</xdr:rowOff>
        </xdr:to>
        <xdr:sp textlink="">
          <xdr:nvSpPr>
            <xdr:cNvPr id="15886" name="Check Box 526" hidden="1">
              <a:extLst>
                <a:ext uri="{63B3BB69-23CF-44E3-9099-C40C66FF867C}">
                  <a14:compatExt spid="_x0000_s15886"/>
                </a:ext>
                <a:ext uri="{FF2B5EF4-FFF2-40B4-BE49-F238E27FC236}">
                  <a16:creationId xmlns:a16="http://schemas.microsoft.com/office/drawing/2014/main" id="{00000000-0008-0000-0100-00000E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172</xdr:row>
          <xdr:rowOff>142875</xdr:rowOff>
        </xdr:from>
        <xdr:to>
          <xdr:col>26</xdr:col>
          <xdr:colOff>504825</xdr:colOff>
          <xdr:row>172</xdr:row>
          <xdr:rowOff>295275</xdr:rowOff>
        </xdr:to>
        <xdr:sp textlink="">
          <xdr:nvSpPr>
            <xdr:cNvPr id="15887" name="Check Box 527" hidden="1">
              <a:extLst>
                <a:ext uri="{63B3BB69-23CF-44E3-9099-C40C66FF867C}">
                  <a14:compatExt spid="_x0000_s15887"/>
                </a:ext>
                <a:ext uri="{FF2B5EF4-FFF2-40B4-BE49-F238E27FC236}">
                  <a16:creationId xmlns:a16="http://schemas.microsoft.com/office/drawing/2014/main" id="{00000000-0008-0000-0100-00000F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173</xdr:row>
          <xdr:rowOff>142875</xdr:rowOff>
        </xdr:from>
        <xdr:to>
          <xdr:col>26</xdr:col>
          <xdr:colOff>504825</xdr:colOff>
          <xdr:row>173</xdr:row>
          <xdr:rowOff>295275</xdr:rowOff>
        </xdr:to>
        <xdr:sp textlink="">
          <xdr:nvSpPr>
            <xdr:cNvPr id="15888" name="Check Box 528" hidden="1">
              <a:extLst>
                <a:ext uri="{63B3BB69-23CF-44E3-9099-C40C66FF867C}">
                  <a14:compatExt spid="_x0000_s15888"/>
                </a:ext>
                <a:ext uri="{FF2B5EF4-FFF2-40B4-BE49-F238E27FC236}">
                  <a16:creationId xmlns:a16="http://schemas.microsoft.com/office/drawing/2014/main" id="{00000000-0008-0000-0100-000010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174</xdr:row>
          <xdr:rowOff>142875</xdr:rowOff>
        </xdr:from>
        <xdr:to>
          <xdr:col>26</xdr:col>
          <xdr:colOff>504825</xdr:colOff>
          <xdr:row>174</xdr:row>
          <xdr:rowOff>295275</xdr:rowOff>
        </xdr:to>
        <xdr:sp textlink="">
          <xdr:nvSpPr>
            <xdr:cNvPr id="15889" name="Check Box 529" hidden="1">
              <a:extLst>
                <a:ext uri="{63B3BB69-23CF-44E3-9099-C40C66FF867C}">
                  <a14:compatExt spid="_x0000_s15889"/>
                </a:ext>
                <a:ext uri="{FF2B5EF4-FFF2-40B4-BE49-F238E27FC236}">
                  <a16:creationId xmlns:a16="http://schemas.microsoft.com/office/drawing/2014/main" id="{00000000-0008-0000-0100-000011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175</xdr:row>
          <xdr:rowOff>142875</xdr:rowOff>
        </xdr:from>
        <xdr:to>
          <xdr:col>26</xdr:col>
          <xdr:colOff>504825</xdr:colOff>
          <xdr:row>175</xdr:row>
          <xdr:rowOff>295275</xdr:rowOff>
        </xdr:to>
        <xdr:sp textlink="">
          <xdr:nvSpPr>
            <xdr:cNvPr id="15890" name="Check Box 530" hidden="1">
              <a:extLst>
                <a:ext uri="{63B3BB69-23CF-44E3-9099-C40C66FF867C}">
                  <a14:compatExt spid="_x0000_s15890"/>
                </a:ext>
                <a:ext uri="{FF2B5EF4-FFF2-40B4-BE49-F238E27FC236}">
                  <a16:creationId xmlns:a16="http://schemas.microsoft.com/office/drawing/2014/main" id="{00000000-0008-0000-0100-000012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176</xdr:row>
          <xdr:rowOff>142875</xdr:rowOff>
        </xdr:from>
        <xdr:to>
          <xdr:col>26</xdr:col>
          <xdr:colOff>504825</xdr:colOff>
          <xdr:row>176</xdr:row>
          <xdr:rowOff>295275</xdr:rowOff>
        </xdr:to>
        <xdr:sp textlink="">
          <xdr:nvSpPr>
            <xdr:cNvPr id="15891" name="Check Box 531" hidden="1">
              <a:extLst>
                <a:ext uri="{63B3BB69-23CF-44E3-9099-C40C66FF867C}">
                  <a14:compatExt spid="_x0000_s15891"/>
                </a:ext>
                <a:ext uri="{FF2B5EF4-FFF2-40B4-BE49-F238E27FC236}">
                  <a16:creationId xmlns:a16="http://schemas.microsoft.com/office/drawing/2014/main" id="{00000000-0008-0000-0100-000013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177</xdr:row>
          <xdr:rowOff>142875</xdr:rowOff>
        </xdr:from>
        <xdr:to>
          <xdr:col>26</xdr:col>
          <xdr:colOff>504825</xdr:colOff>
          <xdr:row>177</xdr:row>
          <xdr:rowOff>295275</xdr:rowOff>
        </xdr:to>
        <xdr:sp textlink="">
          <xdr:nvSpPr>
            <xdr:cNvPr id="15892" name="Check Box 532" hidden="1">
              <a:extLst>
                <a:ext uri="{63B3BB69-23CF-44E3-9099-C40C66FF867C}">
                  <a14:compatExt spid="_x0000_s15892"/>
                </a:ext>
                <a:ext uri="{FF2B5EF4-FFF2-40B4-BE49-F238E27FC236}">
                  <a16:creationId xmlns:a16="http://schemas.microsoft.com/office/drawing/2014/main" id="{00000000-0008-0000-0100-000014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178</xdr:row>
          <xdr:rowOff>142875</xdr:rowOff>
        </xdr:from>
        <xdr:to>
          <xdr:col>26</xdr:col>
          <xdr:colOff>504825</xdr:colOff>
          <xdr:row>178</xdr:row>
          <xdr:rowOff>295275</xdr:rowOff>
        </xdr:to>
        <xdr:sp textlink="">
          <xdr:nvSpPr>
            <xdr:cNvPr id="15893" name="Check Box 533" hidden="1">
              <a:extLst>
                <a:ext uri="{63B3BB69-23CF-44E3-9099-C40C66FF867C}">
                  <a14:compatExt spid="_x0000_s15893"/>
                </a:ext>
                <a:ext uri="{FF2B5EF4-FFF2-40B4-BE49-F238E27FC236}">
                  <a16:creationId xmlns:a16="http://schemas.microsoft.com/office/drawing/2014/main" id="{00000000-0008-0000-0100-000015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179</xdr:row>
          <xdr:rowOff>142875</xdr:rowOff>
        </xdr:from>
        <xdr:to>
          <xdr:col>26</xdr:col>
          <xdr:colOff>504825</xdr:colOff>
          <xdr:row>179</xdr:row>
          <xdr:rowOff>295275</xdr:rowOff>
        </xdr:to>
        <xdr:sp textlink="">
          <xdr:nvSpPr>
            <xdr:cNvPr id="15894" name="Check Box 534" hidden="1">
              <a:extLst>
                <a:ext uri="{63B3BB69-23CF-44E3-9099-C40C66FF867C}">
                  <a14:compatExt spid="_x0000_s15894"/>
                </a:ext>
                <a:ext uri="{FF2B5EF4-FFF2-40B4-BE49-F238E27FC236}">
                  <a16:creationId xmlns:a16="http://schemas.microsoft.com/office/drawing/2014/main" id="{00000000-0008-0000-0100-000016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180</xdr:row>
          <xdr:rowOff>142875</xdr:rowOff>
        </xdr:from>
        <xdr:to>
          <xdr:col>26</xdr:col>
          <xdr:colOff>504825</xdr:colOff>
          <xdr:row>180</xdr:row>
          <xdr:rowOff>295275</xdr:rowOff>
        </xdr:to>
        <xdr:sp textlink="">
          <xdr:nvSpPr>
            <xdr:cNvPr id="15895" name="Check Box 535" hidden="1">
              <a:extLst>
                <a:ext uri="{63B3BB69-23CF-44E3-9099-C40C66FF867C}">
                  <a14:compatExt spid="_x0000_s15895"/>
                </a:ext>
                <a:ext uri="{FF2B5EF4-FFF2-40B4-BE49-F238E27FC236}">
                  <a16:creationId xmlns:a16="http://schemas.microsoft.com/office/drawing/2014/main" id="{00000000-0008-0000-0100-000017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181</xdr:row>
          <xdr:rowOff>142875</xdr:rowOff>
        </xdr:from>
        <xdr:to>
          <xdr:col>26</xdr:col>
          <xdr:colOff>504825</xdr:colOff>
          <xdr:row>181</xdr:row>
          <xdr:rowOff>295275</xdr:rowOff>
        </xdr:to>
        <xdr:sp textlink="">
          <xdr:nvSpPr>
            <xdr:cNvPr id="15896" name="Check Box 536" hidden="1">
              <a:extLst>
                <a:ext uri="{63B3BB69-23CF-44E3-9099-C40C66FF867C}">
                  <a14:compatExt spid="_x0000_s15896"/>
                </a:ext>
                <a:ext uri="{FF2B5EF4-FFF2-40B4-BE49-F238E27FC236}">
                  <a16:creationId xmlns:a16="http://schemas.microsoft.com/office/drawing/2014/main" id="{00000000-0008-0000-0100-000018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182</xdr:row>
          <xdr:rowOff>142875</xdr:rowOff>
        </xdr:from>
        <xdr:to>
          <xdr:col>26</xdr:col>
          <xdr:colOff>504825</xdr:colOff>
          <xdr:row>182</xdr:row>
          <xdr:rowOff>295275</xdr:rowOff>
        </xdr:to>
        <xdr:sp textlink="">
          <xdr:nvSpPr>
            <xdr:cNvPr id="15897" name="Check Box 537" hidden="1">
              <a:extLst>
                <a:ext uri="{63B3BB69-23CF-44E3-9099-C40C66FF867C}">
                  <a14:compatExt spid="_x0000_s15897"/>
                </a:ext>
                <a:ext uri="{FF2B5EF4-FFF2-40B4-BE49-F238E27FC236}">
                  <a16:creationId xmlns:a16="http://schemas.microsoft.com/office/drawing/2014/main" id="{00000000-0008-0000-0100-000019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183</xdr:row>
          <xdr:rowOff>142875</xdr:rowOff>
        </xdr:from>
        <xdr:to>
          <xdr:col>26</xdr:col>
          <xdr:colOff>504825</xdr:colOff>
          <xdr:row>183</xdr:row>
          <xdr:rowOff>295275</xdr:rowOff>
        </xdr:to>
        <xdr:sp textlink="">
          <xdr:nvSpPr>
            <xdr:cNvPr id="15898" name="Check Box 538" hidden="1">
              <a:extLst>
                <a:ext uri="{63B3BB69-23CF-44E3-9099-C40C66FF867C}">
                  <a14:compatExt spid="_x0000_s15898"/>
                </a:ext>
                <a:ext uri="{FF2B5EF4-FFF2-40B4-BE49-F238E27FC236}">
                  <a16:creationId xmlns:a16="http://schemas.microsoft.com/office/drawing/2014/main" id="{00000000-0008-0000-0100-00001A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184</xdr:row>
          <xdr:rowOff>142875</xdr:rowOff>
        </xdr:from>
        <xdr:to>
          <xdr:col>26</xdr:col>
          <xdr:colOff>504825</xdr:colOff>
          <xdr:row>184</xdr:row>
          <xdr:rowOff>295275</xdr:rowOff>
        </xdr:to>
        <xdr:sp textlink="">
          <xdr:nvSpPr>
            <xdr:cNvPr id="15899" name="Check Box 539" hidden="1">
              <a:extLst>
                <a:ext uri="{63B3BB69-23CF-44E3-9099-C40C66FF867C}">
                  <a14:compatExt spid="_x0000_s15899"/>
                </a:ext>
                <a:ext uri="{FF2B5EF4-FFF2-40B4-BE49-F238E27FC236}">
                  <a16:creationId xmlns:a16="http://schemas.microsoft.com/office/drawing/2014/main" id="{00000000-0008-0000-0100-00001B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185</xdr:row>
          <xdr:rowOff>142875</xdr:rowOff>
        </xdr:from>
        <xdr:to>
          <xdr:col>26</xdr:col>
          <xdr:colOff>504825</xdr:colOff>
          <xdr:row>185</xdr:row>
          <xdr:rowOff>295275</xdr:rowOff>
        </xdr:to>
        <xdr:sp textlink="">
          <xdr:nvSpPr>
            <xdr:cNvPr id="15900" name="Check Box 540" hidden="1">
              <a:extLst>
                <a:ext uri="{63B3BB69-23CF-44E3-9099-C40C66FF867C}">
                  <a14:compatExt spid="_x0000_s15900"/>
                </a:ext>
                <a:ext uri="{FF2B5EF4-FFF2-40B4-BE49-F238E27FC236}">
                  <a16:creationId xmlns:a16="http://schemas.microsoft.com/office/drawing/2014/main" id="{00000000-0008-0000-0100-00001C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186</xdr:row>
          <xdr:rowOff>142875</xdr:rowOff>
        </xdr:from>
        <xdr:to>
          <xdr:col>26</xdr:col>
          <xdr:colOff>504825</xdr:colOff>
          <xdr:row>186</xdr:row>
          <xdr:rowOff>295275</xdr:rowOff>
        </xdr:to>
        <xdr:sp textlink="">
          <xdr:nvSpPr>
            <xdr:cNvPr id="15901" name="Check Box 541" hidden="1">
              <a:extLst>
                <a:ext uri="{63B3BB69-23CF-44E3-9099-C40C66FF867C}">
                  <a14:compatExt spid="_x0000_s15901"/>
                </a:ext>
                <a:ext uri="{FF2B5EF4-FFF2-40B4-BE49-F238E27FC236}">
                  <a16:creationId xmlns:a16="http://schemas.microsoft.com/office/drawing/2014/main" id="{00000000-0008-0000-0100-00001D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187</xdr:row>
          <xdr:rowOff>142875</xdr:rowOff>
        </xdr:from>
        <xdr:to>
          <xdr:col>26</xdr:col>
          <xdr:colOff>504825</xdr:colOff>
          <xdr:row>187</xdr:row>
          <xdr:rowOff>295275</xdr:rowOff>
        </xdr:to>
        <xdr:sp textlink="">
          <xdr:nvSpPr>
            <xdr:cNvPr id="15902" name="Check Box 542" hidden="1">
              <a:extLst>
                <a:ext uri="{63B3BB69-23CF-44E3-9099-C40C66FF867C}">
                  <a14:compatExt spid="_x0000_s15902"/>
                </a:ext>
                <a:ext uri="{FF2B5EF4-FFF2-40B4-BE49-F238E27FC236}">
                  <a16:creationId xmlns:a16="http://schemas.microsoft.com/office/drawing/2014/main" id="{00000000-0008-0000-0100-00001E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188</xdr:row>
          <xdr:rowOff>142875</xdr:rowOff>
        </xdr:from>
        <xdr:to>
          <xdr:col>26</xdr:col>
          <xdr:colOff>504825</xdr:colOff>
          <xdr:row>188</xdr:row>
          <xdr:rowOff>295275</xdr:rowOff>
        </xdr:to>
        <xdr:sp textlink="">
          <xdr:nvSpPr>
            <xdr:cNvPr id="15903" name="Check Box 543" hidden="1">
              <a:extLst>
                <a:ext uri="{63B3BB69-23CF-44E3-9099-C40C66FF867C}">
                  <a14:compatExt spid="_x0000_s15903"/>
                </a:ext>
                <a:ext uri="{FF2B5EF4-FFF2-40B4-BE49-F238E27FC236}">
                  <a16:creationId xmlns:a16="http://schemas.microsoft.com/office/drawing/2014/main" id="{00000000-0008-0000-0100-00001F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189</xdr:row>
          <xdr:rowOff>142875</xdr:rowOff>
        </xdr:from>
        <xdr:to>
          <xdr:col>26</xdr:col>
          <xdr:colOff>504825</xdr:colOff>
          <xdr:row>189</xdr:row>
          <xdr:rowOff>295275</xdr:rowOff>
        </xdr:to>
        <xdr:sp textlink="">
          <xdr:nvSpPr>
            <xdr:cNvPr id="15904" name="Check Box 544" hidden="1">
              <a:extLst>
                <a:ext uri="{63B3BB69-23CF-44E3-9099-C40C66FF867C}">
                  <a14:compatExt spid="_x0000_s15904"/>
                </a:ext>
                <a:ext uri="{FF2B5EF4-FFF2-40B4-BE49-F238E27FC236}">
                  <a16:creationId xmlns:a16="http://schemas.microsoft.com/office/drawing/2014/main" id="{00000000-0008-0000-0100-000020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190</xdr:row>
          <xdr:rowOff>142875</xdr:rowOff>
        </xdr:from>
        <xdr:to>
          <xdr:col>26</xdr:col>
          <xdr:colOff>504825</xdr:colOff>
          <xdr:row>190</xdr:row>
          <xdr:rowOff>295275</xdr:rowOff>
        </xdr:to>
        <xdr:sp textlink="">
          <xdr:nvSpPr>
            <xdr:cNvPr id="15905" name="Check Box 545" hidden="1">
              <a:extLst>
                <a:ext uri="{63B3BB69-23CF-44E3-9099-C40C66FF867C}">
                  <a14:compatExt spid="_x0000_s15905"/>
                </a:ext>
                <a:ext uri="{FF2B5EF4-FFF2-40B4-BE49-F238E27FC236}">
                  <a16:creationId xmlns:a16="http://schemas.microsoft.com/office/drawing/2014/main" id="{00000000-0008-0000-0100-000021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191</xdr:row>
          <xdr:rowOff>142875</xdr:rowOff>
        </xdr:from>
        <xdr:to>
          <xdr:col>26</xdr:col>
          <xdr:colOff>504825</xdr:colOff>
          <xdr:row>191</xdr:row>
          <xdr:rowOff>295275</xdr:rowOff>
        </xdr:to>
        <xdr:sp textlink="">
          <xdr:nvSpPr>
            <xdr:cNvPr id="15906" name="Check Box 546" hidden="1">
              <a:extLst>
                <a:ext uri="{63B3BB69-23CF-44E3-9099-C40C66FF867C}">
                  <a14:compatExt spid="_x0000_s15906"/>
                </a:ext>
                <a:ext uri="{FF2B5EF4-FFF2-40B4-BE49-F238E27FC236}">
                  <a16:creationId xmlns:a16="http://schemas.microsoft.com/office/drawing/2014/main" id="{00000000-0008-0000-0100-000022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192</xdr:row>
          <xdr:rowOff>142875</xdr:rowOff>
        </xdr:from>
        <xdr:to>
          <xdr:col>26</xdr:col>
          <xdr:colOff>504825</xdr:colOff>
          <xdr:row>192</xdr:row>
          <xdr:rowOff>295275</xdr:rowOff>
        </xdr:to>
        <xdr:sp textlink="">
          <xdr:nvSpPr>
            <xdr:cNvPr id="15907" name="Check Box 547" hidden="1">
              <a:extLst>
                <a:ext uri="{63B3BB69-23CF-44E3-9099-C40C66FF867C}">
                  <a14:compatExt spid="_x0000_s15907"/>
                </a:ext>
                <a:ext uri="{FF2B5EF4-FFF2-40B4-BE49-F238E27FC236}">
                  <a16:creationId xmlns:a16="http://schemas.microsoft.com/office/drawing/2014/main" id="{00000000-0008-0000-0100-000023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193</xdr:row>
          <xdr:rowOff>142875</xdr:rowOff>
        </xdr:from>
        <xdr:to>
          <xdr:col>26</xdr:col>
          <xdr:colOff>504825</xdr:colOff>
          <xdr:row>193</xdr:row>
          <xdr:rowOff>295275</xdr:rowOff>
        </xdr:to>
        <xdr:sp textlink="">
          <xdr:nvSpPr>
            <xdr:cNvPr id="15908" name="Check Box 548" hidden="1">
              <a:extLst>
                <a:ext uri="{63B3BB69-23CF-44E3-9099-C40C66FF867C}">
                  <a14:compatExt spid="_x0000_s15908"/>
                </a:ext>
                <a:ext uri="{FF2B5EF4-FFF2-40B4-BE49-F238E27FC236}">
                  <a16:creationId xmlns:a16="http://schemas.microsoft.com/office/drawing/2014/main" id="{00000000-0008-0000-0100-000024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194</xdr:row>
          <xdr:rowOff>142875</xdr:rowOff>
        </xdr:from>
        <xdr:to>
          <xdr:col>26</xdr:col>
          <xdr:colOff>504825</xdr:colOff>
          <xdr:row>194</xdr:row>
          <xdr:rowOff>295275</xdr:rowOff>
        </xdr:to>
        <xdr:sp textlink="">
          <xdr:nvSpPr>
            <xdr:cNvPr id="15909" name="Check Box 549" hidden="1">
              <a:extLst>
                <a:ext uri="{63B3BB69-23CF-44E3-9099-C40C66FF867C}">
                  <a14:compatExt spid="_x0000_s15909"/>
                </a:ext>
                <a:ext uri="{FF2B5EF4-FFF2-40B4-BE49-F238E27FC236}">
                  <a16:creationId xmlns:a16="http://schemas.microsoft.com/office/drawing/2014/main" id="{00000000-0008-0000-0100-000025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195</xdr:row>
          <xdr:rowOff>142875</xdr:rowOff>
        </xdr:from>
        <xdr:to>
          <xdr:col>26</xdr:col>
          <xdr:colOff>504825</xdr:colOff>
          <xdr:row>195</xdr:row>
          <xdr:rowOff>295275</xdr:rowOff>
        </xdr:to>
        <xdr:sp textlink="">
          <xdr:nvSpPr>
            <xdr:cNvPr id="15910" name="Check Box 550" hidden="1">
              <a:extLst>
                <a:ext uri="{63B3BB69-23CF-44E3-9099-C40C66FF867C}">
                  <a14:compatExt spid="_x0000_s15910"/>
                </a:ext>
                <a:ext uri="{FF2B5EF4-FFF2-40B4-BE49-F238E27FC236}">
                  <a16:creationId xmlns:a16="http://schemas.microsoft.com/office/drawing/2014/main" id="{00000000-0008-0000-0100-000026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196</xdr:row>
          <xdr:rowOff>142875</xdr:rowOff>
        </xdr:from>
        <xdr:to>
          <xdr:col>26</xdr:col>
          <xdr:colOff>504825</xdr:colOff>
          <xdr:row>196</xdr:row>
          <xdr:rowOff>295275</xdr:rowOff>
        </xdr:to>
        <xdr:sp textlink="">
          <xdr:nvSpPr>
            <xdr:cNvPr id="15911" name="Check Box 551" hidden="1">
              <a:extLst>
                <a:ext uri="{63B3BB69-23CF-44E3-9099-C40C66FF867C}">
                  <a14:compatExt spid="_x0000_s15911"/>
                </a:ext>
                <a:ext uri="{FF2B5EF4-FFF2-40B4-BE49-F238E27FC236}">
                  <a16:creationId xmlns:a16="http://schemas.microsoft.com/office/drawing/2014/main" id="{00000000-0008-0000-0100-000027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197</xdr:row>
          <xdr:rowOff>142875</xdr:rowOff>
        </xdr:from>
        <xdr:to>
          <xdr:col>26</xdr:col>
          <xdr:colOff>504825</xdr:colOff>
          <xdr:row>197</xdr:row>
          <xdr:rowOff>295275</xdr:rowOff>
        </xdr:to>
        <xdr:sp textlink="">
          <xdr:nvSpPr>
            <xdr:cNvPr id="15912" name="Check Box 552" hidden="1">
              <a:extLst>
                <a:ext uri="{63B3BB69-23CF-44E3-9099-C40C66FF867C}">
                  <a14:compatExt spid="_x0000_s15912"/>
                </a:ext>
                <a:ext uri="{FF2B5EF4-FFF2-40B4-BE49-F238E27FC236}">
                  <a16:creationId xmlns:a16="http://schemas.microsoft.com/office/drawing/2014/main" id="{00000000-0008-0000-0100-000028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198</xdr:row>
          <xdr:rowOff>142875</xdr:rowOff>
        </xdr:from>
        <xdr:to>
          <xdr:col>26</xdr:col>
          <xdr:colOff>504825</xdr:colOff>
          <xdr:row>198</xdr:row>
          <xdr:rowOff>295275</xdr:rowOff>
        </xdr:to>
        <xdr:sp textlink="">
          <xdr:nvSpPr>
            <xdr:cNvPr id="15913" name="Check Box 553" hidden="1">
              <a:extLst>
                <a:ext uri="{63B3BB69-23CF-44E3-9099-C40C66FF867C}">
                  <a14:compatExt spid="_x0000_s15913"/>
                </a:ext>
                <a:ext uri="{FF2B5EF4-FFF2-40B4-BE49-F238E27FC236}">
                  <a16:creationId xmlns:a16="http://schemas.microsoft.com/office/drawing/2014/main" id="{00000000-0008-0000-0100-000029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199</xdr:row>
          <xdr:rowOff>142875</xdr:rowOff>
        </xdr:from>
        <xdr:to>
          <xdr:col>26</xdr:col>
          <xdr:colOff>504825</xdr:colOff>
          <xdr:row>199</xdr:row>
          <xdr:rowOff>295275</xdr:rowOff>
        </xdr:to>
        <xdr:sp textlink="">
          <xdr:nvSpPr>
            <xdr:cNvPr id="15914" name="Check Box 554" hidden="1">
              <a:extLst>
                <a:ext uri="{63B3BB69-23CF-44E3-9099-C40C66FF867C}">
                  <a14:compatExt spid="_x0000_s15914"/>
                </a:ext>
                <a:ext uri="{FF2B5EF4-FFF2-40B4-BE49-F238E27FC236}">
                  <a16:creationId xmlns:a16="http://schemas.microsoft.com/office/drawing/2014/main" id="{00000000-0008-0000-0100-00002A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200</xdr:row>
          <xdr:rowOff>142875</xdr:rowOff>
        </xdr:from>
        <xdr:to>
          <xdr:col>26</xdr:col>
          <xdr:colOff>504825</xdr:colOff>
          <xdr:row>200</xdr:row>
          <xdr:rowOff>295275</xdr:rowOff>
        </xdr:to>
        <xdr:sp textlink="">
          <xdr:nvSpPr>
            <xdr:cNvPr id="15915" name="Check Box 555" hidden="1">
              <a:extLst>
                <a:ext uri="{63B3BB69-23CF-44E3-9099-C40C66FF867C}">
                  <a14:compatExt spid="_x0000_s15915"/>
                </a:ext>
                <a:ext uri="{FF2B5EF4-FFF2-40B4-BE49-F238E27FC236}">
                  <a16:creationId xmlns:a16="http://schemas.microsoft.com/office/drawing/2014/main" id="{00000000-0008-0000-0100-00002B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201</xdr:row>
          <xdr:rowOff>142875</xdr:rowOff>
        </xdr:from>
        <xdr:to>
          <xdr:col>26</xdr:col>
          <xdr:colOff>504825</xdr:colOff>
          <xdr:row>201</xdr:row>
          <xdr:rowOff>295275</xdr:rowOff>
        </xdr:to>
        <xdr:sp textlink="">
          <xdr:nvSpPr>
            <xdr:cNvPr id="15916" name="Check Box 556" hidden="1">
              <a:extLst>
                <a:ext uri="{63B3BB69-23CF-44E3-9099-C40C66FF867C}">
                  <a14:compatExt spid="_x0000_s15916"/>
                </a:ext>
                <a:ext uri="{FF2B5EF4-FFF2-40B4-BE49-F238E27FC236}">
                  <a16:creationId xmlns:a16="http://schemas.microsoft.com/office/drawing/2014/main" id="{00000000-0008-0000-0100-00002C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202</xdr:row>
          <xdr:rowOff>142875</xdr:rowOff>
        </xdr:from>
        <xdr:to>
          <xdr:col>26</xdr:col>
          <xdr:colOff>504825</xdr:colOff>
          <xdr:row>202</xdr:row>
          <xdr:rowOff>295275</xdr:rowOff>
        </xdr:to>
        <xdr:sp textlink="">
          <xdr:nvSpPr>
            <xdr:cNvPr id="15917" name="Check Box 557" hidden="1">
              <a:extLst>
                <a:ext uri="{63B3BB69-23CF-44E3-9099-C40C66FF867C}">
                  <a14:compatExt spid="_x0000_s15917"/>
                </a:ext>
                <a:ext uri="{FF2B5EF4-FFF2-40B4-BE49-F238E27FC236}">
                  <a16:creationId xmlns:a16="http://schemas.microsoft.com/office/drawing/2014/main" id="{00000000-0008-0000-0100-00002D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203</xdr:row>
          <xdr:rowOff>142875</xdr:rowOff>
        </xdr:from>
        <xdr:to>
          <xdr:col>26</xdr:col>
          <xdr:colOff>504825</xdr:colOff>
          <xdr:row>203</xdr:row>
          <xdr:rowOff>295275</xdr:rowOff>
        </xdr:to>
        <xdr:sp textlink="">
          <xdr:nvSpPr>
            <xdr:cNvPr id="15918" name="Check Box 558" hidden="1">
              <a:extLst>
                <a:ext uri="{63B3BB69-23CF-44E3-9099-C40C66FF867C}">
                  <a14:compatExt spid="_x0000_s15918"/>
                </a:ext>
                <a:ext uri="{FF2B5EF4-FFF2-40B4-BE49-F238E27FC236}">
                  <a16:creationId xmlns:a16="http://schemas.microsoft.com/office/drawing/2014/main" id="{00000000-0008-0000-0100-00002E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204</xdr:row>
          <xdr:rowOff>142875</xdr:rowOff>
        </xdr:from>
        <xdr:to>
          <xdr:col>26</xdr:col>
          <xdr:colOff>504825</xdr:colOff>
          <xdr:row>204</xdr:row>
          <xdr:rowOff>295275</xdr:rowOff>
        </xdr:to>
        <xdr:sp textlink="">
          <xdr:nvSpPr>
            <xdr:cNvPr id="15919" name="Check Box 559" hidden="1">
              <a:extLst>
                <a:ext uri="{63B3BB69-23CF-44E3-9099-C40C66FF867C}">
                  <a14:compatExt spid="_x0000_s15919"/>
                </a:ext>
                <a:ext uri="{FF2B5EF4-FFF2-40B4-BE49-F238E27FC236}">
                  <a16:creationId xmlns:a16="http://schemas.microsoft.com/office/drawing/2014/main" id="{00000000-0008-0000-0100-00002F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205</xdr:row>
          <xdr:rowOff>142875</xdr:rowOff>
        </xdr:from>
        <xdr:to>
          <xdr:col>26</xdr:col>
          <xdr:colOff>504825</xdr:colOff>
          <xdr:row>205</xdr:row>
          <xdr:rowOff>295275</xdr:rowOff>
        </xdr:to>
        <xdr:sp textlink="">
          <xdr:nvSpPr>
            <xdr:cNvPr id="15920" name="Check Box 560" hidden="1">
              <a:extLst>
                <a:ext uri="{63B3BB69-23CF-44E3-9099-C40C66FF867C}">
                  <a14:compatExt spid="_x0000_s15920"/>
                </a:ext>
                <a:ext uri="{FF2B5EF4-FFF2-40B4-BE49-F238E27FC236}">
                  <a16:creationId xmlns:a16="http://schemas.microsoft.com/office/drawing/2014/main" id="{00000000-0008-0000-0100-000030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206</xdr:row>
          <xdr:rowOff>142875</xdr:rowOff>
        </xdr:from>
        <xdr:to>
          <xdr:col>26</xdr:col>
          <xdr:colOff>504825</xdr:colOff>
          <xdr:row>206</xdr:row>
          <xdr:rowOff>295275</xdr:rowOff>
        </xdr:to>
        <xdr:sp textlink="">
          <xdr:nvSpPr>
            <xdr:cNvPr id="15921" name="Check Box 561" hidden="1">
              <a:extLst>
                <a:ext uri="{63B3BB69-23CF-44E3-9099-C40C66FF867C}">
                  <a14:compatExt spid="_x0000_s15921"/>
                </a:ext>
                <a:ext uri="{FF2B5EF4-FFF2-40B4-BE49-F238E27FC236}">
                  <a16:creationId xmlns:a16="http://schemas.microsoft.com/office/drawing/2014/main" id="{00000000-0008-0000-0100-000031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207</xdr:row>
          <xdr:rowOff>142875</xdr:rowOff>
        </xdr:from>
        <xdr:to>
          <xdr:col>26</xdr:col>
          <xdr:colOff>504825</xdr:colOff>
          <xdr:row>207</xdr:row>
          <xdr:rowOff>295275</xdr:rowOff>
        </xdr:to>
        <xdr:sp textlink="">
          <xdr:nvSpPr>
            <xdr:cNvPr id="15922" name="Check Box 562" hidden="1">
              <a:extLst>
                <a:ext uri="{63B3BB69-23CF-44E3-9099-C40C66FF867C}">
                  <a14:compatExt spid="_x0000_s15922"/>
                </a:ext>
                <a:ext uri="{FF2B5EF4-FFF2-40B4-BE49-F238E27FC236}">
                  <a16:creationId xmlns:a16="http://schemas.microsoft.com/office/drawing/2014/main" id="{00000000-0008-0000-0100-000032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</xdr:colOff>
      <xdr:row>24</xdr:row>
      <xdr:rowOff>19050</xdr:rowOff>
    </xdr:from>
    <xdr:to>
      <xdr:col>1</xdr:col>
      <xdr:colOff>224695</xdr:colOff>
      <xdr:row>25</xdr:row>
      <xdr:rowOff>0</xdr:rowOff>
    </xdr:to>
    <xdr:sp textlink="">
      <xdr:nvSpPr>
        <xdr:cNvPr id="1033" name="Rectangle 9">
          <a:extLst>
            <a:ext uri="{FF2B5EF4-FFF2-40B4-BE49-F238E27FC236}">
              <a16:creationId xmlns:a16="http://schemas.microsoft.com/office/drawing/2014/main" id="{00000000-0008-0000-0200-000009040000}"/>
            </a:ext>
          </a:extLst>
        </xdr:cNvPr>
        <xdr:cNvSpPr>
          <a:spLocks noChangeArrowheads="1"/>
        </xdr:cNvSpPr>
      </xdr:nvSpPr>
      <xdr:spPr bwMode="auto">
        <a:xfrm>
          <a:off x="37147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89535</xdr:colOff>
      <xdr:row>26</xdr:row>
      <xdr:rowOff>19050</xdr:rowOff>
    </xdr:from>
    <xdr:to>
      <xdr:col>1</xdr:col>
      <xdr:colOff>224695</xdr:colOff>
      <xdr:row>27</xdr:row>
      <xdr:rowOff>0</xdr:rowOff>
    </xdr:to>
    <xdr:sp textlink="">
      <xdr:nvSpPr>
        <xdr:cNvPr id="1034" name="Rectangle 10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SpPr>
          <a:spLocks noChangeArrowheads="1"/>
        </xdr:cNvSpPr>
      </xdr:nvSpPr>
      <xdr:spPr bwMode="auto">
        <a:xfrm>
          <a:off x="37147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89535</xdr:colOff>
      <xdr:row>28</xdr:row>
      <xdr:rowOff>19050</xdr:rowOff>
    </xdr:from>
    <xdr:to>
      <xdr:col>1</xdr:col>
      <xdr:colOff>224695</xdr:colOff>
      <xdr:row>29</xdr:row>
      <xdr:rowOff>0</xdr:rowOff>
    </xdr:to>
    <xdr:sp textlink="">
      <xdr:nvSpPr>
        <xdr:cNvPr id="1035" name="Rectangle 11">
          <a:extLst>
            <a:ext uri="{FF2B5EF4-FFF2-40B4-BE49-F238E27FC236}">
              <a16:creationId xmlns:a16="http://schemas.microsoft.com/office/drawing/2014/main" id="{00000000-0008-0000-0200-00000B040000}"/>
            </a:ext>
          </a:extLst>
        </xdr:cNvPr>
        <xdr:cNvSpPr>
          <a:spLocks noChangeArrowheads="1"/>
        </xdr:cNvSpPr>
      </xdr:nvSpPr>
      <xdr:spPr bwMode="auto">
        <a:xfrm>
          <a:off x="37147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89535</xdr:colOff>
      <xdr:row>30</xdr:row>
      <xdr:rowOff>19050</xdr:rowOff>
    </xdr:from>
    <xdr:to>
      <xdr:col>1</xdr:col>
      <xdr:colOff>224695</xdr:colOff>
      <xdr:row>31</xdr:row>
      <xdr:rowOff>0</xdr:rowOff>
    </xdr:to>
    <xdr:sp textlink="">
      <xdr:nvSpPr>
        <xdr:cNvPr id="1036" name="Rectangle 12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SpPr>
          <a:spLocks noChangeArrowheads="1"/>
        </xdr:cNvSpPr>
      </xdr:nvSpPr>
      <xdr:spPr bwMode="auto">
        <a:xfrm>
          <a:off x="37147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89535</xdr:colOff>
      <xdr:row>32</xdr:row>
      <xdr:rowOff>19050</xdr:rowOff>
    </xdr:from>
    <xdr:to>
      <xdr:col>1</xdr:col>
      <xdr:colOff>224695</xdr:colOff>
      <xdr:row>33</xdr:row>
      <xdr:rowOff>0</xdr:rowOff>
    </xdr:to>
    <xdr:sp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SpPr>
          <a:spLocks noChangeArrowheads="1"/>
        </xdr:cNvSpPr>
      </xdr:nvSpPr>
      <xdr:spPr bwMode="auto">
        <a:xfrm>
          <a:off x="37147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89535</xdr:colOff>
      <xdr:row>34</xdr:row>
      <xdr:rowOff>19050</xdr:rowOff>
    </xdr:from>
    <xdr:to>
      <xdr:col>1</xdr:col>
      <xdr:colOff>224695</xdr:colOff>
      <xdr:row>35</xdr:row>
      <xdr:rowOff>0</xdr:rowOff>
    </xdr:to>
    <xdr:sp textlink="">
      <xdr:nvSpPr>
        <xdr:cNvPr id="1038" name="Rectangle 14">
          <a:extLst>
            <a:ext uri="{FF2B5EF4-FFF2-40B4-BE49-F238E27FC236}">
              <a16:creationId xmlns:a16="http://schemas.microsoft.com/office/drawing/2014/main" id="{00000000-0008-0000-0200-00000E040000}"/>
            </a:ext>
          </a:extLst>
        </xdr:cNvPr>
        <xdr:cNvSpPr>
          <a:spLocks noChangeArrowheads="1"/>
        </xdr:cNvSpPr>
      </xdr:nvSpPr>
      <xdr:spPr bwMode="auto">
        <a:xfrm>
          <a:off x="371475" y="71723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</xdr:col>
      <xdr:colOff>87630</xdr:colOff>
      <xdr:row>24</xdr:row>
      <xdr:rowOff>19050</xdr:rowOff>
    </xdr:from>
    <xdr:to>
      <xdr:col>6</xdr:col>
      <xdr:colOff>215281</xdr:colOff>
      <xdr:row>25</xdr:row>
      <xdr:rowOff>0</xdr:rowOff>
    </xdr:to>
    <xdr:sp textlink="">
      <xdr:nvSpPr>
        <xdr:cNvPr id="1039" name="Rectangle 15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SpPr>
          <a:spLocks noChangeArrowheads="1"/>
        </xdr:cNvSpPr>
      </xdr:nvSpPr>
      <xdr:spPr bwMode="auto">
        <a:xfrm>
          <a:off x="16573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</xdr:col>
      <xdr:colOff>87630</xdr:colOff>
      <xdr:row>26</xdr:row>
      <xdr:rowOff>19050</xdr:rowOff>
    </xdr:from>
    <xdr:to>
      <xdr:col>6</xdr:col>
      <xdr:colOff>215281</xdr:colOff>
      <xdr:row>27</xdr:row>
      <xdr:rowOff>0</xdr:rowOff>
    </xdr:to>
    <xdr:sp textlink="">
      <xdr:nvSpPr>
        <xdr:cNvPr id="1040" name="Rectangle 16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SpPr>
          <a:spLocks noChangeArrowheads="1"/>
        </xdr:cNvSpPr>
      </xdr:nvSpPr>
      <xdr:spPr bwMode="auto">
        <a:xfrm>
          <a:off x="16573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</xdr:col>
      <xdr:colOff>87630</xdr:colOff>
      <xdr:row>28</xdr:row>
      <xdr:rowOff>19050</xdr:rowOff>
    </xdr:from>
    <xdr:to>
      <xdr:col>6</xdr:col>
      <xdr:colOff>215281</xdr:colOff>
      <xdr:row>29</xdr:row>
      <xdr:rowOff>0</xdr:rowOff>
    </xdr:to>
    <xdr:sp textlink="">
      <xdr:nvSpPr>
        <xdr:cNvPr id="1041" name="Rectangle 17">
          <a:extLst>
            <a:ext uri="{FF2B5EF4-FFF2-40B4-BE49-F238E27FC236}">
              <a16:creationId xmlns:a16="http://schemas.microsoft.com/office/drawing/2014/main" id="{00000000-0008-0000-0200-000011040000}"/>
            </a:ext>
          </a:extLst>
        </xdr:cNvPr>
        <xdr:cNvSpPr>
          <a:spLocks noChangeArrowheads="1"/>
        </xdr:cNvSpPr>
      </xdr:nvSpPr>
      <xdr:spPr bwMode="auto">
        <a:xfrm>
          <a:off x="16573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</xdr:col>
      <xdr:colOff>87630</xdr:colOff>
      <xdr:row>30</xdr:row>
      <xdr:rowOff>19050</xdr:rowOff>
    </xdr:from>
    <xdr:to>
      <xdr:col>6</xdr:col>
      <xdr:colOff>215281</xdr:colOff>
      <xdr:row>31</xdr:row>
      <xdr:rowOff>0</xdr:rowOff>
    </xdr:to>
    <xdr:sp textlink="">
      <xdr:nvSpPr>
        <xdr:cNvPr id="1042" name="Rectangle 18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SpPr>
          <a:spLocks noChangeArrowheads="1"/>
        </xdr:cNvSpPr>
      </xdr:nvSpPr>
      <xdr:spPr bwMode="auto">
        <a:xfrm>
          <a:off x="16573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</xdr:col>
      <xdr:colOff>87630</xdr:colOff>
      <xdr:row>32</xdr:row>
      <xdr:rowOff>19050</xdr:rowOff>
    </xdr:from>
    <xdr:to>
      <xdr:col>6</xdr:col>
      <xdr:colOff>215281</xdr:colOff>
      <xdr:row>33</xdr:row>
      <xdr:rowOff>0</xdr:rowOff>
    </xdr:to>
    <xdr:sp textlink="">
      <xdr:nvSpPr>
        <xdr:cNvPr id="1043" name="Rectangle 19">
          <a:extLst>
            <a:ext uri="{FF2B5EF4-FFF2-40B4-BE49-F238E27FC236}">
              <a16:creationId xmlns:a16="http://schemas.microsoft.com/office/drawing/2014/main" id="{00000000-0008-0000-0200-000013040000}"/>
            </a:ext>
          </a:extLst>
        </xdr:cNvPr>
        <xdr:cNvSpPr>
          <a:spLocks noChangeArrowheads="1"/>
        </xdr:cNvSpPr>
      </xdr:nvSpPr>
      <xdr:spPr bwMode="auto">
        <a:xfrm>
          <a:off x="16573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</xdr:col>
      <xdr:colOff>137160</xdr:colOff>
      <xdr:row>24</xdr:row>
      <xdr:rowOff>19050</xdr:rowOff>
    </xdr:from>
    <xdr:to>
      <xdr:col>20</xdr:col>
      <xdr:colOff>274432</xdr:colOff>
      <xdr:row>25</xdr:row>
      <xdr:rowOff>0</xdr:rowOff>
    </xdr:to>
    <xdr:sp textlink="">
      <xdr:nvSpPr>
        <xdr:cNvPr id="1054" name="Rectangle 30">
          <a:extLst>
            <a:ext uri="{FF2B5EF4-FFF2-40B4-BE49-F238E27FC236}">
              <a16:creationId xmlns:a16="http://schemas.microsoft.com/office/drawing/2014/main" id="{00000000-0008-0000-0200-00001E040000}"/>
            </a:ext>
          </a:extLst>
        </xdr:cNvPr>
        <xdr:cNvSpPr>
          <a:spLocks noChangeArrowheads="1"/>
        </xdr:cNvSpPr>
      </xdr:nvSpPr>
      <xdr:spPr bwMode="auto">
        <a:xfrm>
          <a:off x="53721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</xdr:col>
      <xdr:colOff>137160</xdr:colOff>
      <xdr:row>26</xdr:row>
      <xdr:rowOff>19050</xdr:rowOff>
    </xdr:from>
    <xdr:to>
      <xdr:col>20</xdr:col>
      <xdr:colOff>274432</xdr:colOff>
      <xdr:row>27</xdr:row>
      <xdr:rowOff>0</xdr:rowOff>
    </xdr:to>
    <xdr:sp textlink="">
      <xdr:nvSpPr>
        <xdr:cNvPr id="1055" name="Rectangle 31">
          <a:extLst>
            <a:ext uri="{FF2B5EF4-FFF2-40B4-BE49-F238E27FC236}">
              <a16:creationId xmlns:a16="http://schemas.microsoft.com/office/drawing/2014/main" id="{00000000-0008-0000-0200-00001F040000}"/>
            </a:ext>
          </a:extLst>
        </xdr:cNvPr>
        <xdr:cNvSpPr>
          <a:spLocks noChangeArrowheads="1"/>
        </xdr:cNvSpPr>
      </xdr:nvSpPr>
      <xdr:spPr bwMode="auto">
        <a:xfrm>
          <a:off x="53721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</xdr:col>
      <xdr:colOff>137160</xdr:colOff>
      <xdr:row>28</xdr:row>
      <xdr:rowOff>19050</xdr:rowOff>
    </xdr:from>
    <xdr:to>
      <xdr:col>20</xdr:col>
      <xdr:colOff>274432</xdr:colOff>
      <xdr:row>29</xdr:row>
      <xdr:rowOff>0</xdr:rowOff>
    </xdr:to>
    <xdr:sp textlink="">
      <xdr:nvSpPr>
        <xdr:cNvPr id="1056" name="Rectangle 32">
          <a:extLst>
            <a:ext uri="{FF2B5EF4-FFF2-40B4-BE49-F238E27FC236}">
              <a16:creationId xmlns:a16="http://schemas.microsoft.com/office/drawing/2014/main" id="{00000000-0008-0000-0200-000020040000}"/>
            </a:ext>
          </a:extLst>
        </xdr:cNvPr>
        <xdr:cNvSpPr>
          <a:spLocks noChangeArrowheads="1"/>
        </xdr:cNvSpPr>
      </xdr:nvSpPr>
      <xdr:spPr bwMode="auto">
        <a:xfrm>
          <a:off x="53721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</xdr:col>
      <xdr:colOff>137160</xdr:colOff>
      <xdr:row>30</xdr:row>
      <xdr:rowOff>19050</xdr:rowOff>
    </xdr:from>
    <xdr:to>
      <xdr:col>20</xdr:col>
      <xdr:colOff>274432</xdr:colOff>
      <xdr:row>31</xdr:row>
      <xdr:rowOff>0</xdr:rowOff>
    </xdr:to>
    <xdr:sp textlink="">
      <xdr:nvSpPr>
        <xdr:cNvPr id="1057" name="Rectangle 33">
          <a:extLst>
            <a:ext uri="{FF2B5EF4-FFF2-40B4-BE49-F238E27FC236}">
              <a16:creationId xmlns:a16="http://schemas.microsoft.com/office/drawing/2014/main" id="{00000000-0008-0000-0200-000021040000}"/>
            </a:ext>
          </a:extLst>
        </xdr:cNvPr>
        <xdr:cNvSpPr>
          <a:spLocks noChangeArrowheads="1"/>
        </xdr:cNvSpPr>
      </xdr:nvSpPr>
      <xdr:spPr bwMode="auto">
        <a:xfrm>
          <a:off x="53721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</xdr:col>
      <xdr:colOff>137160</xdr:colOff>
      <xdr:row>32</xdr:row>
      <xdr:rowOff>19050</xdr:rowOff>
    </xdr:from>
    <xdr:to>
      <xdr:col>20</xdr:col>
      <xdr:colOff>274432</xdr:colOff>
      <xdr:row>33</xdr:row>
      <xdr:rowOff>0</xdr:rowOff>
    </xdr:to>
    <xdr:sp textlink="">
      <xdr:nvSpPr>
        <xdr:cNvPr id="1058" name="Rectangle 34">
          <a:extLst>
            <a:ext uri="{FF2B5EF4-FFF2-40B4-BE49-F238E27FC236}">
              <a16:creationId xmlns:a16="http://schemas.microsoft.com/office/drawing/2014/main" id="{00000000-0008-0000-0200-000022040000}"/>
            </a:ext>
          </a:extLst>
        </xdr:cNvPr>
        <xdr:cNvSpPr>
          <a:spLocks noChangeArrowheads="1"/>
        </xdr:cNvSpPr>
      </xdr:nvSpPr>
      <xdr:spPr bwMode="auto">
        <a:xfrm>
          <a:off x="53721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49530</xdr:colOff>
      <xdr:row>24</xdr:row>
      <xdr:rowOff>19050</xdr:rowOff>
    </xdr:from>
    <xdr:to>
      <xdr:col>12</xdr:col>
      <xdr:colOff>186802</xdr:colOff>
      <xdr:row>25</xdr:row>
      <xdr:rowOff>0</xdr:rowOff>
    </xdr:to>
    <xdr:sp textlink="">
      <xdr:nvSpPr>
        <xdr:cNvPr id="1059" name="Rectangle 35">
          <a:extLst>
            <a:ext uri="{FF2B5EF4-FFF2-40B4-BE49-F238E27FC236}">
              <a16:creationId xmlns:a16="http://schemas.microsoft.com/office/drawing/2014/main" id="{00000000-0008-0000-0200-000023040000}"/>
            </a:ext>
          </a:extLst>
        </xdr:cNvPr>
        <xdr:cNvSpPr>
          <a:spLocks noChangeArrowheads="1"/>
        </xdr:cNvSpPr>
      </xdr:nvSpPr>
      <xdr:spPr bwMode="auto">
        <a:xfrm>
          <a:off x="29908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49530</xdr:colOff>
      <xdr:row>26</xdr:row>
      <xdr:rowOff>19050</xdr:rowOff>
    </xdr:from>
    <xdr:to>
      <xdr:col>12</xdr:col>
      <xdr:colOff>186802</xdr:colOff>
      <xdr:row>27</xdr:row>
      <xdr:rowOff>0</xdr:rowOff>
    </xdr:to>
    <xdr:sp textlink="">
      <xdr:nvSpPr>
        <xdr:cNvPr id="1060" name="Rectangle 36">
          <a:extLst>
            <a:ext uri="{FF2B5EF4-FFF2-40B4-BE49-F238E27FC236}">
              <a16:creationId xmlns:a16="http://schemas.microsoft.com/office/drawing/2014/main" id="{00000000-0008-0000-0200-000024040000}"/>
            </a:ext>
          </a:extLst>
        </xdr:cNvPr>
        <xdr:cNvSpPr>
          <a:spLocks noChangeArrowheads="1"/>
        </xdr:cNvSpPr>
      </xdr:nvSpPr>
      <xdr:spPr bwMode="auto">
        <a:xfrm>
          <a:off x="29908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49530</xdr:colOff>
      <xdr:row>28</xdr:row>
      <xdr:rowOff>19050</xdr:rowOff>
    </xdr:from>
    <xdr:to>
      <xdr:col>12</xdr:col>
      <xdr:colOff>186802</xdr:colOff>
      <xdr:row>29</xdr:row>
      <xdr:rowOff>0</xdr:rowOff>
    </xdr:to>
    <xdr:sp textlink="">
      <xdr:nvSpPr>
        <xdr:cNvPr id="1061" name="Rectangle 37">
          <a:extLst>
            <a:ext uri="{FF2B5EF4-FFF2-40B4-BE49-F238E27FC236}">
              <a16:creationId xmlns:a16="http://schemas.microsoft.com/office/drawing/2014/main" id="{00000000-0008-0000-0200-000025040000}"/>
            </a:ext>
          </a:extLst>
        </xdr:cNvPr>
        <xdr:cNvSpPr>
          <a:spLocks noChangeArrowheads="1"/>
        </xdr:cNvSpPr>
      </xdr:nvSpPr>
      <xdr:spPr bwMode="auto">
        <a:xfrm>
          <a:off x="29908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49530</xdr:colOff>
      <xdr:row>30</xdr:row>
      <xdr:rowOff>19050</xdr:rowOff>
    </xdr:from>
    <xdr:to>
      <xdr:col>12</xdr:col>
      <xdr:colOff>186802</xdr:colOff>
      <xdr:row>31</xdr:row>
      <xdr:rowOff>0</xdr:rowOff>
    </xdr:to>
    <xdr:sp textlink="">
      <xdr:nvSpPr>
        <xdr:cNvPr id="1062" name="Rectangle 38">
          <a:extLst>
            <a:ext uri="{FF2B5EF4-FFF2-40B4-BE49-F238E27FC236}">
              <a16:creationId xmlns:a16="http://schemas.microsoft.com/office/drawing/2014/main" id="{00000000-0008-0000-0200-000026040000}"/>
            </a:ext>
          </a:extLst>
        </xdr:cNvPr>
        <xdr:cNvSpPr>
          <a:spLocks noChangeArrowheads="1"/>
        </xdr:cNvSpPr>
      </xdr:nvSpPr>
      <xdr:spPr bwMode="auto">
        <a:xfrm>
          <a:off x="29908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49530</xdr:colOff>
      <xdr:row>32</xdr:row>
      <xdr:rowOff>19050</xdr:rowOff>
    </xdr:from>
    <xdr:to>
      <xdr:col>12</xdr:col>
      <xdr:colOff>186802</xdr:colOff>
      <xdr:row>33</xdr:row>
      <xdr:rowOff>0</xdr:rowOff>
    </xdr:to>
    <xdr:sp textlink="">
      <xdr:nvSpPr>
        <xdr:cNvPr id="1063" name="Rectangle 39">
          <a:extLst>
            <a:ext uri="{FF2B5EF4-FFF2-40B4-BE49-F238E27FC236}">
              <a16:creationId xmlns:a16="http://schemas.microsoft.com/office/drawing/2014/main" id="{00000000-0008-0000-0200-000027040000}"/>
            </a:ext>
          </a:extLst>
        </xdr:cNvPr>
        <xdr:cNvSpPr>
          <a:spLocks noChangeArrowheads="1"/>
        </xdr:cNvSpPr>
      </xdr:nvSpPr>
      <xdr:spPr bwMode="auto">
        <a:xfrm>
          <a:off x="29908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</xdr:col>
      <xdr:colOff>116205</xdr:colOff>
      <xdr:row>24</xdr:row>
      <xdr:rowOff>19050</xdr:rowOff>
    </xdr:from>
    <xdr:to>
      <xdr:col>16</xdr:col>
      <xdr:colOff>245851</xdr:colOff>
      <xdr:row>25</xdr:row>
      <xdr:rowOff>0</xdr:rowOff>
    </xdr:to>
    <xdr:sp textlink="">
      <xdr:nvSpPr>
        <xdr:cNvPr id="1064" name="Rectangle 40">
          <a:extLst>
            <a:ext uri="{FF2B5EF4-FFF2-40B4-BE49-F238E27FC236}">
              <a16:creationId xmlns:a16="http://schemas.microsoft.com/office/drawing/2014/main" id="{00000000-0008-0000-0200-000028040000}"/>
            </a:ext>
          </a:extLst>
        </xdr:cNvPr>
        <xdr:cNvSpPr>
          <a:spLocks noChangeArrowheads="1"/>
        </xdr:cNvSpPr>
      </xdr:nvSpPr>
      <xdr:spPr bwMode="auto">
        <a:xfrm>
          <a:off x="40576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</xdr:col>
      <xdr:colOff>116205</xdr:colOff>
      <xdr:row>26</xdr:row>
      <xdr:rowOff>19050</xdr:rowOff>
    </xdr:from>
    <xdr:to>
      <xdr:col>16</xdr:col>
      <xdr:colOff>245851</xdr:colOff>
      <xdr:row>27</xdr:row>
      <xdr:rowOff>0</xdr:rowOff>
    </xdr:to>
    <xdr:sp textlink="">
      <xdr:nvSpPr>
        <xdr:cNvPr id="1065" name="Rectangle 41">
          <a:extLst>
            <a:ext uri="{FF2B5EF4-FFF2-40B4-BE49-F238E27FC236}">
              <a16:creationId xmlns:a16="http://schemas.microsoft.com/office/drawing/2014/main" id="{00000000-0008-0000-0200-000029040000}"/>
            </a:ext>
          </a:extLst>
        </xdr:cNvPr>
        <xdr:cNvSpPr>
          <a:spLocks noChangeArrowheads="1"/>
        </xdr:cNvSpPr>
      </xdr:nvSpPr>
      <xdr:spPr bwMode="auto">
        <a:xfrm>
          <a:off x="40576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</xdr:col>
      <xdr:colOff>116205</xdr:colOff>
      <xdr:row>28</xdr:row>
      <xdr:rowOff>19050</xdr:rowOff>
    </xdr:from>
    <xdr:to>
      <xdr:col>16</xdr:col>
      <xdr:colOff>245851</xdr:colOff>
      <xdr:row>29</xdr:row>
      <xdr:rowOff>0</xdr:rowOff>
    </xdr:to>
    <xdr:sp textlink="">
      <xdr:nvSpPr>
        <xdr:cNvPr id="1066" name="Rectangle 42">
          <a:extLst>
            <a:ext uri="{FF2B5EF4-FFF2-40B4-BE49-F238E27FC236}">
              <a16:creationId xmlns:a16="http://schemas.microsoft.com/office/drawing/2014/main" id="{00000000-0008-0000-0200-00002A040000}"/>
            </a:ext>
          </a:extLst>
        </xdr:cNvPr>
        <xdr:cNvSpPr>
          <a:spLocks noChangeArrowheads="1"/>
        </xdr:cNvSpPr>
      </xdr:nvSpPr>
      <xdr:spPr bwMode="auto">
        <a:xfrm>
          <a:off x="40576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</xdr:col>
      <xdr:colOff>116205</xdr:colOff>
      <xdr:row>30</xdr:row>
      <xdr:rowOff>19050</xdr:rowOff>
    </xdr:from>
    <xdr:to>
      <xdr:col>16</xdr:col>
      <xdr:colOff>245851</xdr:colOff>
      <xdr:row>31</xdr:row>
      <xdr:rowOff>0</xdr:rowOff>
    </xdr:to>
    <xdr:sp textlink="">
      <xdr:nvSpPr>
        <xdr:cNvPr id="1067" name="Rectangle 43">
          <a:extLst>
            <a:ext uri="{FF2B5EF4-FFF2-40B4-BE49-F238E27FC236}">
              <a16:creationId xmlns:a16="http://schemas.microsoft.com/office/drawing/2014/main" id="{00000000-0008-0000-0200-00002B040000}"/>
            </a:ext>
          </a:extLst>
        </xdr:cNvPr>
        <xdr:cNvSpPr>
          <a:spLocks noChangeArrowheads="1"/>
        </xdr:cNvSpPr>
      </xdr:nvSpPr>
      <xdr:spPr bwMode="auto">
        <a:xfrm>
          <a:off x="40576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</xdr:col>
      <xdr:colOff>116205</xdr:colOff>
      <xdr:row>32</xdr:row>
      <xdr:rowOff>19050</xdr:rowOff>
    </xdr:from>
    <xdr:to>
      <xdr:col>16</xdr:col>
      <xdr:colOff>245851</xdr:colOff>
      <xdr:row>33</xdr:row>
      <xdr:rowOff>0</xdr:rowOff>
    </xdr:to>
    <xdr:sp textlink="">
      <xdr:nvSpPr>
        <xdr:cNvPr id="1068" name="Rectangle 44">
          <a:extLst>
            <a:ext uri="{FF2B5EF4-FFF2-40B4-BE49-F238E27FC236}">
              <a16:creationId xmlns:a16="http://schemas.microsoft.com/office/drawing/2014/main" id="{00000000-0008-0000-0200-00002C040000}"/>
            </a:ext>
          </a:extLst>
        </xdr:cNvPr>
        <xdr:cNvSpPr>
          <a:spLocks noChangeArrowheads="1"/>
        </xdr:cNvSpPr>
      </xdr:nvSpPr>
      <xdr:spPr bwMode="auto">
        <a:xfrm>
          <a:off x="40576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</xdr:col>
      <xdr:colOff>156210</xdr:colOff>
      <xdr:row>24</xdr:row>
      <xdr:rowOff>19050</xdr:rowOff>
    </xdr:from>
    <xdr:to>
      <xdr:col>23</xdr:col>
      <xdr:colOff>283861</xdr:colOff>
      <xdr:row>25</xdr:row>
      <xdr:rowOff>0</xdr:rowOff>
    </xdr:to>
    <xdr:sp textlink="">
      <xdr:nvSpPr>
        <xdr:cNvPr id="1069" name="Rectangle 45">
          <a:extLst>
            <a:ext uri="{FF2B5EF4-FFF2-40B4-BE49-F238E27FC236}">
              <a16:creationId xmlns:a16="http://schemas.microsoft.com/office/drawing/2014/main" id="{00000000-0008-0000-0200-00002D040000}"/>
            </a:ext>
          </a:extLst>
        </xdr:cNvPr>
        <xdr:cNvSpPr>
          <a:spLocks noChangeArrowheads="1"/>
        </xdr:cNvSpPr>
      </xdr:nvSpPr>
      <xdr:spPr bwMode="auto">
        <a:xfrm>
          <a:off x="671512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</xdr:col>
      <xdr:colOff>156210</xdr:colOff>
      <xdr:row>26</xdr:row>
      <xdr:rowOff>19050</xdr:rowOff>
    </xdr:from>
    <xdr:to>
      <xdr:col>23</xdr:col>
      <xdr:colOff>283861</xdr:colOff>
      <xdr:row>27</xdr:row>
      <xdr:rowOff>0</xdr:rowOff>
    </xdr:to>
    <xdr:sp textlink="">
      <xdr:nvSpPr>
        <xdr:cNvPr id="1070" name="Rectangle 46">
          <a:extLst>
            <a:ext uri="{FF2B5EF4-FFF2-40B4-BE49-F238E27FC236}">
              <a16:creationId xmlns:a16="http://schemas.microsoft.com/office/drawing/2014/main" id="{00000000-0008-0000-0200-00002E040000}"/>
            </a:ext>
          </a:extLst>
        </xdr:cNvPr>
        <xdr:cNvSpPr>
          <a:spLocks noChangeArrowheads="1"/>
        </xdr:cNvSpPr>
      </xdr:nvSpPr>
      <xdr:spPr bwMode="auto">
        <a:xfrm>
          <a:off x="671512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</xdr:col>
      <xdr:colOff>156210</xdr:colOff>
      <xdr:row>28</xdr:row>
      <xdr:rowOff>19050</xdr:rowOff>
    </xdr:from>
    <xdr:to>
      <xdr:col>23</xdr:col>
      <xdr:colOff>283861</xdr:colOff>
      <xdr:row>29</xdr:row>
      <xdr:rowOff>0</xdr:rowOff>
    </xdr:to>
    <xdr:sp textlink="">
      <xdr:nvSpPr>
        <xdr:cNvPr id="1071" name="Rectangle 47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SpPr>
          <a:spLocks noChangeArrowheads="1"/>
        </xdr:cNvSpPr>
      </xdr:nvSpPr>
      <xdr:spPr bwMode="auto">
        <a:xfrm>
          <a:off x="671512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</xdr:col>
      <xdr:colOff>156210</xdr:colOff>
      <xdr:row>30</xdr:row>
      <xdr:rowOff>19050</xdr:rowOff>
    </xdr:from>
    <xdr:to>
      <xdr:col>23</xdr:col>
      <xdr:colOff>283861</xdr:colOff>
      <xdr:row>31</xdr:row>
      <xdr:rowOff>0</xdr:rowOff>
    </xdr:to>
    <xdr:sp textlink="">
      <xdr:nvSpPr>
        <xdr:cNvPr id="1072" name="Rectangle 48">
          <a:extLst>
            <a:ext uri="{FF2B5EF4-FFF2-40B4-BE49-F238E27FC236}">
              <a16:creationId xmlns:a16="http://schemas.microsoft.com/office/drawing/2014/main" id="{00000000-0008-0000-0200-000030040000}"/>
            </a:ext>
          </a:extLst>
        </xdr:cNvPr>
        <xdr:cNvSpPr>
          <a:spLocks noChangeArrowheads="1"/>
        </xdr:cNvSpPr>
      </xdr:nvSpPr>
      <xdr:spPr bwMode="auto">
        <a:xfrm>
          <a:off x="671512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</xdr:col>
      <xdr:colOff>156210</xdr:colOff>
      <xdr:row>32</xdr:row>
      <xdr:rowOff>19050</xdr:rowOff>
    </xdr:from>
    <xdr:to>
      <xdr:col>23</xdr:col>
      <xdr:colOff>283861</xdr:colOff>
      <xdr:row>33</xdr:row>
      <xdr:rowOff>0</xdr:rowOff>
    </xdr:to>
    <xdr:sp textlink="">
      <xdr:nvSpPr>
        <xdr:cNvPr id="1073" name="Rectangle 49">
          <a:extLst>
            <a:ext uri="{FF2B5EF4-FFF2-40B4-BE49-F238E27FC236}">
              <a16:creationId xmlns:a16="http://schemas.microsoft.com/office/drawing/2014/main" id="{00000000-0008-0000-0200-000031040000}"/>
            </a:ext>
          </a:extLst>
        </xdr:cNvPr>
        <xdr:cNvSpPr>
          <a:spLocks noChangeArrowheads="1"/>
        </xdr:cNvSpPr>
      </xdr:nvSpPr>
      <xdr:spPr bwMode="auto">
        <a:xfrm>
          <a:off x="671512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</xdr:col>
      <xdr:colOff>38100</xdr:colOff>
      <xdr:row>36</xdr:row>
      <xdr:rowOff>9525</xdr:rowOff>
    </xdr:from>
    <xdr:to>
      <xdr:col>6</xdr:col>
      <xdr:colOff>38100</xdr:colOff>
      <xdr:row>38</xdr:row>
      <xdr:rowOff>0</xdr:rowOff>
    </xdr:to>
    <xdr:sp textlink="">
      <xdr:nvSpPr>
        <xdr:cNvPr id="231420" name="Line 50">
          <a:extLst>
            <a:ext uri="{FF2B5EF4-FFF2-40B4-BE49-F238E27FC236}">
              <a16:creationId xmlns:a16="http://schemas.microsoft.com/office/drawing/2014/main" id="{00000000-0008-0000-0200-0000FC870300}"/>
            </a:ext>
          </a:extLst>
        </xdr:cNvPr>
        <xdr:cNvSpPr>
          <a:spLocks noChangeShapeType="1"/>
        </xdr:cNvSpPr>
      </xdr:nvSpPr>
      <xdr:spPr bwMode="auto">
        <a:xfrm>
          <a:off x="16097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36</xdr:row>
      <xdr:rowOff>0</xdr:rowOff>
    </xdr:from>
    <xdr:to>
      <xdr:col>19</xdr:col>
      <xdr:colOff>219075</xdr:colOff>
      <xdr:row>37</xdr:row>
      <xdr:rowOff>238125</xdr:rowOff>
    </xdr:to>
    <xdr:sp textlink="">
      <xdr:nvSpPr>
        <xdr:cNvPr id="231421" name="Line 51">
          <a:extLst>
            <a:ext uri="{FF2B5EF4-FFF2-40B4-BE49-F238E27FC236}">
              <a16:creationId xmlns:a16="http://schemas.microsoft.com/office/drawing/2014/main" id="{00000000-0008-0000-0200-0000FD870300}"/>
            </a:ext>
          </a:extLst>
        </xdr:cNvPr>
        <xdr:cNvSpPr>
          <a:spLocks noChangeShapeType="1"/>
        </xdr:cNvSpPr>
      </xdr:nvSpPr>
      <xdr:spPr bwMode="auto">
        <a:xfrm>
          <a:off x="50387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203835</xdr:colOff>
      <xdr:row>1</xdr:row>
      <xdr:rowOff>38100</xdr:rowOff>
    </xdr:from>
    <xdr:to>
      <xdr:col>23</xdr:col>
      <xdr:colOff>253425</xdr:colOff>
      <xdr:row>3</xdr:row>
      <xdr:rowOff>190500</xdr:rowOff>
    </xdr:to>
    <xdr:sp textlink="">
      <xdr:nvSpPr>
        <xdr:cNvPr id="41" name="円/楕円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6286500" y="200025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38100</xdr:colOff>
      <xdr:row>36</xdr:row>
      <xdr:rowOff>9525</xdr:rowOff>
    </xdr:from>
    <xdr:to>
      <xdr:col>6</xdr:col>
      <xdr:colOff>38100</xdr:colOff>
      <xdr:row>38</xdr:row>
      <xdr:rowOff>0</xdr:rowOff>
    </xdr:to>
    <xdr:sp textlink="">
      <xdr:nvSpPr>
        <xdr:cNvPr id="231423" name="Line 50">
          <a:extLst>
            <a:ext uri="{FF2B5EF4-FFF2-40B4-BE49-F238E27FC236}">
              <a16:creationId xmlns:a16="http://schemas.microsoft.com/office/drawing/2014/main" id="{00000000-0008-0000-0200-0000FF870300}"/>
            </a:ext>
          </a:extLst>
        </xdr:cNvPr>
        <xdr:cNvSpPr>
          <a:spLocks noChangeShapeType="1"/>
        </xdr:cNvSpPr>
      </xdr:nvSpPr>
      <xdr:spPr bwMode="auto">
        <a:xfrm>
          <a:off x="16097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36</xdr:row>
      <xdr:rowOff>0</xdr:rowOff>
    </xdr:from>
    <xdr:to>
      <xdr:col>19</xdr:col>
      <xdr:colOff>219075</xdr:colOff>
      <xdr:row>37</xdr:row>
      <xdr:rowOff>238125</xdr:rowOff>
    </xdr:to>
    <xdr:sp textlink="">
      <xdr:nvSpPr>
        <xdr:cNvPr id="232448" name="Line 51">
          <a:extLst>
            <a:ext uri="{FF2B5EF4-FFF2-40B4-BE49-F238E27FC236}">
              <a16:creationId xmlns:a16="http://schemas.microsoft.com/office/drawing/2014/main" id="{00000000-0008-0000-0200-0000008C0300}"/>
            </a:ext>
          </a:extLst>
        </xdr:cNvPr>
        <xdr:cNvSpPr>
          <a:spLocks noChangeShapeType="1"/>
        </xdr:cNvSpPr>
      </xdr:nvSpPr>
      <xdr:spPr bwMode="auto">
        <a:xfrm>
          <a:off x="50387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</xdr:colOff>
      <xdr:row>36</xdr:row>
      <xdr:rowOff>9525</xdr:rowOff>
    </xdr:from>
    <xdr:to>
      <xdr:col>6</xdr:col>
      <xdr:colOff>38100</xdr:colOff>
      <xdr:row>38</xdr:row>
      <xdr:rowOff>0</xdr:rowOff>
    </xdr:to>
    <xdr:sp textlink="">
      <xdr:nvSpPr>
        <xdr:cNvPr id="232449" name="Line 50">
          <a:extLst>
            <a:ext uri="{FF2B5EF4-FFF2-40B4-BE49-F238E27FC236}">
              <a16:creationId xmlns:a16="http://schemas.microsoft.com/office/drawing/2014/main" id="{00000000-0008-0000-0200-0000018C0300}"/>
            </a:ext>
          </a:extLst>
        </xdr:cNvPr>
        <xdr:cNvSpPr>
          <a:spLocks noChangeShapeType="1"/>
        </xdr:cNvSpPr>
      </xdr:nvSpPr>
      <xdr:spPr bwMode="auto">
        <a:xfrm>
          <a:off x="16097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36</xdr:row>
      <xdr:rowOff>0</xdr:rowOff>
    </xdr:from>
    <xdr:to>
      <xdr:col>19</xdr:col>
      <xdr:colOff>219075</xdr:colOff>
      <xdr:row>37</xdr:row>
      <xdr:rowOff>238125</xdr:rowOff>
    </xdr:to>
    <xdr:sp textlink="">
      <xdr:nvSpPr>
        <xdr:cNvPr id="232450" name="Line 51">
          <a:extLst>
            <a:ext uri="{FF2B5EF4-FFF2-40B4-BE49-F238E27FC236}">
              <a16:creationId xmlns:a16="http://schemas.microsoft.com/office/drawing/2014/main" id="{00000000-0008-0000-0200-0000028C0300}"/>
            </a:ext>
          </a:extLst>
        </xdr:cNvPr>
        <xdr:cNvSpPr>
          <a:spLocks noChangeShapeType="1"/>
        </xdr:cNvSpPr>
      </xdr:nvSpPr>
      <xdr:spPr bwMode="auto">
        <a:xfrm>
          <a:off x="50387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80637</xdr:colOff>
      <xdr:row>22</xdr:row>
      <xdr:rowOff>62953</xdr:rowOff>
    </xdr:from>
    <xdr:to>
      <xdr:col>3</xdr:col>
      <xdr:colOff>208314</xdr:colOff>
      <xdr:row>22</xdr:row>
      <xdr:rowOff>195322</xdr:rowOff>
    </xdr:to>
    <xdr:sp textlink="">
      <xdr:nvSpPr>
        <xdr:cNvPr id="57" name="Rectangle 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 bwMode="auto">
        <a:xfrm>
          <a:off x="983607" y="5549353"/>
          <a:ext cx="133797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</xdr:col>
      <xdr:colOff>10090</xdr:colOff>
      <xdr:row>22</xdr:row>
      <xdr:rowOff>70396</xdr:rowOff>
    </xdr:from>
    <xdr:to>
      <xdr:col>7</xdr:col>
      <xdr:colOff>153451</xdr:colOff>
      <xdr:row>22</xdr:row>
      <xdr:rowOff>211590</xdr:rowOff>
    </xdr:to>
    <xdr:sp textlink="">
      <xdr:nvSpPr>
        <xdr:cNvPr id="58" name="Rectangle 2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 bwMode="auto">
        <a:xfrm>
          <a:off x="1884610" y="5556796"/>
          <a:ext cx="132011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</xdr:col>
      <xdr:colOff>9347</xdr:colOff>
      <xdr:row>22</xdr:row>
      <xdr:rowOff>68760</xdr:rowOff>
    </xdr:from>
    <xdr:to>
      <xdr:col>11</xdr:col>
      <xdr:colOff>154162</xdr:colOff>
      <xdr:row>22</xdr:row>
      <xdr:rowOff>209954</xdr:rowOff>
    </xdr:to>
    <xdr:sp textlink="">
      <xdr:nvSpPr>
        <xdr:cNvPr id="59" name="Rectangle 3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 bwMode="auto">
        <a:xfrm>
          <a:off x="2741117" y="5555160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</xdr:col>
      <xdr:colOff>16787</xdr:colOff>
      <xdr:row>22</xdr:row>
      <xdr:rowOff>70396</xdr:rowOff>
    </xdr:from>
    <xdr:to>
      <xdr:col>15</xdr:col>
      <xdr:colOff>161602</xdr:colOff>
      <xdr:row>22</xdr:row>
      <xdr:rowOff>211590</xdr:rowOff>
    </xdr:to>
    <xdr:sp textlink="">
      <xdr:nvSpPr>
        <xdr:cNvPr id="60" name="Rectangle 4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 bwMode="auto">
        <a:xfrm>
          <a:off x="3605807" y="5556796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</xdr:col>
      <xdr:colOff>14703</xdr:colOff>
      <xdr:row>22</xdr:row>
      <xdr:rowOff>66972</xdr:rowOff>
    </xdr:from>
    <xdr:to>
      <xdr:col>21</xdr:col>
      <xdr:colOff>161127</xdr:colOff>
      <xdr:row>22</xdr:row>
      <xdr:rowOff>198753</xdr:rowOff>
    </xdr:to>
    <xdr:sp textlink="">
      <xdr:nvSpPr>
        <xdr:cNvPr id="61" name="Rectangle 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 bwMode="auto">
        <a:xfrm>
          <a:off x="5670648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</xdr:col>
      <xdr:colOff>10984</xdr:colOff>
      <xdr:row>22</xdr:row>
      <xdr:rowOff>66972</xdr:rowOff>
    </xdr:from>
    <xdr:to>
      <xdr:col>19</xdr:col>
      <xdr:colOff>155799</xdr:colOff>
      <xdr:row>22</xdr:row>
      <xdr:rowOff>198753</xdr:rowOff>
    </xdr:to>
    <xdr:sp textlink="">
      <xdr:nvSpPr>
        <xdr:cNvPr id="62" name="Rectangle 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 bwMode="auto">
        <a:xfrm>
          <a:off x="4838254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226</xdr:col>
      <xdr:colOff>89535</xdr:colOff>
      <xdr:row>24</xdr:row>
      <xdr:rowOff>19050</xdr:rowOff>
    </xdr:from>
    <xdr:to>
      <xdr:col>226</xdr:col>
      <xdr:colOff>224695</xdr:colOff>
      <xdr:row>25</xdr:row>
      <xdr:rowOff>0</xdr:rowOff>
    </xdr:to>
    <xdr:sp textlink="">
      <xdr:nvSpPr>
        <xdr:cNvPr id="46" name="Rectangle 9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 bwMode="auto">
        <a:xfrm>
          <a:off x="37147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226</xdr:col>
      <xdr:colOff>89535</xdr:colOff>
      <xdr:row>26</xdr:row>
      <xdr:rowOff>19050</xdr:rowOff>
    </xdr:from>
    <xdr:to>
      <xdr:col>226</xdr:col>
      <xdr:colOff>224695</xdr:colOff>
      <xdr:row>27</xdr:row>
      <xdr:rowOff>0</xdr:rowOff>
    </xdr:to>
    <xdr:sp textlink="">
      <xdr:nvSpPr>
        <xdr:cNvPr id="47" name="Rectangle 10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 bwMode="auto">
        <a:xfrm>
          <a:off x="37147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226</xdr:col>
      <xdr:colOff>89535</xdr:colOff>
      <xdr:row>28</xdr:row>
      <xdr:rowOff>19050</xdr:rowOff>
    </xdr:from>
    <xdr:to>
      <xdr:col>226</xdr:col>
      <xdr:colOff>224695</xdr:colOff>
      <xdr:row>29</xdr:row>
      <xdr:rowOff>0</xdr:rowOff>
    </xdr:to>
    <xdr:sp textlink="">
      <xdr:nvSpPr>
        <xdr:cNvPr id="48" name="Rectangle 1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 bwMode="auto">
        <a:xfrm>
          <a:off x="37147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226</xdr:col>
      <xdr:colOff>89535</xdr:colOff>
      <xdr:row>30</xdr:row>
      <xdr:rowOff>19050</xdr:rowOff>
    </xdr:from>
    <xdr:to>
      <xdr:col>226</xdr:col>
      <xdr:colOff>224695</xdr:colOff>
      <xdr:row>31</xdr:row>
      <xdr:rowOff>0</xdr:rowOff>
    </xdr:to>
    <xdr:sp textlink="">
      <xdr:nvSpPr>
        <xdr:cNvPr id="49" name="Rectangle 12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 bwMode="auto">
        <a:xfrm>
          <a:off x="37147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226</xdr:col>
      <xdr:colOff>89535</xdr:colOff>
      <xdr:row>32</xdr:row>
      <xdr:rowOff>19050</xdr:rowOff>
    </xdr:from>
    <xdr:to>
      <xdr:col>226</xdr:col>
      <xdr:colOff>224695</xdr:colOff>
      <xdr:row>33</xdr:row>
      <xdr:rowOff>0</xdr:rowOff>
    </xdr:to>
    <xdr:sp textlink="">
      <xdr:nvSpPr>
        <xdr:cNvPr id="50" name="Rectangle 13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 bwMode="auto">
        <a:xfrm>
          <a:off x="37147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226</xdr:col>
      <xdr:colOff>89535</xdr:colOff>
      <xdr:row>34</xdr:row>
      <xdr:rowOff>19050</xdr:rowOff>
    </xdr:from>
    <xdr:to>
      <xdr:col>226</xdr:col>
      <xdr:colOff>224695</xdr:colOff>
      <xdr:row>35</xdr:row>
      <xdr:rowOff>0</xdr:rowOff>
    </xdr:to>
    <xdr:sp textlink="">
      <xdr:nvSpPr>
        <xdr:cNvPr id="51" name="Rectangle 1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 bwMode="auto">
        <a:xfrm>
          <a:off x="371475" y="71723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231</xdr:col>
      <xdr:colOff>87630</xdr:colOff>
      <xdr:row>24</xdr:row>
      <xdr:rowOff>19050</xdr:rowOff>
    </xdr:from>
    <xdr:to>
      <xdr:col>231</xdr:col>
      <xdr:colOff>215281</xdr:colOff>
      <xdr:row>25</xdr:row>
      <xdr:rowOff>0</xdr:rowOff>
    </xdr:to>
    <xdr:sp textlink="">
      <xdr:nvSpPr>
        <xdr:cNvPr id="52" name="Rectangle 15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 bwMode="auto">
        <a:xfrm>
          <a:off x="16573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231</xdr:col>
      <xdr:colOff>87630</xdr:colOff>
      <xdr:row>26</xdr:row>
      <xdr:rowOff>19050</xdr:rowOff>
    </xdr:from>
    <xdr:to>
      <xdr:col>231</xdr:col>
      <xdr:colOff>215281</xdr:colOff>
      <xdr:row>27</xdr:row>
      <xdr:rowOff>0</xdr:rowOff>
    </xdr:to>
    <xdr:sp textlink="">
      <xdr:nvSpPr>
        <xdr:cNvPr id="53" name="Rectangle 16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 bwMode="auto">
        <a:xfrm>
          <a:off x="16573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231</xdr:col>
      <xdr:colOff>87630</xdr:colOff>
      <xdr:row>28</xdr:row>
      <xdr:rowOff>19050</xdr:rowOff>
    </xdr:from>
    <xdr:to>
      <xdr:col>231</xdr:col>
      <xdr:colOff>215281</xdr:colOff>
      <xdr:row>29</xdr:row>
      <xdr:rowOff>0</xdr:rowOff>
    </xdr:to>
    <xdr:sp textlink="">
      <xdr:nvSpPr>
        <xdr:cNvPr id="54" name="Rectangle 17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 bwMode="auto">
        <a:xfrm>
          <a:off x="16573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231</xdr:col>
      <xdr:colOff>87630</xdr:colOff>
      <xdr:row>30</xdr:row>
      <xdr:rowOff>19050</xdr:rowOff>
    </xdr:from>
    <xdr:to>
      <xdr:col>231</xdr:col>
      <xdr:colOff>215281</xdr:colOff>
      <xdr:row>31</xdr:row>
      <xdr:rowOff>0</xdr:rowOff>
    </xdr:to>
    <xdr:sp textlink="">
      <xdr:nvSpPr>
        <xdr:cNvPr id="55" name="Rectangle 18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 bwMode="auto">
        <a:xfrm>
          <a:off x="16573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231</xdr:col>
      <xdr:colOff>87630</xdr:colOff>
      <xdr:row>32</xdr:row>
      <xdr:rowOff>19050</xdr:rowOff>
    </xdr:from>
    <xdr:to>
      <xdr:col>231</xdr:col>
      <xdr:colOff>215281</xdr:colOff>
      <xdr:row>33</xdr:row>
      <xdr:rowOff>0</xdr:rowOff>
    </xdr:to>
    <xdr:sp textlink="">
      <xdr:nvSpPr>
        <xdr:cNvPr id="56" name="Rectangle 19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 bwMode="auto">
        <a:xfrm>
          <a:off x="16573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245</xdr:col>
      <xdr:colOff>137160</xdr:colOff>
      <xdr:row>24</xdr:row>
      <xdr:rowOff>19050</xdr:rowOff>
    </xdr:from>
    <xdr:to>
      <xdr:col>245</xdr:col>
      <xdr:colOff>274432</xdr:colOff>
      <xdr:row>25</xdr:row>
      <xdr:rowOff>0</xdr:rowOff>
    </xdr:to>
    <xdr:sp textlink="">
      <xdr:nvSpPr>
        <xdr:cNvPr id="63" name="Rectangle 30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 bwMode="auto">
        <a:xfrm>
          <a:off x="53721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245</xdr:col>
      <xdr:colOff>137160</xdr:colOff>
      <xdr:row>26</xdr:row>
      <xdr:rowOff>19050</xdr:rowOff>
    </xdr:from>
    <xdr:to>
      <xdr:col>245</xdr:col>
      <xdr:colOff>274432</xdr:colOff>
      <xdr:row>27</xdr:row>
      <xdr:rowOff>0</xdr:rowOff>
    </xdr:to>
    <xdr:sp textlink="">
      <xdr:nvSpPr>
        <xdr:cNvPr id="64" name="Rectangle 3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 bwMode="auto">
        <a:xfrm>
          <a:off x="53721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245</xdr:col>
      <xdr:colOff>137160</xdr:colOff>
      <xdr:row>28</xdr:row>
      <xdr:rowOff>19050</xdr:rowOff>
    </xdr:from>
    <xdr:to>
      <xdr:col>245</xdr:col>
      <xdr:colOff>274432</xdr:colOff>
      <xdr:row>29</xdr:row>
      <xdr:rowOff>0</xdr:rowOff>
    </xdr:to>
    <xdr:sp textlink="">
      <xdr:nvSpPr>
        <xdr:cNvPr id="65" name="Rectangle 3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 bwMode="auto">
        <a:xfrm>
          <a:off x="53721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245</xdr:col>
      <xdr:colOff>137160</xdr:colOff>
      <xdr:row>30</xdr:row>
      <xdr:rowOff>19050</xdr:rowOff>
    </xdr:from>
    <xdr:to>
      <xdr:col>245</xdr:col>
      <xdr:colOff>274432</xdr:colOff>
      <xdr:row>31</xdr:row>
      <xdr:rowOff>0</xdr:rowOff>
    </xdr:to>
    <xdr:sp textlink="">
      <xdr:nvSpPr>
        <xdr:cNvPr id="66" name="Rectangle 3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 bwMode="auto">
        <a:xfrm>
          <a:off x="53721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245</xdr:col>
      <xdr:colOff>137160</xdr:colOff>
      <xdr:row>32</xdr:row>
      <xdr:rowOff>19050</xdr:rowOff>
    </xdr:from>
    <xdr:to>
      <xdr:col>245</xdr:col>
      <xdr:colOff>274432</xdr:colOff>
      <xdr:row>33</xdr:row>
      <xdr:rowOff>0</xdr:rowOff>
    </xdr:to>
    <xdr:sp textlink="">
      <xdr:nvSpPr>
        <xdr:cNvPr id="67" name="Rectangle 34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 bwMode="auto">
        <a:xfrm>
          <a:off x="53721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237</xdr:col>
      <xdr:colOff>49530</xdr:colOff>
      <xdr:row>24</xdr:row>
      <xdr:rowOff>19050</xdr:rowOff>
    </xdr:from>
    <xdr:to>
      <xdr:col>237</xdr:col>
      <xdr:colOff>186802</xdr:colOff>
      <xdr:row>25</xdr:row>
      <xdr:rowOff>0</xdr:rowOff>
    </xdr:to>
    <xdr:sp textlink="">
      <xdr:nvSpPr>
        <xdr:cNvPr id="68" name="Rectangle 35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 bwMode="auto">
        <a:xfrm>
          <a:off x="29908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237</xdr:col>
      <xdr:colOff>49530</xdr:colOff>
      <xdr:row>26</xdr:row>
      <xdr:rowOff>19050</xdr:rowOff>
    </xdr:from>
    <xdr:to>
      <xdr:col>237</xdr:col>
      <xdr:colOff>186802</xdr:colOff>
      <xdr:row>27</xdr:row>
      <xdr:rowOff>0</xdr:rowOff>
    </xdr:to>
    <xdr:sp textlink="">
      <xdr:nvSpPr>
        <xdr:cNvPr id="69" name="Rectangle 36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 bwMode="auto">
        <a:xfrm>
          <a:off x="29908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237</xdr:col>
      <xdr:colOff>49530</xdr:colOff>
      <xdr:row>28</xdr:row>
      <xdr:rowOff>19050</xdr:rowOff>
    </xdr:from>
    <xdr:to>
      <xdr:col>237</xdr:col>
      <xdr:colOff>186802</xdr:colOff>
      <xdr:row>29</xdr:row>
      <xdr:rowOff>0</xdr:rowOff>
    </xdr:to>
    <xdr:sp textlink="">
      <xdr:nvSpPr>
        <xdr:cNvPr id="70" name="Rectangle 37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 bwMode="auto">
        <a:xfrm>
          <a:off x="29908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237</xdr:col>
      <xdr:colOff>49530</xdr:colOff>
      <xdr:row>30</xdr:row>
      <xdr:rowOff>19050</xdr:rowOff>
    </xdr:from>
    <xdr:to>
      <xdr:col>237</xdr:col>
      <xdr:colOff>186802</xdr:colOff>
      <xdr:row>31</xdr:row>
      <xdr:rowOff>0</xdr:rowOff>
    </xdr:to>
    <xdr:sp textlink="">
      <xdr:nvSpPr>
        <xdr:cNvPr id="71" name="Rectangle 38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 bwMode="auto">
        <a:xfrm>
          <a:off x="29908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237</xdr:col>
      <xdr:colOff>49530</xdr:colOff>
      <xdr:row>32</xdr:row>
      <xdr:rowOff>19050</xdr:rowOff>
    </xdr:from>
    <xdr:to>
      <xdr:col>237</xdr:col>
      <xdr:colOff>186802</xdr:colOff>
      <xdr:row>33</xdr:row>
      <xdr:rowOff>0</xdr:rowOff>
    </xdr:to>
    <xdr:sp textlink="">
      <xdr:nvSpPr>
        <xdr:cNvPr id="72" name="Rectangle 39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 bwMode="auto">
        <a:xfrm>
          <a:off x="29908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241</xdr:col>
      <xdr:colOff>116205</xdr:colOff>
      <xdr:row>24</xdr:row>
      <xdr:rowOff>19050</xdr:rowOff>
    </xdr:from>
    <xdr:to>
      <xdr:col>241</xdr:col>
      <xdr:colOff>245851</xdr:colOff>
      <xdr:row>25</xdr:row>
      <xdr:rowOff>0</xdr:rowOff>
    </xdr:to>
    <xdr:sp textlink="">
      <xdr:nvSpPr>
        <xdr:cNvPr id="73" name="Rectangle 40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 bwMode="auto">
        <a:xfrm>
          <a:off x="40576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241</xdr:col>
      <xdr:colOff>116205</xdr:colOff>
      <xdr:row>26</xdr:row>
      <xdr:rowOff>19050</xdr:rowOff>
    </xdr:from>
    <xdr:to>
      <xdr:col>241</xdr:col>
      <xdr:colOff>245851</xdr:colOff>
      <xdr:row>27</xdr:row>
      <xdr:rowOff>0</xdr:rowOff>
    </xdr:to>
    <xdr:sp textlink="">
      <xdr:nvSpPr>
        <xdr:cNvPr id="74" name="Rectangle 41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 bwMode="auto">
        <a:xfrm>
          <a:off x="40576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241</xdr:col>
      <xdr:colOff>116205</xdr:colOff>
      <xdr:row>28</xdr:row>
      <xdr:rowOff>19050</xdr:rowOff>
    </xdr:from>
    <xdr:to>
      <xdr:col>241</xdr:col>
      <xdr:colOff>245851</xdr:colOff>
      <xdr:row>29</xdr:row>
      <xdr:rowOff>0</xdr:rowOff>
    </xdr:to>
    <xdr:sp textlink="">
      <xdr:nvSpPr>
        <xdr:cNvPr id="75" name="Rectangle 42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 bwMode="auto">
        <a:xfrm>
          <a:off x="40576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241</xdr:col>
      <xdr:colOff>116205</xdr:colOff>
      <xdr:row>30</xdr:row>
      <xdr:rowOff>19050</xdr:rowOff>
    </xdr:from>
    <xdr:to>
      <xdr:col>241</xdr:col>
      <xdr:colOff>245851</xdr:colOff>
      <xdr:row>31</xdr:row>
      <xdr:rowOff>0</xdr:rowOff>
    </xdr:to>
    <xdr:sp textlink="">
      <xdr:nvSpPr>
        <xdr:cNvPr id="76" name="Rectangle 43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 bwMode="auto">
        <a:xfrm>
          <a:off x="40576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241</xdr:col>
      <xdr:colOff>116205</xdr:colOff>
      <xdr:row>32</xdr:row>
      <xdr:rowOff>19050</xdr:rowOff>
    </xdr:from>
    <xdr:to>
      <xdr:col>241</xdr:col>
      <xdr:colOff>245851</xdr:colOff>
      <xdr:row>33</xdr:row>
      <xdr:rowOff>0</xdr:rowOff>
    </xdr:to>
    <xdr:sp textlink="">
      <xdr:nvSpPr>
        <xdr:cNvPr id="77" name="Rectangle 44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 bwMode="auto">
        <a:xfrm>
          <a:off x="40576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248</xdr:col>
      <xdr:colOff>156210</xdr:colOff>
      <xdr:row>24</xdr:row>
      <xdr:rowOff>19050</xdr:rowOff>
    </xdr:from>
    <xdr:to>
      <xdr:col>248</xdr:col>
      <xdr:colOff>283861</xdr:colOff>
      <xdr:row>25</xdr:row>
      <xdr:rowOff>0</xdr:rowOff>
    </xdr:to>
    <xdr:sp textlink="">
      <xdr:nvSpPr>
        <xdr:cNvPr id="78" name="Rectangle 45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 bwMode="auto">
        <a:xfrm>
          <a:off x="671512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248</xdr:col>
      <xdr:colOff>156210</xdr:colOff>
      <xdr:row>26</xdr:row>
      <xdr:rowOff>19050</xdr:rowOff>
    </xdr:from>
    <xdr:to>
      <xdr:col>248</xdr:col>
      <xdr:colOff>283861</xdr:colOff>
      <xdr:row>27</xdr:row>
      <xdr:rowOff>0</xdr:rowOff>
    </xdr:to>
    <xdr:sp textlink="">
      <xdr:nvSpPr>
        <xdr:cNvPr id="79" name="Rectangle 46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 bwMode="auto">
        <a:xfrm>
          <a:off x="671512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248</xdr:col>
      <xdr:colOff>156210</xdr:colOff>
      <xdr:row>28</xdr:row>
      <xdr:rowOff>19050</xdr:rowOff>
    </xdr:from>
    <xdr:to>
      <xdr:col>248</xdr:col>
      <xdr:colOff>283861</xdr:colOff>
      <xdr:row>29</xdr:row>
      <xdr:rowOff>0</xdr:rowOff>
    </xdr:to>
    <xdr:sp textlink="">
      <xdr:nvSpPr>
        <xdr:cNvPr id="80" name="Rectangle 47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 bwMode="auto">
        <a:xfrm>
          <a:off x="671512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248</xdr:col>
      <xdr:colOff>156210</xdr:colOff>
      <xdr:row>30</xdr:row>
      <xdr:rowOff>19050</xdr:rowOff>
    </xdr:from>
    <xdr:to>
      <xdr:col>248</xdr:col>
      <xdr:colOff>283861</xdr:colOff>
      <xdr:row>31</xdr:row>
      <xdr:rowOff>0</xdr:rowOff>
    </xdr:to>
    <xdr:sp textlink="">
      <xdr:nvSpPr>
        <xdr:cNvPr id="81" name="Rectangle 48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 bwMode="auto">
        <a:xfrm>
          <a:off x="671512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248</xdr:col>
      <xdr:colOff>156210</xdr:colOff>
      <xdr:row>32</xdr:row>
      <xdr:rowOff>19050</xdr:rowOff>
    </xdr:from>
    <xdr:to>
      <xdr:col>248</xdr:col>
      <xdr:colOff>283861</xdr:colOff>
      <xdr:row>33</xdr:row>
      <xdr:rowOff>0</xdr:rowOff>
    </xdr:to>
    <xdr:sp textlink="">
      <xdr:nvSpPr>
        <xdr:cNvPr id="82" name="Rectangle 49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 bwMode="auto">
        <a:xfrm>
          <a:off x="671512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231</xdr:col>
      <xdr:colOff>38100</xdr:colOff>
      <xdr:row>36</xdr:row>
      <xdr:rowOff>9525</xdr:rowOff>
    </xdr:from>
    <xdr:to>
      <xdr:col>231</xdr:col>
      <xdr:colOff>38100</xdr:colOff>
      <xdr:row>38</xdr:row>
      <xdr:rowOff>0</xdr:rowOff>
    </xdr:to>
    <xdr:sp textlink="">
      <xdr:nvSpPr>
        <xdr:cNvPr id="232488" name="Line 50">
          <a:extLst>
            <a:ext uri="{FF2B5EF4-FFF2-40B4-BE49-F238E27FC236}">
              <a16:creationId xmlns:a16="http://schemas.microsoft.com/office/drawing/2014/main" id="{00000000-0008-0000-0200-0000288C0300}"/>
            </a:ext>
          </a:extLst>
        </xdr:cNvPr>
        <xdr:cNvSpPr>
          <a:spLocks noChangeShapeType="1"/>
        </xdr:cNvSpPr>
      </xdr:nvSpPr>
      <xdr:spPr bwMode="auto">
        <a:xfrm>
          <a:off x="705326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244</xdr:col>
      <xdr:colOff>219075</xdr:colOff>
      <xdr:row>36</xdr:row>
      <xdr:rowOff>0</xdr:rowOff>
    </xdr:from>
    <xdr:to>
      <xdr:col>244</xdr:col>
      <xdr:colOff>219075</xdr:colOff>
      <xdr:row>37</xdr:row>
      <xdr:rowOff>238125</xdr:rowOff>
    </xdr:to>
    <xdr:sp textlink="">
      <xdr:nvSpPr>
        <xdr:cNvPr id="232489" name="Line 51">
          <a:extLst>
            <a:ext uri="{FF2B5EF4-FFF2-40B4-BE49-F238E27FC236}">
              <a16:creationId xmlns:a16="http://schemas.microsoft.com/office/drawing/2014/main" id="{00000000-0008-0000-0200-0000298C0300}"/>
            </a:ext>
          </a:extLst>
        </xdr:cNvPr>
        <xdr:cNvSpPr>
          <a:spLocks noChangeShapeType="1"/>
        </xdr:cNvSpPr>
      </xdr:nvSpPr>
      <xdr:spPr bwMode="auto">
        <a:xfrm>
          <a:off x="739616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247</xdr:col>
      <xdr:colOff>203835</xdr:colOff>
      <xdr:row>1</xdr:row>
      <xdr:rowOff>38100</xdr:rowOff>
    </xdr:from>
    <xdr:to>
      <xdr:col>248</xdr:col>
      <xdr:colOff>253425</xdr:colOff>
      <xdr:row>3</xdr:row>
      <xdr:rowOff>190500</xdr:rowOff>
    </xdr:to>
    <xdr:sp textlink="">
      <xdr:nvSpPr>
        <xdr:cNvPr id="85" name="円/楕円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>
        <a:xfrm>
          <a:off x="6286500" y="200025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231</xdr:col>
      <xdr:colOff>38100</xdr:colOff>
      <xdr:row>36</xdr:row>
      <xdr:rowOff>9525</xdr:rowOff>
    </xdr:from>
    <xdr:to>
      <xdr:col>231</xdr:col>
      <xdr:colOff>38100</xdr:colOff>
      <xdr:row>38</xdr:row>
      <xdr:rowOff>0</xdr:rowOff>
    </xdr:to>
    <xdr:sp textlink="">
      <xdr:nvSpPr>
        <xdr:cNvPr id="232491" name="Line 50">
          <a:extLst>
            <a:ext uri="{FF2B5EF4-FFF2-40B4-BE49-F238E27FC236}">
              <a16:creationId xmlns:a16="http://schemas.microsoft.com/office/drawing/2014/main" id="{00000000-0008-0000-0200-00002B8C0300}"/>
            </a:ext>
          </a:extLst>
        </xdr:cNvPr>
        <xdr:cNvSpPr>
          <a:spLocks noChangeShapeType="1"/>
        </xdr:cNvSpPr>
      </xdr:nvSpPr>
      <xdr:spPr bwMode="auto">
        <a:xfrm>
          <a:off x="705326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244</xdr:col>
      <xdr:colOff>219075</xdr:colOff>
      <xdr:row>36</xdr:row>
      <xdr:rowOff>0</xdr:rowOff>
    </xdr:from>
    <xdr:to>
      <xdr:col>244</xdr:col>
      <xdr:colOff>219075</xdr:colOff>
      <xdr:row>37</xdr:row>
      <xdr:rowOff>238125</xdr:rowOff>
    </xdr:to>
    <xdr:sp textlink="">
      <xdr:nvSpPr>
        <xdr:cNvPr id="232492" name="Line 51">
          <a:extLst>
            <a:ext uri="{FF2B5EF4-FFF2-40B4-BE49-F238E27FC236}">
              <a16:creationId xmlns:a16="http://schemas.microsoft.com/office/drawing/2014/main" id="{00000000-0008-0000-0200-00002C8C0300}"/>
            </a:ext>
          </a:extLst>
        </xdr:cNvPr>
        <xdr:cNvSpPr>
          <a:spLocks noChangeShapeType="1"/>
        </xdr:cNvSpPr>
      </xdr:nvSpPr>
      <xdr:spPr bwMode="auto">
        <a:xfrm>
          <a:off x="739616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231</xdr:col>
      <xdr:colOff>38100</xdr:colOff>
      <xdr:row>36</xdr:row>
      <xdr:rowOff>9525</xdr:rowOff>
    </xdr:from>
    <xdr:to>
      <xdr:col>231</xdr:col>
      <xdr:colOff>38100</xdr:colOff>
      <xdr:row>38</xdr:row>
      <xdr:rowOff>0</xdr:rowOff>
    </xdr:to>
    <xdr:sp textlink="">
      <xdr:nvSpPr>
        <xdr:cNvPr id="232493" name="Line 50">
          <a:extLst>
            <a:ext uri="{FF2B5EF4-FFF2-40B4-BE49-F238E27FC236}">
              <a16:creationId xmlns:a16="http://schemas.microsoft.com/office/drawing/2014/main" id="{00000000-0008-0000-0200-00002D8C0300}"/>
            </a:ext>
          </a:extLst>
        </xdr:cNvPr>
        <xdr:cNvSpPr>
          <a:spLocks noChangeShapeType="1"/>
        </xdr:cNvSpPr>
      </xdr:nvSpPr>
      <xdr:spPr bwMode="auto">
        <a:xfrm>
          <a:off x="705326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244</xdr:col>
      <xdr:colOff>219075</xdr:colOff>
      <xdr:row>36</xdr:row>
      <xdr:rowOff>0</xdr:rowOff>
    </xdr:from>
    <xdr:to>
      <xdr:col>244</xdr:col>
      <xdr:colOff>219075</xdr:colOff>
      <xdr:row>37</xdr:row>
      <xdr:rowOff>238125</xdr:rowOff>
    </xdr:to>
    <xdr:sp textlink="">
      <xdr:nvSpPr>
        <xdr:cNvPr id="232494" name="Line 51">
          <a:extLst>
            <a:ext uri="{FF2B5EF4-FFF2-40B4-BE49-F238E27FC236}">
              <a16:creationId xmlns:a16="http://schemas.microsoft.com/office/drawing/2014/main" id="{00000000-0008-0000-0200-00002E8C0300}"/>
            </a:ext>
          </a:extLst>
        </xdr:cNvPr>
        <xdr:cNvSpPr>
          <a:spLocks noChangeShapeType="1"/>
        </xdr:cNvSpPr>
      </xdr:nvSpPr>
      <xdr:spPr bwMode="auto">
        <a:xfrm>
          <a:off x="739616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228</xdr:col>
      <xdr:colOff>80637</xdr:colOff>
      <xdr:row>22</xdr:row>
      <xdr:rowOff>62953</xdr:rowOff>
    </xdr:from>
    <xdr:to>
      <xdr:col>228</xdr:col>
      <xdr:colOff>208314</xdr:colOff>
      <xdr:row>22</xdr:row>
      <xdr:rowOff>195322</xdr:rowOff>
    </xdr:to>
    <xdr:sp textlink="">
      <xdr:nvSpPr>
        <xdr:cNvPr id="90" name="Rectangle 1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 bwMode="auto">
        <a:xfrm>
          <a:off x="983607" y="5549353"/>
          <a:ext cx="133797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232</xdr:col>
      <xdr:colOff>10090</xdr:colOff>
      <xdr:row>22</xdr:row>
      <xdr:rowOff>70396</xdr:rowOff>
    </xdr:from>
    <xdr:to>
      <xdr:col>232</xdr:col>
      <xdr:colOff>153451</xdr:colOff>
      <xdr:row>22</xdr:row>
      <xdr:rowOff>211590</xdr:rowOff>
    </xdr:to>
    <xdr:sp textlink="">
      <xdr:nvSpPr>
        <xdr:cNvPr id="91" name="Rectangle 2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 bwMode="auto">
        <a:xfrm>
          <a:off x="1884610" y="5556796"/>
          <a:ext cx="132011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236</xdr:col>
      <xdr:colOff>9347</xdr:colOff>
      <xdr:row>22</xdr:row>
      <xdr:rowOff>68760</xdr:rowOff>
    </xdr:from>
    <xdr:to>
      <xdr:col>236</xdr:col>
      <xdr:colOff>154162</xdr:colOff>
      <xdr:row>22</xdr:row>
      <xdr:rowOff>209954</xdr:rowOff>
    </xdr:to>
    <xdr:sp textlink="">
      <xdr:nvSpPr>
        <xdr:cNvPr id="92" name="Rectangle 3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 bwMode="auto">
        <a:xfrm>
          <a:off x="2741117" y="5555160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240</xdr:col>
      <xdr:colOff>16787</xdr:colOff>
      <xdr:row>22</xdr:row>
      <xdr:rowOff>70396</xdr:rowOff>
    </xdr:from>
    <xdr:to>
      <xdr:col>240</xdr:col>
      <xdr:colOff>161602</xdr:colOff>
      <xdr:row>22</xdr:row>
      <xdr:rowOff>211590</xdr:rowOff>
    </xdr:to>
    <xdr:sp textlink="">
      <xdr:nvSpPr>
        <xdr:cNvPr id="93" name="Rectangle 4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 bwMode="auto">
        <a:xfrm>
          <a:off x="3605807" y="5556796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246</xdr:col>
      <xdr:colOff>14703</xdr:colOff>
      <xdr:row>22</xdr:row>
      <xdr:rowOff>66972</xdr:rowOff>
    </xdr:from>
    <xdr:to>
      <xdr:col>246</xdr:col>
      <xdr:colOff>161127</xdr:colOff>
      <xdr:row>22</xdr:row>
      <xdr:rowOff>198753</xdr:rowOff>
    </xdr:to>
    <xdr:sp textlink="">
      <xdr:nvSpPr>
        <xdr:cNvPr id="94" name="Rectangle 4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 bwMode="auto">
        <a:xfrm>
          <a:off x="5670648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244</xdr:col>
      <xdr:colOff>10984</xdr:colOff>
      <xdr:row>22</xdr:row>
      <xdr:rowOff>66972</xdr:rowOff>
    </xdr:from>
    <xdr:to>
      <xdr:col>244</xdr:col>
      <xdr:colOff>155799</xdr:colOff>
      <xdr:row>22</xdr:row>
      <xdr:rowOff>198753</xdr:rowOff>
    </xdr:to>
    <xdr:sp textlink="">
      <xdr:nvSpPr>
        <xdr:cNvPr id="95" name="Rectangle 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 bwMode="auto">
        <a:xfrm>
          <a:off x="4838254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126</xdr:col>
      <xdr:colOff>89535</xdr:colOff>
      <xdr:row>24</xdr:row>
      <xdr:rowOff>19050</xdr:rowOff>
    </xdr:from>
    <xdr:to>
      <xdr:col>126</xdr:col>
      <xdr:colOff>224695</xdr:colOff>
      <xdr:row>25</xdr:row>
      <xdr:rowOff>0</xdr:rowOff>
    </xdr:to>
    <xdr:sp textlink="">
      <xdr:nvSpPr>
        <xdr:cNvPr id="228" name="Rectangle 9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 bwMode="auto">
        <a:xfrm>
          <a:off x="2469832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126</xdr:col>
      <xdr:colOff>89535</xdr:colOff>
      <xdr:row>26</xdr:row>
      <xdr:rowOff>19050</xdr:rowOff>
    </xdr:from>
    <xdr:to>
      <xdr:col>126</xdr:col>
      <xdr:colOff>224695</xdr:colOff>
      <xdr:row>27</xdr:row>
      <xdr:rowOff>0</xdr:rowOff>
    </xdr:to>
    <xdr:sp textlink="">
      <xdr:nvSpPr>
        <xdr:cNvPr id="229" name="Rectangle 10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 bwMode="auto">
        <a:xfrm>
          <a:off x="2469832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126</xdr:col>
      <xdr:colOff>89535</xdr:colOff>
      <xdr:row>28</xdr:row>
      <xdr:rowOff>19050</xdr:rowOff>
    </xdr:from>
    <xdr:to>
      <xdr:col>126</xdr:col>
      <xdr:colOff>224695</xdr:colOff>
      <xdr:row>29</xdr:row>
      <xdr:rowOff>0</xdr:rowOff>
    </xdr:to>
    <xdr:sp textlink="">
      <xdr:nvSpPr>
        <xdr:cNvPr id="230" name="Rectangle 11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 bwMode="auto">
        <a:xfrm>
          <a:off x="2469832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126</xdr:col>
      <xdr:colOff>89535</xdr:colOff>
      <xdr:row>30</xdr:row>
      <xdr:rowOff>19050</xdr:rowOff>
    </xdr:from>
    <xdr:to>
      <xdr:col>126</xdr:col>
      <xdr:colOff>224695</xdr:colOff>
      <xdr:row>31</xdr:row>
      <xdr:rowOff>0</xdr:rowOff>
    </xdr:to>
    <xdr:sp textlink="">
      <xdr:nvSpPr>
        <xdr:cNvPr id="231" name="Rectangle 12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 bwMode="auto">
        <a:xfrm>
          <a:off x="2469832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126</xdr:col>
      <xdr:colOff>89535</xdr:colOff>
      <xdr:row>32</xdr:row>
      <xdr:rowOff>19050</xdr:rowOff>
    </xdr:from>
    <xdr:to>
      <xdr:col>126</xdr:col>
      <xdr:colOff>224695</xdr:colOff>
      <xdr:row>33</xdr:row>
      <xdr:rowOff>0</xdr:rowOff>
    </xdr:to>
    <xdr:sp textlink="">
      <xdr:nvSpPr>
        <xdr:cNvPr id="232" name="Rectangle 13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 bwMode="auto">
        <a:xfrm>
          <a:off x="2469832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126</xdr:col>
      <xdr:colOff>89535</xdr:colOff>
      <xdr:row>34</xdr:row>
      <xdr:rowOff>19050</xdr:rowOff>
    </xdr:from>
    <xdr:to>
      <xdr:col>126</xdr:col>
      <xdr:colOff>224695</xdr:colOff>
      <xdr:row>35</xdr:row>
      <xdr:rowOff>0</xdr:rowOff>
    </xdr:to>
    <xdr:sp textlink="">
      <xdr:nvSpPr>
        <xdr:cNvPr id="233" name="Rectangle 14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 bwMode="auto">
        <a:xfrm>
          <a:off x="24698325" y="71723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131</xdr:col>
      <xdr:colOff>87630</xdr:colOff>
      <xdr:row>24</xdr:row>
      <xdr:rowOff>19050</xdr:rowOff>
    </xdr:from>
    <xdr:to>
      <xdr:col>131</xdr:col>
      <xdr:colOff>215281</xdr:colOff>
      <xdr:row>25</xdr:row>
      <xdr:rowOff>0</xdr:rowOff>
    </xdr:to>
    <xdr:sp textlink="">
      <xdr:nvSpPr>
        <xdr:cNvPr id="234" name="Rectangle 15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 bwMode="auto">
        <a:xfrm>
          <a:off x="259842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131</xdr:col>
      <xdr:colOff>87630</xdr:colOff>
      <xdr:row>26</xdr:row>
      <xdr:rowOff>19050</xdr:rowOff>
    </xdr:from>
    <xdr:to>
      <xdr:col>131</xdr:col>
      <xdr:colOff>215281</xdr:colOff>
      <xdr:row>27</xdr:row>
      <xdr:rowOff>0</xdr:rowOff>
    </xdr:to>
    <xdr:sp textlink="">
      <xdr:nvSpPr>
        <xdr:cNvPr id="235" name="Rectangle 16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 bwMode="auto">
        <a:xfrm>
          <a:off x="259842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131</xdr:col>
      <xdr:colOff>87630</xdr:colOff>
      <xdr:row>28</xdr:row>
      <xdr:rowOff>19050</xdr:rowOff>
    </xdr:from>
    <xdr:to>
      <xdr:col>131</xdr:col>
      <xdr:colOff>215281</xdr:colOff>
      <xdr:row>29</xdr:row>
      <xdr:rowOff>0</xdr:rowOff>
    </xdr:to>
    <xdr:sp textlink="">
      <xdr:nvSpPr>
        <xdr:cNvPr id="236" name="Rectangle 17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 bwMode="auto">
        <a:xfrm>
          <a:off x="259842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131</xdr:col>
      <xdr:colOff>87630</xdr:colOff>
      <xdr:row>30</xdr:row>
      <xdr:rowOff>19050</xdr:rowOff>
    </xdr:from>
    <xdr:to>
      <xdr:col>131</xdr:col>
      <xdr:colOff>215281</xdr:colOff>
      <xdr:row>31</xdr:row>
      <xdr:rowOff>0</xdr:rowOff>
    </xdr:to>
    <xdr:sp textlink="">
      <xdr:nvSpPr>
        <xdr:cNvPr id="237" name="Rectangle 18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 bwMode="auto">
        <a:xfrm>
          <a:off x="259842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131</xdr:col>
      <xdr:colOff>87630</xdr:colOff>
      <xdr:row>32</xdr:row>
      <xdr:rowOff>19050</xdr:rowOff>
    </xdr:from>
    <xdr:to>
      <xdr:col>131</xdr:col>
      <xdr:colOff>215281</xdr:colOff>
      <xdr:row>33</xdr:row>
      <xdr:rowOff>0</xdr:rowOff>
    </xdr:to>
    <xdr:sp textlink="">
      <xdr:nvSpPr>
        <xdr:cNvPr id="238" name="Rectangle 19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 bwMode="auto">
        <a:xfrm>
          <a:off x="259842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145</xdr:col>
      <xdr:colOff>137160</xdr:colOff>
      <xdr:row>24</xdr:row>
      <xdr:rowOff>19050</xdr:rowOff>
    </xdr:from>
    <xdr:to>
      <xdr:col>145</xdr:col>
      <xdr:colOff>274432</xdr:colOff>
      <xdr:row>25</xdr:row>
      <xdr:rowOff>0</xdr:rowOff>
    </xdr:to>
    <xdr:sp textlink="">
      <xdr:nvSpPr>
        <xdr:cNvPr id="239" name="Rectangle 30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 bwMode="auto">
        <a:xfrm>
          <a:off x="296989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145</xdr:col>
      <xdr:colOff>137160</xdr:colOff>
      <xdr:row>26</xdr:row>
      <xdr:rowOff>19050</xdr:rowOff>
    </xdr:from>
    <xdr:to>
      <xdr:col>145</xdr:col>
      <xdr:colOff>274432</xdr:colOff>
      <xdr:row>27</xdr:row>
      <xdr:rowOff>0</xdr:rowOff>
    </xdr:to>
    <xdr:sp textlink="">
      <xdr:nvSpPr>
        <xdr:cNvPr id="240" name="Rectangle 31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 bwMode="auto">
        <a:xfrm>
          <a:off x="296989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145</xdr:col>
      <xdr:colOff>137160</xdr:colOff>
      <xdr:row>28</xdr:row>
      <xdr:rowOff>19050</xdr:rowOff>
    </xdr:from>
    <xdr:to>
      <xdr:col>145</xdr:col>
      <xdr:colOff>274432</xdr:colOff>
      <xdr:row>29</xdr:row>
      <xdr:rowOff>0</xdr:rowOff>
    </xdr:to>
    <xdr:sp textlink="">
      <xdr:nvSpPr>
        <xdr:cNvPr id="241" name="Rectangle 32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 bwMode="auto">
        <a:xfrm>
          <a:off x="296989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145</xdr:col>
      <xdr:colOff>137160</xdr:colOff>
      <xdr:row>30</xdr:row>
      <xdr:rowOff>19050</xdr:rowOff>
    </xdr:from>
    <xdr:to>
      <xdr:col>145</xdr:col>
      <xdr:colOff>274432</xdr:colOff>
      <xdr:row>31</xdr:row>
      <xdr:rowOff>0</xdr:rowOff>
    </xdr:to>
    <xdr:sp textlink="">
      <xdr:nvSpPr>
        <xdr:cNvPr id="242" name="Rectangle 33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 bwMode="auto">
        <a:xfrm>
          <a:off x="296989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145</xdr:col>
      <xdr:colOff>137160</xdr:colOff>
      <xdr:row>32</xdr:row>
      <xdr:rowOff>19050</xdr:rowOff>
    </xdr:from>
    <xdr:to>
      <xdr:col>145</xdr:col>
      <xdr:colOff>274432</xdr:colOff>
      <xdr:row>33</xdr:row>
      <xdr:rowOff>0</xdr:rowOff>
    </xdr:to>
    <xdr:sp textlink="">
      <xdr:nvSpPr>
        <xdr:cNvPr id="243" name="Rectangle 34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 bwMode="auto">
        <a:xfrm>
          <a:off x="296989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137</xdr:col>
      <xdr:colOff>49530</xdr:colOff>
      <xdr:row>24</xdr:row>
      <xdr:rowOff>19050</xdr:rowOff>
    </xdr:from>
    <xdr:to>
      <xdr:col>137</xdr:col>
      <xdr:colOff>186802</xdr:colOff>
      <xdr:row>25</xdr:row>
      <xdr:rowOff>0</xdr:rowOff>
    </xdr:to>
    <xdr:sp textlink="">
      <xdr:nvSpPr>
        <xdr:cNvPr id="244" name="Rectangle 35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 bwMode="auto">
        <a:xfrm>
          <a:off x="273177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137</xdr:col>
      <xdr:colOff>49530</xdr:colOff>
      <xdr:row>26</xdr:row>
      <xdr:rowOff>19050</xdr:rowOff>
    </xdr:from>
    <xdr:to>
      <xdr:col>137</xdr:col>
      <xdr:colOff>186802</xdr:colOff>
      <xdr:row>27</xdr:row>
      <xdr:rowOff>0</xdr:rowOff>
    </xdr:to>
    <xdr:sp textlink="">
      <xdr:nvSpPr>
        <xdr:cNvPr id="245" name="Rectangle 36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 bwMode="auto">
        <a:xfrm>
          <a:off x="273177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137</xdr:col>
      <xdr:colOff>49530</xdr:colOff>
      <xdr:row>28</xdr:row>
      <xdr:rowOff>19050</xdr:rowOff>
    </xdr:from>
    <xdr:to>
      <xdr:col>137</xdr:col>
      <xdr:colOff>186802</xdr:colOff>
      <xdr:row>29</xdr:row>
      <xdr:rowOff>0</xdr:rowOff>
    </xdr:to>
    <xdr:sp textlink="">
      <xdr:nvSpPr>
        <xdr:cNvPr id="246" name="Rectangle 37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 bwMode="auto">
        <a:xfrm>
          <a:off x="273177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137</xdr:col>
      <xdr:colOff>49530</xdr:colOff>
      <xdr:row>30</xdr:row>
      <xdr:rowOff>19050</xdr:rowOff>
    </xdr:from>
    <xdr:to>
      <xdr:col>137</xdr:col>
      <xdr:colOff>186802</xdr:colOff>
      <xdr:row>31</xdr:row>
      <xdr:rowOff>0</xdr:rowOff>
    </xdr:to>
    <xdr:sp textlink="">
      <xdr:nvSpPr>
        <xdr:cNvPr id="247" name="Rectangle 38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 bwMode="auto">
        <a:xfrm>
          <a:off x="273177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137</xdr:col>
      <xdr:colOff>49530</xdr:colOff>
      <xdr:row>32</xdr:row>
      <xdr:rowOff>19050</xdr:rowOff>
    </xdr:from>
    <xdr:to>
      <xdr:col>137</xdr:col>
      <xdr:colOff>186802</xdr:colOff>
      <xdr:row>33</xdr:row>
      <xdr:rowOff>0</xdr:rowOff>
    </xdr:to>
    <xdr:sp textlink="">
      <xdr:nvSpPr>
        <xdr:cNvPr id="248" name="Rectangle 39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 bwMode="auto">
        <a:xfrm>
          <a:off x="273177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141</xdr:col>
      <xdr:colOff>116205</xdr:colOff>
      <xdr:row>24</xdr:row>
      <xdr:rowOff>19050</xdr:rowOff>
    </xdr:from>
    <xdr:to>
      <xdr:col>141</xdr:col>
      <xdr:colOff>245851</xdr:colOff>
      <xdr:row>25</xdr:row>
      <xdr:rowOff>0</xdr:rowOff>
    </xdr:to>
    <xdr:sp textlink="">
      <xdr:nvSpPr>
        <xdr:cNvPr id="249" name="Rectangle 40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 bwMode="auto">
        <a:xfrm>
          <a:off x="283845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141</xdr:col>
      <xdr:colOff>116205</xdr:colOff>
      <xdr:row>26</xdr:row>
      <xdr:rowOff>19050</xdr:rowOff>
    </xdr:from>
    <xdr:to>
      <xdr:col>141</xdr:col>
      <xdr:colOff>245851</xdr:colOff>
      <xdr:row>27</xdr:row>
      <xdr:rowOff>0</xdr:rowOff>
    </xdr:to>
    <xdr:sp textlink="">
      <xdr:nvSpPr>
        <xdr:cNvPr id="250" name="Rectangle 41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 bwMode="auto">
        <a:xfrm>
          <a:off x="283845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141</xdr:col>
      <xdr:colOff>116205</xdr:colOff>
      <xdr:row>28</xdr:row>
      <xdr:rowOff>19050</xdr:rowOff>
    </xdr:from>
    <xdr:to>
      <xdr:col>141</xdr:col>
      <xdr:colOff>245851</xdr:colOff>
      <xdr:row>29</xdr:row>
      <xdr:rowOff>0</xdr:rowOff>
    </xdr:to>
    <xdr:sp textlink="">
      <xdr:nvSpPr>
        <xdr:cNvPr id="251" name="Rectangle 42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 bwMode="auto">
        <a:xfrm>
          <a:off x="283845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141</xdr:col>
      <xdr:colOff>116205</xdr:colOff>
      <xdr:row>30</xdr:row>
      <xdr:rowOff>19050</xdr:rowOff>
    </xdr:from>
    <xdr:to>
      <xdr:col>141</xdr:col>
      <xdr:colOff>245851</xdr:colOff>
      <xdr:row>31</xdr:row>
      <xdr:rowOff>0</xdr:rowOff>
    </xdr:to>
    <xdr:sp textlink="">
      <xdr:nvSpPr>
        <xdr:cNvPr id="252" name="Rectangle 43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 bwMode="auto">
        <a:xfrm>
          <a:off x="283845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141</xdr:col>
      <xdr:colOff>116205</xdr:colOff>
      <xdr:row>32</xdr:row>
      <xdr:rowOff>19050</xdr:rowOff>
    </xdr:from>
    <xdr:to>
      <xdr:col>141</xdr:col>
      <xdr:colOff>245851</xdr:colOff>
      <xdr:row>33</xdr:row>
      <xdr:rowOff>0</xdr:rowOff>
    </xdr:to>
    <xdr:sp textlink="">
      <xdr:nvSpPr>
        <xdr:cNvPr id="253" name="Rectangle 44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 bwMode="auto">
        <a:xfrm>
          <a:off x="283845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148</xdr:col>
      <xdr:colOff>156210</xdr:colOff>
      <xdr:row>24</xdr:row>
      <xdr:rowOff>19050</xdr:rowOff>
    </xdr:from>
    <xdr:to>
      <xdr:col>148</xdr:col>
      <xdr:colOff>283861</xdr:colOff>
      <xdr:row>25</xdr:row>
      <xdr:rowOff>0</xdr:rowOff>
    </xdr:to>
    <xdr:sp textlink="">
      <xdr:nvSpPr>
        <xdr:cNvPr id="254" name="Rectangle 45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 bwMode="auto">
        <a:xfrm>
          <a:off x="3104197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148</xdr:col>
      <xdr:colOff>156210</xdr:colOff>
      <xdr:row>26</xdr:row>
      <xdr:rowOff>19050</xdr:rowOff>
    </xdr:from>
    <xdr:to>
      <xdr:col>148</xdr:col>
      <xdr:colOff>283861</xdr:colOff>
      <xdr:row>27</xdr:row>
      <xdr:rowOff>0</xdr:rowOff>
    </xdr:to>
    <xdr:sp textlink="">
      <xdr:nvSpPr>
        <xdr:cNvPr id="255" name="Rectangle 46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 bwMode="auto">
        <a:xfrm>
          <a:off x="3104197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148</xdr:col>
      <xdr:colOff>156210</xdr:colOff>
      <xdr:row>28</xdr:row>
      <xdr:rowOff>19050</xdr:rowOff>
    </xdr:from>
    <xdr:to>
      <xdr:col>148</xdr:col>
      <xdr:colOff>283861</xdr:colOff>
      <xdr:row>29</xdr:row>
      <xdr:rowOff>0</xdr:rowOff>
    </xdr:to>
    <xdr:sp textlink="">
      <xdr:nvSpPr>
        <xdr:cNvPr id="256" name="Rectangle 47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 bwMode="auto">
        <a:xfrm>
          <a:off x="3104197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148</xdr:col>
      <xdr:colOff>156210</xdr:colOff>
      <xdr:row>30</xdr:row>
      <xdr:rowOff>19050</xdr:rowOff>
    </xdr:from>
    <xdr:to>
      <xdr:col>148</xdr:col>
      <xdr:colOff>283861</xdr:colOff>
      <xdr:row>31</xdr:row>
      <xdr:rowOff>0</xdr:rowOff>
    </xdr:to>
    <xdr:sp textlink="">
      <xdr:nvSpPr>
        <xdr:cNvPr id="257" name="Rectangle 48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 bwMode="auto">
        <a:xfrm>
          <a:off x="3104197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148</xdr:col>
      <xdr:colOff>156210</xdr:colOff>
      <xdr:row>32</xdr:row>
      <xdr:rowOff>19050</xdr:rowOff>
    </xdr:from>
    <xdr:to>
      <xdr:col>148</xdr:col>
      <xdr:colOff>283861</xdr:colOff>
      <xdr:row>33</xdr:row>
      <xdr:rowOff>0</xdr:rowOff>
    </xdr:to>
    <xdr:sp textlink="">
      <xdr:nvSpPr>
        <xdr:cNvPr id="258" name="Rectangle 49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 bwMode="auto">
        <a:xfrm>
          <a:off x="3104197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131</xdr:col>
      <xdr:colOff>38100</xdr:colOff>
      <xdr:row>36</xdr:row>
      <xdr:rowOff>9525</xdr:rowOff>
    </xdr:from>
    <xdr:to>
      <xdr:col>131</xdr:col>
      <xdr:colOff>38100</xdr:colOff>
      <xdr:row>38</xdr:row>
      <xdr:rowOff>0</xdr:rowOff>
    </xdr:to>
    <xdr:sp textlink="">
      <xdr:nvSpPr>
        <xdr:cNvPr id="232532" name="Line 50">
          <a:extLst>
            <a:ext uri="{FF2B5EF4-FFF2-40B4-BE49-F238E27FC236}">
              <a16:creationId xmlns:a16="http://schemas.microsoft.com/office/drawing/2014/main" id="{00000000-0008-0000-0200-0000548C0300}"/>
            </a:ext>
          </a:extLst>
        </xdr:cNvPr>
        <xdr:cNvSpPr>
          <a:spLocks noChangeShapeType="1"/>
        </xdr:cNvSpPr>
      </xdr:nvSpPr>
      <xdr:spPr bwMode="auto">
        <a:xfrm>
          <a:off x="399002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144</xdr:col>
      <xdr:colOff>219075</xdr:colOff>
      <xdr:row>36</xdr:row>
      <xdr:rowOff>0</xdr:rowOff>
    </xdr:from>
    <xdr:to>
      <xdr:col>144</xdr:col>
      <xdr:colOff>219075</xdr:colOff>
      <xdr:row>37</xdr:row>
      <xdr:rowOff>238125</xdr:rowOff>
    </xdr:to>
    <xdr:sp textlink="">
      <xdr:nvSpPr>
        <xdr:cNvPr id="232533" name="Line 51">
          <a:extLst>
            <a:ext uri="{FF2B5EF4-FFF2-40B4-BE49-F238E27FC236}">
              <a16:creationId xmlns:a16="http://schemas.microsoft.com/office/drawing/2014/main" id="{00000000-0008-0000-0200-0000558C0300}"/>
            </a:ext>
          </a:extLst>
        </xdr:cNvPr>
        <xdr:cNvSpPr>
          <a:spLocks noChangeShapeType="1"/>
        </xdr:cNvSpPr>
      </xdr:nvSpPr>
      <xdr:spPr bwMode="auto">
        <a:xfrm>
          <a:off x="433292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147</xdr:col>
      <xdr:colOff>203835</xdr:colOff>
      <xdr:row>1</xdr:row>
      <xdr:rowOff>38100</xdr:rowOff>
    </xdr:from>
    <xdr:to>
      <xdr:col>148</xdr:col>
      <xdr:colOff>253425</xdr:colOff>
      <xdr:row>3</xdr:row>
      <xdr:rowOff>190500</xdr:rowOff>
    </xdr:to>
    <xdr:sp textlink="">
      <xdr:nvSpPr>
        <xdr:cNvPr id="261" name="円/楕円 260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/>
      </xdr:nvSpPr>
      <xdr:spPr>
        <a:xfrm>
          <a:off x="30613350" y="200025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131</xdr:col>
      <xdr:colOff>38100</xdr:colOff>
      <xdr:row>36</xdr:row>
      <xdr:rowOff>9525</xdr:rowOff>
    </xdr:from>
    <xdr:to>
      <xdr:col>131</xdr:col>
      <xdr:colOff>38100</xdr:colOff>
      <xdr:row>38</xdr:row>
      <xdr:rowOff>0</xdr:rowOff>
    </xdr:to>
    <xdr:sp textlink="">
      <xdr:nvSpPr>
        <xdr:cNvPr id="232535" name="Line 50">
          <a:extLst>
            <a:ext uri="{FF2B5EF4-FFF2-40B4-BE49-F238E27FC236}">
              <a16:creationId xmlns:a16="http://schemas.microsoft.com/office/drawing/2014/main" id="{00000000-0008-0000-0200-0000578C0300}"/>
            </a:ext>
          </a:extLst>
        </xdr:cNvPr>
        <xdr:cNvSpPr>
          <a:spLocks noChangeShapeType="1"/>
        </xdr:cNvSpPr>
      </xdr:nvSpPr>
      <xdr:spPr bwMode="auto">
        <a:xfrm>
          <a:off x="399002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144</xdr:col>
      <xdr:colOff>219075</xdr:colOff>
      <xdr:row>36</xdr:row>
      <xdr:rowOff>0</xdr:rowOff>
    </xdr:from>
    <xdr:to>
      <xdr:col>144</xdr:col>
      <xdr:colOff>219075</xdr:colOff>
      <xdr:row>37</xdr:row>
      <xdr:rowOff>238125</xdr:rowOff>
    </xdr:to>
    <xdr:sp textlink="">
      <xdr:nvSpPr>
        <xdr:cNvPr id="232536" name="Line 51">
          <a:extLst>
            <a:ext uri="{FF2B5EF4-FFF2-40B4-BE49-F238E27FC236}">
              <a16:creationId xmlns:a16="http://schemas.microsoft.com/office/drawing/2014/main" id="{00000000-0008-0000-0200-0000588C0300}"/>
            </a:ext>
          </a:extLst>
        </xdr:cNvPr>
        <xdr:cNvSpPr>
          <a:spLocks noChangeShapeType="1"/>
        </xdr:cNvSpPr>
      </xdr:nvSpPr>
      <xdr:spPr bwMode="auto">
        <a:xfrm>
          <a:off x="433292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131</xdr:col>
      <xdr:colOff>38100</xdr:colOff>
      <xdr:row>36</xdr:row>
      <xdr:rowOff>9525</xdr:rowOff>
    </xdr:from>
    <xdr:to>
      <xdr:col>131</xdr:col>
      <xdr:colOff>38100</xdr:colOff>
      <xdr:row>38</xdr:row>
      <xdr:rowOff>0</xdr:rowOff>
    </xdr:to>
    <xdr:sp textlink="">
      <xdr:nvSpPr>
        <xdr:cNvPr id="232537" name="Line 50">
          <a:extLst>
            <a:ext uri="{FF2B5EF4-FFF2-40B4-BE49-F238E27FC236}">
              <a16:creationId xmlns:a16="http://schemas.microsoft.com/office/drawing/2014/main" id="{00000000-0008-0000-0200-0000598C0300}"/>
            </a:ext>
          </a:extLst>
        </xdr:cNvPr>
        <xdr:cNvSpPr>
          <a:spLocks noChangeShapeType="1"/>
        </xdr:cNvSpPr>
      </xdr:nvSpPr>
      <xdr:spPr bwMode="auto">
        <a:xfrm>
          <a:off x="399002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144</xdr:col>
      <xdr:colOff>219075</xdr:colOff>
      <xdr:row>36</xdr:row>
      <xdr:rowOff>0</xdr:rowOff>
    </xdr:from>
    <xdr:to>
      <xdr:col>144</xdr:col>
      <xdr:colOff>219075</xdr:colOff>
      <xdr:row>37</xdr:row>
      <xdr:rowOff>238125</xdr:rowOff>
    </xdr:to>
    <xdr:sp textlink="">
      <xdr:nvSpPr>
        <xdr:cNvPr id="232538" name="Line 51">
          <a:extLst>
            <a:ext uri="{FF2B5EF4-FFF2-40B4-BE49-F238E27FC236}">
              <a16:creationId xmlns:a16="http://schemas.microsoft.com/office/drawing/2014/main" id="{00000000-0008-0000-0200-00005A8C0300}"/>
            </a:ext>
          </a:extLst>
        </xdr:cNvPr>
        <xdr:cNvSpPr>
          <a:spLocks noChangeShapeType="1"/>
        </xdr:cNvSpPr>
      </xdr:nvSpPr>
      <xdr:spPr bwMode="auto">
        <a:xfrm>
          <a:off x="433292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128</xdr:col>
      <xdr:colOff>80637</xdr:colOff>
      <xdr:row>22</xdr:row>
      <xdr:rowOff>62953</xdr:rowOff>
    </xdr:from>
    <xdr:to>
      <xdr:col>128</xdr:col>
      <xdr:colOff>208314</xdr:colOff>
      <xdr:row>22</xdr:row>
      <xdr:rowOff>195322</xdr:rowOff>
    </xdr:to>
    <xdr:sp textlink="">
      <xdr:nvSpPr>
        <xdr:cNvPr id="266" name="Rectangle 1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 bwMode="auto">
        <a:xfrm>
          <a:off x="25310457" y="5549353"/>
          <a:ext cx="133797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132</xdr:col>
      <xdr:colOff>10090</xdr:colOff>
      <xdr:row>22</xdr:row>
      <xdr:rowOff>70396</xdr:rowOff>
    </xdr:from>
    <xdr:to>
      <xdr:col>132</xdr:col>
      <xdr:colOff>153451</xdr:colOff>
      <xdr:row>22</xdr:row>
      <xdr:rowOff>211590</xdr:rowOff>
    </xdr:to>
    <xdr:sp textlink="">
      <xdr:nvSpPr>
        <xdr:cNvPr id="267" name="Rectangle 2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 bwMode="auto">
        <a:xfrm>
          <a:off x="26211460" y="5556796"/>
          <a:ext cx="132011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136</xdr:col>
      <xdr:colOff>9347</xdr:colOff>
      <xdr:row>22</xdr:row>
      <xdr:rowOff>68760</xdr:rowOff>
    </xdr:from>
    <xdr:to>
      <xdr:col>136</xdr:col>
      <xdr:colOff>154162</xdr:colOff>
      <xdr:row>22</xdr:row>
      <xdr:rowOff>209954</xdr:rowOff>
    </xdr:to>
    <xdr:sp textlink="">
      <xdr:nvSpPr>
        <xdr:cNvPr id="268" name="Rectangle 3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 bwMode="auto">
        <a:xfrm>
          <a:off x="27067967" y="5555160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140</xdr:col>
      <xdr:colOff>16787</xdr:colOff>
      <xdr:row>22</xdr:row>
      <xdr:rowOff>70396</xdr:rowOff>
    </xdr:from>
    <xdr:to>
      <xdr:col>140</xdr:col>
      <xdr:colOff>161602</xdr:colOff>
      <xdr:row>22</xdr:row>
      <xdr:rowOff>211590</xdr:rowOff>
    </xdr:to>
    <xdr:sp textlink="">
      <xdr:nvSpPr>
        <xdr:cNvPr id="269" name="Rectangle 4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 bwMode="auto">
        <a:xfrm>
          <a:off x="27932657" y="5556796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146</xdr:col>
      <xdr:colOff>14703</xdr:colOff>
      <xdr:row>22</xdr:row>
      <xdr:rowOff>66972</xdr:rowOff>
    </xdr:from>
    <xdr:to>
      <xdr:col>146</xdr:col>
      <xdr:colOff>161127</xdr:colOff>
      <xdr:row>22</xdr:row>
      <xdr:rowOff>198753</xdr:rowOff>
    </xdr:to>
    <xdr:sp textlink="">
      <xdr:nvSpPr>
        <xdr:cNvPr id="270" name="Rectangle 4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 bwMode="auto">
        <a:xfrm>
          <a:off x="29997498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144</xdr:col>
      <xdr:colOff>10984</xdr:colOff>
      <xdr:row>22</xdr:row>
      <xdr:rowOff>66972</xdr:rowOff>
    </xdr:from>
    <xdr:to>
      <xdr:col>144</xdr:col>
      <xdr:colOff>155799</xdr:colOff>
      <xdr:row>22</xdr:row>
      <xdr:rowOff>198753</xdr:rowOff>
    </xdr:to>
    <xdr:sp textlink="">
      <xdr:nvSpPr>
        <xdr:cNvPr id="271" name="Rectangle 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 bwMode="auto">
        <a:xfrm>
          <a:off x="29165104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101</xdr:col>
      <xdr:colOff>89535</xdr:colOff>
      <xdr:row>24</xdr:row>
      <xdr:rowOff>19050</xdr:rowOff>
    </xdr:from>
    <xdr:to>
      <xdr:col>101</xdr:col>
      <xdr:colOff>224695</xdr:colOff>
      <xdr:row>25</xdr:row>
      <xdr:rowOff>0</xdr:rowOff>
    </xdr:to>
    <xdr:sp textlink="">
      <xdr:nvSpPr>
        <xdr:cNvPr id="272" name="Rectangle 9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 bwMode="auto">
        <a:xfrm>
          <a:off x="2469832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101</xdr:col>
      <xdr:colOff>89535</xdr:colOff>
      <xdr:row>26</xdr:row>
      <xdr:rowOff>19050</xdr:rowOff>
    </xdr:from>
    <xdr:to>
      <xdr:col>101</xdr:col>
      <xdr:colOff>224695</xdr:colOff>
      <xdr:row>27</xdr:row>
      <xdr:rowOff>0</xdr:rowOff>
    </xdr:to>
    <xdr:sp textlink="">
      <xdr:nvSpPr>
        <xdr:cNvPr id="273" name="Rectangle 10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 bwMode="auto">
        <a:xfrm>
          <a:off x="2469832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101</xdr:col>
      <xdr:colOff>89535</xdr:colOff>
      <xdr:row>28</xdr:row>
      <xdr:rowOff>19050</xdr:rowOff>
    </xdr:from>
    <xdr:to>
      <xdr:col>101</xdr:col>
      <xdr:colOff>224695</xdr:colOff>
      <xdr:row>29</xdr:row>
      <xdr:rowOff>0</xdr:rowOff>
    </xdr:to>
    <xdr:sp textlink="">
      <xdr:nvSpPr>
        <xdr:cNvPr id="274" name="Rectangle 11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 bwMode="auto">
        <a:xfrm>
          <a:off x="2469832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101</xdr:col>
      <xdr:colOff>89535</xdr:colOff>
      <xdr:row>30</xdr:row>
      <xdr:rowOff>19050</xdr:rowOff>
    </xdr:from>
    <xdr:to>
      <xdr:col>101</xdr:col>
      <xdr:colOff>224695</xdr:colOff>
      <xdr:row>31</xdr:row>
      <xdr:rowOff>0</xdr:rowOff>
    </xdr:to>
    <xdr:sp textlink="">
      <xdr:nvSpPr>
        <xdr:cNvPr id="275" name="Rectangle 12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 bwMode="auto">
        <a:xfrm>
          <a:off x="2469832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101</xdr:col>
      <xdr:colOff>89535</xdr:colOff>
      <xdr:row>32</xdr:row>
      <xdr:rowOff>19050</xdr:rowOff>
    </xdr:from>
    <xdr:to>
      <xdr:col>101</xdr:col>
      <xdr:colOff>224695</xdr:colOff>
      <xdr:row>33</xdr:row>
      <xdr:rowOff>0</xdr:rowOff>
    </xdr:to>
    <xdr:sp textlink="">
      <xdr:nvSpPr>
        <xdr:cNvPr id="276" name="Rectangle 13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 bwMode="auto">
        <a:xfrm>
          <a:off x="2469832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101</xdr:col>
      <xdr:colOff>89535</xdr:colOff>
      <xdr:row>34</xdr:row>
      <xdr:rowOff>19050</xdr:rowOff>
    </xdr:from>
    <xdr:to>
      <xdr:col>101</xdr:col>
      <xdr:colOff>224695</xdr:colOff>
      <xdr:row>35</xdr:row>
      <xdr:rowOff>0</xdr:rowOff>
    </xdr:to>
    <xdr:sp textlink="">
      <xdr:nvSpPr>
        <xdr:cNvPr id="277" name="Rectangle 14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 bwMode="auto">
        <a:xfrm>
          <a:off x="24698325" y="71723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106</xdr:col>
      <xdr:colOff>87630</xdr:colOff>
      <xdr:row>24</xdr:row>
      <xdr:rowOff>19050</xdr:rowOff>
    </xdr:from>
    <xdr:to>
      <xdr:col>106</xdr:col>
      <xdr:colOff>215281</xdr:colOff>
      <xdr:row>25</xdr:row>
      <xdr:rowOff>0</xdr:rowOff>
    </xdr:to>
    <xdr:sp textlink="">
      <xdr:nvSpPr>
        <xdr:cNvPr id="278" name="Rectangle 15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 bwMode="auto">
        <a:xfrm>
          <a:off x="259842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106</xdr:col>
      <xdr:colOff>87630</xdr:colOff>
      <xdr:row>26</xdr:row>
      <xdr:rowOff>19050</xdr:rowOff>
    </xdr:from>
    <xdr:to>
      <xdr:col>106</xdr:col>
      <xdr:colOff>215281</xdr:colOff>
      <xdr:row>27</xdr:row>
      <xdr:rowOff>0</xdr:rowOff>
    </xdr:to>
    <xdr:sp textlink="">
      <xdr:nvSpPr>
        <xdr:cNvPr id="279" name="Rectangle 16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 bwMode="auto">
        <a:xfrm>
          <a:off x="259842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106</xdr:col>
      <xdr:colOff>87630</xdr:colOff>
      <xdr:row>28</xdr:row>
      <xdr:rowOff>19050</xdr:rowOff>
    </xdr:from>
    <xdr:to>
      <xdr:col>106</xdr:col>
      <xdr:colOff>215281</xdr:colOff>
      <xdr:row>29</xdr:row>
      <xdr:rowOff>0</xdr:rowOff>
    </xdr:to>
    <xdr:sp textlink="">
      <xdr:nvSpPr>
        <xdr:cNvPr id="280" name="Rectangle 17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 bwMode="auto">
        <a:xfrm>
          <a:off x="259842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106</xdr:col>
      <xdr:colOff>87630</xdr:colOff>
      <xdr:row>30</xdr:row>
      <xdr:rowOff>19050</xdr:rowOff>
    </xdr:from>
    <xdr:to>
      <xdr:col>106</xdr:col>
      <xdr:colOff>215281</xdr:colOff>
      <xdr:row>31</xdr:row>
      <xdr:rowOff>0</xdr:rowOff>
    </xdr:to>
    <xdr:sp textlink="">
      <xdr:nvSpPr>
        <xdr:cNvPr id="281" name="Rectangle 18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 bwMode="auto">
        <a:xfrm>
          <a:off x="259842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106</xdr:col>
      <xdr:colOff>87630</xdr:colOff>
      <xdr:row>32</xdr:row>
      <xdr:rowOff>19050</xdr:rowOff>
    </xdr:from>
    <xdr:to>
      <xdr:col>106</xdr:col>
      <xdr:colOff>215281</xdr:colOff>
      <xdr:row>33</xdr:row>
      <xdr:rowOff>0</xdr:rowOff>
    </xdr:to>
    <xdr:sp textlink="">
      <xdr:nvSpPr>
        <xdr:cNvPr id="282" name="Rectangle 19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 bwMode="auto">
        <a:xfrm>
          <a:off x="259842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120</xdr:col>
      <xdr:colOff>137160</xdr:colOff>
      <xdr:row>24</xdr:row>
      <xdr:rowOff>19050</xdr:rowOff>
    </xdr:from>
    <xdr:to>
      <xdr:col>120</xdr:col>
      <xdr:colOff>274432</xdr:colOff>
      <xdr:row>25</xdr:row>
      <xdr:rowOff>0</xdr:rowOff>
    </xdr:to>
    <xdr:sp textlink="">
      <xdr:nvSpPr>
        <xdr:cNvPr id="283" name="Rectangle 30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 bwMode="auto">
        <a:xfrm>
          <a:off x="296989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120</xdr:col>
      <xdr:colOff>137160</xdr:colOff>
      <xdr:row>26</xdr:row>
      <xdr:rowOff>19050</xdr:rowOff>
    </xdr:from>
    <xdr:to>
      <xdr:col>120</xdr:col>
      <xdr:colOff>274432</xdr:colOff>
      <xdr:row>27</xdr:row>
      <xdr:rowOff>0</xdr:rowOff>
    </xdr:to>
    <xdr:sp textlink="">
      <xdr:nvSpPr>
        <xdr:cNvPr id="284" name="Rectangle 31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 bwMode="auto">
        <a:xfrm>
          <a:off x="296989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120</xdr:col>
      <xdr:colOff>137160</xdr:colOff>
      <xdr:row>28</xdr:row>
      <xdr:rowOff>19050</xdr:rowOff>
    </xdr:from>
    <xdr:to>
      <xdr:col>120</xdr:col>
      <xdr:colOff>274432</xdr:colOff>
      <xdr:row>29</xdr:row>
      <xdr:rowOff>0</xdr:rowOff>
    </xdr:to>
    <xdr:sp textlink="">
      <xdr:nvSpPr>
        <xdr:cNvPr id="285" name="Rectangle 32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 bwMode="auto">
        <a:xfrm>
          <a:off x="296989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120</xdr:col>
      <xdr:colOff>137160</xdr:colOff>
      <xdr:row>30</xdr:row>
      <xdr:rowOff>19050</xdr:rowOff>
    </xdr:from>
    <xdr:to>
      <xdr:col>120</xdr:col>
      <xdr:colOff>274432</xdr:colOff>
      <xdr:row>31</xdr:row>
      <xdr:rowOff>0</xdr:rowOff>
    </xdr:to>
    <xdr:sp textlink="">
      <xdr:nvSpPr>
        <xdr:cNvPr id="286" name="Rectangle 33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 bwMode="auto">
        <a:xfrm>
          <a:off x="296989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120</xdr:col>
      <xdr:colOff>137160</xdr:colOff>
      <xdr:row>32</xdr:row>
      <xdr:rowOff>19050</xdr:rowOff>
    </xdr:from>
    <xdr:to>
      <xdr:col>120</xdr:col>
      <xdr:colOff>274432</xdr:colOff>
      <xdr:row>33</xdr:row>
      <xdr:rowOff>0</xdr:rowOff>
    </xdr:to>
    <xdr:sp textlink="">
      <xdr:nvSpPr>
        <xdr:cNvPr id="287" name="Rectangle 34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 bwMode="auto">
        <a:xfrm>
          <a:off x="296989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112</xdr:col>
      <xdr:colOff>49530</xdr:colOff>
      <xdr:row>24</xdr:row>
      <xdr:rowOff>19050</xdr:rowOff>
    </xdr:from>
    <xdr:to>
      <xdr:col>112</xdr:col>
      <xdr:colOff>186802</xdr:colOff>
      <xdr:row>25</xdr:row>
      <xdr:rowOff>0</xdr:rowOff>
    </xdr:to>
    <xdr:sp textlink="">
      <xdr:nvSpPr>
        <xdr:cNvPr id="288" name="Rectangle 35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 bwMode="auto">
        <a:xfrm>
          <a:off x="273177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112</xdr:col>
      <xdr:colOff>49530</xdr:colOff>
      <xdr:row>26</xdr:row>
      <xdr:rowOff>19050</xdr:rowOff>
    </xdr:from>
    <xdr:to>
      <xdr:col>112</xdr:col>
      <xdr:colOff>186802</xdr:colOff>
      <xdr:row>27</xdr:row>
      <xdr:rowOff>0</xdr:rowOff>
    </xdr:to>
    <xdr:sp textlink="">
      <xdr:nvSpPr>
        <xdr:cNvPr id="289" name="Rectangle 36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 bwMode="auto">
        <a:xfrm>
          <a:off x="273177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112</xdr:col>
      <xdr:colOff>49530</xdr:colOff>
      <xdr:row>28</xdr:row>
      <xdr:rowOff>19050</xdr:rowOff>
    </xdr:from>
    <xdr:to>
      <xdr:col>112</xdr:col>
      <xdr:colOff>186802</xdr:colOff>
      <xdr:row>29</xdr:row>
      <xdr:rowOff>0</xdr:rowOff>
    </xdr:to>
    <xdr:sp textlink="">
      <xdr:nvSpPr>
        <xdr:cNvPr id="290" name="Rectangle 37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 bwMode="auto">
        <a:xfrm>
          <a:off x="273177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112</xdr:col>
      <xdr:colOff>49530</xdr:colOff>
      <xdr:row>30</xdr:row>
      <xdr:rowOff>19050</xdr:rowOff>
    </xdr:from>
    <xdr:to>
      <xdr:col>112</xdr:col>
      <xdr:colOff>186802</xdr:colOff>
      <xdr:row>31</xdr:row>
      <xdr:rowOff>0</xdr:rowOff>
    </xdr:to>
    <xdr:sp textlink="">
      <xdr:nvSpPr>
        <xdr:cNvPr id="291" name="Rectangle 38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 bwMode="auto">
        <a:xfrm>
          <a:off x="273177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112</xdr:col>
      <xdr:colOff>49530</xdr:colOff>
      <xdr:row>32</xdr:row>
      <xdr:rowOff>19050</xdr:rowOff>
    </xdr:from>
    <xdr:to>
      <xdr:col>112</xdr:col>
      <xdr:colOff>186802</xdr:colOff>
      <xdr:row>33</xdr:row>
      <xdr:rowOff>0</xdr:rowOff>
    </xdr:to>
    <xdr:sp textlink="">
      <xdr:nvSpPr>
        <xdr:cNvPr id="292" name="Rectangle 39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 bwMode="auto">
        <a:xfrm>
          <a:off x="273177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116</xdr:col>
      <xdr:colOff>116205</xdr:colOff>
      <xdr:row>24</xdr:row>
      <xdr:rowOff>19050</xdr:rowOff>
    </xdr:from>
    <xdr:to>
      <xdr:col>116</xdr:col>
      <xdr:colOff>245851</xdr:colOff>
      <xdr:row>25</xdr:row>
      <xdr:rowOff>0</xdr:rowOff>
    </xdr:to>
    <xdr:sp textlink="">
      <xdr:nvSpPr>
        <xdr:cNvPr id="293" name="Rectangle 40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 bwMode="auto">
        <a:xfrm>
          <a:off x="283845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116</xdr:col>
      <xdr:colOff>116205</xdr:colOff>
      <xdr:row>26</xdr:row>
      <xdr:rowOff>19050</xdr:rowOff>
    </xdr:from>
    <xdr:to>
      <xdr:col>116</xdr:col>
      <xdr:colOff>245851</xdr:colOff>
      <xdr:row>27</xdr:row>
      <xdr:rowOff>0</xdr:rowOff>
    </xdr:to>
    <xdr:sp textlink="">
      <xdr:nvSpPr>
        <xdr:cNvPr id="294" name="Rectangle 41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 bwMode="auto">
        <a:xfrm>
          <a:off x="283845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116</xdr:col>
      <xdr:colOff>116205</xdr:colOff>
      <xdr:row>28</xdr:row>
      <xdr:rowOff>19050</xdr:rowOff>
    </xdr:from>
    <xdr:to>
      <xdr:col>116</xdr:col>
      <xdr:colOff>245851</xdr:colOff>
      <xdr:row>29</xdr:row>
      <xdr:rowOff>0</xdr:rowOff>
    </xdr:to>
    <xdr:sp textlink="">
      <xdr:nvSpPr>
        <xdr:cNvPr id="295" name="Rectangle 42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 bwMode="auto">
        <a:xfrm>
          <a:off x="283845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116</xdr:col>
      <xdr:colOff>116205</xdr:colOff>
      <xdr:row>30</xdr:row>
      <xdr:rowOff>19050</xdr:rowOff>
    </xdr:from>
    <xdr:to>
      <xdr:col>116</xdr:col>
      <xdr:colOff>245851</xdr:colOff>
      <xdr:row>31</xdr:row>
      <xdr:rowOff>0</xdr:rowOff>
    </xdr:to>
    <xdr:sp textlink="">
      <xdr:nvSpPr>
        <xdr:cNvPr id="296" name="Rectangle 43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 bwMode="auto">
        <a:xfrm>
          <a:off x="283845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116</xdr:col>
      <xdr:colOff>116205</xdr:colOff>
      <xdr:row>32</xdr:row>
      <xdr:rowOff>19050</xdr:rowOff>
    </xdr:from>
    <xdr:to>
      <xdr:col>116</xdr:col>
      <xdr:colOff>245851</xdr:colOff>
      <xdr:row>33</xdr:row>
      <xdr:rowOff>0</xdr:rowOff>
    </xdr:to>
    <xdr:sp textlink="">
      <xdr:nvSpPr>
        <xdr:cNvPr id="297" name="Rectangle 44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 bwMode="auto">
        <a:xfrm>
          <a:off x="283845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123</xdr:col>
      <xdr:colOff>156210</xdr:colOff>
      <xdr:row>24</xdr:row>
      <xdr:rowOff>19050</xdr:rowOff>
    </xdr:from>
    <xdr:to>
      <xdr:col>123</xdr:col>
      <xdr:colOff>283861</xdr:colOff>
      <xdr:row>25</xdr:row>
      <xdr:rowOff>0</xdr:rowOff>
    </xdr:to>
    <xdr:sp textlink="">
      <xdr:nvSpPr>
        <xdr:cNvPr id="298" name="Rectangle 45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 bwMode="auto">
        <a:xfrm>
          <a:off x="3104197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123</xdr:col>
      <xdr:colOff>156210</xdr:colOff>
      <xdr:row>26</xdr:row>
      <xdr:rowOff>19050</xdr:rowOff>
    </xdr:from>
    <xdr:to>
      <xdr:col>123</xdr:col>
      <xdr:colOff>283861</xdr:colOff>
      <xdr:row>27</xdr:row>
      <xdr:rowOff>0</xdr:rowOff>
    </xdr:to>
    <xdr:sp textlink="">
      <xdr:nvSpPr>
        <xdr:cNvPr id="299" name="Rectangle 46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 bwMode="auto">
        <a:xfrm>
          <a:off x="3104197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123</xdr:col>
      <xdr:colOff>156210</xdr:colOff>
      <xdr:row>28</xdr:row>
      <xdr:rowOff>19050</xdr:rowOff>
    </xdr:from>
    <xdr:to>
      <xdr:col>123</xdr:col>
      <xdr:colOff>283861</xdr:colOff>
      <xdr:row>29</xdr:row>
      <xdr:rowOff>0</xdr:rowOff>
    </xdr:to>
    <xdr:sp textlink="">
      <xdr:nvSpPr>
        <xdr:cNvPr id="300" name="Rectangle 47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 bwMode="auto">
        <a:xfrm>
          <a:off x="3104197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123</xdr:col>
      <xdr:colOff>156210</xdr:colOff>
      <xdr:row>30</xdr:row>
      <xdr:rowOff>19050</xdr:rowOff>
    </xdr:from>
    <xdr:to>
      <xdr:col>123</xdr:col>
      <xdr:colOff>283861</xdr:colOff>
      <xdr:row>31</xdr:row>
      <xdr:rowOff>0</xdr:rowOff>
    </xdr:to>
    <xdr:sp textlink="">
      <xdr:nvSpPr>
        <xdr:cNvPr id="301" name="Rectangle 48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 bwMode="auto">
        <a:xfrm>
          <a:off x="3104197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123</xdr:col>
      <xdr:colOff>156210</xdr:colOff>
      <xdr:row>32</xdr:row>
      <xdr:rowOff>19050</xdr:rowOff>
    </xdr:from>
    <xdr:to>
      <xdr:col>123</xdr:col>
      <xdr:colOff>283861</xdr:colOff>
      <xdr:row>33</xdr:row>
      <xdr:rowOff>0</xdr:rowOff>
    </xdr:to>
    <xdr:sp textlink="">
      <xdr:nvSpPr>
        <xdr:cNvPr id="302" name="Rectangle 49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 bwMode="auto">
        <a:xfrm>
          <a:off x="3104197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106</xdr:col>
      <xdr:colOff>38100</xdr:colOff>
      <xdr:row>36</xdr:row>
      <xdr:rowOff>9525</xdr:rowOff>
    </xdr:from>
    <xdr:to>
      <xdr:col>106</xdr:col>
      <xdr:colOff>38100</xdr:colOff>
      <xdr:row>38</xdr:row>
      <xdr:rowOff>0</xdr:rowOff>
    </xdr:to>
    <xdr:sp textlink="">
      <xdr:nvSpPr>
        <xdr:cNvPr id="232576" name="Line 50">
          <a:extLst>
            <a:ext uri="{FF2B5EF4-FFF2-40B4-BE49-F238E27FC236}">
              <a16:creationId xmlns:a16="http://schemas.microsoft.com/office/drawing/2014/main" id="{00000000-0008-0000-0200-0000808C0300}"/>
            </a:ext>
          </a:extLst>
        </xdr:cNvPr>
        <xdr:cNvSpPr>
          <a:spLocks noChangeShapeType="1"/>
        </xdr:cNvSpPr>
      </xdr:nvSpPr>
      <xdr:spPr bwMode="auto">
        <a:xfrm>
          <a:off x="322421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119</xdr:col>
      <xdr:colOff>219075</xdr:colOff>
      <xdr:row>36</xdr:row>
      <xdr:rowOff>0</xdr:rowOff>
    </xdr:from>
    <xdr:to>
      <xdr:col>119</xdr:col>
      <xdr:colOff>219075</xdr:colOff>
      <xdr:row>37</xdr:row>
      <xdr:rowOff>238125</xdr:rowOff>
    </xdr:to>
    <xdr:sp textlink="">
      <xdr:nvSpPr>
        <xdr:cNvPr id="232577" name="Line 51">
          <a:extLst>
            <a:ext uri="{FF2B5EF4-FFF2-40B4-BE49-F238E27FC236}">
              <a16:creationId xmlns:a16="http://schemas.microsoft.com/office/drawing/2014/main" id="{00000000-0008-0000-0200-0000818C0300}"/>
            </a:ext>
          </a:extLst>
        </xdr:cNvPr>
        <xdr:cNvSpPr>
          <a:spLocks noChangeShapeType="1"/>
        </xdr:cNvSpPr>
      </xdr:nvSpPr>
      <xdr:spPr bwMode="auto">
        <a:xfrm>
          <a:off x="356711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122</xdr:col>
      <xdr:colOff>203835</xdr:colOff>
      <xdr:row>1</xdr:row>
      <xdr:rowOff>38100</xdr:rowOff>
    </xdr:from>
    <xdr:to>
      <xdr:col>123</xdr:col>
      <xdr:colOff>253425</xdr:colOff>
      <xdr:row>3</xdr:row>
      <xdr:rowOff>190500</xdr:rowOff>
    </xdr:to>
    <xdr:sp textlink="">
      <xdr:nvSpPr>
        <xdr:cNvPr id="305" name="円/楕円 304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/>
      </xdr:nvSpPr>
      <xdr:spPr>
        <a:xfrm>
          <a:off x="30613350" y="200025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106</xdr:col>
      <xdr:colOff>38100</xdr:colOff>
      <xdr:row>36</xdr:row>
      <xdr:rowOff>9525</xdr:rowOff>
    </xdr:from>
    <xdr:to>
      <xdr:col>106</xdr:col>
      <xdr:colOff>38100</xdr:colOff>
      <xdr:row>38</xdr:row>
      <xdr:rowOff>0</xdr:rowOff>
    </xdr:to>
    <xdr:sp textlink="">
      <xdr:nvSpPr>
        <xdr:cNvPr id="232579" name="Line 50">
          <a:extLst>
            <a:ext uri="{FF2B5EF4-FFF2-40B4-BE49-F238E27FC236}">
              <a16:creationId xmlns:a16="http://schemas.microsoft.com/office/drawing/2014/main" id="{00000000-0008-0000-0200-0000838C0300}"/>
            </a:ext>
          </a:extLst>
        </xdr:cNvPr>
        <xdr:cNvSpPr>
          <a:spLocks noChangeShapeType="1"/>
        </xdr:cNvSpPr>
      </xdr:nvSpPr>
      <xdr:spPr bwMode="auto">
        <a:xfrm>
          <a:off x="322421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119</xdr:col>
      <xdr:colOff>219075</xdr:colOff>
      <xdr:row>36</xdr:row>
      <xdr:rowOff>0</xdr:rowOff>
    </xdr:from>
    <xdr:to>
      <xdr:col>119</xdr:col>
      <xdr:colOff>219075</xdr:colOff>
      <xdr:row>37</xdr:row>
      <xdr:rowOff>238125</xdr:rowOff>
    </xdr:to>
    <xdr:sp textlink="">
      <xdr:nvSpPr>
        <xdr:cNvPr id="232580" name="Line 51">
          <a:extLst>
            <a:ext uri="{FF2B5EF4-FFF2-40B4-BE49-F238E27FC236}">
              <a16:creationId xmlns:a16="http://schemas.microsoft.com/office/drawing/2014/main" id="{00000000-0008-0000-0200-0000848C0300}"/>
            </a:ext>
          </a:extLst>
        </xdr:cNvPr>
        <xdr:cNvSpPr>
          <a:spLocks noChangeShapeType="1"/>
        </xdr:cNvSpPr>
      </xdr:nvSpPr>
      <xdr:spPr bwMode="auto">
        <a:xfrm>
          <a:off x="356711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38100</xdr:colOff>
      <xdr:row>36</xdr:row>
      <xdr:rowOff>9525</xdr:rowOff>
    </xdr:from>
    <xdr:to>
      <xdr:col>106</xdr:col>
      <xdr:colOff>38100</xdr:colOff>
      <xdr:row>38</xdr:row>
      <xdr:rowOff>0</xdr:rowOff>
    </xdr:to>
    <xdr:sp textlink="">
      <xdr:nvSpPr>
        <xdr:cNvPr id="232581" name="Line 50">
          <a:extLst>
            <a:ext uri="{FF2B5EF4-FFF2-40B4-BE49-F238E27FC236}">
              <a16:creationId xmlns:a16="http://schemas.microsoft.com/office/drawing/2014/main" id="{00000000-0008-0000-0200-0000858C0300}"/>
            </a:ext>
          </a:extLst>
        </xdr:cNvPr>
        <xdr:cNvSpPr>
          <a:spLocks noChangeShapeType="1"/>
        </xdr:cNvSpPr>
      </xdr:nvSpPr>
      <xdr:spPr bwMode="auto">
        <a:xfrm>
          <a:off x="322421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119</xdr:col>
      <xdr:colOff>219075</xdr:colOff>
      <xdr:row>36</xdr:row>
      <xdr:rowOff>0</xdr:rowOff>
    </xdr:from>
    <xdr:to>
      <xdr:col>119</xdr:col>
      <xdr:colOff>219075</xdr:colOff>
      <xdr:row>37</xdr:row>
      <xdr:rowOff>238125</xdr:rowOff>
    </xdr:to>
    <xdr:sp textlink="">
      <xdr:nvSpPr>
        <xdr:cNvPr id="232582" name="Line 51">
          <a:extLst>
            <a:ext uri="{FF2B5EF4-FFF2-40B4-BE49-F238E27FC236}">
              <a16:creationId xmlns:a16="http://schemas.microsoft.com/office/drawing/2014/main" id="{00000000-0008-0000-0200-0000868C0300}"/>
            </a:ext>
          </a:extLst>
        </xdr:cNvPr>
        <xdr:cNvSpPr>
          <a:spLocks noChangeShapeType="1"/>
        </xdr:cNvSpPr>
      </xdr:nvSpPr>
      <xdr:spPr bwMode="auto">
        <a:xfrm>
          <a:off x="356711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80637</xdr:colOff>
      <xdr:row>22</xdr:row>
      <xdr:rowOff>62953</xdr:rowOff>
    </xdr:from>
    <xdr:to>
      <xdr:col>103</xdr:col>
      <xdr:colOff>208314</xdr:colOff>
      <xdr:row>22</xdr:row>
      <xdr:rowOff>195322</xdr:rowOff>
    </xdr:to>
    <xdr:sp textlink="">
      <xdr:nvSpPr>
        <xdr:cNvPr id="310" name="Rectangle 1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 bwMode="auto">
        <a:xfrm>
          <a:off x="25310457" y="5549353"/>
          <a:ext cx="133797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107</xdr:col>
      <xdr:colOff>10090</xdr:colOff>
      <xdr:row>22</xdr:row>
      <xdr:rowOff>70396</xdr:rowOff>
    </xdr:from>
    <xdr:to>
      <xdr:col>107</xdr:col>
      <xdr:colOff>153451</xdr:colOff>
      <xdr:row>22</xdr:row>
      <xdr:rowOff>211590</xdr:rowOff>
    </xdr:to>
    <xdr:sp textlink="">
      <xdr:nvSpPr>
        <xdr:cNvPr id="311" name="Rectangle 2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 bwMode="auto">
        <a:xfrm>
          <a:off x="26211460" y="5556796"/>
          <a:ext cx="132011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111</xdr:col>
      <xdr:colOff>9347</xdr:colOff>
      <xdr:row>22</xdr:row>
      <xdr:rowOff>68760</xdr:rowOff>
    </xdr:from>
    <xdr:to>
      <xdr:col>111</xdr:col>
      <xdr:colOff>154162</xdr:colOff>
      <xdr:row>22</xdr:row>
      <xdr:rowOff>209954</xdr:rowOff>
    </xdr:to>
    <xdr:sp textlink="">
      <xdr:nvSpPr>
        <xdr:cNvPr id="312" name="Rectangle 3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 bwMode="auto">
        <a:xfrm>
          <a:off x="27067967" y="5555160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115</xdr:col>
      <xdr:colOff>16787</xdr:colOff>
      <xdr:row>22</xdr:row>
      <xdr:rowOff>70396</xdr:rowOff>
    </xdr:from>
    <xdr:to>
      <xdr:col>115</xdr:col>
      <xdr:colOff>161602</xdr:colOff>
      <xdr:row>22</xdr:row>
      <xdr:rowOff>211590</xdr:rowOff>
    </xdr:to>
    <xdr:sp textlink="">
      <xdr:nvSpPr>
        <xdr:cNvPr id="313" name="Rectangle 4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 bwMode="auto">
        <a:xfrm>
          <a:off x="27932657" y="5556796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121</xdr:col>
      <xdr:colOff>14703</xdr:colOff>
      <xdr:row>22</xdr:row>
      <xdr:rowOff>66972</xdr:rowOff>
    </xdr:from>
    <xdr:to>
      <xdr:col>121</xdr:col>
      <xdr:colOff>161127</xdr:colOff>
      <xdr:row>22</xdr:row>
      <xdr:rowOff>198753</xdr:rowOff>
    </xdr:to>
    <xdr:sp textlink="">
      <xdr:nvSpPr>
        <xdr:cNvPr id="314" name="Rectangle 4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 bwMode="auto">
        <a:xfrm>
          <a:off x="29997498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119</xdr:col>
      <xdr:colOff>10984</xdr:colOff>
      <xdr:row>22</xdr:row>
      <xdr:rowOff>66972</xdr:rowOff>
    </xdr:from>
    <xdr:to>
      <xdr:col>119</xdr:col>
      <xdr:colOff>155799</xdr:colOff>
      <xdr:row>22</xdr:row>
      <xdr:rowOff>198753</xdr:rowOff>
    </xdr:to>
    <xdr:sp textlink="">
      <xdr:nvSpPr>
        <xdr:cNvPr id="315" name="Rectangle 4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 bwMode="auto">
        <a:xfrm>
          <a:off x="29165104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76</xdr:col>
      <xdr:colOff>89535</xdr:colOff>
      <xdr:row>24</xdr:row>
      <xdr:rowOff>19050</xdr:rowOff>
    </xdr:from>
    <xdr:to>
      <xdr:col>76</xdr:col>
      <xdr:colOff>224695</xdr:colOff>
      <xdr:row>25</xdr:row>
      <xdr:rowOff>0</xdr:rowOff>
    </xdr:to>
    <xdr:sp textlink="">
      <xdr:nvSpPr>
        <xdr:cNvPr id="360" name="Rectangle 9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 bwMode="auto">
        <a:xfrm>
          <a:off x="2469832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76</xdr:col>
      <xdr:colOff>89535</xdr:colOff>
      <xdr:row>26</xdr:row>
      <xdr:rowOff>19050</xdr:rowOff>
    </xdr:from>
    <xdr:to>
      <xdr:col>76</xdr:col>
      <xdr:colOff>224695</xdr:colOff>
      <xdr:row>27</xdr:row>
      <xdr:rowOff>0</xdr:rowOff>
    </xdr:to>
    <xdr:sp textlink="">
      <xdr:nvSpPr>
        <xdr:cNvPr id="361" name="Rectangle 10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 bwMode="auto">
        <a:xfrm>
          <a:off x="2469832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76</xdr:col>
      <xdr:colOff>89535</xdr:colOff>
      <xdr:row>28</xdr:row>
      <xdr:rowOff>19050</xdr:rowOff>
    </xdr:from>
    <xdr:to>
      <xdr:col>76</xdr:col>
      <xdr:colOff>224695</xdr:colOff>
      <xdr:row>29</xdr:row>
      <xdr:rowOff>0</xdr:rowOff>
    </xdr:to>
    <xdr:sp textlink="">
      <xdr:nvSpPr>
        <xdr:cNvPr id="362" name="Rectangle 11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 bwMode="auto">
        <a:xfrm>
          <a:off x="2469832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76</xdr:col>
      <xdr:colOff>89535</xdr:colOff>
      <xdr:row>30</xdr:row>
      <xdr:rowOff>19050</xdr:rowOff>
    </xdr:from>
    <xdr:to>
      <xdr:col>76</xdr:col>
      <xdr:colOff>224695</xdr:colOff>
      <xdr:row>31</xdr:row>
      <xdr:rowOff>0</xdr:rowOff>
    </xdr:to>
    <xdr:sp textlink="">
      <xdr:nvSpPr>
        <xdr:cNvPr id="363" name="Rectangle 12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 bwMode="auto">
        <a:xfrm>
          <a:off x="2469832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76</xdr:col>
      <xdr:colOff>89535</xdr:colOff>
      <xdr:row>32</xdr:row>
      <xdr:rowOff>19050</xdr:rowOff>
    </xdr:from>
    <xdr:to>
      <xdr:col>76</xdr:col>
      <xdr:colOff>224695</xdr:colOff>
      <xdr:row>33</xdr:row>
      <xdr:rowOff>0</xdr:rowOff>
    </xdr:to>
    <xdr:sp textlink="">
      <xdr:nvSpPr>
        <xdr:cNvPr id="364" name="Rectangle 13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 bwMode="auto">
        <a:xfrm>
          <a:off x="2469832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76</xdr:col>
      <xdr:colOff>89535</xdr:colOff>
      <xdr:row>34</xdr:row>
      <xdr:rowOff>19050</xdr:rowOff>
    </xdr:from>
    <xdr:to>
      <xdr:col>76</xdr:col>
      <xdr:colOff>224695</xdr:colOff>
      <xdr:row>35</xdr:row>
      <xdr:rowOff>0</xdr:rowOff>
    </xdr:to>
    <xdr:sp textlink="">
      <xdr:nvSpPr>
        <xdr:cNvPr id="365" name="Rectangle 14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 bwMode="auto">
        <a:xfrm>
          <a:off x="24698325" y="71723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81</xdr:col>
      <xdr:colOff>87630</xdr:colOff>
      <xdr:row>24</xdr:row>
      <xdr:rowOff>19050</xdr:rowOff>
    </xdr:from>
    <xdr:to>
      <xdr:col>81</xdr:col>
      <xdr:colOff>215281</xdr:colOff>
      <xdr:row>25</xdr:row>
      <xdr:rowOff>0</xdr:rowOff>
    </xdr:to>
    <xdr:sp textlink="">
      <xdr:nvSpPr>
        <xdr:cNvPr id="366" name="Rectangle 15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 bwMode="auto">
        <a:xfrm>
          <a:off x="259842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81</xdr:col>
      <xdr:colOff>87630</xdr:colOff>
      <xdr:row>26</xdr:row>
      <xdr:rowOff>19050</xdr:rowOff>
    </xdr:from>
    <xdr:to>
      <xdr:col>81</xdr:col>
      <xdr:colOff>215281</xdr:colOff>
      <xdr:row>27</xdr:row>
      <xdr:rowOff>0</xdr:rowOff>
    </xdr:to>
    <xdr:sp textlink="">
      <xdr:nvSpPr>
        <xdr:cNvPr id="367" name="Rectangle 16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 bwMode="auto">
        <a:xfrm>
          <a:off x="259842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81</xdr:col>
      <xdr:colOff>87630</xdr:colOff>
      <xdr:row>28</xdr:row>
      <xdr:rowOff>19050</xdr:rowOff>
    </xdr:from>
    <xdr:to>
      <xdr:col>81</xdr:col>
      <xdr:colOff>215281</xdr:colOff>
      <xdr:row>29</xdr:row>
      <xdr:rowOff>0</xdr:rowOff>
    </xdr:to>
    <xdr:sp textlink="">
      <xdr:nvSpPr>
        <xdr:cNvPr id="368" name="Rectangle 17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 bwMode="auto">
        <a:xfrm>
          <a:off x="259842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81</xdr:col>
      <xdr:colOff>87630</xdr:colOff>
      <xdr:row>30</xdr:row>
      <xdr:rowOff>19050</xdr:rowOff>
    </xdr:from>
    <xdr:to>
      <xdr:col>81</xdr:col>
      <xdr:colOff>215281</xdr:colOff>
      <xdr:row>31</xdr:row>
      <xdr:rowOff>0</xdr:rowOff>
    </xdr:to>
    <xdr:sp textlink="">
      <xdr:nvSpPr>
        <xdr:cNvPr id="369" name="Rectangle 18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 bwMode="auto">
        <a:xfrm>
          <a:off x="259842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81</xdr:col>
      <xdr:colOff>87630</xdr:colOff>
      <xdr:row>32</xdr:row>
      <xdr:rowOff>19050</xdr:rowOff>
    </xdr:from>
    <xdr:to>
      <xdr:col>81</xdr:col>
      <xdr:colOff>215281</xdr:colOff>
      <xdr:row>33</xdr:row>
      <xdr:rowOff>0</xdr:rowOff>
    </xdr:to>
    <xdr:sp textlink="">
      <xdr:nvSpPr>
        <xdr:cNvPr id="370" name="Rectangle 19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 bwMode="auto">
        <a:xfrm>
          <a:off x="259842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95</xdr:col>
      <xdr:colOff>137160</xdr:colOff>
      <xdr:row>24</xdr:row>
      <xdr:rowOff>19050</xdr:rowOff>
    </xdr:from>
    <xdr:to>
      <xdr:col>95</xdr:col>
      <xdr:colOff>274432</xdr:colOff>
      <xdr:row>25</xdr:row>
      <xdr:rowOff>0</xdr:rowOff>
    </xdr:to>
    <xdr:sp textlink="">
      <xdr:nvSpPr>
        <xdr:cNvPr id="371" name="Rectangle 30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 bwMode="auto">
        <a:xfrm>
          <a:off x="296989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95</xdr:col>
      <xdr:colOff>137160</xdr:colOff>
      <xdr:row>26</xdr:row>
      <xdr:rowOff>19050</xdr:rowOff>
    </xdr:from>
    <xdr:to>
      <xdr:col>95</xdr:col>
      <xdr:colOff>274432</xdr:colOff>
      <xdr:row>27</xdr:row>
      <xdr:rowOff>0</xdr:rowOff>
    </xdr:to>
    <xdr:sp textlink="">
      <xdr:nvSpPr>
        <xdr:cNvPr id="372" name="Rectangle 31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 bwMode="auto">
        <a:xfrm>
          <a:off x="296989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95</xdr:col>
      <xdr:colOff>137160</xdr:colOff>
      <xdr:row>28</xdr:row>
      <xdr:rowOff>19050</xdr:rowOff>
    </xdr:from>
    <xdr:to>
      <xdr:col>95</xdr:col>
      <xdr:colOff>274432</xdr:colOff>
      <xdr:row>29</xdr:row>
      <xdr:rowOff>0</xdr:rowOff>
    </xdr:to>
    <xdr:sp textlink="">
      <xdr:nvSpPr>
        <xdr:cNvPr id="373" name="Rectangle 32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 bwMode="auto">
        <a:xfrm>
          <a:off x="296989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95</xdr:col>
      <xdr:colOff>137160</xdr:colOff>
      <xdr:row>30</xdr:row>
      <xdr:rowOff>19050</xdr:rowOff>
    </xdr:from>
    <xdr:to>
      <xdr:col>95</xdr:col>
      <xdr:colOff>274432</xdr:colOff>
      <xdr:row>31</xdr:row>
      <xdr:rowOff>0</xdr:rowOff>
    </xdr:to>
    <xdr:sp textlink="">
      <xdr:nvSpPr>
        <xdr:cNvPr id="374" name="Rectangle 33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 bwMode="auto">
        <a:xfrm>
          <a:off x="296989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95</xdr:col>
      <xdr:colOff>137160</xdr:colOff>
      <xdr:row>32</xdr:row>
      <xdr:rowOff>19050</xdr:rowOff>
    </xdr:from>
    <xdr:to>
      <xdr:col>95</xdr:col>
      <xdr:colOff>274432</xdr:colOff>
      <xdr:row>33</xdr:row>
      <xdr:rowOff>0</xdr:rowOff>
    </xdr:to>
    <xdr:sp textlink="">
      <xdr:nvSpPr>
        <xdr:cNvPr id="375" name="Rectangle 34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 bwMode="auto">
        <a:xfrm>
          <a:off x="296989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87</xdr:col>
      <xdr:colOff>49530</xdr:colOff>
      <xdr:row>24</xdr:row>
      <xdr:rowOff>19050</xdr:rowOff>
    </xdr:from>
    <xdr:to>
      <xdr:col>87</xdr:col>
      <xdr:colOff>186802</xdr:colOff>
      <xdr:row>25</xdr:row>
      <xdr:rowOff>0</xdr:rowOff>
    </xdr:to>
    <xdr:sp textlink="">
      <xdr:nvSpPr>
        <xdr:cNvPr id="376" name="Rectangle 35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 bwMode="auto">
        <a:xfrm>
          <a:off x="273177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87</xdr:col>
      <xdr:colOff>49530</xdr:colOff>
      <xdr:row>26</xdr:row>
      <xdr:rowOff>19050</xdr:rowOff>
    </xdr:from>
    <xdr:to>
      <xdr:col>87</xdr:col>
      <xdr:colOff>186802</xdr:colOff>
      <xdr:row>27</xdr:row>
      <xdr:rowOff>0</xdr:rowOff>
    </xdr:to>
    <xdr:sp textlink="">
      <xdr:nvSpPr>
        <xdr:cNvPr id="377" name="Rectangle 36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 bwMode="auto">
        <a:xfrm>
          <a:off x="273177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87</xdr:col>
      <xdr:colOff>49530</xdr:colOff>
      <xdr:row>28</xdr:row>
      <xdr:rowOff>19050</xdr:rowOff>
    </xdr:from>
    <xdr:to>
      <xdr:col>87</xdr:col>
      <xdr:colOff>186802</xdr:colOff>
      <xdr:row>29</xdr:row>
      <xdr:rowOff>0</xdr:rowOff>
    </xdr:to>
    <xdr:sp textlink="">
      <xdr:nvSpPr>
        <xdr:cNvPr id="378" name="Rectangle 37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 bwMode="auto">
        <a:xfrm>
          <a:off x="273177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87</xdr:col>
      <xdr:colOff>49530</xdr:colOff>
      <xdr:row>30</xdr:row>
      <xdr:rowOff>19050</xdr:rowOff>
    </xdr:from>
    <xdr:to>
      <xdr:col>87</xdr:col>
      <xdr:colOff>186802</xdr:colOff>
      <xdr:row>31</xdr:row>
      <xdr:rowOff>0</xdr:rowOff>
    </xdr:to>
    <xdr:sp textlink="">
      <xdr:nvSpPr>
        <xdr:cNvPr id="379" name="Rectangle 38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 bwMode="auto">
        <a:xfrm>
          <a:off x="273177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87</xdr:col>
      <xdr:colOff>49530</xdr:colOff>
      <xdr:row>32</xdr:row>
      <xdr:rowOff>19050</xdr:rowOff>
    </xdr:from>
    <xdr:to>
      <xdr:col>87</xdr:col>
      <xdr:colOff>186802</xdr:colOff>
      <xdr:row>33</xdr:row>
      <xdr:rowOff>0</xdr:rowOff>
    </xdr:to>
    <xdr:sp textlink="">
      <xdr:nvSpPr>
        <xdr:cNvPr id="380" name="Rectangle 39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 bwMode="auto">
        <a:xfrm>
          <a:off x="273177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91</xdr:col>
      <xdr:colOff>116205</xdr:colOff>
      <xdr:row>24</xdr:row>
      <xdr:rowOff>19050</xdr:rowOff>
    </xdr:from>
    <xdr:to>
      <xdr:col>91</xdr:col>
      <xdr:colOff>245851</xdr:colOff>
      <xdr:row>25</xdr:row>
      <xdr:rowOff>0</xdr:rowOff>
    </xdr:to>
    <xdr:sp textlink="">
      <xdr:nvSpPr>
        <xdr:cNvPr id="381" name="Rectangle 40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 bwMode="auto">
        <a:xfrm>
          <a:off x="283845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91</xdr:col>
      <xdr:colOff>116205</xdr:colOff>
      <xdr:row>26</xdr:row>
      <xdr:rowOff>19050</xdr:rowOff>
    </xdr:from>
    <xdr:to>
      <xdr:col>91</xdr:col>
      <xdr:colOff>245851</xdr:colOff>
      <xdr:row>27</xdr:row>
      <xdr:rowOff>0</xdr:rowOff>
    </xdr:to>
    <xdr:sp textlink="">
      <xdr:nvSpPr>
        <xdr:cNvPr id="382" name="Rectangle 41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 bwMode="auto">
        <a:xfrm>
          <a:off x="283845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91</xdr:col>
      <xdr:colOff>116205</xdr:colOff>
      <xdr:row>28</xdr:row>
      <xdr:rowOff>19050</xdr:rowOff>
    </xdr:from>
    <xdr:to>
      <xdr:col>91</xdr:col>
      <xdr:colOff>245851</xdr:colOff>
      <xdr:row>29</xdr:row>
      <xdr:rowOff>0</xdr:rowOff>
    </xdr:to>
    <xdr:sp textlink="">
      <xdr:nvSpPr>
        <xdr:cNvPr id="383" name="Rectangle 42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 bwMode="auto">
        <a:xfrm>
          <a:off x="283845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91</xdr:col>
      <xdr:colOff>116205</xdr:colOff>
      <xdr:row>30</xdr:row>
      <xdr:rowOff>19050</xdr:rowOff>
    </xdr:from>
    <xdr:to>
      <xdr:col>91</xdr:col>
      <xdr:colOff>245851</xdr:colOff>
      <xdr:row>31</xdr:row>
      <xdr:rowOff>0</xdr:rowOff>
    </xdr:to>
    <xdr:sp textlink="">
      <xdr:nvSpPr>
        <xdr:cNvPr id="384" name="Rectangle 43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 bwMode="auto">
        <a:xfrm>
          <a:off x="283845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91</xdr:col>
      <xdr:colOff>116205</xdr:colOff>
      <xdr:row>32</xdr:row>
      <xdr:rowOff>19050</xdr:rowOff>
    </xdr:from>
    <xdr:to>
      <xdr:col>91</xdr:col>
      <xdr:colOff>245851</xdr:colOff>
      <xdr:row>33</xdr:row>
      <xdr:rowOff>0</xdr:rowOff>
    </xdr:to>
    <xdr:sp textlink="">
      <xdr:nvSpPr>
        <xdr:cNvPr id="385" name="Rectangle 44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 bwMode="auto">
        <a:xfrm>
          <a:off x="283845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98</xdr:col>
      <xdr:colOff>156210</xdr:colOff>
      <xdr:row>24</xdr:row>
      <xdr:rowOff>19050</xdr:rowOff>
    </xdr:from>
    <xdr:to>
      <xdr:col>98</xdr:col>
      <xdr:colOff>283861</xdr:colOff>
      <xdr:row>25</xdr:row>
      <xdr:rowOff>0</xdr:rowOff>
    </xdr:to>
    <xdr:sp textlink="">
      <xdr:nvSpPr>
        <xdr:cNvPr id="386" name="Rectangle 45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 bwMode="auto">
        <a:xfrm>
          <a:off x="3104197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98</xdr:col>
      <xdr:colOff>156210</xdr:colOff>
      <xdr:row>26</xdr:row>
      <xdr:rowOff>19050</xdr:rowOff>
    </xdr:from>
    <xdr:to>
      <xdr:col>98</xdr:col>
      <xdr:colOff>283861</xdr:colOff>
      <xdr:row>27</xdr:row>
      <xdr:rowOff>0</xdr:rowOff>
    </xdr:to>
    <xdr:sp textlink="">
      <xdr:nvSpPr>
        <xdr:cNvPr id="387" name="Rectangle 46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 bwMode="auto">
        <a:xfrm>
          <a:off x="3104197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98</xdr:col>
      <xdr:colOff>156210</xdr:colOff>
      <xdr:row>28</xdr:row>
      <xdr:rowOff>19050</xdr:rowOff>
    </xdr:from>
    <xdr:to>
      <xdr:col>98</xdr:col>
      <xdr:colOff>283861</xdr:colOff>
      <xdr:row>29</xdr:row>
      <xdr:rowOff>0</xdr:rowOff>
    </xdr:to>
    <xdr:sp textlink="">
      <xdr:nvSpPr>
        <xdr:cNvPr id="388" name="Rectangle 47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 bwMode="auto">
        <a:xfrm>
          <a:off x="3104197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98</xdr:col>
      <xdr:colOff>156210</xdr:colOff>
      <xdr:row>30</xdr:row>
      <xdr:rowOff>19050</xdr:rowOff>
    </xdr:from>
    <xdr:to>
      <xdr:col>98</xdr:col>
      <xdr:colOff>283861</xdr:colOff>
      <xdr:row>31</xdr:row>
      <xdr:rowOff>0</xdr:rowOff>
    </xdr:to>
    <xdr:sp textlink="">
      <xdr:nvSpPr>
        <xdr:cNvPr id="389" name="Rectangle 48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 bwMode="auto">
        <a:xfrm>
          <a:off x="3104197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98</xdr:col>
      <xdr:colOff>156210</xdr:colOff>
      <xdr:row>32</xdr:row>
      <xdr:rowOff>19050</xdr:rowOff>
    </xdr:from>
    <xdr:to>
      <xdr:col>98</xdr:col>
      <xdr:colOff>283861</xdr:colOff>
      <xdr:row>33</xdr:row>
      <xdr:rowOff>0</xdr:rowOff>
    </xdr:to>
    <xdr:sp textlink="">
      <xdr:nvSpPr>
        <xdr:cNvPr id="390" name="Rectangle 49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 bwMode="auto">
        <a:xfrm>
          <a:off x="3104197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81</xdr:col>
      <xdr:colOff>38100</xdr:colOff>
      <xdr:row>36</xdr:row>
      <xdr:rowOff>9525</xdr:rowOff>
    </xdr:from>
    <xdr:to>
      <xdr:col>81</xdr:col>
      <xdr:colOff>38100</xdr:colOff>
      <xdr:row>38</xdr:row>
      <xdr:rowOff>0</xdr:rowOff>
    </xdr:to>
    <xdr:sp textlink="">
      <xdr:nvSpPr>
        <xdr:cNvPr id="232620" name="Line 50">
          <a:extLst>
            <a:ext uri="{FF2B5EF4-FFF2-40B4-BE49-F238E27FC236}">
              <a16:creationId xmlns:a16="http://schemas.microsoft.com/office/drawing/2014/main" id="{00000000-0008-0000-0200-0000AC8C0300}"/>
            </a:ext>
          </a:extLst>
        </xdr:cNvPr>
        <xdr:cNvSpPr>
          <a:spLocks noChangeShapeType="1"/>
        </xdr:cNvSpPr>
      </xdr:nvSpPr>
      <xdr:spPr bwMode="auto">
        <a:xfrm>
          <a:off x="245840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219075</xdr:colOff>
      <xdr:row>36</xdr:row>
      <xdr:rowOff>0</xdr:rowOff>
    </xdr:from>
    <xdr:to>
      <xdr:col>94</xdr:col>
      <xdr:colOff>219075</xdr:colOff>
      <xdr:row>37</xdr:row>
      <xdr:rowOff>238125</xdr:rowOff>
    </xdr:to>
    <xdr:sp textlink="">
      <xdr:nvSpPr>
        <xdr:cNvPr id="232621" name="Line 51">
          <a:extLst>
            <a:ext uri="{FF2B5EF4-FFF2-40B4-BE49-F238E27FC236}">
              <a16:creationId xmlns:a16="http://schemas.microsoft.com/office/drawing/2014/main" id="{00000000-0008-0000-0200-0000AD8C0300}"/>
            </a:ext>
          </a:extLst>
        </xdr:cNvPr>
        <xdr:cNvSpPr>
          <a:spLocks noChangeShapeType="1"/>
        </xdr:cNvSpPr>
      </xdr:nvSpPr>
      <xdr:spPr bwMode="auto">
        <a:xfrm>
          <a:off x="280130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203835</xdr:colOff>
      <xdr:row>1</xdr:row>
      <xdr:rowOff>38100</xdr:rowOff>
    </xdr:from>
    <xdr:to>
      <xdr:col>98</xdr:col>
      <xdr:colOff>253425</xdr:colOff>
      <xdr:row>3</xdr:row>
      <xdr:rowOff>190500</xdr:rowOff>
    </xdr:to>
    <xdr:sp textlink="">
      <xdr:nvSpPr>
        <xdr:cNvPr id="393" name="円/楕円 392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/>
      </xdr:nvSpPr>
      <xdr:spPr>
        <a:xfrm>
          <a:off x="30613350" y="200025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81</xdr:col>
      <xdr:colOff>38100</xdr:colOff>
      <xdr:row>36</xdr:row>
      <xdr:rowOff>9525</xdr:rowOff>
    </xdr:from>
    <xdr:to>
      <xdr:col>81</xdr:col>
      <xdr:colOff>38100</xdr:colOff>
      <xdr:row>38</xdr:row>
      <xdr:rowOff>0</xdr:rowOff>
    </xdr:to>
    <xdr:sp textlink="">
      <xdr:nvSpPr>
        <xdr:cNvPr id="232623" name="Line 50">
          <a:extLst>
            <a:ext uri="{FF2B5EF4-FFF2-40B4-BE49-F238E27FC236}">
              <a16:creationId xmlns:a16="http://schemas.microsoft.com/office/drawing/2014/main" id="{00000000-0008-0000-0200-0000AF8C0300}"/>
            </a:ext>
          </a:extLst>
        </xdr:cNvPr>
        <xdr:cNvSpPr>
          <a:spLocks noChangeShapeType="1"/>
        </xdr:cNvSpPr>
      </xdr:nvSpPr>
      <xdr:spPr bwMode="auto">
        <a:xfrm>
          <a:off x="245840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219075</xdr:colOff>
      <xdr:row>36</xdr:row>
      <xdr:rowOff>0</xdr:rowOff>
    </xdr:from>
    <xdr:to>
      <xdr:col>94</xdr:col>
      <xdr:colOff>219075</xdr:colOff>
      <xdr:row>37</xdr:row>
      <xdr:rowOff>238125</xdr:rowOff>
    </xdr:to>
    <xdr:sp textlink="">
      <xdr:nvSpPr>
        <xdr:cNvPr id="232624" name="Line 51">
          <a:extLst>
            <a:ext uri="{FF2B5EF4-FFF2-40B4-BE49-F238E27FC236}">
              <a16:creationId xmlns:a16="http://schemas.microsoft.com/office/drawing/2014/main" id="{00000000-0008-0000-0200-0000B08C0300}"/>
            </a:ext>
          </a:extLst>
        </xdr:cNvPr>
        <xdr:cNvSpPr>
          <a:spLocks noChangeShapeType="1"/>
        </xdr:cNvSpPr>
      </xdr:nvSpPr>
      <xdr:spPr bwMode="auto">
        <a:xfrm>
          <a:off x="280130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81</xdr:col>
      <xdr:colOff>38100</xdr:colOff>
      <xdr:row>36</xdr:row>
      <xdr:rowOff>9525</xdr:rowOff>
    </xdr:from>
    <xdr:to>
      <xdr:col>81</xdr:col>
      <xdr:colOff>38100</xdr:colOff>
      <xdr:row>38</xdr:row>
      <xdr:rowOff>0</xdr:rowOff>
    </xdr:to>
    <xdr:sp textlink="">
      <xdr:nvSpPr>
        <xdr:cNvPr id="232625" name="Line 50">
          <a:extLst>
            <a:ext uri="{FF2B5EF4-FFF2-40B4-BE49-F238E27FC236}">
              <a16:creationId xmlns:a16="http://schemas.microsoft.com/office/drawing/2014/main" id="{00000000-0008-0000-0200-0000B18C0300}"/>
            </a:ext>
          </a:extLst>
        </xdr:cNvPr>
        <xdr:cNvSpPr>
          <a:spLocks noChangeShapeType="1"/>
        </xdr:cNvSpPr>
      </xdr:nvSpPr>
      <xdr:spPr bwMode="auto">
        <a:xfrm>
          <a:off x="245840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219075</xdr:colOff>
      <xdr:row>36</xdr:row>
      <xdr:rowOff>0</xdr:rowOff>
    </xdr:from>
    <xdr:to>
      <xdr:col>94</xdr:col>
      <xdr:colOff>219075</xdr:colOff>
      <xdr:row>37</xdr:row>
      <xdr:rowOff>238125</xdr:rowOff>
    </xdr:to>
    <xdr:sp textlink="">
      <xdr:nvSpPr>
        <xdr:cNvPr id="232626" name="Line 51">
          <a:extLst>
            <a:ext uri="{FF2B5EF4-FFF2-40B4-BE49-F238E27FC236}">
              <a16:creationId xmlns:a16="http://schemas.microsoft.com/office/drawing/2014/main" id="{00000000-0008-0000-0200-0000B28C0300}"/>
            </a:ext>
          </a:extLst>
        </xdr:cNvPr>
        <xdr:cNvSpPr>
          <a:spLocks noChangeShapeType="1"/>
        </xdr:cNvSpPr>
      </xdr:nvSpPr>
      <xdr:spPr bwMode="auto">
        <a:xfrm>
          <a:off x="280130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80637</xdr:colOff>
      <xdr:row>22</xdr:row>
      <xdr:rowOff>62953</xdr:rowOff>
    </xdr:from>
    <xdr:to>
      <xdr:col>78</xdr:col>
      <xdr:colOff>208314</xdr:colOff>
      <xdr:row>22</xdr:row>
      <xdr:rowOff>195322</xdr:rowOff>
    </xdr:to>
    <xdr:sp textlink="">
      <xdr:nvSpPr>
        <xdr:cNvPr id="398" name="Rectangle 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 bwMode="auto">
        <a:xfrm>
          <a:off x="25310457" y="5549353"/>
          <a:ext cx="133797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82</xdr:col>
      <xdr:colOff>10090</xdr:colOff>
      <xdr:row>22</xdr:row>
      <xdr:rowOff>70396</xdr:rowOff>
    </xdr:from>
    <xdr:to>
      <xdr:col>82</xdr:col>
      <xdr:colOff>153451</xdr:colOff>
      <xdr:row>22</xdr:row>
      <xdr:rowOff>211590</xdr:rowOff>
    </xdr:to>
    <xdr:sp textlink="">
      <xdr:nvSpPr>
        <xdr:cNvPr id="399" name="Rectangle 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 bwMode="auto">
        <a:xfrm>
          <a:off x="26211460" y="5556796"/>
          <a:ext cx="132011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86</xdr:col>
      <xdr:colOff>9347</xdr:colOff>
      <xdr:row>22</xdr:row>
      <xdr:rowOff>68760</xdr:rowOff>
    </xdr:from>
    <xdr:to>
      <xdr:col>86</xdr:col>
      <xdr:colOff>154162</xdr:colOff>
      <xdr:row>22</xdr:row>
      <xdr:rowOff>209954</xdr:rowOff>
    </xdr:to>
    <xdr:sp textlink="">
      <xdr:nvSpPr>
        <xdr:cNvPr id="400" name="Rectangle 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 bwMode="auto">
        <a:xfrm>
          <a:off x="27067967" y="5555160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90</xdr:col>
      <xdr:colOff>16787</xdr:colOff>
      <xdr:row>22</xdr:row>
      <xdr:rowOff>70396</xdr:rowOff>
    </xdr:from>
    <xdr:to>
      <xdr:col>90</xdr:col>
      <xdr:colOff>161602</xdr:colOff>
      <xdr:row>22</xdr:row>
      <xdr:rowOff>211590</xdr:rowOff>
    </xdr:to>
    <xdr:sp textlink="">
      <xdr:nvSpPr>
        <xdr:cNvPr id="401" name="Rectangle 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 bwMode="auto">
        <a:xfrm>
          <a:off x="27932657" y="5556796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96</xdr:col>
      <xdr:colOff>14703</xdr:colOff>
      <xdr:row>22</xdr:row>
      <xdr:rowOff>66972</xdr:rowOff>
    </xdr:from>
    <xdr:to>
      <xdr:col>96</xdr:col>
      <xdr:colOff>161127</xdr:colOff>
      <xdr:row>22</xdr:row>
      <xdr:rowOff>198753</xdr:rowOff>
    </xdr:to>
    <xdr:sp textlink="">
      <xdr:nvSpPr>
        <xdr:cNvPr id="402" name="Rectangle 4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 bwMode="auto">
        <a:xfrm>
          <a:off x="29997498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94</xdr:col>
      <xdr:colOff>10984</xdr:colOff>
      <xdr:row>22</xdr:row>
      <xdr:rowOff>66972</xdr:rowOff>
    </xdr:from>
    <xdr:to>
      <xdr:col>94</xdr:col>
      <xdr:colOff>155799</xdr:colOff>
      <xdr:row>22</xdr:row>
      <xdr:rowOff>198753</xdr:rowOff>
    </xdr:to>
    <xdr:sp textlink="">
      <xdr:nvSpPr>
        <xdr:cNvPr id="403" name="Rectangle 4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 bwMode="auto">
        <a:xfrm>
          <a:off x="29165104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51</xdr:col>
      <xdr:colOff>89535</xdr:colOff>
      <xdr:row>24</xdr:row>
      <xdr:rowOff>19050</xdr:rowOff>
    </xdr:from>
    <xdr:to>
      <xdr:col>51</xdr:col>
      <xdr:colOff>224695</xdr:colOff>
      <xdr:row>25</xdr:row>
      <xdr:rowOff>0</xdr:rowOff>
    </xdr:to>
    <xdr:sp textlink="">
      <xdr:nvSpPr>
        <xdr:cNvPr id="404" name="Rectangle 9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 bwMode="auto">
        <a:xfrm>
          <a:off x="2469832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51</xdr:col>
      <xdr:colOff>89535</xdr:colOff>
      <xdr:row>26</xdr:row>
      <xdr:rowOff>19050</xdr:rowOff>
    </xdr:from>
    <xdr:to>
      <xdr:col>51</xdr:col>
      <xdr:colOff>224695</xdr:colOff>
      <xdr:row>27</xdr:row>
      <xdr:rowOff>0</xdr:rowOff>
    </xdr:to>
    <xdr:sp textlink="">
      <xdr:nvSpPr>
        <xdr:cNvPr id="405" name="Rectangle 10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 bwMode="auto">
        <a:xfrm>
          <a:off x="2469832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51</xdr:col>
      <xdr:colOff>89535</xdr:colOff>
      <xdr:row>28</xdr:row>
      <xdr:rowOff>19050</xdr:rowOff>
    </xdr:from>
    <xdr:to>
      <xdr:col>51</xdr:col>
      <xdr:colOff>224695</xdr:colOff>
      <xdr:row>29</xdr:row>
      <xdr:rowOff>0</xdr:rowOff>
    </xdr:to>
    <xdr:sp textlink="">
      <xdr:nvSpPr>
        <xdr:cNvPr id="406" name="Rectangle 11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 bwMode="auto">
        <a:xfrm>
          <a:off x="2469832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51</xdr:col>
      <xdr:colOff>89535</xdr:colOff>
      <xdr:row>30</xdr:row>
      <xdr:rowOff>19050</xdr:rowOff>
    </xdr:from>
    <xdr:to>
      <xdr:col>51</xdr:col>
      <xdr:colOff>224695</xdr:colOff>
      <xdr:row>31</xdr:row>
      <xdr:rowOff>0</xdr:rowOff>
    </xdr:to>
    <xdr:sp textlink="">
      <xdr:nvSpPr>
        <xdr:cNvPr id="407" name="Rectangle 12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 bwMode="auto">
        <a:xfrm>
          <a:off x="2469832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51</xdr:col>
      <xdr:colOff>89535</xdr:colOff>
      <xdr:row>32</xdr:row>
      <xdr:rowOff>19050</xdr:rowOff>
    </xdr:from>
    <xdr:to>
      <xdr:col>51</xdr:col>
      <xdr:colOff>224695</xdr:colOff>
      <xdr:row>33</xdr:row>
      <xdr:rowOff>0</xdr:rowOff>
    </xdr:to>
    <xdr:sp textlink="">
      <xdr:nvSpPr>
        <xdr:cNvPr id="408" name="Rectangle 13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 bwMode="auto">
        <a:xfrm>
          <a:off x="2469832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51</xdr:col>
      <xdr:colOff>89535</xdr:colOff>
      <xdr:row>34</xdr:row>
      <xdr:rowOff>19050</xdr:rowOff>
    </xdr:from>
    <xdr:to>
      <xdr:col>51</xdr:col>
      <xdr:colOff>224695</xdr:colOff>
      <xdr:row>35</xdr:row>
      <xdr:rowOff>0</xdr:rowOff>
    </xdr:to>
    <xdr:sp textlink="">
      <xdr:nvSpPr>
        <xdr:cNvPr id="409" name="Rectangle 14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 bwMode="auto">
        <a:xfrm>
          <a:off x="24698325" y="71723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56</xdr:col>
      <xdr:colOff>87630</xdr:colOff>
      <xdr:row>24</xdr:row>
      <xdr:rowOff>19050</xdr:rowOff>
    </xdr:from>
    <xdr:to>
      <xdr:col>56</xdr:col>
      <xdr:colOff>215281</xdr:colOff>
      <xdr:row>25</xdr:row>
      <xdr:rowOff>0</xdr:rowOff>
    </xdr:to>
    <xdr:sp textlink="">
      <xdr:nvSpPr>
        <xdr:cNvPr id="410" name="Rectangle 15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 bwMode="auto">
        <a:xfrm>
          <a:off x="259842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56</xdr:col>
      <xdr:colOff>87630</xdr:colOff>
      <xdr:row>26</xdr:row>
      <xdr:rowOff>19050</xdr:rowOff>
    </xdr:from>
    <xdr:to>
      <xdr:col>56</xdr:col>
      <xdr:colOff>215281</xdr:colOff>
      <xdr:row>27</xdr:row>
      <xdr:rowOff>0</xdr:rowOff>
    </xdr:to>
    <xdr:sp textlink="">
      <xdr:nvSpPr>
        <xdr:cNvPr id="411" name="Rectangle 16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 bwMode="auto">
        <a:xfrm>
          <a:off x="259842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56</xdr:col>
      <xdr:colOff>87630</xdr:colOff>
      <xdr:row>28</xdr:row>
      <xdr:rowOff>19050</xdr:rowOff>
    </xdr:from>
    <xdr:to>
      <xdr:col>56</xdr:col>
      <xdr:colOff>215281</xdr:colOff>
      <xdr:row>29</xdr:row>
      <xdr:rowOff>0</xdr:rowOff>
    </xdr:to>
    <xdr:sp textlink="">
      <xdr:nvSpPr>
        <xdr:cNvPr id="412" name="Rectangle 17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 bwMode="auto">
        <a:xfrm>
          <a:off x="259842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56</xdr:col>
      <xdr:colOff>87630</xdr:colOff>
      <xdr:row>30</xdr:row>
      <xdr:rowOff>19050</xdr:rowOff>
    </xdr:from>
    <xdr:to>
      <xdr:col>56</xdr:col>
      <xdr:colOff>215281</xdr:colOff>
      <xdr:row>31</xdr:row>
      <xdr:rowOff>0</xdr:rowOff>
    </xdr:to>
    <xdr:sp textlink="">
      <xdr:nvSpPr>
        <xdr:cNvPr id="413" name="Rectangle 18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 bwMode="auto">
        <a:xfrm>
          <a:off x="259842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56</xdr:col>
      <xdr:colOff>87630</xdr:colOff>
      <xdr:row>32</xdr:row>
      <xdr:rowOff>19050</xdr:rowOff>
    </xdr:from>
    <xdr:to>
      <xdr:col>56</xdr:col>
      <xdr:colOff>215281</xdr:colOff>
      <xdr:row>33</xdr:row>
      <xdr:rowOff>0</xdr:rowOff>
    </xdr:to>
    <xdr:sp textlink="">
      <xdr:nvSpPr>
        <xdr:cNvPr id="414" name="Rectangle 19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 bwMode="auto">
        <a:xfrm>
          <a:off x="259842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70</xdr:col>
      <xdr:colOff>137160</xdr:colOff>
      <xdr:row>24</xdr:row>
      <xdr:rowOff>19050</xdr:rowOff>
    </xdr:from>
    <xdr:to>
      <xdr:col>70</xdr:col>
      <xdr:colOff>274432</xdr:colOff>
      <xdr:row>25</xdr:row>
      <xdr:rowOff>0</xdr:rowOff>
    </xdr:to>
    <xdr:sp textlink="">
      <xdr:nvSpPr>
        <xdr:cNvPr id="415" name="Rectangle 30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 bwMode="auto">
        <a:xfrm>
          <a:off x="296989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70</xdr:col>
      <xdr:colOff>137160</xdr:colOff>
      <xdr:row>26</xdr:row>
      <xdr:rowOff>19050</xdr:rowOff>
    </xdr:from>
    <xdr:to>
      <xdr:col>70</xdr:col>
      <xdr:colOff>274432</xdr:colOff>
      <xdr:row>27</xdr:row>
      <xdr:rowOff>0</xdr:rowOff>
    </xdr:to>
    <xdr:sp textlink="">
      <xdr:nvSpPr>
        <xdr:cNvPr id="416" name="Rectangle 31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 bwMode="auto">
        <a:xfrm>
          <a:off x="296989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70</xdr:col>
      <xdr:colOff>137160</xdr:colOff>
      <xdr:row>28</xdr:row>
      <xdr:rowOff>19050</xdr:rowOff>
    </xdr:from>
    <xdr:to>
      <xdr:col>70</xdr:col>
      <xdr:colOff>274432</xdr:colOff>
      <xdr:row>29</xdr:row>
      <xdr:rowOff>0</xdr:rowOff>
    </xdr:to>
    <xdr:sp textlink="">
      <xdr:nvSpPr>
        <xdr:cNvPr id="417" name="Rectangle 32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 bwMode="auto">
        <a:xfrm>
          <a:off x="296989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70</xdr:col>
      <xdr:colOff>137160</xdr:colOff>
      <xdr:row>30</xdr:row>
      <xdr:rowOff>19050</xdr:rowOff>
    </xdr:from>
    <xdr:to>
      <xdr:col>70</xdr:col>
      <xdr:colOff>274432</xdr:colOff>
      <xdr:row>31</xdr:row>
      <xdr:rowOff>0</xdr:rowOff>
    </xdr:to>
    <xdr:sp textlink="">
      <xdr:nvSpPr>
        <xdr:cNvPr id="418" name="Rectangle 33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 bwMode="auto">
        <a:xfrm>
          <a:off x="296989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70</xdr:col>
      <xdr:colOff>137160</xdr:colOff>
      <xdr:row>32</xdr:row>
      <xdr:rowOff>19050</xdr:rowOff>
    </xdr:from>
    <xdr:to>
      <xdr:col>70</xdr:col>
      <xdr:colOff>274432</xdr:colOff>
      <xdr:row>33</xdr:row>
      <xdr:rowOff>0</xdr:rowOff>
    </xdr:to>
    <xdr:sp textlink="">
      <xdr:nvSpPr>
        <xdr:cNvPr id="419" name="Rectangle 34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 bwMode="auto">
        <a:xfrm>
          <a:off x="296989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62</xdr:col>
      <xdr:colOff>49530</xdr:colOff>
      <xdr:row>24</xdr:row>
      <xdr:rowOff>19050</xdr:rowOff>
    </xdr:from>
    <xdr:to>
      <xdr:col>62</xdr:col>
      <xdr:colOff>186802</xdr:colOff>
      <xdr:row>25</xdr:row>
      <xdr:rowOff>0</xdr:rowOff>
    </xdr:to>
    <xdr:sp textlink="">
      <xdr:nvSpPr>
        <xdr:cNvPr id="420" name="Rectangle 35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 bwMode="auto">
        <a:xfrm>
          <a:off x="273177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62</xdr:col>
      <xdr:colOff>49530</xdr:colOff>
      <xdr:row>26</xdr:row>
      <xdr:rowOff>19050</xdr:rowOff>
    </xdr:from>
    <xdr:to>
      <xdr:col>62</xdr:col>
      <xdr:colOff>186802</xdr:colOff>
      <xdr:row>27</xdr:row>
      <xdr:rowOff>0</xdr:rowOff>
    </xdr:to>
    <xdr:sp textlink="">
      <xdr:nvSpPr>
        <xdr:cNvPr id="421" name="Rectangle 36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 bwMode="auto">
        <a:xfrm>
          <a:off x="273177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62</xdr:col>
      <xdr:colOff>49530</xdr:colOff>
      <xdr:row>28</xdr:row>
      <xdr:rowOff>19050</xdr:rowOff>
    </xdr:from>
    <xdr:to>
      <xdr:col>62</xdr:col>
      <xdr:colOff>186802</xdr:colOff>
      <xdr:row>29</xdr:row>
      <xdr:rowOff>0</xdr:rowOff>
    </xdr:to>
    <xdr:sp textlink="">
      <xdr:nvSpPr>
        <xdr:cNvPr id="422" name="Rectangle 37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 bwMode="auto">
        <a:xfrm>
          <a:off x="273177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62</xdr:col>
      <xdr:colOff>49530</xdr:colOff>
      <xdr:row>30</xdr:row>
      <xdr:rowOff>19050</xdr:rowOff>
    </xdr:from>
    <xdr:to>
      <xdr:col>62</xdr:col>
      <xdr:colOff>186802</xdr:colOff>
      <xdr:row>31</xdr:row>
      <xdr:rowOff>0</xdr:rowOff>
    </xdr:to>
    <xdr:sp textlink="">
      <xdr:nvSpPr>
        <xdr:cNvPr id="423" name="Rectangle 38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 bwMode="auto">
        <a:xfrm>
          <a:off x="273177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62</xdr:col>
      <xdr:colOff>49530</xdr:colOff>
      <xdr:row>32</xdr:row>
      <xdr:rowOff>19050</xdr:rowOff>
    </xdr:from>
    <xdr:to>
      <xdr:col>62</xdr:col>
      <xdr:colOff>186802</xdr:colOff>
      <xdr:row>33</xdr:row>
      <xdr:rowOff>0</xdr:rowOff>
    </xdr:to>
    <xdr:sp textlink="">
      <xdr:nvSpPr>
        <xdr:cNvPr id="424" name="Rectangle 39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 bwMode="auto">
        <a:xfrm>
          <a:off x="273177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66</xdr:col>
      <xdr:colOff>116205</xdr:colOff>
      <xdr:row>24</xdr:row>
      <xdr:rowOff>19050</xdr:rowOff>
    </xdr:from>
    <xdr:to>
      <xdr:col>66</xdr:col>
      <xdr:colOff>245851</xdr:colOff>
      <xdr:row>25</xdr:row>
      <xdr:rowOff>0</xdr:rowOff>
    </xdr:to>
    <xdr:sp textlink="">
      <xdr:nvSpPr>
        <xdr:cNvPr id="425" name="Rectangle 40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 bwMode="auto">
        <a:xfrm>
          <a:off x="283845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66</xdr:col>
      <xdr:colOff>116205</xdr:colOff>
      <xdr:row>26</xdr:row>
      <xdr:rowOff>19050</xdr:rowOff>
    </xdr:from>
    <xdr:to>
      <xdr:col>66</xdr:col>
      <xdr:colOff>245851</xdr:colOff>
      <xdr:row>27</xdr:row>
      <xdr:rowOff>0</xdr:rowOff>
    </xdr:to>
    <xdr:sp textlink="">
      <xdr:nvSpPr>
        <xdr:cNvPr id="426" name="Rectangle 41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 bwMode="auto">
        <a:xfrm>
          <a:off x="283845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66</xdr:col>
      <xdr:colOff>116205</xdr:colOff>
      <xdr:row>28</xdr:row>
      <xdr:rowOff>19050</xdr:rowOff>
    </xdr:from>
    <xdr:to>
      <xdr:col>66</xdr:col>
      <xdr:colOff>245851</xdr:colOff>
      <xdr:row>29</xdr:row>
      <xdr:rowOff>0</xdr:rowOff>
    </xdr:to>
    <xdr:sp textlink="">
      <xdr:nvSpPr>
        <xdr:cNvPr id="427" name="Rectangle 42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 bwMode="auto">
        <a:xfrm>
          <a:off x="283845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66</xdr:col>
      <xdr:colOff>116205</xdr:colOff>
      <xdr:row>30</xdr:row>
      <xdr:rowOff>19050</xdr:rowOff>
    </xdr:from>
    <xdr:to>
      <xdr:col>66</xdr:col>
      <xdr:colOff>245851</xdr:colOff>
      <xdr:row>31</xdr:row>
      <xdr:rowOff>0</xdr:rowOff>
    </xdr:to>
    <xdr:sp textlink="">
      <xdr:nvSpPr>
        <xdr:cNvPr id="428" name="Rectangle 43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 bwMode="auto">
        <a:xfrm>
          <a:off x="283845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66</xdr:col>
      <xdr:colOff>116205</xdr:colOff>
      <xdr:row>32</xdr:row>
      <xdr:rowOff>19050</xdr:rowOff>
    </xdr:from>
    <xdr:to>
      <xdr:col>66</xdr:col>
      <xdr:colOff>245851</xdr:colOff>
      <xdr:row>33</xdr:row>
      <xdr:rowOff>0</xdr:rowOff>
    </xdr:to>
    <xdr:sp textlink="">
      <xdr:nvSpPr>
        <xdr:cNvPr id="429" name="Rectangle 44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 bwMode="auto">
        <a:xfrm>
          <a:off x="283845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73</xdr:col>
      <xdr:colOff>156210</xdr:colOff>
      <xdr:row>24</xdr:row>
      <xdr:rowOff>19050</xdr:rowOff>
    </xdr:from>
    <xdr:to>
      <xdr:col>73</xdr:col>
      <xdr:colOff>283861</xdr:colOff>
      <xdr:row>25</xdr:row>
      <xdr:rowOff>0</xdr:rowOff>
    </xdr:to>
    <xdr:sp textlink="">
      <xdr:nvSpPr>
        <xdr:cNvPr id="430" name="Rectangle 45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 bwMode="auto">
        <a:xfrm>
          <a:off x="3104197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73</xdr:col>
      <xdr:colOff>156210</xdr:colOff>
      <xdr:row>26</xdr:row>
      <xdr:rowOff>19050</xdr:rowOff>
    </xdr:from>
    <xdr:to>
      <xdr:col>73</xdr:col>
      <xdr:colOff>283861</xdr:colOff>
      <xdr:row>27</xdr:row>
      <xdr:rowOff>0</xdr:rowOff>
    </xdr:to>
    <xdr:sp textlink="">
      <xdr:nvSpPr>
        <xdr:cNvPr id="431" name="Rectangle 46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 bwMode="auto">
        <a:xfrm>
          <a:off x="3104197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73</xdr:col>
      <xdr:colOff>156210</xdr:colOff>
      <xdr:row>28</xdr:row>
      <xdr:rowOff>19050</xdr:rowOff>
    </xdr:from>
    <xdr:to>
      <xdr:col>73</xdr:col>
      <xdr:colOff>283861</xdr:colOff>
      <xdr:row>29</xdr:row>
      <xdr:rowOff>0</xdr:rowOff>
    </xdr:to>
    <xdr:sp textlink="">
      <xdr:nvSpPr>
        <xdr:cNvPr id="432" name="Rectangle 47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 bwMode="auto">
        <a:xfrm>
          <a:off x="3104197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73</xdr:col>
      <xdr:colOff>156210</xdr:colOff>
      <xdr:row>30</xdr:row>
      <xdr:rowOff>19050</xdr:rowOff>
    </xdr:from>
    <xdr:to>
      <xdr:col>73</xdr:col>
      <xdr:colOff>283861</xdr:colOff>
      <xdr:row>31</xdr:row>
      <xdr:rowOff>0</xdr:rowOff>
    </xdr:to>
    <xdr:sp textlink="">
      <xdr:nvSpPr>
        <xdr:cNvPr id="433" name="Rectangle 48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 bwMode="auto">
        <a:xfrm>
          <a:off x="3104197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73</xdr:col>
      <xdr:colOff>156210</xdr:colOff>
      <xdr:row>32</xdr:row>
      <xdr:rowOff>19050</xdr:rowOff>
    </xdr:from>
    <xdr:to>
      <xdr:col>73</xdr:col>
      <xdr:colOff>283861</xdr:colOff>
      <xdr:row>33</xdr:row>
      <xdr:rowOff>0</xdr:rowOff>
    </xdr:to>
    <xdr:sp textlink="">
      <xdr:nvSpPr>
        <xdr:cNvPr id="434" name="Rectangle 49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 bwMode="auto">
        <a:xfrm>
          <a:off x="3104197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56</xdr:col>
      <xdr:colOff>38100</xdr:colOff>
      <xdr:row>36</xdr:row>
      <xdr:rowOff>9525</xdr:rowOff>
    </xdr:from>
    <xdr:to>
      <xdr:col>56</xdr:col>
      <xdr:colOff>38100</xdr:colOff>
      <xdr:row>38</xdr:row>
      <xdr:rowOff>0</xdr:rowOff>
    </xdr:to>
    <xdr:sp textlink="">
      <xdr:nvSpPr>
        <xdr:cNvPr id="232664" name="Line 50">
          <a:extLst>
            <a:ext uri="{FF2B5EF4-FFF2-40B4-BE49-F238E27FC236}">
              <a16:creationId xmlns:a16="http://schemas.microsoft.com/office/drawing/2014/main" id="{00000000-0008-0000-0200-0000D88C0300}"/>
            </a:ext>
          </a:extLst>
        </xdr:cNvPr>
        <xdr:cNvSpPr>
          <a:spLocks noChangeShapeType="1"/>
        </xdr:cNvSpPr>
      </xdr:nvSpPr>
      <xdr:spPr bwMode="auto">
        <a:xfrm>
          <a:off x="169259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219075</xdr:colOff>
      <xdr:row>36</xdr:row>
      <xdr:rowOff>0</xdr:rowOff>
    </xdr:from>
    <xdr:to>
      <xdr:col>69</xdr:col>
      <xdr:colOff>219075</xdr:colOff>
      <xdr:row>37</xdr:row>
      <xdr:rowOff>238125</xdr:rowOff>
    </xdr:to>
    <xdr:sp textlink="">
      <xdr:nvSpPr>
        <xdr:cNvPr id="232665" name="Line 51">
          <a:extLst>
            <a:ext uri="{FF2B5EF4-FFF2-40B4-BE49-F238E27FC236}">
              <a16:creationId xmlns:a16="http://schemas.microsoft.com/office/drawing/2014/main" id="{00000000-0008-0000-0200-0000D98C0300}"/>
            </a:ext>
          </a:extLst>
        </xdr:cNvPr>
        <xdr:cNvSpPr>
          <a:spLocks noChangeShapeType="1"/>
        </xdr:cNvSpPr>
      </xdr:nvSpPr>
      <xdr:spPr bwMode="auto">
        <a:xfrm>
          <a:off x="203549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203835</xdr:colOff>
      <xdr:row>1</xdr:row>
      <xdr:rowOff>38100</xdr:rowOff>
    </xdr:from>
    <xdr:to>
      <xdr:col>73</xdr:col>
      <xdr:colOff>253425</xdr:colOff>
      <xdr:row>3</xdr:row>
      <xdr:rowOff>190500</xdr:rowOff>
    </xdr:to>
    <xdr:sp textlink="">
      <xdr:nvSpPr>
        <xdr:cNvPr id="437" name="円/楕円 436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/>
      </xdr:nvSpPr>
      <xdr:spPr>
        <a:xfrm>
          <a:off x="30613350" y="200025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56</xdr:col>
      <xdr:colOff>38100</xdr:colOff>
      <xdr:row>36</xdr:row>
      <xdr:rowOff>9525</xdr:rowOff>
    </xdr:from>
    <xdr:to>
      <xdr:col>56</xdr:col>
      <xdr:colOff>38100</xdr:colOff>
      <xdr:row>38</xdr:row>
      <xdr:rowOff>0</xdr:rowOff>
    </xdr:to>
    <xdr:sp textlink="">
      <xdr:nvSpPr>
        <xdr:cNvPr id="232667" name="Line 50">
          <a:extLst>
            <a:ext uri="{FF2B5EF4-FFF2-40B4-BE49-F238E27FC236}">
              <a16:creationId xmlns:a16="http://schemas.microsoft.com/office/drawing/2014/main" id="{00000000-0008-0000-0200-0000DB8C0300}"/>
            </a:ext>
          </a:extLst>
        </xdr:cNvPr>
        <xdr:cNvSpPr>
          <a:spLocks noChangeShapeType="1"/>
        </xdr:cNvSpPr>
      </xdr:nvSpPr>
      <xdr:spPr bwMode="auto">
        <a:xfrm>
          <a:off x="169259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219075</xdr:colOff>
      <xdr:row>36</xdr:row>
      <xdr:rowOff>0</xdr:rowOff>
    </xdr:from>
    <xdr:to>
      <xdr:col>69</xdr:col>
      <xdr:colOff>219075</xdr:colOff>
      <xdr:row>37</xdr:row>
      <xdr:rowOff>238125</xdr:rowOff>
    </xdr:to>
    <xdr:sp textlink="">
      <xdr:nvSpPr>
        <xdr:cNvPr id="232668" name="Line 51">
          <a:extLst>
            <a:ext uri="{FF2B5EF4-FFF2-40B4-BE49-F238E27FC236}">
              <a16:creationId xmlns:a16="http://schemas.microsoft.com/office/drawing/2014/main" id="{00000000-0008-0000-0200-0000DC8C0300}"/>
            </a:ext>
          </a:extLst>
        </xdr:cNvPr>
        <xdr:cNvSpPr>
          <a:spLocks noChangeShapeType="1"/>
        </xdr:cNvSpPr>
      </xdr:nvSpPr>
      <xdr:spPr bwMode="auto">
        <a:xfrm>
          <a:off x="203549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38100</xdr:colOff>
      <xdr:row>36</xdr:row>
      <xdr:rowOff>9525</xdr:rowOff>
    </xdr:from>
    <xdr:to>
      <xdr:col>56</xdr:col>
      <xdr:colOff>38100</xdr:colOff>
      <xdr:row>38</xdr:row>
      <xdr:rowOff>0</xdr:rowOff>
    </xdr:to>
    <xdr:sp textlink="">
      <xdr:nvSpPr>
        <xdr:cNvPr id="232669" name="Line 50">
          <a:extLst>
            <a:ext uri="{FF2B5EF4-FFF2-40B4-BE49-F238E27FC236}">
              <a16:creationId xmlns:a16="http://schemas.microsoft.com/office/drawing/2014/main" id="{00000000-0008-0000-0200-0000DD8C0300}"/>
            </a:ext>
          </a:extLst>
        </xdr:cNvPr>
        <xdr:cNvSpPr>
          <a:spLocks noChangeShapeType="1"/>
        </xdr:cNvSpPr>
      </xdr:nvSpPr>
      <xdr:spPr bwMode="auto">
        <a:xfrm>
          <a:off x="169259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219075</xdr:colOff>
      <xdr:row>36</xdr:row>
      <xdr:rowOff>0</xdr:rowOff>
    </xdr:from>
    <xdr:to>
      <xdr:col>69</xdr:col>
      <xdr:colOff>219075</xdr:colOff>
      <xdr:row>37</xdr:row>
      <xdr:rowOff>238125</xdr:rowOff>
    </xdr:to>
    <xdr:sp textlink="">
      <xdr:nvSpPr>
        <xdr:cNvPr id="232670" name="Line 51">
          <a:extLst>
            <a:ext uri="{FF2B5EF4-FFF2-40B4-BE49-F238E27FC236}">
              <a16:creationId xmlns:a16="http://schemas.microsoft.com/office/drawing/2014/main" id="{00000000-0008-0000-0200-0000DE8C0300}"/>
            </a:ext>
          </a:extLst>
        </xdr:cNvPr>
        <xdr:cNvSpPr>
          <a:spLocks noChangeShapeType="1"/>
        </xdr:cNvSpPr>
      </xdr:nvSpPr>
      <xdr:spPr bwMode="auto">
        <a:xfrm>
          <a:off x="203549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80637</xdr:colOff>
      <xdr:row>22</xdr:row>
      <xdr:rowOff>62953</xdr:rowOff>
    </xdr:from>
    <xdr:to>
      <xdr:col>53</xdr:col>
      <xdr:colOff>208314</xdr:colOff>
      <xdr:row>22</xdr:row>
      <xdr:rowOff>195322</xdr:rowOff>
    </xdr:to>
    <xdr:sp textlink="">
      <xdr:nvSpPr>
        <xdr:cNvPr id="442" name="Rectangle 1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 bwMode="auto">
        <a:xfrm>
          <a:off x="25310457" y="5549353"/>
          <a:ext cx="133797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57</xdr:col>
      <xdr:colOff>10090</xdr:colOff>
      <xdr:row>22</xdr:row>
      <xdr:rowOff>70396</xdr:rowOff>
    </xdr:from>
    <xdr:to>
      <xdr:col>57</xdr:col>
      <xdr:colOff>153451</xdr:colOff>
      <xdr:row>22</xdr:row>
      <xdr:rowOff>211590</xdr:rowOff>
    </xdr:to>
    <xdr:sp textlink="">
      <xdr:nvSpPr>
        <xdr:cNvPr id="443" name="Rectangle 2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 bwMode="auto">
        <a:xfrm>
          <a:off x="26211460" y="5556796"/>
          <a:ext cx="132011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61</xdr:col>
      <xdr:colOff>9347</xdr:colOff>
      <xdr:row>22</xdr:row>
      <xdr:rowOff>68760</xdr:rowOff>
    </xdr:from>
    <xdr:to>
      <xdr:col>61</xdr:col>
      <xdr:colOff>154162</xdr:colOff>
      <xdr:row>22</xdr:row>
      <xdr:rowOff>209954</xdr:rowOff>
    </xdr:to>
    <xdr:sp textlink="">
      <xdr:nvSpPr>
        <xdr:cNvPr id="444" name="Rectangle 3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 bwMode="auto">
        <a:xfrm>
          <a:off x="27067967" y="5555160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65</xdr:col>
      <xdr:colOff>16787</xdr:colOff>
      <xdr:row>22</xdr:row>
      <xdr:rowOff>70396</xdr:rowOff>
    </xdr:from>
    <xdr:to>
      <xdr:col>65</xdr:col>
      <xdr:colOff>161602</xdr:colOff>
      <xdr:row>22</xdr:row>
      <xdr:rowOff>211590</xdr:rowOff>
    </xdr:to>
    <xdr:sp textlink="">
      <xdr:nvSpPr>
        <xdr:cNvPr id="445" name="Rectangle 4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 bwMode="auto">
        <a:xfrm>
          <a:off x="27932657" y="5556796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71</xdr:col>
      <xdr:colOff>14703</xdr:colOff>
      <xdr:row>22</xdr:row>
      <xdr:rowOff>66972</xdr:rowOff>
    </xdr:from>
    <xdr:to>
      <xdr:col>71</xdr:col>
      <xdr:colOff>161127</xdr:colOff>
      <xdr:row>22</xdr:row>
      <xdr:rowOff>198753</xdr:rowOff>
    </xdr:to>
    <xdr:sp textlink="">
      <xdr:nvSpPr>
        <xdr:cNvPr id="446" name="Rectangle 4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 bwMode="auto">
        <a:xfrm>
          <a:off x="29997498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69</xdr:col>
      <xdr:colOff>10984</xdr:colOff>
      <xdr:row>22</xdr:row>
      <xdr:rowOff>66972</xdr:rowOff>
    </xdr:from>
    <xdr:to>
      <xdr:col>69</xdr:col>
      <xdr:colOff>155799</xdr:colOff>
      <xdr:row>22</xdr:row>
      <xdr:rowOff>198753</xdr:rowOff>
    </xdr:to>
    <xdr:sp textlink="">
      <xdr:nvSpPr>
        <xdr:cNvPr id="447" name="Rectangle 4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 bwMode="auto">
        <a:xfrm>
          <a:off x="29165104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26</xdr:col>
      <xdr:colOff>89535</xdr:colOff>
      <xdr:row>24</xdr:row>
      <xdr:rowOff>19050</xdr:rowOff>
    </xdr:from>
    <xdr:to>
      <xdr:col>26</xdr:col>
      <xdr:colOff>224695</xdr:colOff>
      <xdr:row>25</xdr:row>
      <xdr:rowOff>0</xdr:rowOff>
    </xdr:to>
    <xdr:sp textlink="">
      <xdr:nvSpPr>
        <xdr:cNvPr id="448" name="Rectangle 9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 bwMode="auto">
        <a:xfrm>
          <a:off x="2469832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26</xdr:col>
      <xdr:colOff>89535</xdr:colOff>
      <xdr:row>26</xdr:row>
      <xdr:rowOff>19050</xdr:rowOff>
    </xdr:from>
    <xdr:to>
      <xdr:col>26</xdr:col>
      <xdr:colOff>224695</xdr:colOff>
      <xdr:row>27</xdr:row>
      <xdr:rowOff>0</xdr:rowOff>
    </xdr:to>
    <xdr:sp textlink="">
      <xdr:nvSpPr>
        <xdr:cNvPr id="449" name="Rectangle 10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 bwMode="auto">
        <a:xfrm>
          <a:off x="2469832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26</xdr:col>
      <xdr:colOff>89535</xdr:colOff>
      <xdr:row>28</xdr:row>
      <xdr:rowOff>19050</xdr:rowOff>
    </xdr:from>
    <xdr:to>
      <xdr:col>26</xdr:col>
      <xdr:colOff>224695</xdr:colOff>
      <xdr:row>29</xdr:row>
      <xdr:rowOff>0</xdr:rowOff>
    </xdr:to>
    <xdr:sp textlink="">
      <xdr:nvSpPr>
        <xdr:cNvPr id="450" name="Rectangle 11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 bwMode="auto">
        <a:xfrm>
          <a:off x="2469832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26</xdr:col>
      <xdr:colOff>89535</xdr:colOff>
      <xdr:row>30</xdr:row>
      <xdr:rowOff>19050</xdr:rowOff>
    </xdr:from>
    <xdr:to>
      <xdr:col>26</xdr:col>
      <xdr:colOff>224695</xdr:colOff>
      <xdr:row>31</xdr:row>
      <xdr:rowOff>0</xdr:rowOff>
    </xdr:to>
    <xdr:sp textlink="">
      <xdr:nvSpPr>
        <xdr:cNvPr id="451" name="Rectangle 12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 bwMode="auto">
        <a:xfrm>
          <a:off x="2469832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26</xdr:col>
      <xdr:colOff>89535</xdr:colOff>
      <xdr:row>32</xdr:row>
      <xdr:rowOff>19050</xdr:rowOff>
    </xdr:from>
    <xdr:to>
      <xdr:col>26</xdr:col>
      <xdr:colOff>224695</xdr:colOff>
      <xdr:row>33</xdr:row>
      <xdr:rowOff>0</xdr:rowOff>
    </xdr:to>
    <xdr:sp textlink="">
      <xdr:nvSpPr>
        <xdr:cNvPr id="452" name="Rectangle 13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 bwMode="auto">
        <a:xfrm>
          <a:off x="2469832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26</xdr:col>
      <xdr:colOff>89535</xdr:colOff>
      <xdr:row>34</xdr:row>
      <xdr:rowOff>19050</xdr:rowOff>
    </xdr:from>
    <xdr:to>
      <xdr:col>26</xdr:col>
      <xdr:colOff>224695</xdr:colOff>
      <xdr:row>35</xdr:row>
      <xdr:rowOff>0</xdr:rowOff>
    </xdr:to>
    <xdr:sp textlink="">
      <xdr:nvSpPr>
        <xdr:cNvPr id="453" name="Rectangle 14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 bwMode="auto">
        <a:xfrm>
          <a:off x="24698325" y="71723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31</xdr:col>
      <xdr:colOff>87630</xdr:colOff>
      <xdr:row>24</xdr:row>
      <xdr:rowOff>19050</xdr:rowOff>
    </xdr:from>
    <xdr:to>
      <xdr:col>31</xdr:col>
      <xdr:colOff>215281</xdr:colOff>
      <xdr:row>25</xdr:row>
      <xdr:rowOff>0</xdr:rowOff>
    </xdr:to>
    <xdr:sp textlink="">
      <xdr:nvSpPr>
        <xdr:cNvPr id="454" name="Rectangle 15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 bwMode="auto">
        <a:xfrm>
          <a:off x="259842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31</xdr:col>
      <xdr:colOff>87630</xdr:colOff>
      <xdr:row>26</xdr:row>
      <xdr:rowOff>19050</xdr:rowOff>
    </xdr:from>
    <xdr:to>
      <xdr:col>31</xdr:col>
      <xdr:colOff>215281</xdr:colOff>
      <xdr:row>27</xdr:row>
      <xdr:rowOff>0</xdr:rowOff>
    </xdr:to>
    <xdr:sp textlink="">
      <xdr:nvSpPr>
        <xdr:cNvPr id="455" name="Rectangle 16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 bwMode="auto">
        <a:xfrm>
          <a:off x="259842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31</xdr:col>
      <xdr:colOff>87630</xdr:colOff>
      <xdr:row>28</xdr:row>
      <xdr:rowOff>19050</xdr:rowOff>
    </xdr:from>
    <xdr:to>
      <xdr:col>31</xdr:col>
      <xdr:colOff>215281</xdr:colOff>
      <xdr:row>29</xdr:row>
      <xdr:rowOff>0</xdr:rowOff>
    </xdr:to>
    <xdr:sp textlink="">
      <xdr:nvSpPr>
        <xdr:cNvPr id="456" name="Rectangle 17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 bwMode="auto">
        <a:xfrm>
          <a:off x="259842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31</xdr:col>
      <xdr:colOff>87630</xdr:colOff>
      <xdr:row>30</xdr:row>
      <xdr:rowOff>19050</xdr:rowOff>
    </xdr:from>
    <xdr:to>
      <xdr:col>31</xdr:col>
      <xdr:colOff>215281</xdr:colOff>
      <xdr:row>31</xdr:row>
      <xdr:rowOff>0</xdr:rowOff>
    </xdr:to>
    <xdr:sp textlink="">
      <xdr:nvSpPr>
        <xdr:cNvPr id="457" name="Rectangle 18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 bwMode="auto">
        <a:xfrm>
          <a:off x="259842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31</xdr:col>
      <xdr:colOff>87630</xdr:colOff>
      <xdr:row>32</xdr:row>
      <xdr:rowOff>19050</xdr:rowOff>
    </xdr:from>
    <xdr:to>
      <xdr:col>31</xdr:col>
      <xdr:colOff>215281</xdr:colOff>
      <xdr:row>33</xdr:row>
      <xdr:rowOff>0</xdr:rowOff>
    </xdr:to>
    <xdr:sp textlink="">
      <xdr:nvSpPr>
        <xdr:cNvPr id="458" name="Rectangle 19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 bwMode="auto">
        <a:xfrm>
          <a:off x="259842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45</xdr:col>
      <xdr:colOff>137160</xdr:colOff>
      <xdr:row>24</xdr:row>
      <xdr:rowOff>19050</xdr:rowOff>
    </xdr:from>
    <xdr:to>
      <xdr:col>45</xdr:col>
      <xdr:colOff>274432</xdr:colOff>
      <xdr:row>25</xdr:row>
      <xdr:rowOff>0</xdr:rowOff>
    </xdr:to>
    <xdr:sp textlink="">
      <xdr:nvSpPr>
        <xdr:cNvPr id="459" name="Rectangle 30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 bwMode="auto">
        <a:xfrm>
          <a:off x="296989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45</xdr:col>
      <xdr:colOff>137160</xdr:colOff>
      <xdr:row>26</xdr:row>
      <xdr:rowOff>19050</xdr:rowOff>
    </xdr:from>
    <xdr:to>
      <xdr:col>45</xdr:col>
      <xdr:colOff>274432</xdr:colOff>
      <xdr:row>27</xdr:row>
      <xdr:rowOff>0</xdr:rowOff>
    </xdr:to>
    <xdr:sp textlink="">
      <xdr:nvSpPr>
        <xdr:cNvPr id="460" name="Rectangle 31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 bwMode="auto">
        <a:xfrm>
          <a:off x="296989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45</xdr:col>
      <xdr:colOff>137160</xdr:colOff>
      <xdr:row>28</xdr:row>
      <xdr:rowOff>19050</xdr:rowOff>
    </xdr:from>
    <xdr:to>
      <xdr:col>45</xdr:col>
      <xdr:colOff>274432</xdr:colOff>
      <xdr:row>29</xdr:row>
      <xdr:rowOff>0</xdr:rowOff>
    </xdr:to>
    <xdr:sp textlink="">
      <xdr:nvSpPr>
        <xdr:cNvPr id="461" name="Rectangle 32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 bwMode="auto">
        <a:xfrm>
          <a:off x="296989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45</xdr:col>
      <xdr:colOff>137160</xdr:colOff>
      <xdr:row>30</xdr:row>
      <xdr:rowOff>19050</xdr:rowOff>
    </xdr:from>
    <xdr:to>
      <xdr:col>45</xdr:col>
      <xdr:colOff>274432</xdr:colOff>
      <xdr:row>31</xdr:row>
      <xdr:rowOff>0</xdr:rowOff>
    </xdr:to>
    <xdr:sp textlink="">
      <xdr:nvSpPr>
        <xdr:cNvPr id="462" name="Rectangle 33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 bwMode="auto">
        <a:xfrm>
          <a:off x="296989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45</xdr:col>
      <xdr:colOff>137160</xdr:colOff>
      <xdr:row>32</xdr:row>
      <xdr:rowOff>19050</xdr:rowOff>
    </xdr:from>
    <xdr:to>
      <xdr:col>45</xdr:col>
      <xdr:colOff>274432</xdr:colOff>
      <xdr:row>33</xdr:row>
      <xdr:rowOff>0</xdr:rowOff>
    </xdr:to>
    <xdr:sp textlink="">
      <xdr:nvSpPr>
        <xdr:cNvPr id="463" name="Rectangle 34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 bwMode="auto">
        <a:xfrm>
          <a:off x="296989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37</xdr:col>
      <xdr:colOff>49530</xdr:colOff>
      <xdr:row>24</xdr:row>
      <xdr:rowOff>19050</xdr:rowOff>
    </xdr:from>
    <xdr:to>
      <xdr:col>37</xdr:col>
      <xdr:colOff>186802</xdr:colOff>
      <xdr:row>25</xdr:row>
      <xdr:rowOff>0</xdr:rowOff>
    </xdr:to>
    <xdr:sp textlink="">
      <xdr:nvSpPr>
        <xdr:cNvPr id="464" name="Rectangle 35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 bwMode="auto">
        <a:xfrm>
          <a:off x="273177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37</xdr:col>
      <xdr:colOff>49530</xdr:colOff>
      <xdr:row>26</xdr:row>
      <xdr:rowOff>19050</xdr:rowOff>
    </xdr:from>
    <xdr:to>
      <xdr:col>37</xdr:col>
      <xdr:colOff>186802</xdr:colOff>
      <xdr:row>27</xdr:row>
      <xdr:rowOff>0</xdr:rowOff>
    </xdr:to>
    <xdr:sp textlink="">
      <xdr:nvSpPr>
        <xdr:cNvPr id="465" name="Rectangle 36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 bwMode="auto">
        <a:xfrm>
          <a:off x="273177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37</xdr:col>
      <xdr:colOff>49530</xdr:colOff>
      <xdr:row>28</xdr:row>
      <xdr:rowOff>19050</xdr:rowOff>
    </xdr:from>
    <xdr:to>
      <xdr:col>37</xdr:col>
      <xdr:colOff>186802</xdr:colOff>
      <xdr:row>29</xdr:row>
      <xdr:rowOff>0</xdr:rowOff>
    </xdr:to>
    <xdr:sp textlink="">
      <xdr:nvSpPr>
        <xdr:cNvPr id="466" name="Rectangle 37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 bwMode="auto">
        <a:xfrm>
          <a:off x="273177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37</xdr:col>
      <xdr:colOff>49530</xdr:colOff>
      <xdr:row>30</xdr:row>
      <xdr:rowOff>19050</xdr:rowOff>
    </xdr:from>
    <xdr:to>
      <xdr:col>37</xdr:col>
      <xdr:colOff>186802</xdr:colOff>
      <xdr:row>31</xdr:row>
      <xdr:rowOff>0</xdr:rowOff>
    </xdr:to>
    <xdr:sp textlink="">
      <xdr:nvSpPr>
        <xdr:cNvPr id="467" name="Rectangle 38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 bwMode="auto">
        <a:xfrm>
          <a:off x="273177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37</xdr:col>
      <xdr:colOff>49530</xdr:colOff>
      <xdr:row>32</xdr:row>
      <xdr:rowOff>19050</xdr:rowOff>
    </xdr:from>
    <xdr:to>
      <xdr:col>37</xdr:col>
      <xdr:colOff>186802</xdr:colOff>
      <xdr:row>33</xdr:row>
      <xdr:rowOff>0</xdr:rowOff>
    </xdr:to>
    <xdr:sp textlink="">
      <xdr:nvSpPr>
        <xdr:cNvPr id="468" name="Rectangle 39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 bwMode="auto">
        <a:xfrm>
          <a:off x="273177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116205</xdr:colOff>
      <xdr:row>24</xdr:row>
      <xdr:rowOff>19050</xdr:rowOff>
    </xdr:from>
    <xdr:to>
      <xdr:col>41</xdr:col>
      <xdr:colOff>245851</xdr:colOff>
      <xdr:row>25</xdr:row>
      <xdr:rowOff>0</xdr:rowOff>
    </xdr:to>
    <xdr:sp textlink="">
      <xdr:nvSpPr>
        <xdr:cNvPr id="469" name="Rectangle 40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 bwMode="auto">
        <a:xfrm>
          <a:off x="283845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116205</xdr:colOff>
      <xdr:row>26</xdr:row>
      <xdr:rowOff>19050</xdr:rowOff>
    </xdr:from>
    <xdr:to>
      <xdr:col>41</xdr:col>
      <xdr:colOff>245851</xdr:colOff>
      <xdr:row>27</xdr:row>
      <xdr:rowOff>0</xdr:rowOff>
    </xdr:to>
    <xdr:sp textlink="">
      <xdr:nvSpPr>
        <xdr:cNvPr id="470" name="Rectangle 41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 bwMode="auto">
        <a:xfrm>
          <a:off x="283845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116205</xdr:colOff>
      <xdr:row>28</xdr:row>
      <xdr:rowOff>19050</xdr:rowOff>
    </xdr:from>
    <xdr:to>
      <xdr:col>41</xdr:col>
      <xdr:colOff>245851</xdr:colOff>
      <xdr:row>29</xdr:row>
      <xdr:rowOff>0</xdr:rowOff>
    </xdr:to>
    <xdr:sp textlink="">
      <xdr:nvSpPr>
        <xdr:cNvPr id="471" name="Rectangle 42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 bwMode="auto">
        <a:xfrm>
          <a:off x="283845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116205</xdr:colOff>
      <xdr:row>30</xdr:row>
      <xdr:rowOff>19050</xdr:rowOff>
    </xdr:from>
    <xdr:to>
      <xdr:col>41</xdr:col>
      <xdr:colOff>245851</xdr:colOff>
      <xdr:row>31</xdr:row>
      <xdr:rowOff>0</xdr:rowOff>
    </xdr:to>
    <xdr:sp textlink="">
      <xdr:nvSpPr>
        <xdr:cNvPr id="472" name="Rectangle 43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 bwMode="auto">
        <a:xfrm>
          <a:off x="283845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116205</xdr:colOff>
      <xdr:row>32</xdr:row>
      <xdr:rowOff>19050</xdr:rowOff>
    </xdr:from>
    <xdr:to>
      <xdr:col>41</xdr:col>
      <xdr:colOff>245851</xdr:colOff>
      <xdr:row>33</xdr:row>
      <xdr:rowOff>0</xdr:rowOff>
    </xdr:to>
    <xdr:sp textlink="">
      <xdr:nvSpPr>
        <xdr:cNvPr id="473" name="Rectangle 44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 bwMode="auto">
        <a:xfrm>
          <a:off x="283845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48</xdr:col>
      <xdr:colOff>156210</xdr:colOff>
      <xdr:row>24</xdr:row>
      <xdr:rowOff>19050</xdr:rowOff>
    </xdr:from>
    <xdr:to>
      <xdr:col>48</xdr:col>
      <xdr:colOff>283861</xdr:colOff>
      <xdr:row>25</xdr:row>
      <xdr:rowOff>0</xdr:rowOff>
    </xdr:to>
    <xdr:sp textlink="">
      <xdr:nvSpPr>
        <xdr:cNvPr id="474" name="Rectangle 45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 bwMode="auto">
        <a:xfrm>
          <a:off x="3104197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48</xdr:col>
      <xdr:colOff>156210</xdr:colOff>
      <xdr:row>26</xdr:row>
      <xdr:rowOff>19050</xdr:rowOff>
    </xdr:from>
    <xdr:to>
      <xdr:col>48</xdr:col>
      <xdr:colOff>283861</xdr:colOff>
      <xdr:row>27</xdr:row>
      <xdr:rowOff>0</xdr:rowOff>
    </xdr:to>
    <xdr:sp textlink="">
      <xdr:nvSpPr>
        <xdr:cNvPr id="475" name="Rectangle 46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 bwMode="auto">
        <a:xfrm>
          <a:off x="3104197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48</xdr:col>
      <xdr:colOff>156210</xdr:colOff>
      <xdr:row>28</xdr:row>
      <xdr:rowOff>19050</xdr:rowOff>
    </xdr:from>
    <xdr:to>
      <xdr:col>48</xdr:col>
      <xdr:colOff>283861</xdr:colOff>
      <xdr:row>29</xdr:row>
      <xdr:rowOff>0</xdr:rowOff>
    </xdr:to>
    <xdr:sp textlink="">
      <xdr:nvSpPr>
        <xdr:cNvPr id="476" name="Rectangle 47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 bwMode="auto">
        <a:xfrm>
          <a:off x="3104197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48</xdr:col>
      <xdr:colOff>156210</xdr:colOff>
      <xdr:row>30</xdr:row>
      <xdr:rowOff>19050</xdr:rowOff>
    </xdr:from>
    <xdr:to>
      <xdr:col>48</xdr:col>
      <xdr:colOff>283861</xdr:colOff>
      <xdr:row>31</xdr:row>
      <xdr:rowOff>0</xdr:rowOff>
    </xdr:to>
    <xdr:sp textlink="">
      <xdr:nvSpPr>
        <xdr:cNvPr id="477" name="Rectangle 48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 bwMode="auto">
        <a:xfrm>
          <a:off x="3104197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48</xdr:col>
      <xdr:colOff>156210</xdr:colOff>
      <xdr:row>32</xdr:row>
      <xdr:rowOff>19050</xdr:rowOff>
    </xdr:from>
    <xdr:to>
      <xdr:col>48</xdr:col>
      <xdr:colOff>283861</xdr:colOff>
      <xdr:row>33</xdr:row>
      <xdr:rowOff>0</xdr:rowOff>
    </xdr:to>
    <xdr:sp textlink="">
      <xdr:nvSpPr>
        <xdr:cNvPr id="478" name="Rectangle 49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 bwMode="auto">
        <a:xfrm>
          <a:off x="3104197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31</xdr:col>
      <xdr:colOff>38100</xdr:colOff>
      <xdr:row>36</xdr:row>
      <xdr:rowOff>9525</xdr:rowOff>
    </xdr:from>
    <xdr:to>
      <xdr:col>31</xdr:col>
      <xdr:colOff>38100</xdr:colOff>
      <xdr:row>38</xdr:row>
      <xdr:rowOff>0</xdr:rowOff>
    </xdr:to>
    <xdr:sp textlink="">
      <xdr:nvSpPr>
        <xdr:cNvPr id="232708" name="Line 50">
          <a:extLst>
            <a:ext uri="{FF2B5EF4-FFF2-40B4-BE49-F238E27FC236}">
              <a16:creationId xmlns:a16="http://schemas.microsoft.com/office/drawing/2014/main" id="{00000000-0008-0000-0200-0000048D0300}"/>
            </a:ext>
          </a:extLst>
        </xdr:cNvPr>
        <xdr:cNvSpPr>
          <a:spLocks noChangeShapeType="1"/>
        </xdr:cNvSpPr>
      </xdr:nvSpPr>
      <xdr:spPr bwMode="auto">
        <a:xfrm>
          <a:off x="92678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219075</xdr:colOff>
      <xdr:row>36</xdr:row>
      <xdr:rowOff>0</xdr:rowOff>
    </xdr:from>
    <xdr:to>
      <xdr:col>44</xdr:col>
      <xdr:colOff>219075</xdr:colOff>
      <xdr:row>37</xdr:row>
      <xdr:rowOff>238125</xdr:rowOff>
    </xdr:to>
    <xdr:sp textlink="">
      <xdr:nvSpPr>
        <xdr:cNvPr id="232709" name="Line 51">
          <a:extLst>
            <a:ext uri="{FF2B5EF4-FFF2-40B4-BE49-F238E27FC236}">
              <a16:creationId xmlns:a16="http://schemas.microsoft.com/office/drawing/2014/main" id="{00000000-0008-0000-0200-0000058D0300}"/>
            </a:ext>
          </a:extLst>
        </xdr:cNvPr>
        <xdr:cNvSpPr>
          <a:spLocks noChangeShapeType="1"/>
        </xdr:cNvSpPr>
      </xdr:nvSpPr>
      <xdr:spPr bwMode="auto">
        <a:xfrm>
          <a:off x="126968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203835</xdr:colOff>
      <xdr:row>1</xdr:row>
      <xdr:rowOff>38100</xdr:rowOff>
    </xdr:from>
    <xdr:to>
      <xdr:col>48</xdr:col>
      <xdr:colOff>253425</xdr:colOff>
      <xdr:row>3</xdr:row>
      <xdr:rowOff>190500</xdr:rowOff>
    </xdr:to>
    <xdr:sp textlink="">
      <xdr:nvSpPr>
        <xdr:cNvPr id="481" name="円/楕円 480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/>
      </xdr:nvSpPr>
      <xdr:spPr>
        <a:xfrm>
          <a:off x="30613350" y="200025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31</xdr:col>
      <xdr:colOff>38100</xdr:colOff>
      <xdr:row>36</xdr:row>
      <xdr:rowOff>9525</xdr:rowOff>
    </xdr:from>
    <xdr:to>
      <xdr:col>31</xdr:col>
      <xdr:colOff>38100</xdr:colOff>
      <xdr:row>38</xdr:row>
      <xdr:rowOff>0</xdr:rowOff>
    </xdr:to>
    <xdr:sp textlink="">
      <xdr:nvSpPr>
        <xdr:cNvPr id="232711" name="Line 50">
          <a:extLst>
            <a:ext uri="{FF2B5EF4-FFF2-40B4-BE49-F238E27FC236}">
              <a16:creationId xmlns:a16="http://schemas.microsoft.com/office/drawing/2014/main" id="{00000000-0008-0000-0200-0000078D0300}"/>
            </a:ext>
          </a:extLst>
        </xdr:cNvPr>
        <xdr:cNvSpPr>
          <a:spLocks noChangeShapeType="1"/>
        </xdr:cNvSpPr>
      </xdr:nvSpPr>
      <xdr:spPr bwMode="auto">
        <a:xfrm>
          <a:off x="92678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219075</xdr:colOff>
      <xdr:row>36</xdr:row>
      <xdr:rowOff>0</xdr:rowOff>
    </xdr:from>
    <xdr:to>
      <xdr:col>44</xdr:col>
      <xdr:colOff>219075</xdr:colOff>
      <xdr:row>37</xdr:row>
      <xdr:rowOff>238125</xdr:rowOff>
    </xdr:to>
    <xdr:sp textlink="">
      <xdr:nvSpPr>
        <xdr:cNvPr id="232712" name="Line 51">
          <a:extLst>
            <a:ext uri="{FF2B5EF4-FFF2-40B4-BE49-F238E27FC236}">
              <a16:creationId xmlns:a16="http://schemas.microsoft.com/office/drawing/2014/main" id="{00000000-0008-0000-0200-0000088D0300}"/>
            </a:ext>
          </a:extLst>
        </xdr:cNvPr>
        <xdr:cNvSpPr>
          <a:spLocks noChangeShapeType="1"/>
        </xdr:cNvSpPr>
      </xdr:nvSpPr>
      <xdr:spPr bwMode="auto">
        <a:xfrm>
          <a:off x="126968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38100</xdr:colOff>
      <xdr:row>36</xdr:row>
      <xdr:rowOff>9525</xdr:rowOff>
    </xdr:from>
    <xdr:to>
      <xdr:col>31</xdr:col>
      <xdr:colOff>38100</xdr:colOff>
      <xdr:row>38</xdr:row>
      <xdr:rowOff>0</xdr:rowOff>
    </xdr:to>
    <xdr:sp textlink="">
      <xdr:nvSpPr>
        <xdr:cNvPr id="232713" name="Line 50">
          <a:extLst>
            <a:ext uri="{FF2B5EF4-FFF2-40B4-BE49-F238E27FC236}">
              <a16:creationId xmlns:a16="http://schemas.microsoft.com/office/drawing/2014/main" id="{00000000-0008-0000-0200-0000098D0300}"/>
            </a:ext>
          </a:extLst>
        </xdr:cNvPr>
        <xdr:cNvSpPr>
          <a:spLocks noChangeShapeType="1"/>
        </xdr:cNvSpPr>
      </xdr:nvSpPr>
      <xdr:spPr bwMode="auto">
        <a:xfrm>
          <a:off x="92678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219075</xdr:colOff>
      <xdr:row>36</xdr:row>
      <xdr:rowOff>0</xdr:rowOff>
    </xdr:from>
    <xdr:to>
      <xdr:col>44</xdr:col>
      <xdr:colOff>219075</xdr:colOff>
      <xdr:row>37</xdr:row>
      <xdr:rowOff>238125</xdr:rowOff>
    </xdr:to>
    <xdr:sp textlink="">
      <xdr:nvSpPr>
        <xdr:cNvPr id="232714" name="Line 51">
          <a:extLst>
            <a:ext uri="{FF2B5EF4-FFF2-40B4-BE49-F238E27FC236}">
              <a16:creationId xmlns:a16="http://schemas.microsoft.com/office/drawing/2014/main" id="{00000000-0008-0000-0200-00000A8D0300}"/>
            </a:ext>
          </a:extLst>
        </xdr:cNvPr>
        <xdr:cNvSpPr>
          <a:spLocks noChangeShapeType="1"/>
        </xdr:cNvSpPr>
      </xdr:nvSpPr>
      <xdr:spPr bwMode="auto">
        <a:xfrm>
          <a:off x="126968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80637</xdr:colOff>
      <xdr:row>22</xdr:row>
      <xdr:rowOff>62953</xdr:rowOff>
    </xdr:from>
    <xdr:to>
      <xdr:col>28</xdr:col>
      <xdr:colOff>208314</xdr:colOff>
      <xdr:row>22</xdr:row>
      <xdr:rowOff>195322</xdr:rowOff>
    </xdr:to>
    <xdr:sp textlink="">
      <xdr:nvSpPr>
        <xdr:cNvPr id="486" name="Rectangle 1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 bwMode="auto">
        <a:xfrm>
          <a:off x="25310457" y="5549353"/>
          <a:ext cx="133797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32</xdr:col>
      <xdr:colOff>10090</xdr:colOff>
      <xdr:row>22</xdr:row>
      <xdr:rowOff>70396</xdr:rowOff>
    </xdr:from>
    <xdr:to>
      <xdr:col>32</xdr:col>
      <xdr:colOff>153451</xdr:colOff>
      <xdr:row>22</xdr:row>
      <xdr:rowOff>211590</xdr:rowOff>
    </xdr:to>
    <xdr:sp textlink="">
      <xdr:nvSpPr>
        <xdr:cNvPr id="487" name="Rectangle 2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 bwMode="auto">
        <a:xfrm>
          <a:off x="26211460" y="5556796"/>
          <a:ext cx="132011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36</xdr:col>
      <xdr:colOff>9347</xdr:colOff>
      <xdr:row>22</xdr:row>
      <xdr:rowOff>68760</xdr:rowOff>
    </xdr:from>
    <xdr:to>
      <xdr:col>36</xdr:col>
      <xdr:colOff>154162</xdr:colOff>
      <xdr:row>22</xdr:row>
      <xdr:rowOff>209954</xdr:rowOff>
    </xdr:to>
    <xdr:sp textlink="">
      <xdr:nvSpPr>
        <xdr:cNvPr id="488" name="Rectangle 3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 bwMode="auto">
        <a:xfrm>
          <a:off x="27067967" y="5555160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40</xdr:col>
      <xdr:colOff>16787</xdr:colOff>
      <xdr:row>22</xdr:row>
      <xdr:rowOff>70396</xdr:rowOff>
    </xdr:from>
    <xdr:to>
      <xdr:col>40</xdr:col>
      <xdr:colOff>161602</xdr:colOff>
      <xdr:row>22</xdr:row>
      <xdr:rowOff>211590</xdr:rowOff>
    </xdr:to>
    <xdr:sp textlink="">
      <xdr:nvSpPr>
        <xdr:cNvPr id="489" name="Rectangle 4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 bwMode="auto">
        <a:xfrm>
          <a:off x="27932657" y="5556796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46</xdr:col>
      <xdr:colOff>14703</xdr:colOff>
      <xdr:row>22</xdr:row>
      <xdr:rowOff>66972</xdr:rowOff>
    </xdr:from>
    <xdr:to>
      <xdr:col>46</xdr:col>
      <xdr:colOff>161127</xdr:colOff>
      <xdr:row>22</xdr:row>
      <xdr:rowOff>198753</xdr:rowOff>
    </xdr:to>
    <xdr:sp textlink="">
      <xdr:nvSpPr>
        <xdr:cNvPr id="490" name="Rectangle 4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 bwMode="auto">
        <a:xfrm>
          <a:off x="29997498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44</xdr:col>
      <xdr:colOff>10984</xdr:colOff>
      <xdr:row>22</xdr:row>
      <xdr:rowOff>66972</xdr:rowOff>
    </xdr:from>
    <xdr:to>
      <xdr:col>44</xdr:col>
      <xdr:colOff>155799</xdr:colOff>
      <xdr:row>22</xdr:row>
      <xdr:rowOff>198753</xdr:rowOff>
    </xdr:to>
    <xdr:sp textlink="">
      <xdr:nvSpPr>
        <xdr:cNvPr id="491" name="Rectangle 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 bwMode="auto">
        <a:xfrm>
          <a:off x="29165104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201</xdr:col>
      <xdr:colOff>89535</xdr:colOff>
      <xdr:row>24</xdr:row>
      <xdr:rowOff>19050</xdr:rowOff>
    </xdr:from>
    <xdr:to>
      <xdr:col>201</xdr:col>
      <xdr:colOff>224695</xdr:colOff>
      <xdr:row>25</xdr:row>
      <xdr:rowOff>0</xdr:rowOff>
    </xdr:to>
    <xdr:sp textlink="">
      <xdr:nvSpPr>
        <xdr:cNvPr id="492" name="Rectangle 9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 bwMode="auto">
        <a:xfrm>
          <a:off x="6298882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201</xdr:col>
      <xdr:colOff>89535</xdr:colOff>
      <xdr:row>26</xdr:row>
      <xdr:rowOff>19050</xdr:rowOff>
    </xdr:from>
    <xdr:to>
      <xdr:col>201</xdr:col>
      <xdr:colOff>224695</xdr:colOff>
      <xdr:row>27</xdr:row>
      <xdr:rowOff>0</xdr:rowOff>
    </xdr:to>
    <xdr:sp textlink="">
      <xdr:nvSpPr>
        <xdr:cNvPr id="493" name="Rectangle 10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 bwMode="auto">
        <a:xfrm>
          <a:off x="6298882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201</xdr:col>
      <xdr:colOff>89535</xdr:colOff>
      <xdr:row>28</xdr:row>
      <xdr:rowOff>19050</xdr:rowOff>
    </xdr:from>
    <xdr:to>
      <xdr:col>201</xdr:col>
      <xdr:colOff>224695</xdr:colOff>
      <xdr:row>29</xdr:row>
      <xdr:rowOff>0</xdr:rowOff>
    </xdr:to>
    <xdr:sp textlink="">
      <xdr:nvSpPr>
        <xdr:cNvPr id="494" name="Rectangle 11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 bwMode="auto">
        <a:xfrm>
          <a:off x="6298882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201</xdr:col>
      <xdr:colOff>89535</xdr:colOff>
      <xdr:row>30</xdr:row>
      <xdr:rowOff>19050</xdr:rowOff>
    </xdr:from>
    <xdr:to>
      <xdr:col>201</xdr:col>
      <xdr:colOff>224695</xdr:colOff>
      <xdr:row>31</xdr:row>
      <xdr:rowOff>0</xdr:rowOff>
    </xdr:to>
    <xdr:sp textlink="">
      <xdr:nvSpPr>
        <xdr:cNvPr id="495" name="Rectangle 12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 bwMode="auto">
        <a:xfrm>
          <a:off x="6298882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201</xdr:col>
      <xdr:colOff>89535</xdr:colOff>
      <xdr:row>32</xdr:row>
      <xdr:rowOff>19050</xdr:rowOff>
    </xdr:from>
    <xdr:to>
      <xdr:col>201</xdr:col>
      <xdr:colOff>224695</xdr:colOff>
      <xdr:row>33</xdr:row>
      <xdr:rowOff>0</xdr:rowOff>
    </xdr:to>
    <xdr:sp textlink="">
      <xdr:nvSpPr>
        <xdr:cNvPr id="496" name="Rectangle 13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 bwMode="auto">
        <a:xfrm>
          <a:off x="6298882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201</xdr:col>
      <xdr:colOff>89535</xdr:colOff>
      <xdr:row>34</xdr:row>
      <xdr:rowOff>19050</xdr:rowOff>
    </xdr:from>
    <xdr:to>
      <xdr:col>201</xdr:col>
      <xdr:colOff>224695</xdr:colOff>
      <xdr:row>35</xdr:row>
      <xdr:rowOff>0</xdr:rowOff>
    </xdr:to>
    <xdr:sp textlink="">
      <xdr:nvSpPr>
        <xdr:cNvPr id="497" name="Rectangle 14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 bwMode="auto">
        <a:xfrm>
          <a:off x="62988825" y="71723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206</xdr:col>
      <xdr:colOff>87630</xdr:colOff>
      <xdr:row>24</xdr:row>
      <xdr:rowOff>19050</xdr:rowOff>
    </xdr:from>
    <xdr:to>
      <xdr:col>206</xdr:col>
      <xdr:colOff>215281</xdr:colOff>
      <xdr:row>25</xdr:row>
      <xdr:rowOff>0</xdr:rowOff>
    </xdr:to>
    <xdr:sp textlink="">
      <xdr:nvSpPr>
        <xdr:cNvPr id="498" name="Rectangle 15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 bwMode="auto">
        <a:xfrm>
          <a:off x="642747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206</xdr:col>
      <xdr:colOff>87630</xdr:colOff>
      <xdr:row>26</xdr:row>
      <xdr:rowOff>19050</xdr:rowOff>
    </xdr:from>
    <xdr:to>
      <xdr:col>206</xdr:col>
      <xdr:colOff>215281</xdr:colOff>
      <xdr:row>27</xdr:row>
      <xdr:rowOff>0</xdr:rowOff>
    </xdr:to>
    <xdr:sp textlink="">
      <xdr:nvSpPr>
        <xdr:cNvPr id="499" name="Rectangle 16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 bwMode="auto">
        <a:xfrm>
          <a:off x="642747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206</xdr:col>
      <xdr:colOff>87630</xdr:colOff>
      <xdr:row>28</xdr:row>
      <xdr:rowOff>19050</xdr:rowOff>
    </xdr:from>
    <xdr:to>
      <xdr:col>206</xdr:col>
      <xdr:colOff>215281</xdr:colOff>
      <xdr:row>29</xdr:row>
      <xdr:rowOff>0</xdr:rowOff>
    </xdr:to>
    <xdr:sp textlink="">
      <xdr:nvSpPr>
        <xdr:cNvPr id="500" name="Rectangle 17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 bwMode="auto">
        <a:xfrm>
          <a:off x="642747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206</xdr:col>
      <xdr:colOff>87630</xdr:colOff>
      <xdr:row>30</xdr:row>
      <xdr:rowOff>19050</xdr:rowOff>
    </xdr:from>
    <xdr:to>
      <xdr:col>206</xdr:col>
      <xdr:colOff>215281</xdr:colOff>
      <xdr:row>31</xdr:row>
      <xdr:rowOff>0</xdr:rowOff>
    </xdr:to>
    <xdr:sp textlink="">
      <xdr:nvSpPr>
        <xdr:cNvPr id="501" name="Rectangle 18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 bwMode="auto">
        <a:xfrm>
          <a:off x="642747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206</xdr:col>
      <xdr:colOff>87630</xdr:colOff>
      <xdr:row>32</xdr:row>
      <xdr:rowOff>19050</xdr:rowOff>
    </xdr:from>
    <xdr:to>
      <xdr:col>206</xdr:col>
      <xdr:colOff>215281</xdr:colOff>
      <xdr:row>33</xdr:row>
      <xdr:rowOff>0</xdr:rowOff>
    </xdr:to>
    <xdr:sp textlink="">
      <xdr:nvSpPr>
        <xdr:cNvPr id="502" name="Rectangle 19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 bwMode="auto">
        <a:xfrm>
          <a:off x="642747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220</xdr:col>
      <xdr:colOff>137160</xdr:colOff>
      <xdr:row>24</xdr:row>
      <xdr:rowOff>19050</xdr:rowOff>
    </xdr:from>
    <xdr:to>
      <xdr:col>220</xdr:col>
      <xdr:colOff>274432</xdr:colOff>
      <xdr:row>25</xdr:row>
      <xdr:rowOff>0</xdr:rowOff>
    </xdr:to>
    <xdr:sp textlink="">
      <xdr:nvSpPr>
        <xdr:cNvPr id="503" name="Rectangle 30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 bwMode="auto">
        <a:xfrm>
          <a:off x="679894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220</xdr:col>
      <xdr:colOff>137160</xdr:colOff>
      <xdr:row>26</xdr:row>
      <xdr:rowOff>19050</xdr:rowOff>
    </xdr:from>
    <xdr:to>
      <xdr:col>220</xdr:col>
      <xdr:colOff>274432</xdr:colOff>
      <xdr:row>27</xdr:row>
      <xdr:rowOff>0</xdr:rowOff>
    </xdr:to>
    <xdr:sp textlink="">
      <xdr:nvSpPr>
        <xdr:cNvPr id="504" name="Rectangle 31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 bwMode="auto">
        <a:xfrm>
          <a:off x="679894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220</xdr:col>
      <xdr:colOff>137160</xdr:colOff>
      <xdr:row>28</xdr:row>
      <xdr:rowOff>19050</xdr:rowOff>
    </xdr:from>
    <xdr:to>
      <xdr:col>220</xdr:col>
      <xdr:colOff>274432</xdr:colOff>
      <xdr:row>29</xdr:row>
      <xdr:rowOff>0</xdr:rowOff>
    </xdr:to>
    <xdr:sp textlink="">
      <xdr:nvSpPr>
        <xdr:cNvPr id="505" name="Rectangle 32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 bwMode="auto">
        <a:xfrm>
          <a:off x="679894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220</xdr:col>
      <xdr:colOff>137160</xdr:colOff>
      <xdr:row>30</xdr:row>
      <xdr:rowOff>19050</xdr:rowOff>
    </xdr:from>
    <xdr:to>
      <xdr:col>220</xdr:col>
      <xdr:colOff>274432</xdr:colOff>
      <xdr:row>31</xdr:row>
      <xdr:rowOff>0</xdr:rowOff>
    </xdr:to>
    <xdr:sp textlink="">
      <xdr:nvSpPr>
        <xdr:cNvPr id="506" name="Rectangle 33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 bwMode="auto">
        <a:xfrm>
          <a:off x="679894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220</xdr:col>
      <xdr:colOff>137160</xdr:colOff>
      <xdr:row>32</xdr:row>
      <xdr:rowOff>19050</xdr:rowOff>
    </xdr:from>
    <xdr:to>
      <xdr:col>220</xdr:col>
      <xdr:colOff>274432</xdr:colOff>
      <xdr:row>33</xdr:row>
      <xdr:rowOff>0</xdr:rowOff>
    </xdr:to>
    <xdr:sp textlink="">
      <xdr:nvSpPr>
        <xdr:cNvPr id="507" name="Rectangle 34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 bwMode="auto">
        <a:xfrm>
          <a:off x="679894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212</xdr:col>
      <xdr:colOff>49530</xdr:colOff>
      <xdr:row>24</xdr:row>
      <xdr:rowOff>19050</xdr:rowOff>
    </xdr:from>
    <xdr:to>
      <xdr:col>212</xdr:col>
      <xdr:colOff>186802</xdr:colOff>
      <xdr:row>25</xdr:row>
      <xdr:rowOff>0</xdr:rowOff>
    </xdr:to>
    <xdr:sp textlink="">
      <xdr:nvSpPr>
        <xdr:cNvPr id="508" name="Rectangle 35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 bwMode="auto">
        <a:xfrm>
          <a:off x="656082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212</xdr:col>
      <xdr:colOff>49530</xdr:colOff>
      <xdr:row>26</xdr:row>
      <xdr:rowOff>19050</xdr:rowOff>
    </xdr:from>
    <xdr:to>
      <xdr:col>212</xdr:col>
      <xdr:colOff>186802</xdr:colOff>
      <xdr:row>27</xdr:row>
      <xdr:rowOff>0</xdr:rowOff>
    </xdr:to>
    <xdr:sp textlink="">
      <xdr:nvSpPr>
        <xdr:cNvPr id="509" name="Rectangle 36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 bwMode="auto">
        <a:xfrm>
          <a:off x="656082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212</xdr:col>
      <xdr:colOff>49530</xdr:colOff>
      <xdr:row>28</xdr:row>
      <xdr:rowOff>19050</xdr:rowOff>
    </xdr:from>
    <xdr:to>
      <xdr:col>212</xdr:col>
      <xdr:colOff>186802</xdr:colOff>
      <xdr:row>29</xdr:row>
      <xdr:rowOff>0</xdr:rowOff>
    </xdr:to>
    <xdr:sp textlink="">
      <xdr:nvSpPr>
        <xdr:cNvPr id="510" name="Rectangle 37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 bwMode="auto">
        <a:xfrm>
          <a:off x="656082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212</xdr:col>
      <xdr:colOff>49530</xdr:colOff>
      <xdr:row>30</xdr:row>
      <xdr:rowOff>19050</xdr:rowOff>
    </xdr:from>
    <xdr:to>
      <xdr:col>212</xdr:col>
      <xdr:colOff>186802</xdr:colOff>
      <xdr:row>31</xdr:row>
      <xdr:rowOff>0</xdr:rowOff>
    </xdr:to>
    <xdr:sp textlink="">
      <xdr:nvSpPr>
        <xdr:cNvPr id="511" name="Rectangle 38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 bwMode="auto">
        <a:xfrm>
          <a:off x="656082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212</xdr:col>
      <xdr:colOff>49530</xdr:colOff>
      <xdr:row>32</xdr:row>
      <xdr:rowOff>19050</xdr:rowOff>
    </xdr:from>
    <xdr:to>
      <xdr:col>212</xdr:col>
      <xdr:colOff>186802</xdr:colOff>
      <xdr:row>33</xdr:row>
      <xdr:rowOff>0</xdr:rowOff>
    </xdr:to>
    <xdr:sp textlink="">
      <xdr:nvSpPr>
        <xdr:cNvPr id="512" name="Rectangle 39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 bwMode="auto">
        <a:xfrm>
          <a:off x="656082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216</xdr:col>
      <xdr:colOff>116205</xdr:colOff>
      <xdr:row>24</xdr:row>
      <xdr:rowOff>19050</xdr:rowOff>
    </xdr:from>
    <xdr:to>
      <xdr:col>216</xdr:col>
      <xdr:colOff>245851</xdr:colOff>
      <xdr:row>25</xdr:row>
      <xdr:rowOff>0</xdr:rowOff>
    </xdr:to>
    <xdr:sp textlink="">
      <xdr:nvSpPr>
        <xdr:cNvPr id="513" name="Rectangle 40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 bwMode="auto">
        <a:xfrm>
          <a:off x="666750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216</xdr:col>
      <xdr:colOff>116205</xdr:colOff>
      <xdr:row>26</xdr:row>
      <xdr:rowOff>19050</xdr:rowOff>
    </xdr:from>
    <xdr:to>
      <xdr:col>216</xdr:col>
      <xdr:colOff>245851</xdr:colOff>
      <xdr:row>27</xdr:row>
      <xdr:rowOff>0</xdr:rowOff>
    </xdr:to>
    <xdr:sp textlink="">
      <xdr:nvSpPr>
        <xdr:cNvPr id="514" name="Rectangle 41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 bwMode="auto">
        <a:xfrm>
          <a:off x="666750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216</xdr:col>
      <xdr:colOff>116205</xdr:colOff>
      <xdr:row>28</xdr:row>
      <xdr:rowOff>19050</xdr:rowOff>
    </xdr:from>
    <xdr:to>
      <xdr:col>216</xdr:col>
      <xdr:colOff>245851</xdr:colOff>
      <xdr:row>29</xdr:row>
      <xdr:rowOff>0</xdr:rowOff>
    </xdr:to>
    <xdr:sp textlink="">
      <xdr:nvSpPr>
        <xdr:cNvPr id="515" name="Rectangle 42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 bwMode="auto">
        <a:xfrm>
          <a:off x="666750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216</xdr:col>
      <xdr:colOff>116205</xdr:colOff>
      <xdr:row>30</xdr:row>
      <xdr:rowOff>19050</xdr:rowOff>
    </xdr:from>
    <xdr:to>
      <xdr:col>216</xdr:col>
      <xdr:colOff>245851</xdr:colOff>
      <xdr:row>31</xdr:row>
      <xdr:rowOff>0</xdr:rowOff>
    </xdr:to>
    <xdr:sp textlink="">
      <xdr:nvSpPr>
        <xdr:cNvPr id="516" name="Rectangle 43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 bwMode="auto">
        <a:xfrm>
          <a:off x="666750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216</xdr:col>
      <xdr:colOff>116205</xdr:colOff>
      <xdr:row>32</xdr:row>
      <xdr:rowOff>19050</xdr:rowOff>
    </xdr:from>
    <xdr:to>
      <xdr:col>216</xdr:col>
      <xdr:colOff>245851</xdr:colOff>
      <xdr:row>33</xdr:row>
      <xdr:rowOff>0</xdr:rowOff>
    </xdr:to>
    <xdr:sp textlink="">
      <xdr:nvSpPr>
        <xdr:cNvPr id="517" name="Rectangle 44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 bwMode="auto">
        <a:xfrm>
          <a:off x="666750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223</xdr:col>
      <xdr:colOff>156210</xdr:colOff>
      <xdr:row>24</xdr:row>
      <xdr:rowOff>19050</xdr:rowOff>
    </xdr:from>
    <xdr:to>
      <xdr:col>223</xdr:col>
      <xdr:colOff>283861</xdr:colOff>
      <xdr:row>25</xdr:row>
      <xdr:rowOff>0</xdr:rowOff>
    </xdr:to>
    <xdr:sp textlink="">
      <xdr:nvSpPr>
        <xdr:cNvPr id="518" name="Rectangle 45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 bwMode="auto">
        <a:xfrm>
          <a:off x="6933247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223</xdr:col>
      <xdr:colOff>156210</xdr:colOff>
      <xdr:row>26</xdr:row>
      <xdr:rowOff>19050</xdr:rowOff>
    </xdr:from>
    <xdr:to>
      <xdr:col>223</xdr:col>
      <xdr:colOff>283861</xdr:colOff>
      <xdr:row>27</xdr:row>
      <xdr:rowOff>0</xdr:rowOff>
    </xdr:to>
    <xdr:sp textlink="">
      <xdr:nvSpPr>
        <xdr:cNvPr id="519" name="Rectangle 46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 bwMode="auto">
        <a:xfrm>
          <a:off x="6933247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223</xdr:col>
      <xdr:colOff>156210</xdr:colOff>
      <xdr:row>28</xdr:row>
      <xdr:rowOff>19050</xdr:rowOff>
    </xdr:from>
    <xdr:to>
      <xdr:col>223</xdr:col>
      <xdr:colOff>283861</xdr:colOff>
      <xdr:row>29</xdr:row>
      <xdr:rowOff>0</xdr:rowOff>
    </xdr:to>
    <xdr:sp textlink="">
      <xdr:nvSpPr>
        <xdr:cNvPr id="520" name="Rectangle 47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 bwMode="auto">
        <a:xfrm>
          <a:off x="6933247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223</xdr:col>
      <xdr:colOff>156210</xdr:colOff>
      <xdr:row>30</xdr:row>
      <xdr:rowOff>19050</xdr:rowOff>
    </xdr:from>
    <xdr:to>
      <xdr:col>223</xdr:col>
      <xdr:colOff>283861</xdr:colOff>
      <xdr:row>31</xdr:row>
      <xdr:rowOff>0</xdr:rowOff>
    </xdr:to>
    <xdr:sp textlink="">
      <xdr:nvSpPr>
        <xdr:cNvPr id="521" name="Rectangle 48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 bwMode="auto">
        <a:xfrm>
          <a:off x="6933247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223</xdr:col>
      <xdr:colOff>156210</xdr:colOff>
      <xdr:row>32</xdr:row>
      <xdr:rowOff>19050</xdr:rowOff>
    </xdr:from>
    <xdr:to>
      <xdr:col>223</xdr:col>
      <xdr:colOff>283861</xdr:colOff>
      <xdr:row>33</xdr:row>
      <xdr:rowOff>0</xdr:rowOff>
    </xdr:to>
    <xdr:sp textlink="">
      <xdr:nvSpPr>
        <xdr:cNvPr id="522" name="Rectangle 49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 bwMode="auto">
        <a:xfrm>
          <a:off x="6933247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206</xdr:col>
      <xdr:colOff>38100</xdr:colOff>
      <xdr:row>36</xdr:row>
      <xdr:rowOff>9525</xdr:rowOff>
    </xdr:from>
    <xdr:to>
      <xdr:col>206</xdr:col>
      <xdr:colOff>38100</xdr:colOff>
      <xdr:row>38</xdr:row>
      <xdr:rowOff>0</xdr:rowOff>
    </xdr:to>
    <xdr:sp textlink="">
      <xdr:nvSpPr>
        <xdr:cNvPr id="232752" name="Line 50">
          <a:extLst>
            <a:ext uri="{FF2B5EF4-FFF2-40B4-BE49-F238E27FC236}">
              <a16:creationId xmlns:a16="http://schemas.microsoft.com/office/drawing/2014/main" id="{00000000-0008-0000-0200-0000308D0300}"/>
            </a:ext>
          </a:extLst>
        </xdr:cNvPr>
        <xdr:cNvSpPr>
          <a:spLocks noChangeShapeType="1"/>
        </xdr:cNvSpPr>
      </xdr:nvSpPr>
      <xdr:spPr bwMode="auto">
        <a:xfrm>
          <a:off x="628745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219</xdr:col>
      <xdr:colOff>219075</xdr:colOff>
      <xdr:row>36</xdr:row>
      <xdr:rowOff>0</xdr:rowOff>
    </xdr:from>
    <xdr:to>
      <xdr:col>219</xdr:col>
      <xdr:colOff>219075</xdr:colOff>
      <xdr:row>37</xdr:row>
      <xdr:rowOff>238125</xdr:rowOff>
    </xdr:to>
    <xdr:sp textlink="">
      <xdr:nvSpPr>
        <xdr:cNvPr id="232753" name="Line 51">
          <a:extLst>
            <a:ext uri="{FF2B5EF4-FFF2-40B4-BE49-F238E27FC236}">
              <a16:creationId xmlns:a16="http://schemas.microsoft.com/office/drawing/2014/main" id="{00000000-0008-0000-0200-0000318D0300}"/>
            </a:ext>
          </a:extLst>
        </xdr:cNvPr>
        <xdr:cNvSpPr>
          <a:spLocks noChangeShapeType="1"/>
        </xdr:cNvSpPr>
      </xdr:nvSpPr>
      <xdr:spPr bwMode="auto">
        <a:xfrm>
          <a:off x="663035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222</xdr:col>
      <xdr:colOff>203835</xdr:colOff>
      <xdr:row>1</xdr:row>
      <xdr:rowOff>38100</xdr:rowOff>
    </xdr:from>
    <xdr:to>
      <xdr:col>223</xdr:col>
      <xdr:colOff>253425</xdr:colOff>
      <xdr:row>3</xdr:row>
      <xdr:rowOff>190500</xdr:rowOff>
    </xdr:to>
    <xdr:sp textlink="">
      <xdr:nvSpPr>
        <xdr:cNvPr id="525" name="円/楕円 524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/>
      </xdr:nvSpPr>
      <xdr:spPr>
        <a:xfrm>
          <a:off x="68903850" y="200025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206</xdr:col>
      <xdr:colOff>38100</xdr:colOff>
      <xdr:row>36</xdr:row>
      <xdr:rowOff>9525</xdr:rowOff>
    </xdr:from>
    <xdr:to>
      <xdr:col>206</xdr:col>
      <xdr:colOff>38100</xdr:colOff>
      <xdr:row>38</xdr:row>
      <xdr:rowOff>0</xdr:rowOff>
    </xdr:to>
    <xdr:sp textlink="">
      <xdr:nvSpPr>
        <xdr:cNvPr id="232755" name="Line 50">
          <a:extLst>
            <a:ext uri="{FF2B5EF4-FFF2-40B4-BE49-F238E27FC236}">
              <a16:creationId xmlns:a16="http://schemas.microsoft.com/office/drawing/2014/main" id="{00000000-0008-0000-0200-0000338D0300}"/>
            </a:ext>
          </a:extLst>
        </xdr:cNvPr>
        <xdr:cNvSpPr>
          <a:spLocks noChangeShapeType="1"/>
        </xdr:cNvSpPr>
      </xdr:nvSpPr>
      <xdr:spPr bwMode="auto">
        <a:xfrm>
          <a:off x="628745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219</xdr:col>
      <xdr:colOff>219075</xdr:colOff>
      <xdr:row>36</xdr:row>
      <xdr:rowOff>0</xdr:rowOff>
    </xdr:from>
    <xdr:to>
      <xdr:col>219</xdr:col>
      <xdr:colOff>219075</xdr:colOff>
      <xdr:row>37</xdr:row>
      <xdr:rowOff>238125</xdr:rowOff>
    </xdr:to>
    <xdr:sp textlink="">
      <xdr:nvSpPr>
        <xdr:cNvPr id="232756" name="Line 51">
          <a:extLst>
            <a:ext uri="{FF2B5EF4-FFF2-40B4-BE49-F238E27FC236}">
              <a16:creationId xmlns:a16="http://schemas.microsoft.com/office/drawing/2014/main" id="{00000000-0008-0000-0200-0000348D0300}"/>
            </a:ext>
          </a:extLst>
        </xdr:cNvPr>
        <xdr:cNvSpPr>
          <a:spLocks noChangeShapeType="1"/>
        </xdr:cNvSpPr>
      </xdr:nvSpPr>
      <xdr:spPr bwMode="auto">
        <a:xfrm>
          <a:off x="663035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206</xdr:col>
      <xdr:colOff>38100</xdr:colOff>
      <xdr:row>36</xdr:row>
      <xdr:rowOff>9525</xdr:rowOff>
    </xdr:from>
    <xdr:to>
      <xdr:col>206</xdr:col>
      <xdr:colOff>38100</xdr:colOff>
      <xdr:row>38</xdr:row>
      <xdr:rowOff>0</xdr:rowOff>
    </xdr:to>
    <xdr:sp textlink="">
      <xdr:nvSpPr>
        <xdr:cNvPr id="232757" name="Line 50">
          <a:extLst>
            <a:ext uri="{FF2B5EF4-FFF2-40B4-BE49-F238E27FC236}">
              <a16:creationId xmlns:a16="http://schemas.microsoft.com/office/drawing/2014/main" id="{00000000-0008-0000-0200-0000358D0300}"/>
            </a:ext>
          </a:extLst>
        </xdr:cNvPr>
        <xdr:cNvSpPr>
          <a:spLocks noChangeShapeType="1"/>
        </xdr:cNvSpPr>
      </xdr:nvSpPr>
      <xdr:spPr bwMode="auto">
        <a:xfrm>
          <a:off x="628745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219</xdr:col>
      <xdr:colOff>219075</xdr:colOff>
      <xdr:row>36</xdr:row>
      <xdr:rowOff>0</xdr:rowOff>
    </xdr:from>
    <xdr:to>
      <xdr:col>219</xdr:col>
      <xdr:colOff>219075</xdr:colOff>
      <xdr:row>37</xdr:row>
      <xdr:rowOff>238125</xdr:rowOff>
    </xdr:to>
    <xdr:sp textlink="">
      <xdr:nvSpPr>
        <xdr:cNvPr id="232758" name="Line 51">
          <a:extLst>
            <a:ext uri="{FF2B5EF4-FFF2-40B4-BE49-F238E27FC236}">
              <a16:creationId xmlns:a16="http://schemas.microsoft.com/office/drawing/2014/main" id="{00000000-0008-0000-0200-0000368D0300}"/>
            </a:ext>
          </a:extLst>
        </xdr:cNvPr>
        <xdr:cNvSpPr>
          <a:spLocks noChangeShapeType="1"/>
        </xdr:cNvSpPr>
      </xdr:nvSpPr>
      <xdr:spPr bwMode="auto">
        <a:xfrm>
          <a:off x="663035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203</xdr:col>
      <xdr:colOff>80637</xdr:colOff>
      <xdr:row>22</xdr:row>
      <xdr:rowOff>62953</xdr:rowOff>
    </xdr:from>
    <xdr:to>
      <xdr:col>203</xdr:col>
      <xdr:colOff>208314</xdr:colOff>
      <xdr:row>22</xdr:row>
      <xdr:rowOff>195322</xdr:rowOff>
    </xdr:to>
    <xdr:sp textlink="">
      <xdr:nvSpPr>
        <xdr:cNvPr id="530" name="Rectangle 1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 bwMode="auto">
        <a:xfrm>
          <a:off x="63600957" y="5549353"/>
          <a:ext cx="133797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207</xdr:col>
      <xdr:colOff>10090</xdr:colOff>
      <xdr:row>22</xdr:row>
      <xdr:rowOff>70396</xdr:rowOff>
    </xdr:from>
    <xdr:to>
      <xdr:col>207</xdr:col>
      <xdr:colOff>153451</xdr:colOff>
      <xdr:row>22</xdr:row>
      <xdr:rowOff>211590</xdr:rowOff>
    </xdr:to>
    <xdr:sp textlink="">
      <xdr:nvSpPr>
        <xdr:cNvPr id="531" name="Rectangle 2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 bwMode="auto">
        <a:xfrm>
          <a:off x="64501960" y="5556796"/>
          <a:ext cx="132011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211</xdr:col>
      <xdr:colOff>9347</xdr:colOff>
      <xdr:row>22</xdr:row>
      <xdr:rowOff>68760</xdr:rowOff>
    </xdr:from>
    <xdr:to>
      <xdr:col>211</xdr:col>
      <xdr:colOff>154162</xdr:colOff>
      <xdr:row>22</xdr:row>
      <xdr:rowOff>209954</xdr:rowOff>
    </xdr:to>
    <xdr:sp textlink="">
      <xdr:nvSpPr>
        <xdr:cNvPr id="532" name="Rectangle 3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 bwMode="auto">
        <a:xfrm>
          <a:off x="65358467" y="5555160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215</xdr:col>
      <xdr:colOff>16787</xdr:colOff>
      <xdr:row>22</xdr:row>
      <xdr:rowOff>70396</xdr:rowOff>
    </xdr:from>
    <xdr:to>
      <xdr:col>215</xdr:col>
      <xdr:colOff>161602</xdr:colOff>
      <xdr:row>22</xdr:row>
      <xdr:rowOff>211590</xdr:rowOff>
    </xdr:to>
    <xdr:sp textlink="">
      <xdr:nvSpPr>
        <xdr:cNvPr id="533" name="Rectangle 4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 bwMode="auto">
        <a:xfrm>
          <a:off x="66223157" y="5556796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221</xdr:col>
      <xdr:colOff>14703</xdr:colOff>
      <xdr:row>22</xdr:row>
      <xdr:rowOff>66972</xdr:rowOff>
    </xdr:from>
    <xdr:to>
      <xdr:col>221</xdr:col>
      <xdr:colOff>161127</xdr:colOff>
      <xdr:row>22</xdr:row>
      <xdr:rowOff>198753</xdr:rowOff>
    </xdr:to>
    <xdr:sp textlink="">
      <xdr:nvSpPr>
        <xdr:cNvPr id="534" name="Rectangle 4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 bwMode="auto">
        <a:xfrm>
          <a:off x="68287998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219</xdr:col>
      <xdr:colOff>10984</xdr:colOff>
      <xdr:row>22</xdr:row>
      <xdr:rowOff>66972</xdr:rowOff>
    </xdr:from>
    <xdr:to>
      <xdr:col>219</xdr:col>
      <xdr:colOff>155799</xdr:colOff>
      <xdr:row>22</xdr:row>
      <xdr:rowOff>198753</xdr:rowOff>
    </xdr:to>
    <xdr:sp textlink="">
      <xdr:nvSpPr>
        <xdr:cNvPr id="535" name="Rectangle 4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 bwMode="auto">
        <a:xfrm>
          <a:off x="67455604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176</xdr:col>
      <xdr:colOff>89535</xdr:colOff>
      <xdr:row>24</xdr:row>
      <xdr:rowOff>19050</xdr:rowOff>
    </xdr:from>
    <xdr:to>
      <xdr:col>176</xdr:col>
      <xdr:colOff>224695</xdr:colOff>
      <xdr:row>25</xdr:row>
      <xdr:rowOff>0</xdr:rowOff>
    </xdr:to>
    <xdr:sp textlink="">
      <xdr:nvSpPr>
        <xdr:cNvPr id="536" name="Rectangle 9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 bwMode="auto">
        <a:xfrm>
          <a:off x="6298882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176</xdr:col>
      <xdr:colOff>89535</xdr:colOff>
      <xdr:row>26</xdr:row>
      <xdr:rowOff>19050</xdr:rowOff>
    </xdr:from>
    <xdr:to>
      <xdr:col>176</xdr:col>
      <xdr:colOff>224695</xdr:colOff>
      <xdr:row>27</xdr:row>
      <xdr:rowOff>0</xdr:rowOff>
    </xdr:to>
    <xdr:sp textlink="">
      <xdr:nvSpPr>
        <xdr:cNvPr id="537" name="Rectangle 10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 bwMode="auto">
        <a:xfrm>
          <a:off x="6298882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176</xdr:col>
      <xdr:colOff>89535</xdr:colOff>
      <xdr:row>28</xdr:row>
      <xdr:rowOff>19050</xdr:rowOff>
    </xdr:from>
    <xdr:to>
      <xdr:col>176</xdr:col>
      <xdr:colOff>224695</xdr:colOff>
      <xdr:row>29</xdr:row>
      <xdr:rowOff>0</xdr:rowOff>
    </xdr:to>
    <xdr:sp textlink="">
      <xdr:nvSpPr>
        <xdr:cNvPr id="538" name="Rectangle 11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 bwMode="auto">
        <a:xfrm>
          <a:off x="6298882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176</xdr:col>
      <xdr:colOff>89535</xdr:colOff>
      <xdr:row>30</xdr:row>
      <xdr:rowOff>19050</xdr:rowOff>
    </xdr:from>
    <xdr:to>
      <xdr:col>176</xdr:col>
      <xdr:colOff>224695</xdr:colOff>
      <xdr:row>31</xdr:row>
      <xdr:rowOff>0</xdr:rowOff>
    </xdr:to>
    <xdr:sp textlink="">
      <xdr:nvSpPr>
        <xdr:cNvPr id="539" name="Rectangle 12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 bwMode="auto">
        <a:xfrm>
          <a:off x="6298882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176</xdr:col>
      <xdr:colOff>89535</xdr:colOff>
      <xdr:row>32</xdr:row>
      <xdr:rowOff>19050</xdr:rowOff>
    </xdr:from>
    <xdr:to>
      <xdr:col>176</xdr:col>
      <xdr:colOff>224695</xdr:colOff>
      <xdr:row>33</xdr:row>
      <xdr:rowOff>0</xdr:rowOff>
    </xdr:to>
    <xdr:sp textlink="">
      <xdr:nvSpPr>
        <xdr:cNvPr id="540" name="Rectangle 13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 bwMode="auto">
        <a:xfrm>
          <a:off x="6298882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176</xdr:col>
      <xdr:colOff>89535</xdr:colOff>
      <xdr:row>34</xdr:row>
      <xdr:rowOff>19050</xdr:rowOff>
    </xdr:from>
    <xdr:to>
      <xdr:col>176</xdr:col>
      <xdr:colOff>224695</xdr:colOff>
      <xdr:row>35</xdr:row>
      <xdr:rowOff>0</xdr:rowOff>
    </xdr:to>
    <xdr:sp textlink="">
      <xdr:nvSpPr>
        <xdr:cNvPr id="541" name="Rectangle 14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 bwMode="auto">
        <a:xfrm>
          <a:off x="62988825" y="71723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181</xdr:col>
      <xdr:colOff>87630</xdr:colOff>
      <xdr:row>24</xdr:row>
      <xdr:rowOff>19050</xdr:rowOff>
    </xdr:from>
    <xdr:to>
      <xdr:col>181</xdr:col>
      <xdr:colOff>215281</xdr:colOff>
      <xdr:row>25</xdr:row>
      <xdr:rowOff>0</xdr:rowOff>
    </xdr:to>
    <xdr:sp textlink="">
      <xdr:nvSpPr>
        <xdr:cNvPr id="542" name="Rectangle 15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 bwMode="auto">
        <a:xfrm>
          <a:off x="642747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181</xdr:col>
      <xdr:colOff>87630</xdr:colOff>
      <xdr:row>26</xdr:row>
      <xdr:rowOff>19050</xdr:rowOff>
    </xdr:from>
    <xdr:to>
      <xdr:col>181</xdr:col>
      <xdr:colOff>215281</xdr:colOff>
      <xdr:row>27</xdr:row>
      <xdr:rowOff>0</xdr:rowOff>
    </xdr:to>
    <xdr:sp textlink="">
      <xdr:nvSpPr>
        <xdr:cNvPr id="543" name="Rectangle 16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 bwMode="auto">
        <a:xfrm>
          <a:off x="642747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181</xdr:col>
      <xdr:colOff>87630</xdr:colOff>
      <xdr:row>28</xdr:row>
      <xdr:rowOff>19050</xdr:rowOff>
    </xdr:from>
    <xdr:to>
      <xdr:col>181</xdr:col>
      <xdr:colOff>215281</xdr:colOff>
      <xdr:row>29</xdr:row>
      <xdr:rowOff>0</xdr:rowOff>
    </xdr:to>
    <xdr:sp textlink="">
      <xdr:nvSpPr>
        <xdr:cNvPr id="544" name="Rectangle 17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 bwMode="auto">
        <a:xfrm>
          <a:off x="642747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181</xdr:col>
      <xdr:colOff>87630</xdr:colOff>
      <xdr:row>30</xdr:row>
      <xdr:rowOff>19050</xdr:rowOff>
    </xdr:from>
    <xdr:to>
      <xdr:col>181</xdr:col>
      <xdr:colOff>215281</xdr:colOff>
      <xdr:row>31</xdr:row>
      <xdr:rowOff>0</xdr:rowOff>
    </xdr:to>
    <xdr:sp textlink="">
      <xdr:nvSpPr>
        <xdr:cNvPr id="545" name="Rectangle 18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 bwMode="auto">
        <a:xfrm>
          <a:off x="642747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181</xdr:col>
      <xdr:colOff>87630</xdr:colOff>
      <xdr:row>32</xdr:row>
      <xdr:rowOff>19050</xdr:rowOff>
    </xdr:from>
    <xdr:to>
      <xdr:col>181</xdr:col>
      <xdr:colOff>215281</xdr:colOff>
      <xdr:row>33</xdr:row>
      <xdr:rowOff>0</xdr:rowOff>
    </xdr:to>
    <xdr:sp textlink="">
      <xdr:nvSpPr>
        <xdr:cNvPr id="546" name="Rectangle 19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 bwMode="auto">
        <a:xfrm>
          <a:off x="642747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195</xdr:col>
      <xdr:colOff>137160</xdr:colOff>
      <xdr:row>24</xdr:row>
      <xdr:rowOff>19050</xdr:rowOff>
    </xdr:from>
    <xdr:to>
      <xdr:col>195</xdr:col>
      <xdr:colOff>274432</xdr:colOff>
      <xdr:row>25</xdr:row>
      <xdr:rowOff>0</xdr:rowOff>
    </xdr:to>
    <xdr:sp textlink="">
      <xdr:nvSpPr>
        <xdr:cNvPr id="547" name="Rectangle 30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 bwMode="auto">
        <a:xfrm>
          <a:off x="679894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195</xdr:col>
      <xdr:colOff>137160</xdr:colOff>
      <xdr:row>26</xdr:row>
      <xdr:rowOff>19050</xdr:rowOff>
    </xdr:from>
    <xdr:to>
      <xdr:col>195</xdr:col>
      <xdr:colOff>274432</xdr:colOff>
      <xdr:row>27</xdr:row>
      <xdr:rowOff>0</xdr:rowOff>
    </xdr:to>
    <xdr:sp textlink="">
      <xdr:nvSpPr>
        <xdr:cNvPr id="548" name="Rectangle 31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 bwMode="auto">
        <a:xfrm>
          <a:off x="679894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195</xdr:col>
      <xdr:colOff>137160</xdr:colOff>
      <xdr:row>28</xdr:row>
      <xdr:rowOff>19050</xdr:rowOff>
    </xdr:from>
    <xdr:to>
      <xdr:col>195</xdr:col>
      <xdr:colOff>274432</xdr:colOff>
      <xdr:row>29</xdr:row>
      <xdr:rowOff>0</xdr:rowOff>
    </xdr:to>
    <xdr:sp textlink="">
      <xdr:nvSpPr>
        <xdr:cNvPr id="549" name="Rectangle 32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 bwMode="auto">
        <a:xfrm>
          <a:off x="679894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195</xdr:col>
      <xdr:colOff>137160</xdr:colOff>
      <xdr:row>30</xdr:row>
      <xdr:rowOff>19050</xdr:rowOff>
    </xdr:from>
    <xdr:to>
      <xdr:col>195</xdr:col>
      <xdr:colOff>274432</xdr:colOff>
      <xdr:row>31</xdr:row>
      <xdr:rowOff>0</xdr:rowOff>
    </xdr:to>
    <xdr:sp textlink="">
      <xdr:nvSpPr>
        <xdr:cNvPr id="550" name="Rectangle 33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 bwMode="auto">
        <a:xfrm>
          <a:off x="679894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195</xdr:col>
      <xdr:colOff>137160</xdr:colOff>
      <xdr:row>32</xdr:row>
      <xdr:rowOff>19050</xdr:rowOff>
    </xdr:from>
    <xdr:to>
      <xdr:col>195</xdr:col>
      <xdr:colOff>274432</xdr:colOff>
      <xdr:row>33</xdr:row>
      <xdr:rowOff>0</xdr:rowOff>
    </xdr:to>
    <xdr:sp textlink="">
      <xdr:nvSpPr>
        <xdr:cNvPr id="551" name="Rectangle 34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 bwMode="auto">
        <a:xfrm>
          <a:off x="679894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187</xdr:col>
      <xdr:colOff>49530</xdr:colOff>
      <xdr:row>24</xdr:row>
      <xdr:rowOff>19050</xdr:rowOff>
    </xdr:from>
    <xdr:to>
      <xdr:col>187</xdr:col>
      <xdr:colOff>186802</xdr:colOff>
      <xdr:row>25</xdr:row>
      <xdr:rowOff>0</xdr:rowOff>
    </xdr:to>
    <xdr:sp textlink="">
      <xdr:nvSpPr>
        <xdr:cNvPr id="552" name="Rectangle 35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 bwMode="auto">
        <a:xfrm>
          <a:off x="656082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187</xdr:col>
      <xdr:colOff>49530</xdr:colOff>
      <xdr:row>26</xdr:row>
      <xdr:rowOff>19050</xdr:rowOff>
    </xdr:from>
    <xdr:to>
      <xdr:col>187</xdr:col>
      <xdr:colOff>186802</xdr:colOff>
      <xdr:row>27</xdr:row>
      <xdr:rowOff>0</xdr:rowOff>
    </xdr:to>
    <xdr:sp textlink="">
      <xdr:nvSpPr>
        <xdr:cNvPr id="553" name="Rectangle 36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 bwMode="auto">
        <a:xfrm>
          <a:off x="656082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187</xdr:col>
      <xdr:colOff>49530</xdr:colOff>
      <xdr:row>28</xdr:row>
      <xdr:rowOff>19050</xdr:rowOff>
    </xdr:from>
    <xdr:to>
      <xdr:col>187</xdr:col>
      <xdr:colOff>186802</xdr:colOff>
      <xdr:row>29</xdr:row>
      <xdr:rowOff>0</xdr:rowOff>
    </xdr:to>
    <xdr:sp textlink="">
      <xdr:nvSpPr>
        <xdr:cNvPr id="554" name="Rectangle 37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 bwMode="auto">
        <a:xfrm>
          <a:off x="656082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187</xdr:col>
      <xdr:colOff>49530</xdr:colOff>
      <xdr:row>30</xdr:row>
      <xdr:rowOff>19050</xdr:rowOff>
    </xdr:from>
    <xdr:to>
      <xdr:col>187</xdr:col>
      <xdr:colOff>186802</xdr:colOff>
      <xdr:row>31</xdr:row>
      <xdr:rowOff>0</xdr:rowOff>
    </xdr:to>
    <xdr:sp textlink="">
      <xdr:nvSpPr>
        <xdr:cNvPr id="555" name="Rectangle 38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 bwMode="auto">
        <a:xfrm>
          <a:off x="656082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187</xdr:col>
      <xdr:colOff>49530</xdr:colOff>
      <xdr:row>32</xdr:row>
      <xdr:rowOff>19050</xdr:rowOff>
    </xdr:from>
    <xdr:to>
      <xdr:col>187</xdr:col>
      <xdr:colOff>186802</xdr:colOff>
      <xdr:row>33</xdr:row>
      <xdr:rowOff>0</xdr:rowOff>
    </xdr:to>
    <xdr:sp textlink="">
      <xdr:nvSpPr>
        <xdr:cNvPr id="556" name="Rectangle 39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 bwMode="auto">
        <a:xfrm>
          <a:off x="656082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191</xdr:col>
      <xdr:colOff>116205</xdr:colOff>
      <xdr:row>24</xdr:row>
      <xdr:rowOff>19050</xdr:rowOff>
    </xdr:from>
    <xdr:to>
      <xdr:col>191</xdr:col>
      <xdr:colOff>245851</xdr:colOff>
      <xdr:row>25</xdr:row>
      <xdr:rowOff>0</xdr:rowOff>
    </xdr:to>
    <xdr:sp textlink="">
      <xdr:nvSpPr>
        <xdr:cNvPr id="557" name="Rectangle 40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 bwMode="auto">
        <a:xfrm>
          <a:off x="666750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191</xdr:col>
      <xdr:colOff>116205</xdr:colOff>
      <xdr:row>26</xdr:row>
      <xdr:rowOff>19050</xdr:rowOff>
    </xdr:from>
    <xdr:to>
      <xdr:col>191</xdr:col>
      <xdr:colOff>245851</xdr:colOff>
      <xdr:row>27</xdr:row>
      <xdr:rowOff>0</xdr:rowOff>
    </xdr:to>
    <xdr:sp textlink="">
      <xdr:nvSpPr>
        <xdr:cNvPr id="558" name="Rectangle 41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 bwMode="auto">
        <a:xfrm>
          <a:off x="666750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191</xdr:col>
      <xdr:colOff>116205</xdr:colOff>
      <xdr:row>28</xdr:row>
      <xdr:rowOff>19050</xdr:rowOff>
    </xdr:from>
    <xdr:to>
      <xdr:col>191</xdr:col>
      <xdr:colOff>245851</xdr:colOff>
      <xdr:row>29</xdr:row>
      <xdr:rowOff>0</xdr:rowOff>
    </xdr:to>
    <xdr:sp textlink="">
      <xdr:nvSpPr>
        <xdr:cNvPr id="559" name="Rectangle 42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 bwMode="auto">
        <a:xfrm>
          <a:off x="666750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191</xdr:col>
      <xdr:colOff>116205</xdr:colOff>
      <xdr:row>30</xdr:row>
      <xdr:rowOff>19050</xdr:rowOff>
    </xdr:from>
    <xdr:to>
      <xdr:col>191</xdr:col>
      <xdr:colOff>245851</xdr:colOff>
      <xdr:row>31</xdr:row>
      <xdr:rowOff>0</xdr:rowOff>
    </xdr:to>
    <xdr:sp textlink="">
      <xdr:nvSpPr>
        <xdr:cNvPr id="560" name="Rectangle 43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 bwMode="auto">
        <a:xfrm>
          <a:off x="666750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191</xdr:col>
      <xdr:colOff>116205</xdr:colOff>
      <xdr:row>32</xdr:row>
      <xdr:rowOff>19050</xdr:rowOff>
    </xdr:from>
    <xdr:to>
      <xdr:col>191</xdr:col>
      <xdr:colOff>245851</xdr:colOff>
      <xdr:row>33</xdr:row>
      <xdr:rowOff>0</xdr:rowOff>
    </xdr:to>
    <xdr:sp textlink="">
      <xdr:nvSpPr>
        <xdr:cNvPr id="561" name="Rectangle 44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 bwMode="auto">
        <a:xfrm>
          <a:off x="666750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198</xdr:col>
      <xdr:colOff>156210</xdr:colOff>
      <xdr:row>24</xdr:row>
      <xdr:rowOff>19050</xdr:rowOff>
    </xdr:from>
    <xdr:to>
      <xdr:col>198</xdr:col>
      <xdr:colOff>283861</xdr:colOff>
      <xdr:row>25</xdr:row>
      <xdr:rowOff>0</xdr:rowOff>
    </xdr:to>
    <xdr:sp textlink="">
      <xdr:nvSpPr>
        <xdr:cNvPr id="562" name="Rectangle 45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 bwMode="auto">
        <a:xfrm>
          <a:off x="6933247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198</xdr:col>
      <xdr:colOff>156210</xdr:colOff>
      <xdr:row>26</xdr:row>
      <xdr:rowOff>19050</xdr:rowOff>
    </xdr:from>
    <xdr:to>
      <xdr:col>198</xdr:col>
      <xdr:colOff>283861</xdr:colOff>
      <xdr:row>27</xdr:row>
      <xdr:rowOff>0</xdr:rowOff>
    </xdr:to>
    <xdr:sp textlink="">
      <xdr:nvSpPr>
        <xdr:cNvPr id="563" name="Rectangle 46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 bwMode="auto">
        <a:xfrm>
          <a:off x="6933247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198</xdr:col>
      <xdr:colOff>156210</xdr:colOff>
      <xdr:row>28</xdr:row>
      <xdr:rowOff>19050</xdr:rowOff>
    </xdr:from>
    <xdr:to>
      <xdr:col>198</xdr:col>
      <xdr:colOff>283861</xdr:colOff>
      <xdr:row>29</xdr:row>
      <xdr:rowOff>0</xdr:rowOff>
    </xdr:to>
    <xdr:sp textlink="">
      <xdr:nvSpPr>
        <xdr:cNvPr id="564" name="Rectangle 47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 bwMode="auto">
        <a:xfrm>
          <a:off x="6933247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198</xdr:col>
      <xdr:colOff>156210</xdr:colOff>
      <xdr:row>30</xdr:row>
      <xdr:rowOff>19050</xdr:rowOff>
    </xdr:from>
    <xdr:to>
      <xdr:col>198</xdr:col>
      <xdr:colOff>283861</xdr:colOff>
      <xdr:row>31</xdr:row>
      <xdr:rowOff>0</xdr:rowOff>
    </xdr:to>
    <xdr:sp textlink="">
      <xdr:nvSpPr>
        <xdr:cNvPr id="565" name="Rectangle 48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 bwMode="auto">
        <a:xfrm>
          <a:off x="6933247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198</xdr:col>
      <xdr:colOff>156210</xdr:colOff>
      <xdr:row>32</xdr:row>
      <xdr:rowOff>19050</xdr:rowOff>
    </xdr:from>
    <xdr:to>
      <xdr:col>198</xdr:col>
      <xdr:colOff>283861</xdr:colOff>
      <xdr:row>33</xdr:row>
      <xdr:rowOff>0</xdr:rowOff>
    </xdr:to>
    <xdr:sp textlink="">
      <xdr:nvSpPr>
        <xdr:cNvPr id="566" name="Rectangle 49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 bwMode="auto">
        <a:xfrm>
          <a:off x="6933247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181</xdr:col>
      <xdr:colOff>38100</xdr:colOff>
      <xdr:row>36</xdr:row>
      <xdr:rowOff>9525</xdr:rowOff>
    </xdr:from>
    <xdr:to>
      <xdr:col>181</xdr:col>
      <xdr:colOff>38100</xdr:colOff>
      <xdr:row>38</xdr:row>
      <xdr:rowOff>0</xdr:rowOff>
    </xdr:to>
    <xdr:sp textlink="">
      <xdr:nvSpPr>
        <xdr:cNvPr id="232796" name="Line 50">
          <a:extLst>
            <a:ext uri="{FF2B5EF4-FFF2-40B4-BE49-F238E27FC236}">
              <a16:creationId xmlns:a16="http://schemas.microsoft.com/office/drawing/2014/main" id="{00000000-0008-0000-0200-00005C8D0300}"/>
            </a:ext>
          </a:extLst>
        </xdr:cNvPr>
        <xdr:cNvSpPr>
          <a:spLocks noChangeShapeType="1"/>
        </xdr:cNvSpPr>
      </xdr:nvSpPr>
      <xdr:spPr bwMode="auto">
        <a:xfrm>
          <a:off x="552164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194</xdr:col>
      <xdr:colOff>219075</xdr:colOff>
      <xdr:row>36</xdr:row>
      <xdr:rowOff>0</xdr:rowOff>
    </xdr:from>
    <xdr:to>
      <xdr:col>194</xdr:col>
      <xdr:colOff>219075</xdr:colOff>
      <xdr:row>37</xdr:row>
      <xdr:rowOff>238125</xdr:rowOff>
    </xdr:to>
    <xdr:sp textlink="">
      <xdr:nvSpPr>
        <xdr:cNvPr id="232797" name="Line 51">
          <a:extLst>
            <a:ext uri="{FF2B5EF4-FFF2-40B4-BE49-F238E27FC236}">
              <a16:creationId xmlns:a16="http://schemas.microsoft.com/office/drawing/2014/main" id="{00000000-0008-0000-0200-00005D8D0300}"/>
            </a:ext>
          </a:extLst>
        </xdr:cNvPr>
        <xdr:cNvSpPr>
          <a:spLocks noChangeShapeType="1"/>
        </xdr:cNvSpPr>
      </xdr:nvSpPr>
      <xdr:spPr bwMode="auto">
        <a:xfrm>
          <a:off x="586454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197</xdr:col>
      <xdr:colOff>203835</xdr:colOff>
      <xdr:row>1</xdr:row>
      <xdr:rowOff>38100</xdr:rowOff>
    </xdr:from>
    <xdr:to>
      <xdr:col>198</xdr:col>
      <xdr:colOff>253425</xdr:colOff>
      <xdr:row>3</xdr:row>
      <xdr:rowOff>190500</xdr:rowOff>
    </xdr:to>
    <xdr:sp textlink="">
      <xdr:nvSpPr>
        <xdr:cNvPr id="569" name="円/楕円 568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/>
      </xdr:nvSpPr>
      <xdr:spPr>
        <a:xfrm>
          <a:off x="68903850" y="200025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181</xdr:col>
      <xdr:colOff>38100</xdr:colOff>
      <xdr:row>36</xdr:row>
      <xdr:rowOff>9525</xdr:rowOff>
    </xdr:from>
    <xdr:to>
      <xdr:col>181</xdr:col>
      <xdr:colOff>38100</xdr:colOff>
      <xdr:row>38</xdr:row>
      <xdr:rowOff>0</xdr:rowOff>
    </xdr:to>
    <xdr:sp textlink="">
      <xdr:nvSpPr>
        <xdr:cNvPr id="232799" name="Line 50">
          <a:extLst>
            <a:ext uri="{FF2B5EF4-FFF2-40B4-BE49-F238E27FC236}">
              <a16:creationId xmlns:a16="http://schemas.microsoft.com/office/drawing/2014/main" id="{00000000-0008-0000-0200-00005F8D0300}"/>
            </a:ext>
          </a:extLst>
        </xdr:cNvPr>
        <xdr:cNvSpPr>
          <a:spLocks noChangeShapeType="1"/>
        </xdr:cNvSpPr>
      </xdr:nvSpPr>
      <xdr:spPr bwMode="auto">
        <a:xfrm>
          <a:off x="552164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194</xdr:col>
      <xdr:colOff>219075</xdr:colOff>
      <xdr:row>36</xdr:row>
      <xdr:rowOff>0</xdr:rowOff>
    </xdr:from>
    <xdr:to>
      <xdr:col>194</xdr:col>
      <xdr:colOff>219075</xdr:colOff>
      <xdr:row>37</xdr:row>
      <xdr:rowOff>238125</xdr:rowOff>
    </xdr:to>
    <xdr:sp textlink="">
      <xdr:nvSpPr>
        <xdr:cNvPr id="232800" name="Line 51">
          <a:extLst>
            <a:ext uri="{FF2B5EF4-FFF2-40B4-BE49-F238E27FC236}">
              <a16:creationId xmlns:a16="http://schemas.microsoft.com/office/drawing/2014/main" id="{00000000-0008-0000-0200-0000608D0300}"/>
            </a:ext>
          </a:extLst>
        </xdr:cNvPr>
        <xdr:cNvSpPr>
          <a:spLocks noChangeShapeType="1"/>
        </xdr:cNvSpPr>
      </xdr:nvSpPr>
      <xdr:spPr bwMode="auto">
        <a:xfrm>
          <a:off x="586454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181</xdr:col>
      <xdr:colOff>38100</xdr:colOff>
      <xdr:row>36</xdr:row>
      <xdr:rowOff>9525</xdr:rowOff>
    </xdr:from>
    <xdr:to>
      <xdr:col>181</xdr:col>
      <xdr:colOff>38100</xdr:colOff>
      <xdr:row>38</xdr:row>
      <xdr:rowOff>0</xdr:rowOff>
    </xdr:to>
    <xdr:sp textlink="">
      <xdr:nvSpPr>
        <xdr:cNvPr id="232801" name="Line 50">
          <a:extLst>
            <a:ext uri="{FF2B5EF4-FFF2-40B4-BE49-F238E27FC236}">
              <a16:creationId xmlns:a16="http://schemas.microsoft.com/office/drawing/2014/main" id="{00000000-0008-0000-0200-0000618D0300}"/>
            </a:ext>
          </a:extLst>
        </xdr:cNvPr>
        <xdr:cNvSpPr>
          <a:spLocks noChangeShapeType="1"/>
        </xdr:cNvSpPr>
      </xdr:nvSpPr>
      <xdr:spPr bwMode="auto">
        <a:xfrm>
          <a:off x="552164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194</xdr:col>
      <xdr:colOff>219075</xdr:colOff>
      <xdr:row>36</xdr:row>
      <xdr:rowOff>0</xdr:rowOff>
    </xdr:from>
    <xdr:to>
      <xdr:col>194</xdr:col>
      <xdr:colOff>219075</xdr:colOff>
      <xdr:row>37</xdr:row>
      <xdr:rowOff>238125</xdr:rowOff>
    </xdr:to>
    <xdr:sp textlink="">
      <xdr:nvSpPr>
        <xdr:cNvPr id="232802" name="Line 51">
          <a:extLst>
            <a:ext uri="{FF2B5EF4-FFF2-40B4-BE49-F238E27FC236}">
              <a16:creationId xmlns:a16="http://schemas.microsoft.com/office/drawing/2014/main" id="{00000000-0008-0000-0200-0000628D0300}"/>
            </a:ext>
          </a:extLst>
        </xdr:cNvPr>
        <xdr:cNvSpPr>
          <a:spLocks noChangeShapeType="1"/>
        </xdr:cNvSpPr>
      </xdr:nvSpPr>
      <xdr:spPr bwMode="auto">
        <a:xfrm>
          <a:off x="586454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178</xdr:col>
      <xdr:colOff>80637</xdr:colOff>
      <xdr:row>22</xdr:row>
      <xdr:rowOff>62953</xdr:rowOff>
    </xdr:from>
    <xdr:to>
      <xdr:col>178</xdr:col>
      <xdr:colOff>208314</xdr:colOff>
      <xdr:row>22</xdr:row>
      <xdr:rowOff>195322</xdr:rowOff>
    </xdr:to>
    <xdr:sp textlink="">
      <xdr:nvSpPr>
        <xdr:cNvPr id="574" name="Rectangle 1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 bwMode="auto">
        <a:xfrm>
          <a:off x="63600957" y="5549353"/>
          <a:ext cx="133797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182</xdr:col>
      <xdr:colOff>10090</xdr:colOff>
      <xdr:row>22</xdr:row>
      <xdr:rowOff>70396</xdr:rowOff>
    </xdr:from>
    <xdr:to>
      <xdr:col>182</xdr:col>
      <xdr:colOff>153451</xdr:colOff>
      <xdr:row>22</xdr:row>
      <xdr:rowOff>211590</xdr:rowOff>
    </xdr:to>
    <xdr:sp textlink="">
      <xdr:nvSpPr>
        <xdr:cNvPr id="575" name="Rectangle 2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 bwMode="auto">
        <a:xfrm>
          <a:off x="64501960" y="5556796"/>
          <a:ext cx="132011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186</xdr:col>
      <xdr:colOff>9347</xdr:colOff>
      <xdr:row>22</xdr:row>
      <xdr:rowOff>68760</xdr:rowOff>
    </xdr:from>
    <xdr:to>
      <xdr:col>186</xdr:col>
      <xdr:colOff>154162</xdr:colOff>
      <xdr:row>22</xdr:row>
      <xdr:rowOff>209954</xdr:rowOff>
    </xdr:to>
    <xdr:sp textlink="">
      <xdr:nvSpPr>
        <xdr:cNvPr id="576" name="Rectangle 3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 bwMode="auto">
        <a:xfrm>
          <a:off x="65358467" y="5555160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190</xdr:col>
      <xdr:colOff>16787</xdr:colOff>
      <xdr:row>22</xdr:row>
      <xdr:rowOff>70396</xdr:rowOff>
    </xdr:from>
    <xdr:to>
      <xdr:col>190</xdr:col>
      <xdr:colOff>161602</xdr:colOff>
      <xdr:row>22</xdr:row>
      <xdr:rowOff>211590</xdr:rowOff>
    </xdr:to>
    <xdr:sp textlink="">
      <xdr:nvSpPr>
        <xdr:cNvPr id="577" name="Rectangle 4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 bwMode="auto">
        <a:xfrm>
          <a:off x="66223157" y="5556796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196</xdr:col>
      <xdr:colOff>14703</xdr:colOff>
      <xdr:row>22</xdr:row>
      <xdr:rowOff>66972</xdr:rowOff>
    </xdr:from>
    <xdr:to>
      <xdr:col>196</xdr:col>
      <xdr:colOff>161127</xdr:colOff>
      <xdr:row>22</xdr:row>
      <xdr:rowOff>198753</xdr:rowOff>
    </xdr:to>
    <xdr:sp textlink="">
      <xdr:nvSpPr>
        <xdr:cNvPr id="578" name="Rectangle 4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 bwMode="auto">
        <a:xfrm>
          <a:off x="68287998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194</xdr:col>
      <xdr:colOff>10984</xdr:colOff>
      <xdr:row>22</xdr:row>
      <xdr:rowOff>66972</xdr:rowOff>
    </xdr:from>
    <xdr:to>
      <xdr:col>194</xdr:col>
      <xdr:colOff>155799</xdr:colOff>
      <xdr:row>22</xdr:row>
      <xdr:rowOff>198753</xdr:rowOff>
    </xdr:to>
    <xdr:sp textlink="">
      <xdr:nvSpPr>
        <xdr:cNvPr id="579" name="Rectangle 4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 bwMode="auto">
        <a:xfrm>
          <a:off x="67455604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151</xdr:col>
      <xdr:colOff>89535</xdr:colOff>
      <xdr:row>24</xdr:row>
      <xdr:rowOff>19050</xdr:rowOff>
    </xdr:from>
    <xdr:to>
      <xdr:col>151</xdr:col>
      <xdr:colOff>224695</xdr:colOff>
      <xdr:row>25</xdr:row>
      <xdr:rowOff>0</xdr:rowOff>
    </xdr:to>
    <xdr:sp textlink="">
      <xdr:nvSpPr>
        <xdr:cNvPr id="580" name="Rectangle 9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 bwMode="auto">
        <a:xfrm>
          <a:off x="6298882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151</xdr:col>
      <xdr:colOff>89535</xdr:colOff>
      <xdr:row>26</xdr:row>
      <xdr:rowOff>19050</xdr:rowOff>
    </xdr:from>
    <xdr:to>
      <xdr:col>151</xdr:col>
      <xdr:colOff>224695</xdr:colOff>
      <xdr:row>27</xdr:row>
      <xdr:rowOff>0</xdr:rowOff>
    </xdr:to>
    <xdr:sp textlink="">
      <xdr:nvSpPr>
        <xdr:cNvPr id="581" name="Rectangle 10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 bwMode="auto">
        <a:xfrm>
          <a:off x="6298882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151</xdr:col>
      <xdr:colOff>89535</xdr:colOff>
      <xdr:row>28</xdr:row>
      <xdr:rowOff>19050</xdr:rowOff>
    </xdr:from>
    <xdr:to>
      <xdr:col>151</xdr:col>
      <xdr:colOff>224695</xdr:colOff>
      <xdr:row>29</xdr:row>
      <xdr:rowOff>0</xdr:rowOff>
    </xdr:to>
    <xdr:sp textlink="">
      <xdr:nvSpPr>
        <xdr:cNvPr id="582" name="Rectangle 11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 bwMode="auto">
        <a:xfrm>
          <a:off x="6298882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151</xdr:col>
      <xdr:colOff>89535</xdr:colOff>
      <xdr:row>30</xdr:row>
      <xdr:rowOff>19050</xdr:rowOff>
    </xdr:from>
    <xdr:to>
      <xdr:col>151</xdr:col>
      <xdr:colOff>224695</xdr:colOff>
      <xdr:row>31</xdr:row>
      <xdr:rowOff>0</xdr:rowOff>
    </xdr:to>
    <xdr:sp textlink="">
      <xdr:nvSpPr>
        <xdr:cNvPr id="583" name="Rectangle 12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 bwMode="auto">
        <a:xfrm>
          <a:off x="6298882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151</xdr:col>
      <xdr:colOff>89535</xdr:colOff>
      <xdr:row>32</xdr:row>
      <xdr:rowOff>19050</xdr:rowOff>
    </xdr:from>
    <xdr:to>
      <xdr:col>151</xdr:col>
      <xdr:colOff>224695</xdr:colOff>
      <xdr:row>33</xdr:row>
      <xdr:rowOff>0</xdr:rowOff>
    </xdr:to>
    <xdr:sp textlink="">
      <xdr:nvSpPr>
        <xdr:cNvPr id="584" name="Rectangle 13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 bwMode="auto">
        <a:xfrm>
          <a:off x="6298882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151</xdr:col>
      <xdr:colOff>89535</xdr:colOff>
      <xdr:row>34</xdr:row>
      <xdr:rowOff>19050</xdr:rowOff>
    </xdr:from>
    <xdr:to>
      <xdr:col>151</xdr:col>
      <xdr:colOff>224695</xdr:colOff>
      <xdr:row>35</xdr:row>
      <xdr:rowOff>0</xdr:rowOff>
    </xdr:to>
    <xdr:sp textlink="">
      <xdr:nvSpPr>
        <xdr:cNvPr id="585" name="Rectangle 14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 bwMode="auto">
        <a:xfrm>
          <a:off x="62988825" y="71723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156</xdr:col>
      <xdr:colOff>87630</xdr:colOff>
      <xdr:row>24</xdr:row>
      <xdr:rowOff>19050</xdr:rowOff>
    </xdr:from>
    <xdr:to>
      <xdr:col>156</xdr:col>
      <xdr:colOff>215281</xdr:colOff>
      <xdr:row>25</xdr:row>
      <xdr:rowOff>0</xdr:rowOff>
    </xdr:to>
    <xdr:sp textlink="">
      <xdr:nvSpPr>
        <xdr:cNvPr id="586" name="Rectangle 15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 bwMode="auto">
        <a:xfrm>
          <a:off x="642747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156</xdr:col>
      <xdr:colOff>87630</xdr:colOff>
      <xdr:row>26</xdr:row>
      <xdr:rowOff>19050</xdr:rowOff>
    </xdr:from>
    <xdr:to>
      <xdr:col>156</xdr:col>
      <xdr:colOff>215281</xdr:colOff>
      <xdr:row>27</xdr:row>
      <xdr:rowOff>0</xdr:rowOff>
    </xdr:to>
    <xdr:sp textlink="">
      <xdr:nvSpPr>
        <xdr:cNvPr id="587" name="Rectangle 16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 bwMode="auto">
        <a:xfrm>
          <a:off x="642747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156</xdr:col>
      <xdr:colOff>87630</xdr:colOff>
      <xdr:row>28</xdr:row>
      <xdr:rowOff>19050</xdr:rowOff>
    </xdr:from>
    <xdr:to>
      <xdr:col>156</xdr:col>
      <xdr:colOff>215281</xdr:colOff>
      <xdr:row>29</xdr:row>
      <xdr:rowOff>0</xdr:rowOff>
    </xdr:to>
    <xdr:sp textlink="">
      <xdr:nvSpPr>
        <xdr:cNvPr id="588" name="Rectangle 17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 bwMode="auto">
        <a:xfrm>
          <a:off x="642747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156</xdr:col>
      <xdr:colOff>87630</xdr:colOff>
      <xdr:row>30</xdr:row>
      <xdr:rowOff>19050</xdr:rowOff>
    </xdr:from>
    <xdr:to>
      <xdr:col>156</xdr:col>
      <xdr:colOff>215281</xdr:colOff>
      <xdr:row>31</xdr:row>
      <xdr:rowOff>0</xdr:rowOff>
    </xdr:to>
    <xdr:sp textlink="">
      <xdr:nvSpPr>
        <xdr:cNvPr id="589" name="Rectangle 18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 bwMode="auto">
        <a:xfrm>
          <a:off x="642747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156</xdr:col>
      <xdr:colOff>87630</xdr:colOff>
      <xdr:row>32</xdr:row>
      <xdr:rowOff>19050</xdr:rowOff>
    </xdr:from>
    <xdr:to>
      <xdr:col>156</xdr:col>
      <xdr:colOff>215281</xdr:colOff>
      <xdr:row>33</xdr:row>
      <xdr:rowOff>0</xdr:rowOff>
    </xdr:to>
    <xdr:sp textlink="">
      <xdr:nvSpPr>
        <xdr:cNvPr id="590" name="Rectangle 19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 bwMode="auto">
        <a:xfrm>
          <a:off x="642747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170</xdr:col>
      <xdr:colOff>137160</xdr:colOff>
      <xdr:row>24</xdr:row>
      <xdr:rowOff>19050</xdr:rowOff>
    </xdr:from>
    <xdr:to>
      <xdr:col>170</xdr:col>
      <xdr:colOff>274432</xdr:colOff>
      <xdr:row>25</xdr:row>
      <xdr:rowOff>0</xdr:rowOff>
    </xdr:to>
    <xdr:sp textlink="">
      <xdr:nvSpPr>
        <xdr:cNvPr id="591" name="Rectangle 30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 bwMode="auto">
        <a:xfrm>
          <a:off x="679894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170</xdr:col>
      <xdr:colOff>137160</xdr:colOff>
      <xdr:row>26</xdr:row>
      <xdr:rowOff>19050</xdr:rowOff>
    </xdr:from>
    <xdr:to>
      <xdr:col>170</xdr:col>
      <xdr:colOff>274432</xdr:colOff>
      <xdr:row>27</xdr:row>
      <xdr:rowOff>0</xdr:rowOff>
    </xdr:to>
    <xdr:sp textlink="">
      <xdr:nvSpPr>
        <xdr:cNvPr id="592" name="Rectangle 31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 bwMode="auto">
        <a:xfrm>
          <a:off x="679894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170</xdr:col>
      <xdr:colOff>137160</xdr:colOff>
      <xdr:row>28</xdr:row>
      <xdr:rowOff>19050</xdr:rowOff>
    </xdr:from>
    <xdr:to>
      <xdr:col>170</xdr:col>
      <xdr:colOff>274432</xdr:colOff>
      <xdr:row>29</xdr:row>
      <xdr:rowOff>0</xdr:rowOff>
    </xdr:to>
    <xdr:sp textlink="">
      <xdr:nvSpPr>
        <xdr:cNvPr id="593" name="Rectangle 32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 bwMode="auto">
        <a:xfrm>
          <a:off x="679894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170</xdr:col>
      <xdr:colOff>137160</xdr:colOff>
      <xdr:row>30</xdr:row>
      <xdr:rowOff>19050</xdr:rowOff>
    </xdr:from>
    <xdr:to>
      <xdr:col>170</xdr:col>
      <xdr:colOff>274432</xdr:colOff>
      <xdr:row>31</xdr:row>
      <xdr:rowOff>0</xdr:rowOff>
    </xdr:to>
    <xdr:sp textlink="">
      <xdr:nvSpPr>
        <xdr:cNvPr id="594" name="Rectangle 33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 bwMode="auto">
        <a:xfrm>
          <a:off x="679894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170</xdr:col>
      <xdr:colOff>137160</xdr:colOff>
      <xdr:row>32</xdr:row>
      <xdr:rowOff>19050</xdr:rowOff>
    </xdr:from>
    <xdr:to>
      <xdr:col>170</xdr:col>
      <xdr:colOff>274432</xdr:colOff>
      <xdr:row>33</xdr:row>
      <xdr:rowOff>0</xdr:rowOff>
    </xdr:to>
    <xdr:sp textlink="">
      <xdr:nvSpPr>
        <xdr:cNvPr id="595" name="Rectangle 34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 bwMode="auto">
        <a:xfrm>
          <a:off x="679894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162</xdr:col>
      <xdr:colOff>49530</xdr:colOff>
      <xdr:row>24</xdr:row>
      <xdr:rowOff>19050</xdr:rowOff>
    </xdr:from>
    <xdr:to>
      <xdr:col>162</xdr:col>
      <xdr:colOff>186802</xdr:colOff>
      <xdr:row>25</xdr:row>
      <xdr:rowOff>0</xdr:rowOff>
    </xdr:to>
    <xdr:sp textlink="">
      <xdr:nvSpPr>
        <xdr:cNvPr id="596" name="Rectangle 35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 bwMode="auto">
        <a:xfrm>
          <a:off x="656082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162</xdr:col>
      <xdr:colOff>49530</xdr:colOff>
      <xdr:row>26</xdr:row>
      <xdr:rowOff>19050</xdr:rowOff>
    </xdr:from>
    <xdr:to>
      <xdr:col>162</xdr:col>
      <xdr:colOff>186802</xdr:colOff>
      <xdr:row>27</xdr:row>
      <xdr:rowOff>0</xdr:rowOff>
    </xdr:to>
    <xdr:sp textlink="">
      <xdr:nvSpPr>
        <xdr:cNvPr id="597" name="Rectangle 36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 bwMode="auto">
        <a:xfrm>
          <a:off x="656082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162</xdr:col>
      <xdr:colOff>49530</xdr:colOff>
      <xdr:row>28</xdr:row>
      <xdr:rowOff>19050</xdr:rowOff>
    </xdr:from>
    <xdr:to>
      <xdr:col>162</xdr:col>
      <xdr:colOff>186802</xdr:colOff>
      <xdr:row>29</xdr:row>
      <xdr:rowOff>0</xdr:rowOff>
    </xdr:to>
    <xdr:sp textlink="">
      <xdr:nvSpPr>
        <xdr:cNvPr id="598" name="Rectangle 37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 bwMode="auto">
        <a:xfrm>
          <a:off x="656082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162</xdr:col>
      <xdr:colOff>49530</xdr:colOff>
      <xdr:row>30</xdr:row>
      <xdr:rowOff>19050</xdr:rowOff>
    </xdr:from>
    <xdr:to>
      <xdr:col>162</xdr:col>
      <xdr:colOff>186802</xdr:colOff>
      <xdr:row>31</xdr:row>
      <xdr:rowOff>0</xdr:rowOff>
    </xdr:to>
    <xdr:sp textlink="">
      <xdr:nvSpPr>
        <xdr:cNvPr id="599" name="Rectangle 38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 bwMode="auto">
        <a:xfrm>
          <a:off x="656082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162</xdr:col>
      <xdr:colOff>49530</xdr:colOff>
      <xdr:row>32</xdr:row>
      <xdr:rowOff>19050</xdr:rowOff>
    </xdr:from>
    <xdr:to>
      <xdr:col>162</xdr:col>
      <xdr:colOff>186802</xdr:colOff>
      <xdr:row>33</xdr:row>
      <xdr:rowOff>0</xdr:rowOff>
    </xdr:to>
    <xdr:sp textlink="">
      <xdr:nvSpPr>
        <xdr:cNvPr id="600" name="Rectangle 39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 bwMode="auto">
        <a:xfrm>
          <a:off x="656082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166</xdr:col>
      <xdr:colOff>116205</xdr:colOff>
      <xdr:row>24</xdr:row>
      <xdr:rowOff>19050</xdr:rowOff>
    </xdr:from>
    <xdr:to>
      <xdr:col>166</xdr:col>
      <xdr:colOff>245851</xdr:colOff>
      <xdr:row>25</xdr:row>
      <xdr:rowOff>0</xdr:rowOff>
    </xdr:to>
    <xdr:sp textlink="">
      <xdr:nvSpPr>
        <xdr:cNvPr id="601" name="Rectangle 40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 bwMode="auto">
        <a:xfrm>
          <a:off x="666750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166</xdr:col>
      <xdr:colOff>116205</xdr:colOff>
      <xdr:row>26</xdr:row>
      <xdr:rowOff>19050</xdr:rowOff>
    </xdr:from>
    <xdr:to>
      <xdr:col>166</xdr:col>
      <xdr:colOff>245851</xdr:colOff>
      <xdr:row>27</xdr:row>
      <xdr:rowOff>0</xdr:rowOff>
    </xdr:to>
    <xdr:sp textlink="">
      <xdr:nvSpPr>
        <xdr:cNvPr id="602" name="Rectangle 41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 bwMode="auto">
        <a:xfrm>
          <a:off x="666750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166</xdr:col>
      <xdr:colOff>116205</xdr:colOff>
      <xdr:row>28</xdr:row>
      <xdr:rowOff>19050</xdr:rowOff>
    </xdr:from>
    <xdr:to>
      <xdr:col>166</xdr:col>
      <xdr:colOff>245851</xdr:colOff>
      <xdr:row>29</xdr:row>
      <xdr:rowOff>0</xdr:rowOff>
    </xdr:to>
    <xdr:sp textlink="">
      <xdr:nvSpPr>
        <xdr:cNvPr id="603" name="Rectangle 42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 bwMode="auto">
        <a:xfrm>
          <a:off x="666750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166</xdr:col>
      <xdr:colOff>116205</xdr:colOff>
      <xdr:row>30</xdr:row>
      <xdr:rowOff>19050</xdr:rowOff>
    </xdr:from>
    <xdr:to>
      <xdr:col>166</xdr:col>
      <xdr:colOff>245851</xdr:colOff>
      <xdr:row>31</xdr:row>
      <xdr:rowOff>0</xdr:rowOff>
    </xdr:to>
    <xdr:sp textlink="">
      <xdr:nvSpPr>
        <xdr:cNvPr id="604" name="Rectangle 43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 bwMode="auto">
        <a:xfrm>
          <a:off x="666750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166</xdr:col>
      <xdr:colOff>116205</xdr:colOff>
      <xdr:row>32</xdr:row>
      <xdr:rowOff>19050</xdr:rowOff>
    </xdr:from>
    <xdr:to>
      <xdr:col>166</xdr:col>
      <xdr:colOff>245851</xdr:colOff>
      <xdr:row>33</xdr:row>
      <xdr:rowOff>0</xdr:rowOff>
    </xdr:to>
    <xdr:sp textlink="">
      <xdr:nvSpPr>
        <xdr:cNvPr id="605" name="Rectangle 44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 bwMode="auto">
        <a:xfrm>
          <a:off x="666750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173</xdr:col>
      <xdr:colOff>156210</xdr:colOff>
      <xdr:row>24</xdr:row>
      <xdr:rowOff>19050</xdr:rowOff>
    </xdr:from>
    <xdr:to>
      <xdr:col>173</xdr:col>
      <xdr:colOff>283861</xdr:colOff>
      <xdr:row>25</xdr:row>
      <xdr:rowOff>0</xdr:rowOff>
    </xdr:to>
    <xdr:sp textlink="">
      <xdr:nvSpPr>
        <xdr:cNvPr id="606" name="Rectangle 45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 bwMode="auto">
        <a:xfrm>
          <a:off x="6933247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173</xdr:col>
      <xdr:colOff>156210</xdr:colOff>
      <xdr:row>26</xdr:row>
      <xdr:rowOff>19050</xdr:rowOff>
    </xdr:from>
    <xdr:to>
      <xdr:col>173</xdr:col>
      <xdr:colOff>283861</xdr:colOff>
      <xdr:row>27</xdr:row>
      <xdr:rowOff>0</xdr:rowOff>
    </xdr:to>
    <xdr:sp textlink="">
      <xdr:nvSpPr>
        <xdr:cNvPr id="607" name="Rectangle 46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 bwMode="auto">
        <a:xfrm>
          <a:off x="6933247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173</xdr:col>
      <xdr:colOff>156210</xdr:colOff>
      <xdr:row>28</xdr:row>
      <xdr:rowOff>19050</xdr:rowOff>
    </xdr:from>
    <xdr:to>
      <xdr:col>173</xdr:col>
      <xdr:colOff>283861</xdr:colOff>
      <xdr:row>29</xdr:row>
      <xdr:rowOff>0</xdr:rowOff>
    </xdr:to>
    <xdr:sp textlink="">
      <xdr:nvSpPr>
        <xdr:cNvPr id="608" name="Rectangle 47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 bwMode="auto">
        <a:xfrm>
          <a:off x="6933247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173</xdr:col>
      <xdr:colOff>156210</xdr:colOff>
      <xdr:row>30</xdr:row>
      <xdr:rowOff>19050</xdr:rowOff>
    </xdr:from>
    <xdr:to>
      <xdr:col>173</xdr:col>
      <xdr:colOff>283861</xdr:colOff>
      <xdr:row>31</xdr:row>
      <xdr:rowOff>0</xdr:rowOff>
    </xdr:to>
    <xdr:sp textlink="">
      <xdr:nvSpPr>
        <xdr:cNvPr id="609" name="Rectangle 48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 bwMode="auto">
        <a:xfrm>
          <a:off x="6933247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173</xdr:col>
      <xdr:colOff>156210</xdr:colOff>
      <xdr:row>32</xdr:row>
      <xdr:rowOff>19050</xdr:rowOff>
    </xdr:from>
    <xdr:to>
      <xdr:col>173</xdr:col>
      <xdr:colOff>283861</xdr:colOff>
      <xdr:row>33</xdr:row>
      <xdr:rowOff>0</xdr:rowOff>
    </xdr:to>
    <xdr:sp textlink="">
      <xdr:nvSpPr>
        <xdr:cNvPr id="610" name="Rectangle 49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 bwMode="auto">
        <a:xfrm>
          <a:off x="6933247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156</xdr:col>
      <xdr:colOff>38100</xdr:colOff>
      <xdr:row>36</xdr:row>
      <xdr:rowOff>9525</xdr:rowOff>
    </xdr:from>
    <xdr:to>
      <xdr:col>156</xdr:col>
      <xdr:colOff>38100</xdr:colOff>
      <xdr:row>38</xdr:row>
      <xdr:rowOff>0</xdr:rowOff>
    </xdr:to>
    <xdr:sp textlink="">
      <xdr:nvSpPr>
        <xdr:cNvPr id="232840" name="Line 50">
          <a:extLst>
            <a:ext uri="{FF2B5EF4-FFF2-40B4-BE49-F238E27FC236}">
              <a16:creationId xmlns:a16="http://schemas.microsoft.com/office/drawing/2014/main" id="{00000000-0008-0000-0200-0000888D0300}"/>
            </a:ext>
          </a:extLst>
        </xdr:cNvPr>
        <xdr:cNvSpPr>
          <a:spLocks noChangeShapeType="1"/>
        </xdr:cNvSpPr>
      </xdr:nvSpPr>
      <xdr:spPr bwMode="auto">
        <a:xfrm>
          <a:off x="475583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169</xdr:col>
      <xdr:colOff>219075</xdr:colOff>
      <xdr:row>36</xdr:row>
      <xdr:rowOff>0</xdr:rowOff>
    </xdr:from>
    <xdr:to>
      <xdr:col>169</xdr:col>
      <xdr:colOff>219075</xdr:colOff>
      <xdr:row>37</xdr:row>
      <xdr:rowOff>238125</xdr:rowOff>
    </xdr:to>
    <xdr:sp textlink="">
      <xdr:nvSpPr>
        <xdr:cNvPr id="232841" name="Line 51">
          <a:extLst>
            <a:ext uri="{FF2B5EF4-FFF2-40B4-BE49-F238E27FC236}">
              <a16:creationId xmlns:a16="http://schemas.microsoft.com/office/drawing/2014/main" id="{00000000-0008-0000-0200-0000898D0300}"/>
            </a:ext>
          </a:extLst>
        </xdr:cNvPr>
        <xdr:cNvSpPr>
          <a:spLocks noChangeShapeType="1"/>
        </xdr:cNvSpPr>
      </xdr:nvSpPr>
      <xdr:spPr bwMode="auto">
        <a:xfrm>
          <a:off x="509873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172</xdr:col>
      <xdr:colOff>203835</xdr:colOff>
      <xdr:row>1</xdr:row>
      <xdr:rowOff>38100</xdr:rowOff>
    </xdr:from>
    <xdr:to>
      <xdr:col>173</xdr:col>
      <xdr:colOff>253425</xdr:colOff>
      <xdr:row>3</xdr:row>
      <xdr:rowOff>190500</xdr:rowOff>
    </xdr:to>
    <xdr:sp textlink="">
      <xdr:nvSpPr>
        <xdr:cNvPr id="613" name="円/楕円 612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/>
      </xdr:nvSpPr>
      <xdr:spPr>
        <a:xfrm>
          <a:off x="68903850" y="200025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156</xdr:col>
      <xdr:colOff>38100</xdr:colOff>
      <xdr:row>36</xdr:row>
      <xdr:rowOff>9525</xdr:rowOff>
    </xdr:from>
    <xdr:to>
      <xdr:col>156</xdr:col>
      <xdr:colOff>38100</xdr:colOff>
      <xdr:row>38</xdr:row>
      <xdr:rowOff>0</xdr:rowOff>
    </xdr:to>
    <xdr:sp textlink="">
      <xdr:nvSpPr>
        <xdr:cNvPr id="232843" name="Line 50">
          <a:extLst>
            <a:ext uri="{FF2B5EF4-FFF2-40B4-BE49-F238E27FC236}">
              <a16:creationId xmlns:a16="http://schemas.microsoft.com/office/drawing/2014/main" id="{00000000-0008-0000-0200-00008B8D0300}"/>
            </a:ext>
          </a:extLst>
        </xdr:cNvPr>
        <xdr:cNvSpPr>
          <a:spLocks noChangeShapeType="1"/>
        </xdr:cNvSpPr>
      </xdr:nvSpPr>
      <xdr:spPr bwMode="auto">
        <a:xfrm>
          <a:off x="475583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169</xdr:col>
      <xdr:colOff>219075</xdr:colOff>
      <xdr:row>36</xdr:row>
      <xdr:rowOff>0</xdr:rowOff>
    </xdr:from>
    <xdr:to>
      <xdr:col>169</xdr:col>
      <xdr:colOff>219075</xdr:colOff>
      <xdr:row>37</xdr:row>
      <xdr:rowOff>238125</xdr:rowOff>
    </xdr:to>
    <xdr:sp textlink="">
      <xdr:nvSpPr>
        <xdr:cNvPr id="232844" name="Line 51">
          <a:extLst>
            <a:ext uri="{FF2B5EF4-FFF2-40B4-BE49-F238E27FC236}">
              <a16:creationId xmlns:a16="http://schemas.microsoft.com/office/drawing/2014/main" id="{00000000-0008-0000-0200-00008C8D0300}"/>
            </a:ext>
          </a:extLst>
        </xdr:cNvPr>
        <xdr:cNvSpPr>
          <a:spLocks noChangeShapeType="1"/>
        </xdr:cNvSpPr>
      </xdr:nvSpPr>
      <xdr:spPr bwMode="auto">
        <a:xfrm>
          <a:off x="509873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156</xdr:col>
      <xdr:colOff>38100</xdr:colOff>
      <xdr:row>36</xdr:row>
      <xdr:rowOff>9525</xdr:rowOff>
    </xdr:from>
    <xdr:to>
      <xdr:col>156</xdr:col>
      <xdr:colOff>38100</xdr:colOff>
      <xdr:row>38</xdr:row>
      <xdr:rowOff>0</xdr:rowOff>
    </xdr:to>
    <xdr:sp textlink="">
      <xdr:nvSpPr>
        <xdr:cNvPr id="232845" name="Line 50">
          <a:extLst>
            <a:ext uri="{FF2B5EF4-FFF2-40B4-BE49-F238E27FC236}">
              <a16:creationId xmlns:a16="http://schemas.microsoft.com/office/drawing/2014/main" id="{00000000-0008-0000-0200-00008D8D0300}"/>
            </a:ext>
          </a:extLst>
        </xdr:cNvPr>
        <xdr:cNvSpPr>
          <a:spLocks noChangeShapeType="1"/>
        </xdr:cNvSpPr>
      </xdr:nvSpPr>
      <xdr:spPr bwMode="auto">
        <a:xfrm>
          <a:off x="475583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169</xdr:col>
      <xdr:colOff>219075</xdr:colOff>
      <xdr:row>36</xdr:row>
      <xdr:rowOff>0</xdr:rowOff>
    </xdr:from>
    <xdr:to>
      <xdr:col>169</xdr:col>
      <xdr:colOff>219075</xdr:colOff>
      <xdr:row>37</xdr:row>
      <xdr:rowOff>238125</xdr:rowOff>
    </xdr:to>
    <xdr:sp textlink="">
      <xdr:nvSpPr>
        <xdr:cNvPr id="232846" name="Line 51">
          <a:extLst>
            <a:ext uri="{FF2B5EF4-FFF2-40B4-BE49-F238E27FC236}">
              <a16:creationId xmlns:a16="http://schemas.microsoft.com/office/drawing/2014/main" id="{00000000-0008-0000-0200-00008E8D0300}"/>
            </a:ext>
          </a:extLst>
        </xdr:cNvPr>
        <xdr:cNvSpPr>
          <a:spLocks noChangeShapeType="1"/>
        </xdr:cNvSpPr>
      </xdr:nvSpPr>
      <xdr:spPr bwMode="auto">
        <a:xfrm>
          <a:off x="509873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153</xdr:col>
      <xdr:colOff>80637</xdr:colOff>
      <xdr:row>22</xdr:row>
      <xdr:rowOff>62953</xdr:rowOff>
    </xdr:from>
    <xdr:to>
      <xdr:col>153</xdr:col>
      <xdr:colOff>208314</xdr:colOff>
      <xdr:row>22</xdr:row>
      <xdr:rowOff>195322</xdr:rowOff>
    </xdr:to>
    <xdr:sp textlink="">
      <xdr:nvSpPr>
        <xdr:cNvPr id="618" name="Rectangle 1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 bwMode="auto">
        <a:xfrm>
          <a:off x="63600957" y="5549353"/>
          <a:ext cx="133797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157</xdr:col>
      <xdr:colOff>10090</xdr:colOff>
      <xdr:row>22</xdr:row>
      <xdr:rowOff>70396</xdr:rowOff>
    </xdr:from>
    <xdr:to>
      <xdr:col>157</xdr:col>
      <xdr:colOff>153451</xdr:colOff>
      <xdr:row>22</xdr:row>
      <xdr:rowOff>211590</xdr:rowOff>
    </xdr:to>
    <xdr:sp textlink="">
      <xdr:nvSpPr>
        <xdr:cNvPr id="619" name="Rectangle 2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 bwMode="auto">
        <a:xfrm>
          <a:off x="64501960" y="5556796"/>
          <a:ext cx="132011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161</xdr:col>
      <xdr:colOff>9347</xdr:colOff>
      <xdr:row>22</xdr:row>
      <xdr:rowOff>68760</xdr:rowOff>
    </xdr:from>
    <xdr:to>
      <xdr:col>161</xdr:col>
      <xdr:colOff>154162</xdr:colOff>
      <xdr:row>22</xdr:row>
      <xdr:rowOff>209954</xdr:rowOff>
    </xdr:to>
    <xdr:sp textlink="">
      <xdr:nvSpPr>
        <xdr:cNvPr id="620" name="Rectangle 3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 bwMode="auto">
        <a:xfrm>
          <a:off x="65358467" y="5555160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165</xdr:col>
      <xdr:colOff>16787</xdr:colOff>
      <xdr:row>22</xdr:row>
      <xdr:rowOff>70396</xdr:rowOff>
    </xdr:from>
    <xdr:to>
      <xdr:col>165</xdr:col>
      <xdr:colOff>161602</xdr:colOff>
      <xdr:row>22</xdr:row>
      <xdr:rowOff>211590</xdr:rowOff>
    </xdr:to>
    <xdr:sp textlink="">
      <xdr:nvSpPr>
        <xdr:cNvPr id="621" name="Rectangle 4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 bwMode="auto">
        <a:xfrm>
          <a:off x="66223157" y="5556796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171</xdr:col>
      <xdr:colOff>14703</xdr:colOff>
      <xdr:row>22</xdr:row>
      <xdr:rowOff>66972</xdr:rowOff>
    </xdr:from>
    <xdr:to>
      <xdr:col>171</xdr:col>
      <xdr:colOff>161127</xdr:colOff>
      <xdr:row>22</xdr:row>
      <xdr:rowOff>198753</xdr:rowOff>
    </xdr:to>
    <xdr:sp textlink="">
      <xdr:nvSpPr>
        <xdr:cNvPr id="622" name="Rectangle 4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 bwMode="auto">
        <a:xfrm>
          <a:off x="68287998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169</xdr:col>
      <xdr:colOff>10984</xdr:colOff>
      <xdr:row>22</xdr:row>
      <xdr:rowOff>66972</xdr:rowOff>
    </xdr:from>
    <xdr:to>
      <xdr:col>169</xdr:col>
      <xdr:colOff>155799</xdr:colOff>
      <xdr:row>22</xdr:row>
      <xdr:rowOff>198753</xdr:rowOff>
    </xdr:to>
    <xdr:sp textlink="">
      <xdr:nvSpPr>
        <xdr:cNvPr id="623" name="Rectangle 4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 bwMode="auto">
        <a:xfrm>
          <a:off x="67455604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</xdr:colOff>
      <xdr:row>24</xdr:row>
      <xdr:rowOff>19050</xdr:rowOff>
    </xdr:from>
    <xdr:to>
      <xdr:col>1</xdr:col>
      <xdr:colOff>224695</xdr:colOff>
      <xdr:row>25</xdr:row>
      <xdr:rowOff>0</xdr:rowOff>
    </xdr:to>
    <xdr:sp textlink="">
      <xdr:nvSpPr>
        <xdr:cNvPr id="2" name="Rectangle 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7147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89535</xdr:colOff>
      <xdr:row>26</xdr:row>
      <xdr:rowOff>19050</xdr:rowOff>
    </xdr:from>
    <xdr:to>
      <xdr:col>1</xdr:col>
      <xdr:colOff>224695</xdr:colOff>
      <xdr:row>27</xdr:row>
      <xdr:rowOff>0</xdr:rowOff>
    </xdr:to>
    <xdr:sp textlink="">
      <xdr:nvSpPr>
        <xdr:cNvPr id="3" name="Rectangle 1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37147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89535</xdr:colOff>
      <xdr:row>28</xdr:row>
      <xdr:rowOff>19050</xdr:rowOff>
    </xdr:from>
    <xdr:to>
      <xdr:col>1</xdr:col>
      <xdr:colOff>224695</xdr:colOff>
      <xdr:row>29</xdr:row>
      <xdr:rowOff>0</xdr:rowOff>
    </xdr:to>
    <xdr:sp textlink="">
      <xdr:nvSpPr>
        <xdr:cNvPr id="4" name="Rectangl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37147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89535</xdr:colOff>
      <xdr:row>30</xdr:row>
      <xdr:rowOff>19050</xdr:rowOff>
    </xdr:from>
    <xdr:to>
      <xdr:col>1</xdr:col>
      <xdr:colOff>224695</xdr:colOff>
      <xdr:row>31</xdr:row>
      <xdr:rowOff>0</xdr:rowOff>
    </xdr:to>
    <xdr:sp textlink="">
      <xdr:nvSpPr>
        <xdr:cNvPr id="5" name="Rectangle 1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37147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89535</xdr:colOff>
      <xdr:row>32</xdr:row>
      <xdr:rowOff>19050</xdr:rowOff>
    </xdr:from>
    <xdr:to>
      <xdr:col>1</xdr:col>
      <xdr:colOff>224695</xdr:colOff>
      <xdr:row>33</xdr:row>
      <xdr:rowOff>0</xdr:rowOff>
    </xdr:to>
    <xdr:sp textlink="">
      <xdr:nvSpPr>
        <xdr:cNvPr id="6" name="Rectangle 1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37147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89535</xdr:colOff>
      <xdr:row>34</xdr:row>
      <xdr:rowOff>19050</xdr:rowOff>
    </xdr:from>
    <xdr:to>
      <xdr:col>1</xdr:col>
      <xdr:colOff>224695</xdr:colOff>
      <xdr:row>35</xdr:row>
      <xdr:rowOff>0</xdr:rowOff>
    </xdr:to>
    <xdr:sp textlink="">
      <xdr:nvSpPr>
        <xdr:cNvPr id="7" name="Rectangle 1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371475" y="71723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</xdr:col>
      <xdr:colOff>87630</xdr:colOff>
      <xdr:row>24</xdr:row>
      <xdr:rowOff>19050</xdr:rowOff>
    </xdr:from>
    <xdr:to>
      <xdr:col>6</xdr:col>
      <xdr:colOff>215281</xdr:colOff>
      <xdr:row>25</xdr:row>
      <xdr:rowOff>0</xdr:rowOff>
    </xdr:to>
    <xdr:sp textlink="">
      <xdr:nvSpPr>
        <xdr:cNvPr id="8" name="Rectangl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16573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</xdr:col>
      <xdr:colOff>87630</xdr:colOff>
      <xdr:row>26</xdr:row>
      <xdr:rowOff>19050</xdr:rowOff>
    </xdr:from>
    <xdr:to>
      <xdr:col>6</xdr:col>
      <xdr:colOff>215281</xdr:colOff>
      <xdr:row>27</xdr:row>
      <xdr:rowOff>0</xdr:rowOff>
    </xdr:to>
    <xdr:sp textlink="">
      <xdr:nvSpPr>
        <xdr:cNvPr id="9" name="Rectangle 16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16573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</xdr:col>
      <xdr:colOff>87630</xdr:colOff>
      <xdr:row>28</xdr:row>
      <xdr:rowOff>19050</xdr:rowOff>
    </xdr:from>
    <xdr:to>
      <xdr:col>6</xdr:col>
      <xdr:colOff>215281</xdr:colOff>
      <xdr:row>29</xdr:row>
      <xdr:rowOff>0</xdr:rowOff>
    </xdr:to>
    <xdr:sp textlink="">
      <xdr:nvSpPr>
        <xdr:cNvPr id="10" name="Rectangl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16573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</xdr:col>
      <xdr:colOff>87630</xdr:colOff>
      <xdr:row>30</xdr:row>
      <xdr:rowOff>19050</xdr:rowOff>
    </xdr:from>
    <xdr:to>
      <xdr:col>6</xdr:col>
      <xdr:colOff>215281</xdr:colOff>
      <xdr:row>31</xdr:row>
      <xdr:rowOff>0</xdr:rowOff>
    </xdr:to>
    <xdr:sp textlink="">
      <xdr:nvSpPr>
        <xdr:cNvPr id="11" name="Rectangle 18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16573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</xdr:col>
      <xdr:colOff>87630</xdr:colOff>
      <xdr:row>32</xdr:row>
      <xdr:rowOff>19050</xdr:rowOff>
    </xdr:from>
    <xdr:to>
      <xdr:col>6</xdr:col>
      <xdr:colOff>215281</xdr:colOff>
      <xdr:row>33</xdr:row>
      <xdr:rowOff>0</xdr:rowOff>
    </xdr:to>
    <xdr:sp textlink="">
      <xdr:nvSpPr>
        <xdr:cNvPr id="12" name="Rectangle 19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16573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</xdr:col>
      <xdr:colOff>137160</xdr:colOff>
      <xdr:row>24</xdr:row>
      <xdr:rowOff>19050</xdr:rowOff>
    </xdr:from>
    <xdr:to>
      <xdr:col>20</xdr:col>
      <xdr:colOff>274432</xdr:colOff>
      <xdr:row>25</xdr:row>
      <xdr:rowOff>0</xdr:rowOff>
    </xdr:to>
    <xdr:sp textlink="">
      <xdr:nvSpPr>
        <xdr:cNvPr id="13" name="Rectangle 30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 bwMode="auto">
        <a:xfrm>
          <a:off x="53721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</xdr:col>
      <xdr:colOff>137160</xdr:colOff>
      <xdr:row>26</xdr:row>
      <xdr:rowOff>19050</xdr:rowOff>
    </xdr:from>
    <xdr:to>
      <xdr:col>20</xdr:col>
      <xdr:colOff>274432</xdr:colOff>
      <xdr:row>27</xdr:row>
      <xdr:rowOff>0</xdr:rowOff>
    </xdr:to>
    <xdr:sp textlink="">
      <xdr:nvSpPr>
        <xdr:cNvPr id="14" name="Rectangle 3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 bwMode="auto">
        <a:xfrm>
          <a:off x="53721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</xdr:col>
      <xdr:colOff>137160</xdr:colOff>
      <xdr:row>28</xdr:row>
      <xdr:rowOff>19050</xdr:rowOff>
    </xdr:from>
    <xdr:to>
      <xdr:col>20</xdr:col>
      <xdr:colOff>274432</xdr:colOff>
      <xdr:row>29</xdr:row>
      <xdr:rowOff>0</xdr:rowOff>
    </xdr:to>
    <xdr:sp textlink="">
      <xdr:nvSpPr>
        <xdr:cNvPr id="15" name="Rectangle 32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 bwMode="auto">
        <a:xfrm>
          <a:off x="53721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</xdr:col>
      <xdr:colOff>137160</xdr:colOff>
      <xdr:row>30</xdr:row>
      <xdr:rowOff>19050</xdr:rowOff>
    </xdr:from>
    <xdr:to>
      <xdr:col>20</xdr:col>
      <xdr:colOff>274432</xdr:colOff>
      <xdr:row>31</xdr:row>
      <xdr:rowOff>0</xdr:rowOff>
    </xdr:to>
    <xdr:sp textlink="">
      <xdr:nvSpPr>
        <xdr:cNvPr id="16" name="Rectangle 33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 bwMode="auto">
        <a:xfrm>
          <a:off x="53721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</xdr:col>
      <xdr:colOff>137160</xdr:colOff>
      <xdr:row>32</xdr:row>
      <xdr:rowOff>19050</xdr:rowOff>
    </xdr:from>
    <xdr:to>
      <xdr:col>20</xdr:col>
      <xdr:colOff>274432</xdr:colOff>
      <xdr:row>33</xdr:row>
      <xdr:rowOff>0</xdr:rowOff>
    </xdr:to>
    <xdr:sp textlink="">
      <xdr:nvSpPr>
        <xdr:cNvPr id="17" name="Rectangle 34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 bwMode="auto">
        <a:xfrm>
          <a:off x="53721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49530</xdr:colOff>
      <xdr:row>24</xdr:row>
      <xdr:rowOff>19050</xdr:rowOff>
    </xdr:from>
    <xdr:to>
      <xdr:col>12</xdr:col>
      <xdr:colOff>186802</xdr:colOff>
      <xdr:row>25</xdr:row>
      <xdr:rowOff>0</xdr:rowOff>
    </xdr:to>
    <xdr:sp textlink="">
      <xdr:nvSpPr>
        <xdr:cNvPr id="18" name="Rectangle 35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 bwMode="auto">
        <a:xfrm>
          <a:off x="29908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49530</xdr:colOff>
      <xdr:row>26</xdr:row>
      <xdr:rowOff>19050</xdr:rowOff>
    </xdr:from>
    <xdr:to>
      <xdr:col>12</xdr:col>
      <xdr:colOff>186802</xdr:colOff>
      <xdr:row>27</xdr:row>
      <xdr:rowOff>0</xdr:rowOff>
    </xdr:to>
    <xdr:sp textlink="">
      <xdr:nvSpPr>
        <xdr:cNvPr id="19" name="Rectangle 36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 bwMode="auto">
        <a:xfrm>
          <a:off x="29908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49530</xdr:colOff>
      <xdr:row>28</xdr:row>
      <xdr:rowOff>19050</xdr:rowOff>
    </xdr:from>
    <xdr:to>
      <xdr:col>12</xdr:col>
      <xdr:colOff>186802</xdr:colOff>
      <xdr:row>29</xdr:row>
      <xdr:rowOff>0</xdr:rowOff>
    </xdr:to>
    <xdr:sp textlink="">
      <xdr:nvSpPr>
        <xdr:cNvPr id="20" name="Rectangle 37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 bwMode="auto">
        <a:xfrm>
          <a:off x="29908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49530</xdr:colOff>
      <xdr:row>30</xdr:row>
      <xdr:rowOff>19050</xdr:rowOff>
    </xdr:from>
    <xdr:to>
      <xdr:col>12</xdr:col>
      <xdr:colOff>186802</xdr:colOff>
      <xdr:row>31</xdr:row>
      <xdr:rowOff>0</xdr:rowOff>
    </xdr:to>
    <xdr:sp textlink="">
      <xdr:nvSpPr>
        <xdr:cNvPr id="21" name="Rectangle 38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 bwMode="auto">
        <a:xfrm>
          <a:off x="29908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49530</xdr:colOff>
      <xdr:row>32</xdr:row>
      <xdr:rowOff>19050</xdr:rowOff>
    </xdr:from>
    <xdr:to>
      <xdr:col>12</xdr:col>
      <xdr:colOff>186802</xdr:colOff>
      <xdr:row>33</xdr:row>
      <xdr:rowOff>0</xdr:rowOff>
    </xdr:to>
    <xdr:sp textlink="">
      <xdr:nvSpPr>
        <xdr:cNvPr id="22" name="Rectangle 3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 bwMode="auto">
        <a:xfrm>
          <a:off x="29908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</xdr:col>
      <xdr:colOff>116205</xdr:colOff>
      <xdr:row>24</xdr:row>
      <xdr:rowOff>19050</xdr:rowOff>
    </xdr:from>
    <xdr:to>
      <xdr:col>16</xdr:col>
      <xdr:colOff>245851</xdr:colOff>
      <xdr:row>25</xdr:row>
      <xdr:rowOff>0</xdr:rowOff>
    </xdr:to>
    <xdr:sp textlink="">
      <xdr:nvSpPr>
        <xdr:cNvPr id="23" name="Rectangle 40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 bwMode="auto">
        <a:xfrm>
          <a:off x="40576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</xdr:col>
      <xdr:colOff>116205</xdr:colOff>
      <xdr:row>26</xdr:row>
      <xdr:rowOff>19050</xdr:rowOff>
    </xdr:from>
    <xdr:to>
      <xdr:col>16</xdr:col>
      <xdr:colOff>245851</xdr:colOff>
      <xdr:row>27</xdr:row>
      <xdr:rowOff>0</xdr:rowOff>
    </xdr:to>
    <xdr:sp textlink="">
      <xdr:nvSpPr>
        <xdr:cNvPr id="24" name="Rectangle 4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 bwMode="auto">
        <a:xfrm>
          <a:off x="40576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</xdr:col>
      <xdr:colOff>116205</xdr:colOff>
      <xdr:row>28</xdr:row>
      <xdr:rowOff>19050</xdr:rowOff>
    </xdr:from>
    <xdr:to>
      <xdr:col>16</xdr:col>
      <xdr:colOff>245851</xdr:colOff>
      <xdr:row>29</xdr:row>
      <xdr:rowOff>0</xdr:rowOff>
    </xdr:to>
    <xdr:sp textlink="">
      <xdr:nvSpPr>
        <xdr:cNvPr id="25" name="Rectangle 42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 bwMode="auto">
        <a:xfrm>
          <a:off x="40576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</xdr:col>
      <xdr:colOff>116205</xdr:colOff>
      <xdr:row>30</xdr:row>
      <xdr:rowOff>19050</xdr:rowOff>
    </xdr:from>
    <xdr:to>
      <xdr:col>16</xdr:col>
      <xdr:colOff>245851</xdr:colOff>
      <xdr:row>31</xdr:row>
      <xdr:rowOff>0</xdr:rowOff>
    </xdr:to>
    <xdr:sp textlink="">
      <xdr:nvSpPr>
        <xdr:cNvPr id="26" name="Rectangle 43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 bwMode="auto">
        <a:xfrm>
          <a:off x="40576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</xdr:col>
      <xdr:colOff>116205</xdr:colOff>
      <xdr:row>32</xdr:row>
      <xdr:rowOff>19050</xdr:rowOff>
    </xdr:from>
    <xdr:to>
      <xdr:col>16</xdr:col>
      <xdr:colOff>245851</xdr:colOff>
      <xdr:row>33</xdr:row>
      <xdr:rowOff>0</xdr:rowOff>
    </xdr:to>
    <xdr:sp textlink="">
      <xdr:nvSpPr>
        <xdr:cNvPr id="27" name="Rectangle 44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 bwMode="auto">
        <a:xfrm>
          <a:off x="40576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</xdr:col>
      <xdr:colOff>156210</xdr:colOff>
      <xdr:row>24</xdr:row>
      <xdr:rowOff>19050</xdr:rowOff>
    </xdr:from>
    <xdr:to>
      <xdr:col>23</xdr:col>
      <xdr:colOff>283861</xdr:colOff>
      <xdr:row>25</xdr:row>
      <xdr:rowOff>0</xdr:rowOff>
    </xdr:to>
    <xdr:sp textlink="">
      <xdr:nvSpPr>
        <xdr:cNvPr id="28" name="Rectangle 45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 bwMode="auto">
        <a:xfrm>
          <a:off x="671512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</xdr:col>
      <xdr:colOff>156210</xdr:colOff>
      <xdr:row>26</xdr:row>
      <xdr:rowOff>19050</xdr:rowOff>
    </xdr:from>
    <xdr:to>
      <xdr:col>23</xdr:col>
      <xdr:colOff>283861</xdr:colOff>
      <xdr:row>27</xdr:row>
      <xdr:rowOff>0</xdr:rowOff>
    </xdr:to>
    <xdr:sp textlink="">
      <xdr:nvSpPr>
        <xdr:cNvPr id="29" name="Rectangle 46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 bwMode="auto">
        <a:xfrm>
          <a:off x="671512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</xdr:col>
      <xdr:colOff>156210</xdr:colOff>
      <xdr:row>28</xdr:row>
      <xdr:rowOff>19050</xdr:rowOff>
    </xdr:from>
    <xdr:to>
      <xdr:col>23</xdr:col>
      <xdr:colOff>283861</xdr:colOff>
      <xdr:row>29</xdr:row>
      <xdr:rowOff>0</xdr:rowOff>
    </xdr:to>
    <xdr:sp textlink="">
      <xdr:nvSpPr>
        <xdr:cNvPr id="30" name="Rectangle 47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 bwMode="auto">
        <a:xfrm>
          <a:off x="671512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</xdr:col>
      <xdr:colOff>156210</xdr:colOff>
      <xdr:row>30</xdr:row>
      <xdr:rowOff>19050</xdr:rowOff>
    </xdr:from>
    <xdr:to>
      <xdr:col>23</xdr:col>
      <xdr:colOff>283861</xdr:colOff>
      <xdr:row>31</xdr:row>
      <xdr:rowOff>0</xdr:rowOff>
    </xdr:to>
    <xdr:sp textlink="">
      <xdr:nvSpPr>
        <xdr:cNvPr id="31" name="Rectangle 48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 bwMode="auto">
        <a:xfrm>
          <a:off x="671512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</xdr:col>
      <xdr:colOff>156210</xdr:colOff>
      <xdr:row>32</xdr:row>
      <xdr:rowOff>19050</xdr:rowOff>
    </xdr:from>
    <xdr:to>
      <xdr:col>23</xdr:col>
      <xdr:colOff>283861</xdr:colOff>
      <xdr:row>33</xdr:row>
      <xdr:rowOff>0</xdr:rowOff>
    </xdr:to>
    <xdr:sp textlink="">
      <xdr:nvSpPr>
        <xdr:cNvPr id="32" name="Rectangle 49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 bwMode="auto">
        <a:xfrm>
          <a:off x="671512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</xdr:col>
      <xdr:colOff>38100</xdr:colOff>
      <xdr:row>36</xdr:row>
      <xdr:rowOff>9525</xdr:rowOff>
    </xdr:from>
    <xdr:to>
      <xdr:col>6</xdr:col>
      <xdr:colOff>38100</xdr:colOff>
      <xdr:row>38</xdr:row>
      <xdr:rowOff>0</xdr:rowOff>
    </xdr:to>
    <xdr:sp textlink="">
      <xdr:nvSpPr>
        <xdr:cNvPr id="231837" name="Line 50">
          <a:extLst>
            <a:ext uri="{FF2B5EF4-FFF2-40B4-BE49-F238E27FC236}">
              <a16:creationId xmlns:a16="http://schemas.microsoft.com/office/drawing/2014/main" id="{00000000-0008-0000-0300-00009D890300}"/>
            </a:ext>
          </a:extLst>
        </xdr:cNvPr>
        <xdr:cNvSpPr>
          <a:spLocks noChangeShapeType="1"/>
        </xdr:cNvSpPr>
      </xdr:nvSpPr>
      <xdr:spPr bwMode="auto">
        <a:xfrm>
          <a:off x="16097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36</xdr:row>
      <xdr:rowOff>0</xdr:rowOff>
    </xdr:from>
    <xdr:to>
      <xdr:col>19</xdr:col>
      <xdr:colOff>219075</xdr:colOff>
      <xdr:row>37</xdr:row>
      <xdr:rowOff>238125</xdr:rowOff>
    </xdr:to>
    <xdr:sp textlink="">
      <xdr:nvSpPr>
        <xdr:cNvPr id="231838" name="Line 51">
          <a:extLst>
            <a:ext uri="{FF2B5EF4-FFF2-40B4-BE49-F238E27FC236}">
              <a16:creationId xmlns:a16="http://schemas.microsoft.com/office/drawing/2014/main" id="{00000000-0008-0000-0300-00009E890300}"/>
            </a:ext>
          </a:extLst>
        </xdr:cNvPr>
        <xdr:cNvSpPr>
          <a:spLocks noChangeShapeType="1"/>
        </xdr:cNvSpPr>
      </xdr:nvSpPr>
      <xdr:spPr bwMode="auto">
        <a:xfrm>
          <a:off x="50387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203835</xdr:colOff>
      <xdr:row>1</xdr:row>
      <xdr:rowOff>38100</xdr:rowOff>
    </xdr:from>
    <xdr:to>
      <xdr:col>23</xdr:col>
      <xdr:colOff>253425</xdr:colOff>
      <xdr:row>3</xdr:row>
      <xdr:rowOff>190500</xdr:rowOff>
    </xdr:to>
    <xdr:sp textlink="">
      <xdr:nvSpPr>
        <xdr:cNvPr id="35" name="円/楕円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6286500" y="200025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38100</xdr:colOff>
      <xdr:row>36</xdr:row>
      <xdr:rowOff>9525</xdr:rowOff>
    </xdr:from>
    <xdr:to>
      <xdr:col>6</xdr:col>
      <xdr:colOff>38100</xdr:colOff>
      <xdr:row>38</xdr:row>
      <xdr:rowOff>0</xdr:rowOff>
    </xdr:to>
    <xdr:sp textlink="">
      <xdr:nvSpPr>
        <xdr:cNvPr id="231840" name="Line 50">
          <a:extLst>
            <a:ext uri="{FF2B5EF4-FFF2-40B4-BE49-F238E27FC236}">
              <a16:creationId xmlns:a16="http://schemas.microsoft.com/office/drawing/2014/main" id="{00000000-0008-0000-0300-0000A0890300}"/>
            </a:ext>
          </a:extLst>
        </xdr:cNvPr>
        <xdr:cNvSpPr>
          <a:spLocks noChangeShapeType="1"/>
        </xdr:cNvSpPr>
      </xdr:nvSpPr>
      <xdr:spPr bwMode="auto">
        <a:xfrm>
          <a:off x="16097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36</xdr:row>
      <xdr:rowOff>0</xdr:rowOff>
    </xdr:from>
    <xdr:to>
      <xdr:col>19</xdr:col>
      <xdr:colOff>219075</xdr:colOff>
      <xdr:row>37</xdr:row>
      <xdr:rowOff>238125</xdr:rowOff>
    </xdr:to>
    <xdr:sp textlink="">
      <xdr:nvSpPr>
        <xdr:cNvPr id="231841" name="Line 51">
          <a:extLst>
            <a:ext uri="{FF2B5EF4-FFF2-40B4-BE49-F238E27FC236}">
              <a16:creationId xmlns:a16="http://schemas.microsoft.com/office/drawing/2014/main" id="{00000000-0008-0000-0300-0000A1890300}"/>
            </a:ext>
          </a:extLst>
        </xdr:cNvPr>
        <xdr:cNvSpPr>
          <a:spLocks noChangeShapeType="1"/>
        </xdr:cNvSpPr>
      </xdr:nvSpPr>
      <xdr:spPr bwMode="auto">
        <a:xfrm>
          <a:off x="50387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</xdr:colOff>
      <xdr:row>36</xdr:row>
      <xdr:rowOff>9525</xdr:rowOff>
    </xdr:from>
    <xdr:to>
      <xdr:col>6</xdr:col>
      <xdr:colOff>38100</xdr:colOff>
      <xdr:row>38</xdr:row>
      <xdr:rowOff>0</xdr:rowOff>
    </xdr:to>
    <xdr:sp textlink="">
      <xdr:nvSpPr>
        <xdr:cNvPr id="231842" name="Line 50">
          <a:extLst>
            <a:ext uri="{FF2B5EF4-FFF2-40B4-BE49-F238E27FC236}">
              <a16:creationId xmlns:a16="http://schemas.microsoft.com/office/drawing/2014/main" id="{00000000-0008-0000-0300-0000A2890300}"/>
            </a:ext>
          </a:extLst>
        </xdr:cNvPr>
        <xdr:cNvSpPr>
          <a:spLocks noChangeShapeType="1"/>
        </xdr:cNvSpPr>
      </xdr:nvSpPr>
      <xdr:spPr bwMode="auto">
        <a:xfrm>
          <a:off x="16097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36</xdr:row>
      <xdr:rowOff>0</xdr:rowOff>
    </xdr:from>
    <xdr:to>
      <xdr:col>19</xdr:col>
      <xdr:colOff>219075</xdr:colOff>
      <xdr:row>37</xdr:row>
      <xdr:rowOff>238125</xdr:rowOff>
    </xdr:to>
    <xdr:sp textlink="">
      <xdr:nvSpPr>
        <xdr:cNvPr id="231843" name="Line 51">
          <a:extLst>
            <a:ext uri="{FF2B5EF4-FFF2-40B4-BE49-F238E27FC236}">
              <a16:creationId xmlns:a16="http://schemas.microsoft.com/office/drawing/2014/main" id="{00000000-0008-0000-0300-0000A3890300}"/>
            </a:ext>
          </a:extLst>
        </xdr:cNvPr>
        <xdr:cNvSpPr>
          <a:spLocks noChangeShapeType="1"/>
        </xdr:cNvSpPr>
      </xdr:nvSpPr>
      <xdr:spPr bwMode="auto">
        <a:xfrm>
          <a:off x="50387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80637</xdr:colOff>
      <xdr:row>22</xdr:row>
      <xdr:rowOff>62953</xdr:rowOff>
    </xdr:from>
    <xdr:to>
      <xdr:col>3</xdr:col>
      <xdr:colOff>208314</xdr:colOff>
      <xdr:row>22</xdr:row>
      <xdr:rowOff>195322</xdr:rowOff>
    </xdr:to>
    <xdr:sp textlink="">
      <xdr:nvSpPr>
        <xdr:cNvPr id="40" name="Rectangle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 bwMode="auto">
        <a:xfrm>
          <a:off x="983607" y="5549353"/>
          <a:ext cx="133797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</xdr:col>
      <xdr:colOff>10090</xdr:colOff>
      <xdr:row>22</xdr:row>
      <xdr:rowOff>70396</xdr:rowOff>
    </xdr:from>
    <xdr:to>
      <xdr:col>7</xdr:col>
      <xdr:colOff>153451</xdr:colOff>
      <xdr:row>22</xdr:row>
      <xdr:rowOff>211590</xdr:rowOff>
    </xdr:to>
    <xdr:sp textlink="">
      <xdr:nvSpPr>
        <xdr:cNvPr id="41" name="Rectangle 2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 bwMode="auto">
        <a:xfrm>
          <a:off x="1884610" y="5556796"/>
          <a:ext cx="132011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</xdr:col>
      <xdr:colOff>9347</xdr:colOff>
      <xdr:row>22</xdr:row>
      <xdr:rowOff>68760</xdr:rowOff>
    </xdr:from>
    <xdr:to>
      <xdr:col>11</xdr:col>
      <xdr:colOff>154162</xdr:colOff>
      <xdr:row>22</xdr:row>
      <xdr:rowOff>209954</xdr:rowOff>
    </xdr:to>
    <xdr:sp textlink="">
      <xdr:nvSpPr>
        <xdr:cNvPr id="42" name="Rectangle 3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 bwMode="auto">
        <a:xfrm>
          <a:off x="2741117" y="5555160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</xdr:col>
      <xdr:colOff>16787</xdr:colOff>
      <xdr:row>22</xdr:row>
      <xdr:rowOff>70396</xdr:rowOff>
    </xdr:from>
    <xdr:to>
      <xdr:col>15</xdr:col>
      <xdr:colOff>161602</xdr:colOff>
      <xdr:row>22</xdr:row>
      <xdr:rowOff>211590</xdr:rowOff>
    </xdr:to>
    <xdr:sp textlink="">
      <xdr:nvSpPr>
        <xdr:cNvPr id="43" name="Rectangle 4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 bwMode="auto">
        <a:xfrm>
          <a:off x="3605807" y="5556796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</xdr:col>
      <xdr:colOff>14703</xdr:colOff>
      <xdr:row>22</xdr:row>
      <xdr:rowOff>66972</xdr:rowOff>
    </xdr:from>
    <xdr:to>
      <xdr:col>21</xdr:col>
      <xdr:colOff>161127</xdr:colOff>
      <xdr:row>22</xdr:row>
      <xdr:rowOff>198753</xdr:rowOff>
    </xdr:to>
    <xdr:sp textlink="">
      <xdr:nvSpPr>
        <xdr:cNvPr id="44" name="Rectangle 4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 bwMode="auto">
        <a:xfrm>
          <a:off x="5670648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</xdr:col>
      <xdr:colOff>10984</xdr:colOff>
      <xdr:row>22</xdr:row>
      <xdr:rowOff>66972</xdr:rowOff>
    </xdr:from>
    <xdr:to>
      <xdr:col>19</xdr:col>
      <xdr:colOff>155799</xdr:colOff>
      <xdr:row>22</xdr:row>
      <xdr:rowOff>198753</xdr:rowOff>
    </xdr:to>
    <xdr:sp textlink="">
      <xdr:nvSpPr>
        <xdr:cNvPr id="45" name="Rectangle 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 bwMode="auto">
        <a:xfrm>
          <a:off x="4838254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226</xdr:col>
      <xdr:colOff>89535</xdr:colOff>
      <xdr:row>24</xdr:row>
      <xdr:rowOff>19050</xdr:rowOff>
    </xdr:from>
    <xdr:to>
      <xdr:col>226</xdr:col>
      <xdr:colOff>224695</xdr:colOff>
      <xdr:row>25</xdr:row>
      <xdr:rowOff>0</xdr:rowOff>
    </xdr:to>
    <xdr:sp textlink="">
      <xdr:nvSpPr>
        <xdr:cNvPr id="46" name="Rectangle 9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 bwMode="auto">
        <a:xfrm>
          <a:off x="6929437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226</xdr:col>
      <xdr:colOff>89535</xdr:colOff>
      <xdr:row>26</xdr:row>
      <xdr:rowOff>19050</xdr:rowOff>
    </xdr:from>
    <xdr:to>
      <xdr:col>226</xdr:col>
      <xdr:colOff>224695</xdr:colOff>
      <xdr:row>27</xdr:row>
      <xdr:rowOff>0</xdr:rowOff>
    </xdr:to>
    <xdr:sp textlink="">
      <xdr:nvSpPr>
        <xdr:cNvPr id="47" name="Rectangle 10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 bwMode="auto">
        <a:xfrm>
          <a:off x="6929437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226</xdr:col>
      <xdr:colOff>89535</xdr:colOff>
      <xdr:row>28</xdr:row>
      <xdr:rowOff>19050</xdr:rowOff>
    </xdr:from>
    <xdr:to>
      <xdr:col>226</xdr:col>
      <xdr:colOff>224695</xdr:colOff>
      <xdr:row>29</xdr:row>
      <xdr:rowOff>0</xdr:rowOff>
    </xdr:to>
    <xdr:sp textlink="">
      <xdr:nvSpPr>
        <xdr:cNvPr id="48" name="Rectangle 1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 bwMode="auto">
        <a:xfrm>
          <a:off x="6929437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226</xdr:col>
      <xdr:colOff>89535</xdr:colOff>
      <xdr:row>30</xdr:row>
      <xdr:rowOff>19050</xdr:rowOff>
    </xdr:from>
    <xdr:to>
      <xdr:col>226</xdr:col>
      <xdr:colOff>224695</xdr:colOff>
      <xdr:row>31</xdr:row>
      <xdr:rowOff>0</xdr:rowOff>
    </xdr:to>
    <xdr:sp textlink="">
      <xdr:nvSpPr>
        <xdr:cNvPr id="49" name="Rectangle 12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 bwMode="auto">
        <a:xfrm>
          <a:off x="6929437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226</xdr:col>
      <xdr:colOff>89535</xdr:colOff>
      <xdr:row>32</xdr:row>
      <xdr:rowOff>19050</xdr:rowOff>
    </xdr:from>
    <xdr:to>
      <xdr:col>226</xdr:col>
      <xdr:colOff>224695</xdr:colOff>
      <xdr:row>33</xdr:row>
      <xdr:rowOff>0</xdr:rowOff>
    </xdr:to>
    <xdr:sp textlink="">
      <xdr:nvSpPr>
        <xdr:cNvPr id="50" name="Rectangle 13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 bwMode="auto">
        <a:xfrm>
          <a:off x="6929437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226</xdr:col>
      <xdr:colOff>89535</xdr:colOff>
      <xdr:row>34</xdr:row>
      <xdr:rowOff>19050</xdr:rowOff>
    </xdr:from>
    <xdr:to>
      <xdr:col>226</xdr:col>
      <xdr:colOff>224695</xdr:colOff>
      <xdr:row>35</xdr:row>
      <xdr:rowOff>0</xdr:rowOff>
    </xdr:to>
    <xdr:sp textlink="">
      <xdr:nvSpPr>
        <xdr:cNvPr id="51" name="Rectangle 14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 bwMode="auto">
        <a:xfrm>
          <a:off x="69294375" y="71723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231</xdr:col>
      <xdr:colOff>87630</xdr:colOff>
      <xdr:row>24</xdr:row>
      <xdr:rowOff>19050</xdr:rowOff>
    </xdr:from>
    <xdr:to>
      <xdr:col>231</xdr:col>
      <xdr:colOff>215281</xdr:colOff>
      <xdr:row>25</xdr:row>
      <xdr:rowOff>0</xdr:rowOff>
    </xdr:to>
    <xdr:sp textlink="">
      <xdr:nvSpPr>
        <xdr:cNvPr id="52" name="Rectangle 15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 bwMode="auto">
        <a:xfrm>
          <a:off x="705802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231</xdr:col>
      <xdr:colOff>87630</xdr:colOff>
      <xdr:row>26</xdr:row>
      <xdr:rowOff>19050</xdr:rowOff>
    </xdr:from>
    <xdr:to>
      <xdr:col>231</xdr:col>
      <xdr:colOff>215281</xdr:colOff>
      <xdr:row>27</xdr:row>
      <xdr:rowOff>0</xdr:rowOff>
    </xdr:to>
    <xdr:sp textlink="">
      <xdr:nvSpPr>
        <xdr:cNvPr id="53" name="Rectangle 16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 bwMode="auto">
        <a:xfrm>
          <a:off x="705802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231</xdr:col>
      <xdr:colOff>87630</xdr:colOff>
      <xdr:row>28</xdr:row>
      <xdr:rowOff>19050</xdr:rowOff>
    </xdr:from>
    <xdr:to>
      <xdr:col>231</xdr:col>
      <xdr:colOff>215281</xdr:colOff>
      <xdr:row>29</xdr:row>
      <xdr:rowOff>0</xdr:rowOff>
    </xdr:to>
    <xdr:sp textlink="">
      <xdr:nvSpPr>
        <xdr:cNvPr id="54" name="Rectangle 17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 bwMode="auto">
        <a:xfrm>
          <a:off x="705802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231</xdr:col>
      <xdr:colOff>87630</xdr:colOff>
      <xdr:row>30</xdr:row>
      <xdr:rowOff>19050</xdr:rowOff>
    </xdr:from>
    <xdr:to>
      <xdr:col>231</xdr:col>
      <xdr:colOff>215281</xdr:colOff>
      <xdr:row>31</xdr:row>
      <xdr:rowOff>0</xdr:rowOff>
    </xdr:to>
    <xdr:sp textlink="">
      <xdr:nvSpPr>
        <xdr:cNvPr id="55" name="Rectangle 18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 bwMode="auto">
        <a:xfrm>
          <a:off x="705802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231</xdr:col>
      <xdr:colOff>87630</xdr:colOff>
      <xdr:row>32</xdr:row>
      <xdr:rowOff>19050</xdr:rowOff>
    </xdr:from>
    <xdr:to>
      <xdr:col>231</xdr:col>
      <xdr:colOff>215281</xdr:colOff>
      <xdr:row>33</xdr:row>
      <xdr:rowOff>0</xdr:rowOff>
    </xdr:to>
    <xdr:sp textlink="">
      <xdr:nvSpPr>
        <xdr:cNvPr id="56" name="Rectangle 19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 bwMode="auto">
        <a:xfrm>
          <a:off x="705802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245</xdr:col>
      <xdr:colOff>137160</xdr:colOff>
      <xdr:row>24</xdr:row>
      <xdr:rowOff>19050</xdr:rowOff>
    </xdr:from>
    <xdr:to>
      <xdr:col>245</xdr:col>
      <xdr:colOff>274432</xdr:colOff>
      <xdr:row>25</xdr:row>
      <xdr:rowOff>0</xdr:rowOff>
    </xdr:to>
    <xdr:sp textlink="">
      <xdr:nvSpPr>
        <xdr:cNvPr id="57" name="Rectangle 30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 bwMode="auto">
        <a:xfrm>
          <a:off x="742950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245</xdr:col>
      <xdr:colOff>137160</xdr:colOff>
      <xdr:row>26</xdr:row>
      <xdr:rowOff>19050</xdr:rowOff>
    </xdr:from>
    <xdr:to>
      <xdr:col>245</xdr:col>
      <xdr:colOff>274432</xdr:colOff>
      <xdr:row>27</xdr:row>
      <xdr:rowOff>0</xdr:rowOff>
    </xdr:to>
    <xdr:sp textlink="">
      <xdr:nvSpPr>
        <xdr:cNvPr id="58" name="Rectangle 3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 bwMode="auto">
        <a:xfrm>
          <a:off x="742950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245</xdr:col>
      <xdr:colOff>137160</xdr:colOff>
      <xdr:row>28</xdr:row>
      <xdr:rowOff>19050</xdr:rowOff>
    </xdr:from>
    <xdr:to>
      <xdr:col>245</xdr:col>
      <xdr:colOff>274432</xdr:colOff>
      <xdr:row>29</xdr:row>
      <xdr:rowOff>0</xdr:rowOff>
    </xdr:to>
    <xdr:sp textlink="">
      <xdr:nvSpPr>
        <xdr:cNvPr id="59" name="Rectangle 32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 bwMode="auto">
        <a:xfrm>
          <a:off x="742950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245</xdr:col>
      <xdr:colOff>137160</xdr:colOff>
      <xdr:row>30</xdr:row>
      <xdr:rowOff>19050</xdr:rowOff>
    </xdr:from>
    <xdr:to>
      <xdr:col>245</xdr:col>
      <xdr:colOff>274432</xdr:colOff>
      <xdr:row>31</xdr:row>
      <xdr:rowOff>0</xdr:rowOff>
    </xdr:to>
    <xdr:sp textlink="">
      <xdr:nvSpPr>
        <xdr:cNvPr id="60" name="Rectangle 33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 bwMode="auto">
        <a:xfrm>
          <a:off x="742950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245</xdr:col>
      <xdr:colOff>137160</xdr:colOff>
      <xdr:row>32</xdr:row>
      <xdr:rowOff>19050</xdr:rowOff>
    </xdr:from>
    <xdr:to>
      <xdr:col>245</xdr:col>
      <xdr:colOff>274432</xdr:colOff>
      <xdr:row>33</xdr:row>
      <xdr:rowOff>0</xdr:rowOff>
    </xdr:to>
    <xdr:sp textlink="">
      <xdr:nvSpPr>
        <xdr:cNvPr id="61" name="Rectangle 34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 bwMode="auto">
        <a:xfrm>
          <a:off x="742950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237</xdr:col>
      <xdr:colOff>49530</xdr:colOff>
      <xdr:row>24</xdr:row>
      <xdr:rowOff>19050</xdr:rowOff>
    </xdr:from>
    <xdr:to>
      <xdr:col>237</xdr:col>
      <xdr:colOff>186802</xdr:colOff>
      <xdr:row>25</xdr:row>
      <xdr:rowOff>0</xdr:rowOff>
    </xdr:to>
    <xdr:sp textlink="">
      <xdr:nvSpPr>
        <xdr:cNvPr id="62" name="Rectangle 35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 bwMode="auto">
        <a:xfrm>
          <a:off x="719137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237</xdr:col>
      <xdr:colOff>49530</xdr:colOff>
      <xdr:row>26</xdr:row>
      <xdr:rowOff>19050</xdr:rowOff>
    </xdr:from>
    <xdr:to>
      <xdr:col>237</xdr:col>
      <xdr:colOff>186802</xdr:colOff>
      <xdr:row>27</xdr:row>
      <xdr:rowOff>0</xdr:rowOff>
    </xdr:to>
    <xdr:sp textlink="">
      <xdr:nvSpPr>
        <xdr:cNvPr id="63" name="Rectangle 36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 bwMode="auto">
        <a:xfrm>
          <a:off x="719137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237</xdr:col>
      <xdr:colOff>49530</xdr:colOff>
      <xdr:row>28</xdr:row>
      <xdr:rowOff>19050</xdr:rowOff>
    </xdr:from>
    <xdr:to>
      <xdr:col>237</xdr:col>
      <xdr:colOff>186802</xdr:colOff>
      <xdr:row>29</xdr:row>
      <xdr:rowOff>0</xdr:rowOff>
    </xdr:to>
    <xdr:sp textlink="">
      <xdr:nvSpPr>
        <xdr:cNvPr id="64" name="Rectangle 37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 bwMode="auto">
        <a:xfrm>
          <a:off x="719137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237</xdr:col>
      <xdr:colOff>49530</xdr:colOff>
      <xdr:row>30</xdr:row>
      <xdr:rowOff>19050</xdr:rowOff>
    </xdr:from>
    <xdr:to>
      <xdr:col>237</xdr:col>
      <xdr:colOff>186802</xdr:colOff>
      <xdr:row>31</xdr:row>
      <xdr:rowOff>0</xdr:rowOff>
    </xdr:to>
    <xdr:sp textlink="">
      <xdr:nvSpPr>
        <xdr:cNvPr id="65" name="Rectangle 38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 bwMode="auto">
        <a:xfrm>
          <a:off x="719137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237</xdr:col>
      <xdr:colOff>49530</xdr:colOff>
      <xdr:row>32</xdr:row>
      <xdr:rowOff>19050</xdr:rowOff>
    </xdr:from>
    <xdr:to>
      <xdr:col>237</xdr:col>
      <xdr:colOff>186802</xdr:colOff>
      <xdr:row>33</xdr:row>
      <xdr:rowOff>0</xdr:rowOff>
    </xdr:to>
    <xdr:sp textlink="">
      <xdr:nvSpPr>
        <xdr:cNvPr id="66" name="Rectangle 39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 bwMode="auto">
        <a:xfrm>
          <a:off x="719137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241</xdr:col>
      <xdr:colOff>116205</xdr:colOff>
      <xdr:row>24</xdr:row>
      <xdr:rowOff>19050</xdr:rowOff>
    </xdr:from>
    <xdr:to>
      <xdr:col>241</xdr:col>
      <xdr:colOff>245851</xdr:colOff>
      <xdr:row>25</xdr:row>
      <xdr:rowOff>0</xdr:rowOff>
    </xdr:to>
    <xdr:sp textlink="">
      <xdr:nvSpPr>
        <xdr:cNvPr id="67" name="Rectangle 40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 bwMode="auto">
        <a:xfrm>
          <a:off x="729805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241</xdr:col>
      <xdr:colOff>116205</xdr:colOff>
      <xdr:row>26</xdr:row>
      <xdr:rowOff>19050</xdr:rowOff>
    </xdr:from>
    <xdr:to>
      <xdr:col>241</xdr:col>
      <xdr:colOff>245851</xdr:colOff>
      <xdr:row>27</xdr:row>
      <xdr:rowOff>0</xdr:rowOff>
    </xdr:to>
    <xdr:sp textlink="">
      <xdr:nvSpPr>
        <xdr:cNvPr id="68" name="Rectangle 4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 bwMode="auto">
        <a:xfrm>
          <a:off x="729805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241</xdr:col>
      <xdr:colOff>116205</xdr:colOff>
      <xdr:row>28</xdr:row>
      <xdr:rowOff>19050</xdr:rowOff>
    </xdr:from>
    <xdr:to>
      <xdr:col>241</xdr:col>
      <xdr:colOff>245851</xdr:colOff>
      <xdr:row>29</xdr:row>
      <xdr:rowOff>0</xdr:rowOff>
    </xdr:to>
    <xdr:sp textlink="">
      <xdr:nvSpPr>
        <xdr:cNvPr id="69" name="Rectangle 42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 bwMode="auto">
        <a:xfrm>
          <a:off x="729805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241</xdr:col>
      <xdr:colOff>116205</xdr:colOff>
      <xdr:row>30</xdr:row>
      <xdr:rowOff>19050</xdr:rowOff>
    </xdr:from>
    <xdr:to>
      <xdr:col>241</xdr:col>
      <xdr:colOff>245851</xdr:colOff>
      <xdr:row>31</xdr:row>
      <xdr:rowOff>0</xdr:rowOff>
    </xdr:to>
    <xdr:sp textlink="">
      <xdr:nvSpPr>
        <xdr:cNvPr id="70" name="Rectangle 43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 bwMode="auto">
        <a:xfrm>
          <a:off x="729805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241</xdr:col>
      <xdr:colOff>116205</xdr:colOff>
      <xdr:row>32</xdr:row>
      <xdr:rowOff>19050</xdr:rowOff>
    </xdr:from>
    <xdr:to>
      <xdr:col>241</xdr:col>
      <xdr:colOff>245851</xdr:colOff>
      <xdr:row>33</xdr:row>
      <xdr:rowOff>0</xdr:rowOff>
    </xdr:to>
    <xdr:sp textlink="">
      <xdr:nvSpPr>
        <xdr:cNvPr id="71" name="Rectangle 44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 bwMode="auto">
        <a:xfrm>
          <a:off x="729805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248</xdr:col>
      <xdr:colOff>156210</xdr:colOff>
      <xdr:row>24</xdr:row>
      <xdr:rowOff>19050</xdr:rowOff>
    </xdr:from>
    <xdr:to>
      <xdr:col>248</xdr:col>
      <xdr:colOff>283861</xdr:colOff>
      <xdr:row>25</xdr:row>
      <xdr:rowOff>0</xdr:rowOff>
    </xdr:to>
    <xdr:sp textlink="">
      <xdr:nvSpPr>
        <xdr:cNvPr id="72" name="Rectangle 45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 bwMode="auto">
        <a:xfrm>
          <a:off x="7563802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248</xdr:col>
      <xdr:colOff>156210</xdr:colOff>
      <xdr:row>26</xdr:row>
      <xdr:rowOff>19050</xdr:rowOff>
    </xdr:from>
    <xdr:to>
      <xdr:col>248</xdr:col>
      <xdr:colOff>283861</xdr:colOff>
      <xdr:row>27</xdr:row>
      <xdr:rowOff>0</xdr:rowOff>
    </xdr:to>
    <xdr:sp textlink="">
      <xdr:nvSpPr>
        <xdr:cNvPr id="73" name="Rectangle 46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 bwMode="auto">
        <a:xfrm>
          <a:off x="7563802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248</xdr:col>
      <xdr:colOff>156210</xdr:colOff>
      <xdr:row>28</xdr:row>
      <xdr:rowOff>19050</xdr:rowOff>
    </xdr:from>
    <xdr:to>
      <xdr:col>248</xdr:col>
      <xdr:colOff>283861</xdr:colOff>
      <xdr:row>29</xdr:row>
      <xdr:rowOff>0</xdr:rowOff>
    </xdr:to>
    <xdr:sp textlink="">
      <xdr:nvSpPr>
        <xdr:cNvPr id="74" name="Rectangle 47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 bwMode="auto">
        <a:xfrm>
          <a:off x="7563802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248</xdr:col>
      <xdr:colOff>156210</xdr:colOff>
      <xdr:row>30</xdr:row>
      <xdr:rowOff>19050</xdr:rowOff>
    </xdr:from>
    <xdr:to>
      <xdr:col>248</xdr:col>
      <xdr:colOff>283861</xdr:colOff>
      <xdr:row>31</xdr:row>
      <xdr:rowOff>0</xdr:rowOff>
    </xdr:to>
    <xdr:sp textlink="">
      <xdr:nvSpPr>
        <xdr:cNvPr id="75" name="Rectangle 48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 bwMode="auto">
        <a:xfrm>
          <a:off x="7563802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248</xdr:col>
      <xdr:colOff>156210</xdr:colOff>
      <xdr:row>32</xdr:row>
      <xdr:rowOff>19050</xdr:rowOff>
    </xdr:from>
    <xdr:to>
      <xdr:col>248</xdr:col>
      <xdr:colOff>283861</xdr:colOff>
      <xdr:row>33</xdr:row>
      <xdr:rowOff>0</xdr:rowOff>
    </xdr:to>
    <xdr:sp textlink="">
      <xdr:nvSpPr>
        <xdr:cNvPr id="76" name="Rectangle 49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 bwMode="auto">
        <a:xfrm>
          <a:off x="7563802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231</xdr:col>
      <xdr:colOff>38100</xdr:colOff>
      <xdr:row>36</xdr:row>
      <xdr:rowOff>9525</xdr:rowOff>
    </xdr:from>
    <xdr:to>
      <xdr:col>231</xdr:col>
      <xdr:colOff>38100</xdr:colOff>
      <xdr:row>38</xdr:row>
      <xdr:rowOff>0</xdr:rowOff>
    </xdr:to>
    <xdr:sp textlink="">
      <xdr:nvSpPr>
        <xdr:cNvPr id="231881" name="Line 50">
          <a:extLst>
            <a:ext uri="{FF2B5EF4-FFF2-40B4-BE49-F238E27FC236}">
              <a16:creationId xmlns:a16="http://schemas.microsoft.com/office/drawing/2014/main" id="{00000000-0008-0000-0300-0000C9890300}"/>
            </a:ext>
          </a:extLst>
        </xdr:cNvPr>
        <xdr:cNvSpPr>
          <a:spLocks noChangeShapeType="1"/>
        </xdr:cNvSpPr>
      </xdr:nvSpPr>
      <xdr:spPr bwMode="auto">
        <a:xfrm>
          <a:off x="705326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244</xdr:col>
      <xdr:colOff>219075</xdr:colOff>
      <xdr:row>36</xdr:row>
      <xdr:rowOff>0</xdr:rowOff>
    </xdr:from>
    <xdr:to>
      <xdr:col>244</xdr:col>
      <xdr:colOff>219075</xdr:colOff>
      <xdr:row>37</xdr:row>
      <xdr:rowOff>238125</xdr:rowOff>
    </xdr:to>
    <xdr:sp textlink="">
      <xdr:nvSpPr>
        <xdr:cNvPr id="231882" name="Line 51">
          <a:extLst>
            <a:ext uri="{FF2B5EF4-FFF2-40B4-BE49-F238E27FC236}">
              <a16:creationId xmlns:a16="http://schemas.microsoft.com/office/drawing/2014/main" id="{00000000-0008-0000-0300-0000CA890300}"/>
            </a:ext>
          </a:extLst>
        </xdr:cNvPr>
        <xdr:cNvSpPr>
          <a:spLocks noChangeShapeType="1"/>
        </xdr:cNvSpPr>
      </xdr:nvSpPr>
      <xdr:spPr bwMode="auto">
        <a:xfrm>
          <a:off x="739616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247</xdr:col>
      <xdr:colOff>203835</xdr:colOff>
      <xdr:row>1</xdr:row>
      <xdr:rowOff>38100</xdr:rowOff>
    </xdr:from>
    <xdr:to>
      <xdr:col>248</xdr:col>
      <xdr:colOff>253425</xdr:colOff>
      <xdr:row>3</xdr:row>
      <xdr:rowOff>190500</xdr:rowOff>
    </xdr:to>
    <xdr:sp textlink="">
      <xdr:nvSpPr>
        <xdr:cNvPr id="79" name="円/楕円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/>
      </xdr:nvSpPr>
      <xdr:spPr>
        <a:xfrm>
          <a:off x="75209400" y="200025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231</xdr:col>
      <xdr:colOff>38100</xdr:colOff>
      <xdr:row>36</xdr:row>
      <xdr:rowOff>9525</xdr:rowOff>
    </xdr:from>
    <xdr:to>
      <xdr:col>231</xdr:col>
      <xdr:colOff>38100</xdr:colOff>
      <xdr:row>38</xdr:row>
      <xdr:rowOff>0</xdr:rowOff>
    </xdr:to>
    <xdr:sp textlink="">
      <xdr:nvSpPr>
        <xdr:cNvPr id="231884" name="Line 50">
          <a:extLst>
            <a:ext uri="{FF2B5EF4-FFF2-40B4-BE49-F238E27FC236}">
              <a16:creationId xmlns:a16="http://schemas.microsoft.com/office/drawing/2014/main" id="{00000000-0008-0000-0300-0000CC890300}"/>
            </a:ext>
          </a:extLst>
        </xdr:cNvPr>
        <xdr:cNvSpPr>
          <a:spLocks noChangeShapeType="1"/>
        </xdr:cNvSpPr>
      </xdr:nvSpPr>
      <xdr:spPr bwMode="auto">
        <a:xfrm>
          <a:off x="705326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244</xdr:col>
      <xdr:colOff>219075</xdr:colOff>
      <xdr:row>36</xdr:row>
      <xdr:rowOff>0</xdr:rowOff>
    </xdr:from>
    <xdr:to>
      <xdr:col>244</xdr:col>
      <xdr:colOff>219075</xdr:colOff>
      <xdr:row>37</xdr:row>
      <xdr:rowOff>238125</xdr:rowOff>
    </xdr:to>
    <xdr:sp textlink="">
      <xdr:nvSpPr>
        <xdr:cNvPr id="231885" name="Line 51">
          <a:extLst>
            <a:ext uri="{FF2B5EF4-FFF2-40B4-BE49-F238E27FC236}">
              <a16:creationId xmlns:a16="http://schemas.microsoft.com/office/drawing/2014/main" id="{00000000-0008-0000-0300-0000CD890300}"/>
            </a:ext>
          </a:extLst>
        </xdr:cNvPr>
        <xdr:cNvSpPr>
          <a:spLocks noChangeShapeType="1"/>
        </xdr:cNvSpPr>
      </xdr:nvSpPr>
      <xdr:spPr bwMode="auto">
        <a:xfrm>
          <a:off x="739616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231</xdr:col>
      <xdr:colOff>38100</xdr:colOff>
      <xdr:row>36</xdr:row>
      <xdr:rowOff>9525</xdr:rowOff>
    </xdr:from>
    <xdr:to>
      <xdr:col>231</xdr:col>
      <xdr:colOff>38100</xdr:colOff>
      <xdr:row>38</xdr:row>
      <xdr:rowOff>0</xdr:rowOff>
    </xdr:to>
    <xdr:sp textlink="">
      <xdr:nvSpPr>
        <xdr:cNvPr id="231886" name="Line 50">
          <a:extLst>
            <a:ext uri="{FF2B5EF4-FFF2-40B4-BE49-F238E27FC236}">
              <a16:creationId xmlns:a16="http://schemas.microsoft.com/office/drawing/2014/main" id="{00000000-0008-0000-0300-0000CE890300}"/>
            </a:ext>
          </a:extLst>
        </xdr:cNvPr>
        <xdr:cNvSpPr>
          <a:spLocks noChangeShapeType="1"/>
        </xdr:cNvSpPr>
      </xdr:nvSpPr>
      <xdr:spPr bwMode="auto">
        <a:xfrm>
          <a:off x="705326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244</xdr:col>
      <xdr:colOff>219075</xdr:colOff>
      <xdr:row>36</xdr:row>
      <xdr:rowOff>0</xdr:rowOff>
    </xdr:from>
    <xdr:to>
      <xdr:col>244</xdr:col>
      <xdr:colOff>219075</xdr:colOff>
      <xdr:row>37</xdr:row>
      <xdr:rowOff>238125</xdr:rowOff>
    </xdr:to>
    <xdr:sp textlink="">
      <xdr:nvSpPr>
        <xdr:cNvPr id="231887" name="Line 51">
          <a:extLst>
            <a:ext uri="{FF2B5EF4-FFF2-40B4-BE49-F238E27FC236}">
              <a16:creationId xmlns:a16="http://schemas.microsoft.com/office/drawing/2014/main" id="{00000000-0008-0000-0300-0000CF890300}"/>
            </a:ext>
          </a:extLst>
        </xdr:cNvPr>
        <xdr:cNvSpPr>
          <a:spLocks noChangeShapeType="1"/>
        </xdr:cNvSpPr>
      </xdr:nvSpPr>
      <xdr:spPr bwMode="auto">
        <a:xfrm>
          <a:off x="739616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228</xdr:col>
      <xdr:colOff>80637</xdr:colOff>
      <xdr:row>22</xdr:row>
      <xdr:rowOff>62953</xdr:rowOff>
    </xdr:from>
    <xdr:to>
      <xdr:col>228</xdr:col>
      <xdr:colOff>208314</xdr:colOff>
      <xdr:row>22</xdr:row>
      <xdr:rowOff>195322</xdr:rowOff>
    </xdr:to>
    <xdr:sp textlink="">
      <xdr:nvSpPr>
        <xdr:cNvPr id="84" name="Rectangle 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 bwMode="auto">
        <a:xfrm>
          <a:off x="69906507" y="5549353"/>
          <a:ext cx="133797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232</xdr:col>
      <xdr:colOff>10090</xdr:colOff>
      <xdr:row>22</xdr:row>
      <xdr:rowOff>70396</xdr:rowOff>
    </xdr:from>
    <xdr:to>
      <xdr:col>232</xdr:col>
      <xdr:colOff>153451</xdr:colOff>
      <xdr:row>22</xdr:row>
      <xdr:rowOff>211590</xdr:rowOff>
    </xdr:to>
    <xdr:sp textlink="">
      <xdr:nvSpPr>
        <xdr:cNvPr id="85" name="Rectangle 2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 bwMode="auto">
        <a:xfrm>
          <a:off x="70807510" y="5556796"/>
          <a:ext cx="132011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236</xdr:col>
      <xdr:colOff>9347</xdr:colOff>
      <xdr:row>22</xdr:row>
      <xdr:rowOff>68760</xdr:rowOff>
    </xdr:from>
    <xdr:to>
      <xdr:col>236</xdr:col>
      <xdr:colOff>154162</xdr:colOff>
      <xdr:row>22</xdr:row>
      <xdr:rowOff>209954</xdr:rowOff>
    </xdr:to>
    <xdr:sp textlink="">
      <xdr:nvSpPr>
        <xdr:cNvPr id="86" name="Rectangle 3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 bwMode="auto">
        <a:xfrm>
          <a:off x="71664017" y="5555160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240</xdr:col>
      <xdr:colOff>16787</xdr:colOff>
      <xdr:row>22</xdr:row>
      <xdr:rowOff>70396</xdr:rowOff>
    </xdr:from>
    <xdr:to>
      <xdr:col>240</xdr:col>
      <xdr:colOff>161602</xdr:colOff>
      <xdr:row>22</xdr:row>
      <xdr:rowOff>211590</xdr:rowOff>
    </xdr:to>
    <xdr:sp textlink="">
      <xdr:nvSpPr>
        <xdr:cNvPr id="87" name="Rectangle 4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 bwMode="auto">
        <a:xfrm>
          <a:off x="72528707" y="5556796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246</xdr:col>
      <xdr:colOff>14703</xdr:colOff>
      <xdr:row>22</xdr:row>
      <xdr:rowOff>66972</xdr:rowOff>
    </xdr:from>
    <xdr:to>
      <xdr:col>246</xdr:col>
      <xdr:colOff>161127</xdr:colOff>
      <xdr:row>22</xdr:row>
      <xdr:rowOff>198753</xdr:rowOff>
    </xdr:to>
    <xdr:sp textlink="">
      <xdr:nvSpPr>
        <xdr:cNvPr id="88" name="Rectangle 4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 bwMode="auto">
        <a:xfrm>
          <a:off x="74593548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244</xdr:col>
      <xdr:colOff>10984</xdr:colOff>
      <xdr:row>22</xdr:row>
      <xdr:rowOff>66972</xdr:rowOff>
    </xdr:from>
    <xdr:to>
      <xdr:col>244</xdr:col>
      <xdr:colOff>155799</xdr:colOff>
      <xdr:row>22</xdr:row>
      <xdr:rowOff>198753</xdr:rowOff>
    </xdr:to>
    <xdr:sp textlink="">
      <xdr:nvSpPr>
        <xdr:cNvPr id="89" name="Rectangle 4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 bwMode="auto">
        <a:xfrm>
          <a:off x="73761154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126</xdr:col>
      <xdr:colOff>89535</xdr:colOff>
      <xdr:row>24</xdr:row>
      <xdr:rowOff>19050</xdr:rowOff>
    </xdr:from>
    <xdr:to>
      <xdr:col>126</xdr:col>
      <xdr:colOff>224695</xdr:colOff>
      <xdr:row>25</xdr:row>
      <xdr:rowOff>0</xdr:rowOff>
    </xdr:to>
    <xdr:sp textlink="">
      <xdr:nvSpPr>
        <xdr:cNvPr id="90" name="Rectangle 9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 bwMode="auto">
        <a:xfrm>
          <a:off x="3866197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126</xdr:col>
      <xdr:colOff>89535</xdr:colOff>
      <xdr:row>26</xdr:row>
      <xdr:rowOff>19050</xdr:rowOff>
    </xdr:from>
    <xdr:to>
      <xdr:col>126</xdr:col>
      <xdr:colOff>224695</xdr:colOff>
      <xdr:row>27</xdr:row>
      <xdr:rowOff>0</xdr:rowOff>
    </xdr:to>
    <xdr:sp textlink="">
      <xdr:nvSpPr>
        <xdr:cNvPr id="91" name="Rectangle 1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 bwMode="auto">
        <a:xfrm>
          <a:off x="3866197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126</xdr:col>
      <xdr:colOff>89535</xdr:colOff>
      <xdr:row>28</xdr:row>
      <xdr:rowOff>19050</xdr:rowOff>
    </xdr:from>
    <xdr:to>
      <xdr:col>126</xdr:col>
      <xdr:colOff>224695</xdr:colOff>
      <xdr:row>29</xdr:row>
      <xdr:rowOff>0</xdr:rowOff>
    </xdr:to>
    <xdr:sp textlink="">
      <xdr:nvSpPr>
        <xdr:cNvPr id="92" name="Rectangle 1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 bwMode="auto">
        <a:xfrm>
          <a:off x="3866197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126</xdr:col>
      <xdr:colOff>89535</xdr:colOff>
      <xdr:row>30</xdr:row>
      <xdr:rowOff>19050</xdr:rowOff>
    </xdr:from>
    <xdr:to>
      <xdr:col>126</xdr:col>
      <xdr:colOff>224695</xdr:colOff>
      <xdr:row>31</xdr:row>
      <xdr:rowOff>0</xdr:rowOff>
    </xdr:to>
    <xdr:sp textlink="">
      <xdr:nvSpPr>
        <xdr:cNvPr id="93" name="Rectangle 1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 bwMode="auto">
        <a:xfrm>
          <a:off x="3866197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126</xdr:col>
      <xdr:colOff>89535</xdr:colOff>
      <xdr:row>32</xdr:row>
      <xdr:rowOff>19050</xdr:rowOff>
    </xdr:from>
    <xdr:to>
      <xdr:col>126</xdr:col>
      <xdr:colOff>224695</xdr:colOff>
      <xdr:row>33</xdr:row>
      <xdr:rowOff>0</xdr:rowOff>
    </xdr:to>
    <xdr:sp textlink="">
      <xdr:nvSpPr>
        <xdr:cNvPr id="94" name="Rectangle 13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 bwMode="auto">
        <a:xfrm>
          <a:off x="3866197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126</xdr:col>
      <xdr:colOff>89535</xdr:colOff>
      <xdr:row>34</xdr:row>
      <xdr:rowOff>19050</xdr:rowOff>
    </xdr:from>
    <xdr:to>
      <xdr:col>126</xdr:col>
      <xdr:colOff>224695</xdr:colOff>
      <xdr:row>35</xdr:row>
      <xdr:rowOff>0</xdr:rowOff>
    </xdr:to>
    <xdr:sp textlink="">
      <xdr:nvSpPr>
        <xdr:cNvPr id="95" name="Rectangle 14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 bwMode="auto">
        <a:xfrm>
          <a:off x="38661975" y="71723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131</xdr:col>
      <xdr:colOff>87630</xdr:colOff>
      <xdr:row>24</xdr:row>
      <xdr:rowOff>19050</xdr:rowOff>
    </xdr:from>
    <xdr:to>
      <xdr:col>131</xdr:col>
      <xdr:colOff>215281</xdr:colOff>
      <xdr:row>25</xdr:row>
      <xdr:rowOff>0</xdr:rowOff>
    </xdr:to>
    <xdr:sp textlink="">
      <xdr:nvSpPr>
        <xdr:cNvPr id="96" name="Rectangle 15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 bwMode="auto">
        <a:xfrm>
          <a:off x="399478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131</xdr:col>
      <xdr:colOff>87630</xdr:colOff>
      <xdr:row>26</xdr:row>
      <xdr:rowOff>19050</xdr:rowOff>
    </xdr:from>
    <xdr:to>
      <xdr:col>131</xdr:col>
      <xdr:colOff>215281</xdr:colOff>
      <xdr:row>27</xdr:row>
      <xdr:rowOff>0</xdr:rowOff>
    </xdr:to>
    <xdr:sp textlink="">
      <xdr:nvSpPr>
        <xdr:cNvPr id="97" name="Rectangle 16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 bwMode="auto">
        <a:xfrm>
          <a:off x="399478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131</xdr:col>
      <xdr:colOff>87630</xdr:colOff>
      <xdr:row>28</xdr:row>
      <xdr:rowOff>19050</xdr:rowOff>
    </xdr:from>
    <xdr:to>
      <xdr:col>131</xdr:col>
      <xdr:colOff>215281</xdr:colOff>
      <xdr:row>29</xdr:row>
      <xdr:rowOff>0</xdr:rowOff>
    </xdr:to>
    <xdr:sp textlink="">
      <xdr:nvSpPr>
        <xdr:cNvPr id="98" name="Rectangle 17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 bwMode="auto">
        <a:xfrm>
          <a:off x="399478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131</xdr:col>
      <xdr:colOff>87630</xdr:colOff>
      <xdr:row>30</xdr:row>
      <xdr:rowOff>19050</xdr:rowOff>
    </xdr:from>
    <xdr:to>
      <xdr:col>131</xdr:col>
      <xdr:colOff>215281</xdr:colOff>
      <xdr:row>31</xdr:row>
      <xdr:rowOff>0</xdr:rowOff>
    </xdr:to>
    <xdr:sp textlink="">
      <xdr:nvSpPr>
        <xdr:cNvPr id="99" name="Rectangle 1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 bwMode="auto">
        <a:xfrm>
          <a:off x="399478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131</xdr:col>
      <xdr:colOff>87630</xdr:colOff>
      <xdr:row>32</xdr:row>
      <xdr:rowOff>19050</xdr:rowOff>
    </xdr:from>
    <xdr:to>
      <xdr:col>131</xdr:col>
      <xdr:colOff>215281</xdr:colOff>
      <xdr:row>33</xdr:row>
      <xdr:rowOff>0</xdr:rowOff>
    </xdr:to>
    <xdr:sp textlink="">
      <xdr:nvSpPr>
        <xdr:cNvPr id="100" name="Rectangle 1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 bwMode="auto">
        <a:xfrm>
          <a:off x="399478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145</xdr:col>
      <xdr:colOff>137160</xdr:colOff>
      <xdr:row>24</xdr:row>
      <xdr:rowOff>19050</xdr:rowOff>
    </xdr:from>
    <xdr:to>
      <xdr:col>145</xdr:col>
      <xdr:colOff>274432</xdr:colOff>
      <xdr:row>25</xdr:row>
      <xdr:rowOff>0</xdr:rowOff>
    </xdr:to>
    <xdr:sp textlink="">
      <xdr:nvSpPr>
        <xdr:cNvPr id="101" name="Rectangle 30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 bwMode="auto">
        <a:xfrm>
          <a:off x="436626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145</xdr:col>
      <xdr:colOff>137160</xdr:colOff>
      <xdr:row>26</xdr:row>
      <xdr:rowOff>19050</xdr:rowOff>
    </xdr:from>
    <xdr:to>
      <xdr:col>145</xdr:col>
      <xdr:colOff>274432</xdr:colOff>
      <xdr:row>27</xdr:row>
      <xdr:rowOff>0</xdr:rowOff>
    </xdr:to>
    <xdr:sp textlink="">
      <xdr:nvSpPr>
        <xdr:cNvPr id="102" name="Rectangle 3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 bwMode="auto">
        <a:xfrm>
          <a:off x="436626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145</xdr:col>
      <xdr:colOff>137160</xdr:colOff>
      <xdr:row>28</xdr:row>
      <xdr:rowOff>19050</xdr:rowOff>
    </xdr:from>
    <xdr:to>
      <xdr:col>145</xdr:col>
      <xdr:colOff>274432</xdr:colOff>
      <xdr:row>29</xdr:row>
      <xdr:rowOff>0</xdr:rowOff>
    </xdr:to>
    <xdr:sp textlink="">
      <xdr:nvSpPr>
        <xdr:cNvPr id="103" name="Rectangle 3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 bwMode="auto">
        <a:xfrm>
          <a:off x="436626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145</xdr:col>
      <xdr:colOff>137160</xdr:colOff>
      <xdr:row>30</xdr:row>
      <xdr:rowOff>19050</xdr:rowOff>
    </xdr:from>
    <xdr:to>
      <xdr:col>145</xdr:col>
      <xdr:colOff>274432</xdr:colOff>
      <xdr:row>31</xdr:row>
      <xdr:rowOff>0</xdr:rowOff>
    </xdr:to>
    <xdr:sp textlink="">
      <xdr:nvSpPr>
        <xdr:cNvPr id="104" name="Rectangle 33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 bwMode="auto">
        <a:xfrm>
          <a:off x="436626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145</xdr:col>
      <xdr:colOff>137160</xdr:colOff>
      <xdr:row>32</xdr:row>
      <xdr:rowOff>19050</xdr:rowOff>
    </xdr:from>
    <xdr:to>
      <xdr:col>145</xdr:col>
      <xdr:colOff>274432</xdr:colOff>
      <xdr:row>33</xdr:row>
      <xdr:rowOff>0</xdr:rowOff>
    </xdr:to>
    <xdr:sp textlink="">
      <xdr:nvSpPr>
        <xdr:cNvPr id="105" name="Rectangle 34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 bwMode="auto">
        <a:xfrm>
          <a:off x="436626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137</xdr:col>
      <xdr:colOff>49530</xdr:colOff>
      <xdr:row>24</xdr:row>
      <xdr:rowOff>19050</xdr:rowOff>
    </xdr:from>
    <xdr:to>
      <xdr:col>137</xdr:col>
      <xdr:colOff>186802</xdr:colOff>
      <xdr:row>25</xdr:row>
      <xdr:rowOff>0</xdr:rowOff>
    </xdr:to>
    <xdr:sp textlink="">
      <xdr:nvSpPr>
        <xdr:cNvPr id="106" name="Rectangle 35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 bwMode="auto">
        <a:xfrm>
          <a:off x="412813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137</xdr:col>
      <xdr:colOff>49530</xdr:colOff>
      <xdr:row>26</xdr:row>
      <xdr:rowOff>19050</xdr:rowOff>
    </xdr:from>
    <xdr:to>
      <xdr:col>137</xdr:col>
      <xdr:colOff>186802</xdr:colOff>
      <xdr:row>27</xdr:row>
      <xdr:rowOff>0</xdr:rowOff>
    </xdr:to>
    <xdr:sp textlink="">
      <xdr:nvSpPr>
        <xdr:cNvPr id="107" name="Rectangle 36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 bwMode="auto">
        <a:xfrm>
          <a:off x="412813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137</xdr:col>
      <xdr:colOff>49530</xdr:colOff>
      <xdr:row>28</xdr:row>
      <xdr:rowOff>19050</xdr:rowOff>
    </xdr:from>
    <xdr:to>
      <xdr:col>137</xdr:col>
      <xdr:colOff>186802</xdr:colOff>
      <xdr:row>29</xdr:row>
      <xdr:rowOff>0</xdr:rowOff>
    </xdr:to>
    <xdr:sp textlink="">
      <xdr:nvSpPr>
        <xdr:cNvPr id="108" name="Rectangle 37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 bwMode="auto">
        <a:xfrm>
          <a:off x="412813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137</xdr:col>
      <xdr:colOff>49530</xdr:colOff>
      <xdr:row>30</xdr:row>
      <xdr:rowOff>19050</xdr:rowOff>
    </xdr:from>
    <xdr:to>
      <xdr:col>137</xdr:col>
      <xdr:colOff>186802</xdr:colOff>
      <xdr:row>31</xdr:row>
      <xdr:rowOff>0</xdr:rowOff>
    </xdr:to>
    <xdr:sp textlink="">
      <xdr:nvSpPr>
        <xdr:cNvPr id="109" name="Rectangle 38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 bwMode="auto">
        <a:xfrm>
          <a:off x="412813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137</xdr:col>
      <xdr:colOff>49530</xdr:colOff>
      <xdr:row>32</xdr:row>
      <xdr:rowOff>19050</xdr:rowOff>
    </xdr:from>
    <xdr:to>
      <xdr:col>137</xdr:col>
      <xdr:colOff>186802</xdr:colOff>
      <xdr:row>33</xdr:row>
      <xdr:rowOff>0</xdr:rowOff>
    </xdr:to>
    <xdr:sp textlink="">
      <xdr:nvSpPr>
        <xdr:cNvPr id="110" name="Rectangle 39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 bwMode="auto">
        <a:xfrm>
          <a:off x="412813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141</xdr:col>
      <xdr:colOff>116205</xdr:colOff>
      <xdr:row>24</xdr:row>
      <xdr:rowOff>19050</xdr:rowOff>
    </xdr:from>
    <xdr:to>
      <xdr:col>141</xdr:col>
      <xdr:colOff>245851</xdr:colOff>
      <xdr:row>25</xdr:row>
      <xdr:rowOff>0</xdr:rowOff>
    </xdr:to>
    <xdr:sp textlink="">
      <xdr:nvSpPr>
        <xdr:cNvPr id="111" name="Rectangle 4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 bwMode="auto">
        <a:xfrm>
          <a:off x="423481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141</xdr:col>
      <xdr:colOff>116205</xdr:colOff>
      <xdr:row>26</xdr:row>
      <xdr:rowOff>19050</xdr:rowOff>
    </xdr:from>
    <xdr:to>
      <xdr:col>141</xdr:col>
      <xdr:colOff>245851</xdr:colOff>
      <xdr:row>27</xdr:row>
      <xdr:rowOff>0</xdr:rowOff>
    </xdr:to>
    <xdr:sp textlink="">
      <xdr:nvSpPr>
        <xdr:cNvPr id="112" name="Rectangle 4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 bwMode="auto">
        <a:xfrm>
          <a:off x="423481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141</xdr:col>
      <xdr:colOff>116205</xdr:colOff>
      <xdr:row>28</xdr:row>
      <xdr:rowOff>19050</xdr:rowOff>
    </xdr:from>
    <xdr:to>
      <xdr:col>141</xdr:col>
      <xdr:colOff>245851</xdr:colOff>
      <xdr:row>29</xdr:row>
      <xdr:rowOff>0</xdr:rowOff>
    </xdr:to>
    <xdr:sp textlink="">
      <xdr:nvSpPr>
        <xdr:cNvPr id="113" name="Rectangle 4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 bwMode="auto">
        <a:xfrm>
          <a:off x="423481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141</xdr:col>
      <xdr:colOff>116205</xdr:colOff>
      <xdr:row>30</xdr:row>
      <xdr:rowOff>19050</xdr:rowOff>
    </xdr:from>
    <xdr:to>
      <xdr:col>141</xdr:col>
      <xdr:colOff>245851</xdr:colOff>
      <xdr:row>31</xdr:row>
      <xdr:rowOff>0</xdr:rowOff>
    </xdr:to>
    <xdr:sp textlink="">
      <xdr:nvSpPr>
        <xdr:cNvPr id="114" name="Rectangle 43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 bwMode="auto">
        <a:xfrm>
          <a:off x="423481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141</xdr:col>
      <xdr:colOff>116205</xdr:colOff>
      <xdr:row>32</xdr:row>
      <xdr:rowOff>19050</xdr:rowOff>
    </xdr:from>
    <xdr:to>
      <xdr:col>141</xdr:col>
      <xdr:colOff>245851</xdr:colOff>
      <xdr:row>33</xdr:row>
      <xdr:rowOff>0</xdr:rowOff>
    </xdr:to>
    <xdr:sp textlink="">
      <xdr:nvSpPr>
        <xdr:cNvPr id="115" name="Rectangle 44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 bwMode="auto">
        <a:xfrm>
          <a:off x="423481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148</xdr:col>
      <xdr:colOff>156210</xdr:colOff>
      <xdr:row>24</xdr:row>
      <xdr:rowOff>19050</xdr:rowOff>
    </xdr:from>
    <xdr:to>
      <xdr:col>148</xdr:col>
      <xdr:colOff>283861</xdr:colOff>
      <xdr:row>25</xdr:row>
      <xdr:rowOff>0</xdr:rowOff>
    </xdr:to>
    <xdr:sp textlink="">
      <xdr:nvSpPr>
        <xdr:cNvPr id="116" name="Rectangle 45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 bwMode="auto">
        <a:xfrm>
          <a:off x="4500562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148</xdr:col>
      <xdr:colOff>156210</xdr:colOff>
      <xdr:row>26</xdr:row>
      <xdr:rowOff>19050</xdr:rowOff>
    </xdr:from>
    <xdr:to>
      <xdr:col>148</xdr:col>
      <xdr:colOff>283861</xdr:colOff>
      <xdr:row>27</xdr:row>
      <xdr:rowOff>0</xdr:rowOff>
    </xdr:to>
    <xdr:sp textlink="">
      <xdr:nvSpPr>
        <xdr:cNvPr id="117" name="Rectangle 46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 bwMode="auto">
        <a:xfrm>
          <a:off x="4500562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148</xdr:col>
      <xdr:colOff>156210</xdr:colOff>
      <xdr:row>28</xdr:row>
      <xdr:rowOff>19050</xdr:rowOff>
    </xdr:from>
    <xdr:to>
      <xdr:col>148</xdr:col>
      <xdr:colOff>283861</xdr:colOff>
      <xdr:row>29</xdr:row>
      <xdr:rowOff>0</xdr:rowOff>
    </xdr:to>
    <xdr:sp textlink="">
      <xdr:nvSpPr>
        <xdr:cNvPr id="118" name="Rectangle 47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 bwMode="auto">
        <a:xfrm>
          <a:off x="4500562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148</xdr:col>
      <xdr:colOff>156210</xdr:colOff>
      <xdr:row>30</xdr:row>
      <xdr:rowOff>19050</xdr:rowOff>
    </xdr:from>
    <xdr:to>
      <xdr:col>148</xdr:col>
      <xdr:colOff>283861</xdr:colOff>
      <xdr:row>31</xdr:row>
      <xdr:rowOff>0</xdr:rowOff>
    </xdr:to>
    <xdr:sp textlink="">
      <xdr:nvSpPr>
        <xdr:cNvPr id="119" name="Rectangle 4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 bwMode="auto">
        <a:xfrm>
          <a:off x="4500562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148</xdr:col>
      <xdr:colOff>156210</xdr:colOff>
      <xdr:row>32</xdr:row>
      <xdr:rowOff>19050</xdr:rowOff>
    </xdr:from>
    <xdr:to>
      <xdr:col>148</xdr:col>
      <xdr:colOff>283861</xdr:colOff>
      <xdr:row>33</xdr:row>
      <xdr:rowOff>0</xdr:rowOff>
    </xdr:to>
    <xdr:sp textlink="">
      <xdr:nvSpPr>
        <xdr:cNvPr id="120" name="Rectangle 4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 bwMode="auto">
        <a:xfrm>
          <a:off x="4500562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131</xdr:col>
      <xdr:colOff>38100</xdr:colOff>
      <xdr:row>36</xdr:row>
      <xdr:rowOff>9525</xdr:rowOff>
    </xdr:from>
    <xdr:to>
      <xdr:col>131</xdr:col>
      <xdr:colOff>38100</xdr:colOff>
      <xdr:row>38</xdr:row>
      <xdr:rowOff>0</xdr:rowOff>
    </xdr:to>
    <xdr:sp textlink="">
      <xdr:nvSpPr>
        <xdr:cNvPr id="231925" name="Line 50">
          <a:extLst>
            <a:ext uri="{FF2B5EF4-FFF2-40B4-BE49-F238E27FC236}">
              <a16:creationId xmlns:a16="http://schemas.microsoft.com/office/drawing/2014/main" id="{00000000-0008-0000-0300-0000F5890300}"/>
            </a:ext>
          </a:extLst>
        </xdr:cNvPr>
        <xdr:cNvSpPr>
          <a:spLocks noChangeShapeType="1"/>
        </xdr:cNvSpPr>
      </xdr:nvSpPr>
      <xdr:spPr bwMode="auto">
        <a:xfrm>
          <a:off x="399002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144</xdr:col>
      <xdr:colOff>219075</xdr:colOff>
      <xdr:row>36</xdr:row>
      <xdr:rowOff>0</xdr:rowOff>
    </xdr:from>
    <xdr:to>
      <xdr:col>144</xdr:col>
      <xdr:colOff>219075</xdr:colOff>
      <xdr:row>37</xdr:row>
      <xdr:rowOff>238125</xdr:rowOff>
    </xdr:to>
    <xdr:sp textlink="">
      <xdr:nvSpPr>
        <xdr:cNvPr id="231926" name="Line 51">
          <a:extLst>
            <a:ext uri="{FF2B5EF4-FFF2-40B4-BE49-F238E27FC236}">
              <a16:creationId xmlns:a16="http://schemas.microsoft.com/office/drawing/2014/main" id="{00000000-0008-0000-0300-0000F6890300}"/>
            </a:ext>
          </a:extLst>
        </xdr:cNvPr>
        <xdr:cNvSpPr>
          <a:spLocks noChangeShapeType="1"/>
        </xdr:cNvSpPr>
      </xdr:nvSpPr>
      <xdr:spPr bwMode="auto">
        <a:xfrm>
          <a:off x="433292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147</xdr:col>
      <xdr:colOff>203835</xdr:colOff>
      <xdr:row>1</xdr:row>
      <xdr:rowOff>38100</xdr:rowOff>
    </xdr:from>
    <xdr:to>
      <xdr:col>148</xdr:col>
      <xdr:colOff>253425</xdr:colOff>
      <xdr:row>3</xdr:row>
      <xdr:rowOff>190500</xdr:rowOff>
    </xdr:to>
    <xdr:sp textlink="">
      <xdr:nvSpPr>
        <xdr:cNvPr id="123" name="円/楕円 122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/>
      </xdr:nvSpPr>
      <xdr:spPr>
        <a:xfrm>
          <a:off x="44577000" y="200025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131</xdr:col>
      <xdr:colOff>38100</xdr:colOff>
      <xdr:row>36</xdr:row>
      <xdr:rowOff>9525</xdr:rowOff>
    </xdr:from>
    <xdr:to>
      <xdr:col>131</xdr:col>
      <xdr:colOff>38100</xdr:colOff>
      <xdr:row>38</xdr:row>
      <xdr:rowOff>0</xdr:rowOff>
    </xdr:to>
    <xdr:sp textlink="">
      <xdr:nvSpPr>
        <xdr:cNvPr id="231928" name="Line 50">
          <a:extLst>
            <a:ext uri="{FF2B5EF4-FFF2-40B4-BE49-F238E27FC236}">
              <a16:creationId xmlns:a16="http://schemas.microsoft.com/office/drawing/2014/main" id="{00000000-0008-0000-0300-0000F8890300}"/>
            </a:ext>
          </a:extLst>
        </xdr:cNvPr>
        <xdr:cNvSpPr>
          <a:spLocks noChangeShapeType="1"/>
        </xdr:cNvSpPr>
      </xdr:nvSpPr>
      <xdr:spPr bwMode="auto">
        <a:xfrm>
          <a:off x="399002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144</xdr:col>
      <xdr:colOff>219075</xdr:colOff>
      <xdr:row>36</xdr:row>
      <xdr:rowOff>0</xdr:rowOff>
    </xdr:from>
    <xdr:to>
      <xdr:col>144</xdr:col>
      <xdr:colOff>219075</xdr:colOff>
      <xdr:row>37</xdr:row>
      <xdr:rowOff>238125</xdr:rowOff>
    </xdr:to>
    <xdr:sp textlink="">
      <xdr:nvSpPr>
        <xdr:cNvPr id="231929" name="Line 51">
          <a:extLst>
            <a:ext uri="{FF2B5EF4-FFF2-40B4-BE49-F238E27FC236}">
              <a16:creationId xmlns:a16="http://schemas.microsoft.com/office/drawing/2014/main" id="{00000000-0008-0000-0300-0000F9890300}"/>
            </a:ext>
          </a:extLst>
        </xdr:cNvPr>
        <xdr:cNvSpPr>
          <a:spLocks noChangeShapeType="1"/>
        </xdr:cNvSpPr>
      </xdr:nvSpPr>
      <xdr:spPr bwMode="auto">
        <a:xfrm>
          <a:off x="433292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131</xdr:col>
      <xdr:colOff>38100</xdr:colOff>
      <xdr:row>36</xdr:row>
      <xdr:rowOff>9525</xdr:rowOff>
    </xdr:from>
    <xdr:to>
      <xdr:col>131</xdr:col>
      <xdr:colOff>38100</xdr:colOff>
      <xdr:row>38</xdr:row>
      <xdr:rowOff>0</xdr:rowOff>
    </xdr:to>
    <xdr:sp textlink="">
      <xdr:nvSpPr>
        <xdr:cNvPr id="231930" name="Line 50">
          <a:extLst>
            <a:ext uri="{FF2B5EF4-FFF2-40B4-BE49-F238E27FC236}">
              <a16:creationId xmlns:a16="http://schemas.microsoft.com/office/drawing/2014/main" id="{00000000-0008-0000-0300-0000FA890300}"/>
            </a:ext>
          </a:extLst>
        </xdr:cNvPr>
        <xdr:cNvSpPr>
          <a:spLocks noChangeShapeType="1"/>
        </xdr:cNvSpPr>
      </xdr:nvSpPr>
      <xdr:spPr bwMode="auto">
        <a:xfrm>
          <a:off x="399002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144</xdr:col>
      <xdr:colOff>219075</xdr:colOff>
      <xdr:row>36</xdr:row>
      <xdr:rowOff>0</xdr:rowOff>
    </xdr:from>
    <xdr:to>
      <xdr:col>144</xdr:col>
      <xdr:colOff>219075</xdr:colOff>
      <xdr:row>37</xdr:row>
      <xdr:rowOff>238125</xdr:rowOff>
    </xdr:to>
    <xdr:sp textlink="">
      <xdr:nvSpPr>
        <xdr:cNvPr id="231931" name="Line 51">
          <a:extLst>
            <a:ext uri="{FF2B5EF4-FFF2-40B4-BE49-F238E27FC236}">
              <a16:creationId xmlns:a16="http://schemas.microsoft.com/office/drawing/2014/main" id="{00000000-0008-0000-0300-0000FB890300}"/>
            </a:ext>
          </a:extLst>
        </xdr:cNvPr>
        <xdr:cNvSpPr>
          <a:spLocks noChangeShapeType="1"/>
        </xdr:cNvSpPr>
      </xdr:nvSpPr>
      <xdr:spPr bwMode="auto">
        <a:xfrm>
          <a:off x="433292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128</xdr:col>
      <xdr:colOff>80637</xdr:colOff>
      <xdr:row>22</xdr:row>
      <xdr:rowOff>62953</xdr:rowOff>
    </xdr:from>
    <xdr:to>
      <xdr:col>128</xdr:col>
      <xdr:colOff>208314</xdr:colOff>
      <xdr:row>22</xdr:row>
      <xdr:rowOff>195322</xdr:rowOff>
    </xdr:to>
    <xdr:sp textlink="">
      <xdr:nvSpPr>
        <xdr:cNvPr id="128" name="Rectangle 1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 bwMode="auto">
        <a:xfrm>
          <a:off x="39274107" y="5549353"/>
          <a:ext cx="133797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132</xdr:col>
      <xdr:colOff>10090</xdr:colOff>
      <xdr:row>22</xdr:row>
      <xdr:rowOff>70396</xdr:rowOff>
    </xdr:from>
    <xdr:to>
      <xdr:col>132</xdr:col>
      <xdr:colOff>153451</xdr:colOff>
      <xdr:row>22</xdr:row>
      <xdr:rowOff>211590</xdr:rowOff>
    </xdr:to>
    <xdr:sp textlink="">
      <xdr:nvSpPr>
        <xdr:cNvPr id="129" name="Rectangle 2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 bwMode="auto">
        <a:xfrm>
          <a:off x="40175110" y="5556796"/>
          <a:ext cx="132011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136</xdr:col>
      <xdr:colOff>9347</xdr:colOff>
      <xdr:row>22</xdr:row>
      <xdr:rowOff>68760</xdr:rowOff>
    </xdr:from>
    <xdr:to>
      <xdr:col>136</xdr:col>
      <xdr:colOff>154162</xdr:colOff>
      <xdr:row>22</xdr:row>
      <xdr:rowOff>209954</xdr:rowOff>
    </xdr:to>
    <xdr:sp textlink="">
      <xdr:nvSpPr>
        <xdr:cNvPr id="130" name="Rectangle 3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 bwMode="auto">
        <a:xfrm>
          <a:off x="41031617" y="5555160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140</xdr:col>
      <xdr:colOff>16787</xdr:colOff>
      <xdr:row>22</xdr:row>
      <xdr:rowOff>70396</xdr:rowOff>
    </xdr:from>
    <xdr:to>
      <xdr:col>140</xdr:col>
      <xdr:colOff>161602</xdr:colOff>
      <xdr:row>22</xdr:row>
      <xdr:rowOff>211590</xdr:rowOff>
    </xdr:to>
    <xdr:sp textlink="">
      <xdr:nvSpPr>
        <xdr:cNvPr id="131" name="Rectangle 4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 bwMode="auto">
        <a:xfrm>
          <a:off x="41896307" y="5556796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146</xdr:col>
      <xdr:colOff>14703</xdr:colOff>
      <xdr:row>22</xdr:row>
      <xdr:rowOff>66972</xdr:rowOff>
    </xdr:from>
    <xdr:to>
      <xdr:col>146</xdr:col>
      <xdr:colOff>161127</xdr:colOff>
      <xdr:row>22</xdr:row>
      <xdr:rowOff>198753</xdr:rowOff>
    </xdr:to>
    <xdr:sp textlink="">
      <xdr:nvSpPr>
        <xdr:cNvPr id="132" name="Rectangle 4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 bwMode="auto">
        <a:xfrm>
          <a:off x="43961148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144</xdr:col>
      <xdr:colOff>10984</xdr:colOff>
      <xdr:row>22</xdr:row>
      <xdr:rowOff>66972</xdr:rowOff>
    </xdr:from>
    <xdr:to>
      <xdr:col>144</xdr:col>
      <xdr:colOff>155799</xdr:colOff>
      <xdr:row>22</xdr:row>
      <xdr:rowOff>198753</xdr:rowOff>
    </xdr:to>
    <xdr:sp textlink="">
      <xdr:nvSpPr>
        <xdr:cNvPr id="133" name="Rectangle 4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 bwMode="auto">
        <a:xfrm>
          <a:off x="43128754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101</xdr:col>
      <xdr:colOff>89535</xdr:colOff>
      <xdr:row>24</xdr:row>
      <xdr:rowOff>19050</xdr:rowOff>
    </xdr:from>
    <xdr:to>
      <xdr:col>101</xdr:col>
      <xdr:colOff>224695</xdr:colOff>
      <xdr:row>25</xdr:row>
      <xdr:rowOff>0</xdr:rowOff>
    </xdr:to>
    <xdr:sp textlink="">
      <xdr:nvSpPr>
        <xdr:cNvPr id="134" name="Rectangle 9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 bwMode="auto">
        <a:xfrm>
          <a:off x="3100387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101</xdr:col>
      <xdr:colOff>89535</xdr:colOff>
      <xdr:row>26</xdr:row>
      <xdr:rowOff>19050</xdr:rowOff>
    </xdr:from>
    <xdr:to>
      <xdr:col>101</xdr:col>
      <xdr:colOff>224695</xdr:colOff>
      <xdr:row>27</xdr:row>
      <xdr:rowOff>0</xdr:rowOff>
    </xdr:to>
    <xdr:sp textlink="">
      <xdr:nvSpPr>
        <xdr:cNvPr id="135" name="Rectangle 10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 bwMode="auto">
        <a:xfrm>
          <a:off x="3100387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101</xdr:col>
      <xdr:colOff>89535</xdr:colOff>
      <xdr:row>28</xdr:row>
      <xdr:rowOff>19050</xdr:rowOff>
    </xdr:from>
    <xdr:to>
      <xdr:col>101</xdr:col>
      <xdr:colOff>224695</xdr:colOff>
      <xdr:row>29</xdr:row>
      <xdr:rowOff>0</xdr:rowOff>
    </xdr:to>
    <xdr:sp textlink="">
      <xdr:nvSpPr>
        <xdr:cNvPr id="136" name="Rectangle 11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 bwMode="auto">
        <a:xfrm>
          <a:off x="3100387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101</xdr:col>
      <xdr:colOff>89535</xdr:colOff>
      <xdr:row>30</xdr:row>
      <xdr:rowOff>19050</xdr:rowOff>
    </xdr:from>
    <xdr:to>
      <xdr:col>101</xdr:col>
      <xdr:colOff>224695</xdr:colOff>
      <xdr:row>31</xdr:row>
      <xdr:rowOff>0</xdr:rowOff>
    </xdr:to>
    <xdr:sp textlink="">
      <xdr:nvSpPr>
        <xdr:cNvPr id="137" name="Rectangle 12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 bwMode="auto">
        <a:xfrm>
          <a:off x="3100387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101</xdr:col>
      <xdr:colOff>89535</xdr:colOff>
      <xdr:row>32</xdr:row>
      <xdr:rowOff>19050</xdr:rowOff>
    </xdr:from>
    <xdr:to>
      <xdr:col>101</xdr:col>
      <xdr:colOff>224695</xdr:colOff>
      <xdr:row>33</xdr:row>
      <xdr:rowOff>0</xdr:rowOff>
    </xdr:to>
    <xdr:sp textlink="">
      <xdr:nvSpPr>
        <xdr:cNvPr id="138" name="Rectangle 13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 bwMode="auto">
        <a:xfrm>
          <a:off x="3100387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101</xdr:col>
      <xdr:colOff>89535</xdr:colOff>
      <xdr:row>34</xdr:row>
      <xdr:rowOff>19050</xdr:rowOff>
    </xdr:from>
    <xdr:to>
      <xdr:col>101</xdr:col>
      <xdr:colOff>224695</xdr:colOff>
      <xdr:row>35</xdr:row>
      <xdr:rowOff>0</xdr:rowOff>
    </xdr:to>
    <xdr:sp textlink="">
      <xdr:nvSpPr>
        <xdr:cNvPr id="139" name="Rectangle 14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 bwMode="auto">
        <a:xfrm>
          <a:off x="31003875" y="71723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106</xdr:col>
      <xdr:colOff>87630</xdr:colOff>
      <xdr:row>24</xdr:row>
      <xdr:rowOff>19050</xdr:rowOff>
    </xdr:from>
    <xdr:to>
      <xdr:col>106</xdr:col>
      <xdr:colOff>215281</xdr:colOff>
      <xdr:row>25</xdr:row>
      <xdr:rowOff>0</xdr:rowOff>
    </xdr:to>
    <xdr:sp textlink="">
      <xdr:nvSpPr>
        <xdr:cNvPr id="140" name="Rectangle 15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 bwMode="auto">
        <a:xfrm>
          <a:off x="322897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106</xdr:col>
      <xdr:colOff>87630</xdr:colOff>
      <xdr:row>26</xdr:row>
      <xdr:rowOff>19050</xdr:rowOff>
    </xdr:from>
    <xdr:to>
      <xdr:col>106</xdr:col>
      <xdr:colOff>215281</xdr:colOff>
      <xdr:row>27</xdr:row>
      <xdr:rowOff>0</xdr:rowOff>
    </xdr:to>
    <xdr:sp textlink="">
      <xdr:nvSpPr>
        <xdr:cNvPr id="141" name="Rectangle 16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 bwMode="auto">
        <a:xfrm>
          <a:off x="322897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106</xdr:col>
      <xdr:colOff>87630</xdr:colOff>
      <xdr:row>28</xdr:row>
      <xdr:rowOff>19050</xdr:rowOff>
    </xdr:from>
    <xdr:to>
      <xdr:col>106</xdr:col>
      <xdr:colOff>215281</xdr:colOff>
      <xdr:row>29</xdr:row>
      <xdr:rowOff>0</xdr:rowOff>
    </xdr:to>
    <xdr:sp textlink="">
      <xdr:nvSpPr>
        <xdr:cNvPr id="142" name="Rectangle 17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 bwMode="auto">
        <a:xfrm>
          <a:off x="322897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106</xdr:col>
      <xdr:colOff>87630</xdr:colOff>
      <xdr:row>30</xdr:row>
      <xdr:rowOff>19050</xdr:rowOff>
    </xdr:from>
    <xdr:to>
      <xdr:col>106</xdr:col>
      <xdr:colOff>215281</xdr:colOff>
      <xdr:row>31</xdr:row>
      <xdr:rowOff>0</xdr:rowOff>
    </xdr:to>
    <xdr:sp textlink="">
      <xdr:nvSpPr>
        <xdr:cNvPr id="143" name="Rectangle 18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 bwMode="auto">
        <a:xfrm>
          <a:off x="322897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106</xdr:col>
      <xdr:colOff>87630</xdr:colOff>
      <xdr:row>32</xdr:row>
      <xdr:rowOff>19050</xdr:rowOff>
    </xdr:from>
    <xdr:to>
      <xdr:col>106</xdr:col>
      <xdr:colOff>215281</xdr:colOff>
      <xdr:row>33</xdr:row>
      <xdr:rowOff>0</xdr:rowOff>
    </xdr:to>
    <xdr:sp textlink="">
      <xdr:nvSpPr>
        <xdr:cNvPr id="144" name="Rectangle 19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 bwMode="auto">
        <a:xfrm>
          <a:off x="322897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120</xdr:col>
      <xdr:colOff>137160</xdr:colOff>
      <xdr:row>24</xdr:row>
      <xdr:rowOff>19050</xdr:rowOff>
    </xdr:from>
    <xdr:to>
      <xdr:col>120</xdr:col>
      <xdr:colOff>274432</xdr:colOff>
      <xdr:row>25</xdr:row>
      <xdr:rowOff>0</xdr:rowOff>
    </xdr:to>
    <xdr:sp textlink="">
      <xdr:nvSpPr>
        <xdr:cNvPr id="145" name="Rectangle 30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 bwMode="auto">
        <a:xfrm>
          <a:off x="360045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120</xdr:col>
      <xdr:colOff>137160</xdr:colOff>
      <xdr:row>26</xdr:row>
      <xdr:rowOff>19050</xdr:rowOff>
    </xdr:from>
    <xdr:to>
      <xdr:col>120</xdr:col>
      <xdr:colOff>274432</xdr:colOff>
      <xdr:row>27</xdr:row>
      <xdr:rowOff>0</xdr:rowOff>
    </xdr:to>
    <xdr:sp textlink="">
      <xdr:nvSpPr>
        <xdr:cNvPr id="146" name="Rectangle 3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 bwMode="auto">
        <a:xfrm>
          <a:off x="360045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120</xdr:col>
      <xdr:colOff>137160</xdr:colOff>
      <xdr:row>28</xdr:row>
      <xdr:rowOff>19050</xdr:rowOff>
    </xdr:from>
    <xdr:to>
      <xdr:col>120</xdr:col>
      <xdr:colOff>274432</xdr:colOff>
      <xdr:row>29</xdr:row>
      <xdr:rowOff>0</xdr:rowOff>
    </xdr:to>
    <xdr:sp textlink="">
      <xdr:nvSpPr>
        <xdr:cNvPr id="147" name="Rectangle 32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 bwMode="auto">
        <a:xfrm>
          <a:off x="360045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120</xdr:col>
      <xdr:colOff>137160</xdr:colOff>
      <xdr:row>30</xdr:row>
      <xdr:rowOff>19050</xdr:rowOff>
    </xdr:from>
    <xdr:to>
      <xdr:col>120</xdr:col>
      <xdr:colOff>274432</xdr:colOff>
      <xdr:row>31</xdr:row>
      <xdr:rowOff>0</xdr:rowOff>
    </xdr:to>
    <xdr:sp textlink="">
      <xdr:nvSpPr>
        <xdr:cNvPr id="148" name="Rectangle 33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 bwMode="auto">
        <a:xfrm>
          <a:off x="360045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120</xdr:col>
      <xdr:colOff>137160</xdr:colOff>
      <xdr:row>32</xdr:row>
      <xdr:rowOff>19050</xdr:rowOff>
    </xdr:from>
    <xdr:to>
      <xdr:col>120</xdr:col>
      <xdr:colOff>274432</xdr:colOff>
      <xdr:row>33</xdr:row>
      <xdr:rowOff>0</xdr:rowOff>
    </xdr:to>
    <xdr:sp textlink="">
      <xdr:nvSpPr>
        <xdr:cNvPr id="149" name="Rectangle 34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 bwMode="auto">
        <a:xfrm>
          <a:off x="360045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112</xdr:col>
      <xdr:colOff>49530</xdr:colOff>
      <xdr:row>24</xdr:row>
      <xdr:rowOff>19050</xdr:rowOff>
    </xdr:from>
    <xdr:to>
      <xdr:col>112</xdr:col>
      <xdr:colOff>186802</xdr:colOff>
      <xdr:row>25</xdr:row>
      <xdr:rowOff>0</xdr:rowOff>
    </xdr:to>
    <xdr:sp textlink="">
      <xdr:nvSpPr>
        <xdr:cNvPr id="150" name="Rectangle 35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 bwMode="auto">
        <a:xfrm>
          <a:off x="336232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112</xdr:col>
      <xdr:colOff>49530</xdr:colOff>
      <xdr:row>26</xdr:row>
      <xdr:rowOff>19050</xdr:rowOff>
    </xdr:from>
    <xdr:to>
      <xdr:col>112</xdr:col>
      <xdr:colOff>186802</xdr:colOff>
      <xdr:row>27</xdr:row>
      <xdr:rowOff>0</xdr:rowOff>
    </xdr:to>
    <xdr:sp textlink="">
      <xdr:nvSpPr>
        <xdr:cNvPr id="151" name="Rectangle 36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 bwMode="auto">
        <a:xfrm>
          <a:off x="336232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112</xdr:col>
      <xdr:colOff>49530</xdr:colOff>
      <xdr:row>28</xdr:row>
      <xdr:rowOff>19050</xdr:rowOff>
    </xdr:from>
    <xdr:to>
      <xdr:col>112</xdr:col>
      <xdr:colOff>186802</xdr:colOff>
      <xdr:row>29</xdr:row>
      <xdr:rowOff>0</xdr:rowOff>
    </xdr:to>
    <xdr:sp textlink="">
      <xdr:nvSpPr>
        <xdr:cNvPr id="152" name="Rectangle 37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 bwMode="auto">
        <a:xfrm>
          <a:off x="336232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112</xdr:col>
      <xdr:colOff>49530</xdr:colOff>
      <xdr:row>30</xdr:row>
      <xdr:rowOff>19050</xdr:rowOff>
    </xdr:from>
    <xdr:to>
      <xdr:col>112</xdr:col>
      <xdr:colOff>186802</xdr:colOff>
      <xdr:row>31</xdr:row>
      <xdr:rowOff>0</xdr:rowOff>
    </xdr:to>
    <xdr:sp textlink="">
      <xdr:nvSpPr>
        <xdr:cNvPr id="153" name="Rectangle 38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 bwMode="auto">
        <a:xfrm>
          <a:off x="336232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112</xdr:col>
      <xdr:colOff>49530</xdr:colOff>
      <xdr:row>32</xdr:row>
      <xdr:rowOff>19050</xdr:rowOff>
    </xdr:from>
    <xdr:to>
      <xdr:col>112</xdr:col>
      <xdr:colOff>186802</xdr:colOff>
      <xdr:row>33</xdr:row>
      <xdr:rowOff>0</xdr:rowOff>
    </xdr:to>
    <xdr:sp textlink="">
      <xdr:nvSpPr>
        <xdr:cNvPr id="154" name="Rectangle 39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 bwMode="auto">
        <a:xfrm>
          <a:off x="336232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116</xdr:col>
      <xdr:colOff>116205</xdr:colOff>
      <xdr:row>24</xdr:row>
      <xdr:rowOff>19050</xdr:rowOff>
    </xdr:from>
    <xdr:to>
      <xdr:col>116</xdr:col>
      <xdr:colOff>245851</xdr:colOff>
      <xdr:row>25</xdr:row>
      <xdr:rowOff>0</xdr:rowOff>
    </xdr:to>
    <xdr:sp textlink="">
      <xdr:nvSpPr>
        <xdr:cNvPr id="155" name="Rectangle 40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 bwMode="auto">
        <a:xfrm>
          <a:off x="346900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116</xdr:col>
      <xdr:colOff>116205</xdr:colOff>
      <xdr:row>26</xdr:row>
      <xdr:rowOff>19050</xdr:rowOff>
    </xdr:from>
    <xdr:to>
      <xdr:col>116</xdr:col>
      <xdr:colOff>245851</xdr:colOff>
      <xdr:row>27</xdr:row>
      <xdr:rowOff>0</xdr:rowOff>
    </xdr:to>
    <xdr:sp textlink="">
      <xdr:nvSpPr>
        <xdr:cNvPr id="156" name="Rectangle 41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 bwMode="auto">
        <a:xfrm>
          <a:off x="346900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116</xdr:col>
      <xdr:colOff>116205</xdr:colOff>
      <xdr:row>28</xdr:row>
      <xdr:rowOff>19050</xdr:rowOff>
    </xdr:from>
    <xdr:to>
      <xdr:col>116</xdr:col>
      <xdr:colOff>245851</xdr:colOff>
      <xdr:row>29</xdr:row>
      <xdr:rowOff>0</xdr:rowOff>
    </xdr:to>
    <xdr:sp textlink="">
      <xdr:nvSpPr>
        <xdr:cNvPr id="157" name="Rectangle 42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 bwMode="auto">
        <a:xfrm>
          <a:off x="346900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116</xdr:col>
      <xdr:colOff>116205</xdr:colOff>
      <xdr:row>30</xdr:row>
      <xdr:rowOff>19050</xdr:rowOff>
    </xdr:from>
    <xdr:to>
      <xdr:col>116</xdr:col>
      <xdr:colOff>245851</xdr:colOff>
      <xdr:row>31</xdr:row>
      <xdr:rowOff>0</xdr:rowOff>
    </xdr:to>
    <xdr:sp textlink="">
      <xdr:nvSpPr>
        <xdr:cNvPr id="158" name="Rectangle 43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 bwMode="auto">
        <a:xfrm>
          <a:off x="346900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116</xdr:col>
      <xdr:colOff>116205</xdr:colOff>
      <xdr:row>32</xdr:row>
      <xdr:rowOff>19050</xdr:rowOff>
    </xdr:from>
    <xdr:to>
      <xdr:col>116</xdr:col>
      <xdr:colOff>245851</xdr:colOff>
      <xdr:row>33</xdr:row>
      <xdr:rowOff>0</xdr:rowOff>
    </xdr:to>
    <xdr:sp textlink="">
      <xdr:nvSpPr>
        <xdr:cNvPr id="159" name="Rectangle 44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 bwMode="auto">
        <a:xfrm>
          <a:off x="346900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123</xdr:col>
      <xdr:colOff>156210</xdr:colOff>
      <xdr:row>24</xdr:row>
      <xdr:rowOff>19050</xdr:rowOff>
    </xdr:from>
    <xdr:to>
      <xdr:col>123</xdr:col>
      <xdr:colOff>283861</xdr:colOff>
      <xdr:row>25</xdr:row>
      <xdr:rowOff>0</xdr:rowOff>
    </xdr:to>
    <xdr:sp textlink="">
      <xdr:nvSpPr>
        <xdr:cNvPr id="160" name="Rectangle 45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 bwMode="auto">
        <a:xfrm>
          <a:off x="3734752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123</xdr:col>
      <xdr:colOff>156210</xdr:colOff>
      <xdr:row>26</xdr:row>
      <xdr:rowOff>19050</xdr:rowOff>
    </xdr:from>
    <xdr:to>
      <xdr:col>123</xdr:col>
      <xdr:colOff>283861</xdr:colOff>
      <xdr:row>27</xdr:row>
      <xdr:rowOff>0</xdr:rowOff>
    </xdr:to>
    <xdr:sp textlink="">
      <xdr:nvSpPr>
        <xdr:cNvPr id="161" name="Rectangle 46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 bwMode="auto">
        <a:xfrm>
          <a:off x="3734752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123</xdr:col>
      <xdr:colOff>156210</xdr:colOff>
      <xdr:row>28</xdr:row>
      <xdr:rowOff>19050</xdr:rowOff>
    </xdr:from>
    <xdr:to>
      <xdr:col>123</xdr:col>
      <xdr:colOff>283861</xdr:colOff>
      <xdr:row>29</xdr:row>
      <xdr:rowOff>0</xdr:rowOff>
    </xdr:to>
    <xdr:sp textlink="">
      <xdr:nvSpPr>
        <xdr:cNvPr id="162" name="Rectangle 47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 bwMode="auto">
        <a:xfrm>
          <a:off x="3734752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123</xdr:col>
      <xdr:colOff>156210</xdr:colOff>
      <xdr:row>30</xdr:row>
      <xdr:rowOff>19050</xdr:rowOff>
    </xdr:from>
    <xdr:to>
      <xdr:col>123</xdr:col>
      <xdr:colOff>283861</xdr:colOff>
      <xdr:row>31</xdr:row>
      <xdr:rowOff>0</xdr:rowOff>
    </xdr:to>
    <xdr:sp textlink="">
      <xdr:nvSpPr>
        <xdr:cNvPr id="163" name="Rectangle 48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 bwMode="auto">
        <a:xfrm>
          <a:off x="3734752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123</xdr:col>
      <xdr:colOff>156210</xdr:colOff>
      <xdr:row>32</xdr:row>
      <xdr:rowOff>19050</xdr:rowOff>
    </xdr:from>
    <xdr:to>
      <xdr:col>123</xdr:col>
      <xdr:colOff>283861</xdr:colOff>
      <xdr:row>33</xdr:row>
      <xdr:rowOff>0</xdr:rowOff>
    </xdr:to>
    <xdr:sp textlink="">
      <xdr:nvSpPr>
        <xdr:cNvPr id="164" name="Rectangle 49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 bwMode="auto">
        <a:xfrm>
          <a:off x="3734752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106</xdr:col>
      <xdr:colOff>38100</xdr:colOff>
      <xdr:row>36</xdr:row>
      <xdr:rowOff>9525</xdr:rowOff>
    </xdr:from>
    <xdr:to>
      <xdr:col>106</xdr:col>
      <xdr:colOff>38100</xdr:colOff>
      <xdr:row>38</xdr:row>
      <xdr:rowOff>0</xdr:rowOff>
    </xdr:to>
    <xdr:sp textlink="">
      <xdr:nvSpPr>
        <xdr:cNvPr id="231969" name="Line 50">
          <a:extLst>
            <a:ext uri="{FF2B5EF4-FFF2-40B4-BE49-F238E27FC236}">
              <a16:creationId xmlns:a16="http://schemas.microsoft.com/office/drawing/2014/main" id="{00000000-0008-0000-0300-0000218A0300}"/>
            </a:ext>
          </a:extLst>
        </xdr:cNvPr>
        <xdr:cNvSpPr>
          <a:spLocks noChangeShapeType="1"/>
        </xdr:cNvSpPr>
      </xdr:nvSpPr>
      <xdr:spPr bwMode="auto">
        <a:xfrm>
          <a:off x="322421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119</xdr:col>
      <xdr:colOff>219075</xdr:colOff>
      <xdr:row>36</xdr:row>
      <xdr:rowOff>0</xdr:rowOff>
    </xdr:from>
    <xdr:to>
      <xdr:col>119</xdr:col>
      <xdr:colOff>219075</xdr:colOff>
      <xdr:row>37</xdr:row>
      <xdr:rowOff>238125</xdr:rowOff>
    </xdr:to>
    <xdr:sp textlink="">
      <xdr:nvSpPr>
        <xdr:cNvPr id="231970" name="Line 51">
          <a:extLst>
            <a:ext uri="{FF2B5EF4-FFF2-40B4-BE49-F238E27FC236}">
              <a16:creationId xmlns:a16="http://schemas.microsoft.com/office/drawing/2014/main" id="{00000000-0008-0000-0300-0000228A0300}"/>
            </a:ext>
          </a:extLst>
        </xdr:cNvPr>
        <xdr:cNvSpPr>
          <a:spLocks noChangeShapeType="1"/>
        </xdr:cNvSpPr>
      </xdr:nvSpPr>
      <xdr:spPr bwMode="auto">
        <a:xfrm>
          <a:off x="356711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122</xdr:col>
      <xdr:colOff>203835</xdr:colOff>
      <xdr:row>1</xdr:row>
      <xdr:rowOff>38100</xdr:rowOff>
    </xdr:from>
    <xdr:to>
      <xdr:col>123</xdr:col>
      <xdr:colOff>253425</xdr:colOff>
      <xdr:row>3</xdr:row>
      <xdr:rowOff>190500</xdr:rowOff>
    </xdr:to>
    <xdr:sp textlink="">
      <xdr:nvSpPr>
        <xdr:cNvPr id="167" name="円/楕円 166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/>
      </xdr:nvSpPr>
      <xdr:spPr>
        <a:xfrm>
          <a:off x="36918900" y="200025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106</xdr:col>
      <xdr:colOff>38100</xdr:colOff>
      <xdr:row>36</xdr:row>
      <xdr:rowOff>9525</xdr:rowOff>
    </xdr:from>
    <xdr:to>
      <xdr:col>106</xdr:col>
      <xdr:colOff>38100</xdr:colOff>
      <xdr:row>38</xdr:row>
      <xdr:rowOff>0</xdr:rowOff>
    </xdr:to>
    <xdr:sp textlink="">
      <xdr:nvSpPr>
        <xdr:cNvPr id="231972" name="Line 50">
          <a:extLst>
            <a:ext uri="{FF2B5EF4-FFF2-40B4-BE49-F238E27FC236}">
              <a16:creationId xmlns:a16="http://schemas.microsoft.com/office/drawing/2014/main" id="{00000000-0008-0000-0300-0000248A0300}"/>
            </a:ext>
          </a:extLst>
        </xdr:cNvPr>
        <xdr:cNvSpPr>
          <a:spLocks noChangeShapeType="1"/>
        </xdr:cNvSpPr>
      </xdr:nvSpPr>
      <xdr:spPr bwMode="auto">
        <a:xfrm>
          <a:off x="322421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119</xdr:col>
      <xdr:colOff>219075</xdr:colOff>
      <xdr:row>36</xdr:row>
      <xdr:rowOff>0</xdr:rowOff>
    </xdr:from>
    <xdr:to>
      <xdr:col>119</xdr:col>
      <xdr:colOff>219075</xdr:colOff>
      <xdr:row>37</xdr:row>
      <xdr:rowOff>238125</xdr:rowOff>
    </xdr:to>
    <xdr:sp textlink="">
      <xdr:nvSpPr>
        <xdr:cNvPr id="231973" name="Line 51">
          <a:extLst>
            <a:ext uri="{FF2B5EF4-FFF2-40B4-BE49-F238E27FC236}">
              <a16:creationId xmlns:a16="http://schemas.microsoft.com/office/drawing/2014/main" id="{00000000-0008-0000-0300-0000258A0300}"/>
            </a:ext>
          </a:extLst>
        </xdr:cNvPr>
        <xdr:cNvSpPr>
          <a:spLocks noChangeShapeType="1"/>
        </xdr:cNvSpPr>
      </xdr:nvSpPr>
      <xdr:spPr bwMode="auto">
        <a:xfrm>
          <a:off x="356711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38100</xdr:colOff>
      <xdr:row>36</xdr:row>
      <xdr:rowOff>9525</xdr:rowOff>
    </xdr:from>
    <xdr:to>
      <xdr:col>106</xdr:col>
      <xdr:colOff>38100</xdr:colOff>
      <xdr:row>38</xdr:row>
      <xdr:rowOff>0</xdr:rowOff>
    </xdr:to>
    <xdr:sp textlink="">
      <xdr:nvSpPr>
        <xdr:cNvPr id="231974" name="Line 50">
          <a:extLst>
            <a:ext uri="{FF2B5EF4-FFF2-40B4-BE49-F238E27FC236}">
              <a16:creationId xmlns:a16="http://schemas.microsoft.com/office/drawing/2014/main" id="{00000000-0008-0000-0300-0000268A0300}"/>
            </a:ext>
          </a:extLst>
        </xdr:cNvPr>
        <xdr:cNvSpPr>
          <a:spLocks noChangeShapeType="1"/>
        </xdr:cNvSpPr>
      </xdr:nvSpPr>
      <xdr:spPr bwMode="auto">
        <a:xfrm>
          <a:off x="322421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119</xdr:col>
      <xdr:colOff>219075</xdr:colOff>
      <xdr:row>36</xdr:row>
      <xdr:rowOff>0</xdr:rowOff>
    </xdr:from>
    <xdr:to>
      <xdr:col>119</xdr:col>
      <xdr:colOff>219075</xdr:colOff>
      <xdr:row>37</xdr:row>
      <xdr:rowOff>238125</xdr:rowOff>
    </xdr:to>
    <xdr:sp textlink="">
      <xdr:nvSpPr>
        <xdr:cNvPr id="231975" name="Line 51">
          <a:extLst>
            <a:ext uri="{FF2B5EF4-FFF2-40B4-BE49-F238E27FC236}">
              <a16:creationId xmlns:a16="http://schemas.microsoft.com/office/drawing/2014/main" id="{00000000-0008-0000-0300-0000278A0300}"/>
            </a:ext>
          </a:extLst>
        </xdr:cNvPr>
        <xdr:cNvSpPr>
          <a:spLocks noChangeShapeType="1"/>
        </xdr:cNvSpPr>
      </xdr:nvSpPr>
      <xdr:spPr bwMode="auto">
        <a:xfrm>
          <a:off x="356711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80637</xdr:colOff>
      <xdr:row>22</xdr:row>
      <xdr:rowOff>62953</xdr:rowOff>
    </xdr:from>
    <xdr:to>
      <xdr:col>103</xdr:col>
      <xdr:colOff>208314</xdr:colOff>
      <xdr:row>22</xdr:row>
      <xdr:rowOff>195322</xdr:rowOff>
    </xdr:to>
    <xdr:sp textlink="">
      <xdr:nvSpPr>
        <xdr:cNvPr id="172" name="Rectangle 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 bwMode="auto">
        <a:xfrm>
          <a:off x="31616007" y="5549353"/>
          <a:ext cx="133797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107</xdr:col>
      <xdr:colOff>10090</xdr:colOff>
      <xdr:row>22</xdr:row>
      <xdr:rowOff>70396</xdr:rowOff>
    </xdr:from>
    <xdr:to>
      <xdr:col>107</xdr:col>
      <xdr:colOff>153451</xdr:colOff>
      <xdr:row>22</xdr:row>
      <xdr:rowOff>211590</xdr:rowOff>
    </xdr:to>
    <xdr:sp textlink="">
      <xdr:nvSpPr>
        <xdr:cNvPr id="173" name="Rectangle 2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 bwMode="auto">
        <a:xfrm>
          <a:off x="32517010" y="5556796"/>
          <a:ext cx="132011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111</xdr:col>
      <xdr:colOff>9347</xdr:colOff>
      <xdr:row>22</xdr:row>
      <xdr:rowOff>68760</xdr:rowOff>
    </xdr:from>
    <xdr:to>
      <xdr:col>111</xdr:col>
      <xdr:colOff>154162</xdr:colOff>
      <xdr:row>22</xdr:row>
      <xdr:rowOff>209954</xdr:rowOff>
    </xdr:to>
    <xdr:sp textlink="">
      <xdr:nvSpPr>
        <xdr:cNvPr id="174" name="Rectangle 3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 bwMode="auto">
        <a:xfrm>
          <a:off x="33373517" y="5555160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115</xdr:col>
      <xdr:colOff>16787</xdr:colOff>
      <xdr:row>22</xdr:row>
      <xdr:rowOff>70396</xdr:rowOff>
    </xdr:from>
    <xdr:to>
      <xdr:col>115</xdr:col>
      <xdr:colOff>161602</xdr:colOff>
      <xdr:row>22</xdr:row>
      <xdr:rowOff>211590</xdr:rowOff>
    </xdr:to>
    <xdr:sp textlink="">
      <xdr:nvSpPr>
        <xdr:cNvPr id="175" name="Rectangle 4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 bwMode="auto">
        <a:xfrm>
          <a:off x="34238207" y="5556796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121</xdr:col>
      <xdr:colOff>14703</xdr:colOff>
      <xdr:row>22</xdr:row>
      <xdr:rowOff>66972</xdr:rowOff>
    </xdr:from>
    <xdr:to>
      <xdr:col>121</xdr:col>
      <xdr:colOff>161127</xdr:colOff>
      <xdr:row>22</xdr:row>
      <xdr:rowOff>198753</xdr:rowOff>
    </xdr:to>
    <xdr:sp textlink="">
      <xdr:nvSpPr>
        <xdr:cNvPr id="176" name="Rectangle 4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 bwMode="auto">
        <a:xfrm>
          <a:off x="36303048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119</xdr:col>
      <xdr:colOff>10984</xdr:colOff>
      <xdr:row>22</xdr:row>
      <xdr:rowOff>66972</xdr:rowOff>
    </xdr:from>
    <xdr:to>
      <xdr:col>119</xdr:col>
      <xdr:colOff>155799</xdr:colOff>
      <xdr:row>22</xdr:row>
      <xdr:rowOff>198753</xdr:rowOff>
    </xdr:to>
    <xdr:sp textlink="">
      <xdr:nvSpPr>
        <xdr:cNvPr id="177" name="Rectangle 4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 bwMode="auto">
        <a:xfrm>
          <a:off x="35470654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76</xdr:col>
      <xdr:colOff>89535</xdr:colOff>
      <xdr:row>24</xdr:row>
      <xdr:rowOff>19050</xdr:rowOff>
    </xdr:from>
    <xdr:to>
      <xdr:col>76</xdr:col>
      <xdr:colOff>224695</xdr:colOff>
      <xdr:row>25</xdr:row>
      <xdr:rowOff>0</xdr:rowOff>
    </xdr:to>
    <xdr:sp textlink="">
      <xdr:nvSpPr>
        <xdr:cNvPr id="178" name="Rectangle 9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 bwMode="auto">
        <a:xfrm>
          <a:off x="2334577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76</xdr:col>
      <xdr:colOff>89535</xdr:colOff>
      <xdr:row>26</xdr:row>
      <xdr:rowOff>19050</xdr:rowOff>
    </xdr:from>
    <xdr:to>
      <xdr:col>76</xdr:col>
      <xdr:colOff>224695</xdr:colOff>
      <xdr:row>27</xdr:row>
      <xdr:rowOff>0</xdr:rowOff>
    </xdr:to>
    <xdr:sp textlink="">
      <xdr:nvSpPr>
        <xdr:cNvPr id="179" name="Rectangle 10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 bwMode="auto">
        <a:xfrm>
          <a:off x="2334577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76</xdr:col>
      <xdr:colOff>89535</xdr:colOff>
      <xdr:row>28</xdr:row>
      <xdr:rowOff>19050</xdr:rowOff>
    </xdr:from>
    <xdr:to>
      <xdr:col>76</xdr:col>
      <xdr:colOff>224695</xdr:colOff>
      <xdr:row>29</xdr:row>
      <xdr:rowOff>0</xdr:rowOff>
    </xdr:to>
    <xdr:sp textlink="">
      <xdr:nvSpPr>
        <xdr:cNvPr id="180" name="Rectangle 11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 bwMode="auto">
        <a:xfrm>
          <a:off x="2334577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76</xdr:col>
      <xdr:colOff>89535</xdr:colOff>
      <xdr:row>30</xdr:row>
      <xdr:rowOff>19050</xdr:rowOff>
    </xdr:from>
    <xdr:to>
      <xdr:col>76</xdr:col>
      <xdr:colOff>224695</xdr:colOff>
      <xdr:row>31</xdr:row>
      <xdr:rowOff>0</xdr:rowOff>
    </xdr:to>
    <xdr:sp textlink="">
      <xdr:nvSpPr>
        <xdr:cNvPr id="181" name="Rectangle 12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 bwMode="auto">
        <a:xfrm>
          <a:off x="2334577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76</xdr:col>
      <xdr:colOff>89535</xdr:colOff>
      <xdr:row>32</xdr:row>
      <xdr:rowOff>19050</xdr:rowOff>
    </xdr:from>
    <xdr:to>
      <xdr:col>76</xdr:col>
      <xdr:colOff>224695</xdr:colOff>
      <xdr:row>33</xdr:row>
      <xdr:rowOff>0</xdr:rowOff>
    </xdr:to>
    <xdr:sp textlink="">
      <xdr:nvSpPr>
        <xdr:cNvPr id="182" name="Rectangle 13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 bwMode="auto">
        <a:xfrm>
          <a:off x="2334577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76</xdr:col>
      <xdr:colOff>89535</xdr:colOff>
      <xdr:row>34</xdr:row>
      <xdr:rowOff>19050</xdr:rowOff>
    </xdr:from>
    <xdr:to>
      <xdr:col>76</xdr:col>
      <xdr:colOff>224695</xdr:colOff>
      <xdr:row>35</xdr:row>
      <xdr:rowOff>0</xdr:rowOff>
    </xdr:to>
    <xdr:sp textlink="">
      <xdr:nvSpPr>
        <xdr:cNvPr id="183" name="Rectangle 14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 bwMode="auto">
        <a:xfrm>
          <a:off x="23345775" y="71723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81</xdr:col>
      <xdr:colOff>87630</xdr:colOff>
      <xdr:row>24</xdr:row>
      <xdr:rowOff>19050</xdr:rowOff>
    </xdr:from>
    <xdr:to>
      <xdr:col>81</xdr:col>
      <xdr:colOff>215281</xdr:colOff>
      <xdr:row>25</xdr:row>
      <xdr:rowOff>0</xdr:rowOff>
    </xdr:to>
    <xdr:sp textlink="">
      <xdr:nvSpPr>
        <xdr:cNvPr id="184" name="Rectangle 15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 bwMode="auto">
        <a:xfrm>
          <a:off x="246316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81</xdr:col>
      <xdr:colOff>87630</xdr:colOff>
      <xdr:row>26</xdr:row>
      <xdr:rowOff>19050</xdr:rowOff>
    </xdr:from>
    <xdr:to>
      <xdr:col>81</xdr:col>
      <xdr:colOff>215281</xdr:colOff>
      <xdr:row>27</xdr:row>
      <xdr:rowOff>0</xdr:rowOff>
    </xdr:to>
    <xdr:sp textlink="">
      <xdr:nvSpPr>
        <xdr:cNvPr id="185" name="Rectangle 16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 bwMode="auto">
        <a:xfrm>
          <a:off x="246316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81</xdr:col>
      <xdr:colOff>87630</xdr:colOff>
      <xdr:row>28</xdr:row>
      <xdr:rowOff>19050</xdr:rowOff>
    </xdr:from>
    <xdr:to>
      <xdr:col>81</xdr:col>
      <xdr:colOff>215281</xdr:colOff>
      <xdr:row>29</xdr:row>
      <xdr:rowOff>0</xdr:rowOff>
    </xdr:to>
    <xdr:sp textlink="">
      <xdr:nvSpPr>
        <xdr:cNvPr id="186" name="Rectangle 17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 bwMode="auto">
        <a:xfrm>
          <a:off x="246316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81</xdr:col>
      <xdr:colOff>87630</xdr:colOff>
      <xdr:row>30</xdr:row>
      <xdr:rowOff>19050</xdr:rowOff>
    </xdr:from>
    <xdr:to>
      <xdr:col>81</xdr:col>
      <xdr:colOff>215281</xdr:colOff>
      <xdr:row>31</xdr:row>
      <xdr:rowOff>0</xdr:rowOff>
    </xdr:to>
    <xdr:sp textlink="">
      <xdr:nvSpPr>
        <xdr:cNvPr id="187" name="Rectangle 18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 bwMode="auto">
        <a:xfrm>
          <a:off x="246316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81</xdr:col>
      <xdr:colOff>87630</xdr:colOff>
      <xdr:row>32</xdr:row>
      <xdr:rowOff>19050</xdr:rowOff>
    </xdr:from>
    <xdr:to>
      <xdr:col>81</xdr:col>
      <xdr:colOff>215281</xdr:colOff>
      <xdr:row>33</xdr:row>
      <xdr:rowOff>0</xdr:rowOff>
    </xdr:to>
    <xdr:sp textlink="">
      <xdr:nvSpPr>
        <xdr:cNvPr id="188" name="Rectangle 19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 bwMode="auto">
        <a:xfrm>
          <a:off x="246316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95</xdr:col>
      <xdr:colOff>137160</xdr:colOff>
      <xdr:row>24</xdr:row>
      <xdr:rowOff>19050</xdr:rowOff>
    </xdr:from>
    <xdr:to>
      <xdr:col>95</xdr:col>
      <xdr:colOff>274432</xdr:colOff>
      <xdr:row>25</xdr:row>
      <xdr:rowOff>0</xdr:rowOff>
    </xdr:to>
    <xdr:sp textlink="">
      <xdr:nvSpPr>
        <xdr:cNvPr id="189" name="Rectangle 30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 bwMode="auto">
        <a:xfrm>
          <a:off x="283464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95</xdr:col>
      <xdr:colOff>137160</xdr:colOff>
      <xdr:row>26</xdr:row>
      <xdr:rowOff>19050</xdr:rowOff>
    </xdr:from>
    <xdr:to>
      <xdr:col>95</xdr:col>
      <xdr:colOff>274432</xdr:colOff>
      <xdr:row>27</xdr:row>
      <xdr:rowOff>0</xdr:rowOff>
    </xdr:to>
    <xdr:sp textlink="">
      <xdr:nvSpPr>
        <xdr:cNvPr id="190" name="Rectangle 31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 bwMode="auto">
        <a:xfrm>
          <a:off x="283464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95</xdr:col>
      <xdr:colOff>137160</xdr:colOff>
      <xdr:row>28</xdr:row>
      <xdr:rowOff>19050</xdr:rowOff>
    </xdr:from>
    <xdr:to>
      <xdr:col>95</xdr:col>
      <xdr:colOff>274432</xdr:colOff>
      <xdr:row>29</xdr:row>
      <xdr:rowOff>0</xdr:rowOff>
    </xdr:to>
    <xdr:sp textlink="">
      <xdr:nvSpPr>
        <xdr:cNvPr id="191" name="Rectangle 32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 bwMode="auto">
        <a:xfrm>
          <a:off x="283464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95</xdr:col>
      <xdr:colOff>137160</xdr:colOff>
      <xdr:row>30</xdr:row>
      <xdr:rowOff>19050</xdr:rowOff>
    </xdr:from>
    <xdr:to>
      <xdr:col>95</xdr:col>
      <xdr:colOff>274432</xdr:colOff>
      <xdr:row>31</xdr:row>
      <xdr:rowOff>0</xdr:rowOff>
    </xdr:to>
    <xdr:sp textlink="">
      <xdr:nvSpPr>
        <xdr:cNvPr id="192" name="Rectangle 33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 bwMode="auto">
        <a:xfrm>
          <a:off x="283464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95</xdr:col>
      <xdr:colOff>137160</xdr:colOff>
      <xdr:row>32</xdr:row>
      <xdr:rowOff>19050</xdr:rowOff>
    </xdr:from>
    <xdr:to>
      <xdr:col>95</xdr:col>
      <xdr:colOff>274432</xdr:colOff>
      <xdr:row>33</xdr:row>
      <xdr:rowOff>0</xdr:rowOff>
    </xdr:to>
    <xdr:sp textlink="">
      <xdr:nvSpPr>
        <xdr:cNvPr id="193" name="Rectangle 34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 bwMode="auto">
        <a:xfrm>
          <a:off x="283464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87</xdr:col>
      <xdr:colOff>49530</xdr:colOff>
      <xdr:row>24</xdr:row>
      <xdr:rowOff>19050</xdr:rowOff>
    </xdr:from>
    <xdr:to>
      <xdr:col>87</xdr:col>
      <xdr:colOff>186802</xdr:colOff>
      <xdr:row>25</xdr:row>
      <xdr:rowOff>0</xdr:rowOff>
    </xdr:to>
    <xdr:sp textlink="">
      <xdr:nvSpPr>
        <xdr:cNvPr id="194" name="Rectangle 35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 bwMode="auto">
        <a:xfrm>
          <a:off x="259651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87</xdr:col>
      <xdr:colOff>49530</xdr:colOff>
      <xdr:row>26</xdr:row>
      <xdr:rowOff>19050</xdr:rowOff>
    </xdr:from>
    <xdr:to>
      <xdr:col>87</xdr:col>
      <xdr:colOff>186802</xdr:colOff>
      <xdr:row>27</xdr:row>
      <xdr:rowOff>0</xdr:rowOff>
    </xdr:to>
    <xdr:sp textlink="">
      <xdr:nvSpPr>
        <xdr:cNvPr id="195" name="Rectangle 36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 bwMode="auto">
        <a:xfrm>
          <a:off x="259651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87</xdr:col>
      <xdr:colOff>49530</xdr:colOff>
      <xdr:row>28</xdr:row>
      <xdr:rowOff>19050</xdr:rowOff>
    </xdr:from>
    <xdr:to>
      <xdr:col>87</xdr:col>
      <xdr:colOff>186802</xdr:colOff>
      <xdr:row>29</xdr:row>
      <xdr:rowOff>0</xdr:rowOff>
    </xdr:to>
    <xdr:sp textlink="">
      <xdr:nvSpPr>
        <xdr:cNvPr id="196" name="Rectangle 37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 bwMode="auto">
        <a:xfrm>
          <a:off x="259651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87</xdr:col>
      <xdr:colOff>49530</xdr:colOff>
      <xdr:row>30</xdr:row>
      <xdr:rowOff>19050</xdr:rowOff>
    </xdr:from>
    <xdr:to>
      <xdr:col>87</xdr:col>
      <xdr:colOff>186802</xdr:colOff>
      <xdr:row>31</xdr:row>
      <xdr:rowOff>0</xdr:rowOff>
    </xdr:to>
    <xdr:sp textlink="">
      <xdr:nvSpPr>
        <xdr:cNvPr id="197" name="Rectangle 38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 bwMode="auto">
        <a:xfrm>
          <a:off x="259651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87</xdr:col>
      <xdr:colOff>49530</xdr:colOff>
      <xdr:row>32</xdr:row>
      <xdr:rowOff>19050</xdr:rowOff>
    </xdr:from>
    <xdr:to>
      <xdr:col>87</xdr:col>
      <xdr:colOff>186802</xdr:colOff>
      <xdr:row>33</xdr:row>
      <xdr:rowOff>0</xdr:rowOff>
    </xdr:to>
    <xdr:sp textlink="">
      <xdr:nvSpPr>
        <xdr:cNvPr id="198" name="Rectangle 39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 bwMode="auto">
        <a:xfrm>
          <a:off x="259651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91</xdr:col>
      <xdr:colOff>116205</xdr:colOff>
      <xdr:row>24</xdr:row>
      <xdr:rowOff>19050</xdr:rowOff>
    </xdr:from>
    <xdr:to>
      <xdr:col>91</xdr:col>
      <xdr:colOff>245851</xdr:colOff>
      <xdr:row>25</xdr:row>
      <xdr:rowOff>0</xdr:rowOff>
    </xdr:to>
    <xdr:sp textlink="">
      <xdr:nvSpPr>
        <xdr:cNvPr id="199" name="Rectangle 40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 bwMode="auto">
        <a:xfrm>
          <a:off x="270319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91</xdr:col>
      <xdr:colOff>116205</xdr:colOff>
      <xdr:row>26</xdr:row>
      <xdr:rowOff>19050</xdr:rowOff>
    </xdr:from>
    <xdr:to>
      <xdr:col>91</xdr:col>
      <xdr:colOff>245851</xdr:colOff>
      <xdr:row>27</xdr:row>
      <xdr:rowOff>0</xdr:rowOff>
    </xdr:to>
    <xdr:sp textlink="">
      <xdr:nvSpPr>
        <xdr:cNvPr id="200" name="Rectangle 41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 bwMode="auto">
        <a:xfrm>
          <a:off x="270319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91</xdr:col>
      <xdr:colOff>116205</xdr:colOff>
      <xdr:row>28</xdr:row>
      <xdr:rowOff>19050</xdr:rowOff>
    </xdr:from>
    <xdr:to>
      <xdr:col>91</xdr:col>
      <xdr:colOff>245851</xdr:colOff>
      <xdr:row>29</xdr:row>
      <xdr:rowOff>0</xdr:rowOff>
    </xdr:to>
    <xdr:sp textlink="">
      <xdr:nvSpPr>
        <xdr:cNvPr id="201" name="Rectangle 42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 bwMode="auto">
        <a:xfrm>
          <a:off x="270319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91</xdr:col>
      <xdr:colOff>116205</xdr:colOff>
      <xdr:row>30</xdr:row>
      <xdr:rowOff>19050</xdr:rowOff>
    </xdr:from>
    <xdr:to>
      <xdr:col>91</xdr:col>
      <xdr:colOff>245851</xdr:colOff>
      <xdr:row>31</xdr:row>
      <xdr:rowOff>0</xdr:rowOff>
    </xdr:to>
    <xdr:sp textlink="">
      <xdr:nvSpPr>
        <xdr:cNvPr id="202" name="Rectangle 43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 bwMode="auto">
        <a:xfrm>
          <a:off x="270319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91</xdr:col>
      <xdr:colOff>116205</xdr:colOff>
      <xdr:row>32</xdr:row>
      <xdr:rowOff>19050</xdr:rowOff>
    </xdr:from>
    <xdr:to>
      <xdr:col>91</xdr:col>
      <xdr:colOff>245851</xdr:colOff>
      <xdr:row>33</xdr:row>
      <xdr:rowOff>0</xdr:rowOff>
    </xdr:to>
    <xdr:sp textlink="">
      <xdr:nvSpPr>
        <xdr:cNvPr id="203" name="Rectangle 44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 bwMode="auto">
        <a:xfrm>
          <a:off x="270319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98</xdr:col>
      <xdr:colOff>156210</xdr:colOff>
      <xdr:row>24</xdr:row>
      <xdr:rowOff>19050</xdr:rowOff>
    </xdr:from>
    <xdr:to>
      <xdr:col>98</xdr:col>
      <xdr:colOff>283861</xdr:colOff>
      <xdr:row>25</xdr:row>
      <xdr:rowOff>0</xdr:rowOff>
    </xdr:to>
    <xdr:sp textlink="">
      <xdr:nvSpPr>
        <xdr:cNvPr id="204" name="Rectangle 45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 bwMode="auto">
        <a:xfrm>
          <a:off x="2968942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98</xdr:col>
      <xdr:colOff>156210</xdr:colOff>
      <xdr:row>26</xdr:row>
      <xdr:rowOff>19050</xdr:rowOff>
    </xdr:from>
    <xdr:to>
      <xdr:col>98</xdr:col>
      <xdr:colOff>283861</xdr:colOff>
      <xdr:row>27</xdr:row>
      <xdr:rowOff>0</xdr:rowOff>
    </xdr:to>
    <xdr:sp textlink="">
      <xdr:nvSpPr>
        <xdr:cNvPr id="205" name="Rectangle 46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 bwMode="auto">
        <a:xfrm>
          <a:off x="2968942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98</xdr:col>
      <xdr:colOff>156210</xdr:colOff>
      <xdr:row>28</xdr:row>
      <xdr:rowOff>19050</xdr:rowOff>
    </xdr:from>
    <xdr:to>
      <xdr:col>98</xdr:col>
      <xdr:colOff>283861</xdr:colOff>
      <xdr:row>29</xdr:row>
      <xdr:rowOff>0</xdr:rowOff>
    </xdr:to>
    <xdr:sp textlink="">
      <xdr:nvSpPr>
        <xdr:cNvPr id="206" name="Rectangle 47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 bwMode="auto">
        <a:xfrm>
          <a:off x="2968942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98</xdr:col>
      <xdr:colOff>156210</xdr:colOff>
      <xdr:row>30</xdr:row>
      <xdr:rowOff>19050</xdr:rowOff>
    </xdr:from>
    <xdr:to>
      <xdr:col>98</xdr:col>
      <xdr:colOff>283861</xdr:colOff>
      <xdr:row>31</xdr:row>
      <xdr:rowOff>0</xdr:rowOff>
    </xdr:to>
    <xdr:sp textlink="">
      <xdr:nvSpPr>
        <xdr:cNvPr id="207" name="Rectangle 48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 bwMode="auto">
        <a:xfrm>
          <a:off x="2968942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98</xdr:col>
      <xdr:colOff>156210</xdr:colOff>
      <xdr:row>32</xdr:row>
      <xdr:rowOff>19050</xdr:rowOff>
    </xdr:from>
    <xdr:to>
      <xdr:col>98</xdr:col>
      <xdr:colOff>283861</xdr:colOff>
      <xdr:row>33</xdr:row>
      <xdr:rowOff>0</xdr:rowOff>
    </xdr:to>
    <xdr:sp textlink="">
      <xdr:nvSpPr>
        <xdr:cNvPr id="208" name="Rectangle 49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 bwMode="auto">
        <a:xfrm>
          <a:off x="2968942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81</xdr:col>
      <xdr:colOff>38100</xdr:colOff>
      <xdr:row>36</xdr:row>
      <xdr:rowOff>9525</xdr:rowOff>
    </xdr:from>
    <xdr:to>
      <xdr:col>81</xdr:col>
      <xdr:colOff>38100</xdr:colOff>
      <xdr:row>38</xdr:row>
      <xdr:rowOff>0</xdr:rowOff>
    </xdr:to>
    <xdr:sp textlink="">
      <xdr:nvSpPr>
        <xdr:cNvPr id="232013" name="Line 50">
          <a:extLst>
            <a:ext uri="{FF2B5EF4-FFF2-40B4-BE49-F238E27FC236}">
              <a16:creationId xmlns:a16="http://schemas.microsoft.com/office/drawing/2014/main" id="{00000000-0008-0000-0300-00004D8A0300}"/>
            </a:ext>
          </a:extLst>
        </xdr:cNvPr>
        <xdr:cNvSpPr>
          <a:spLocks noChangeShapeType="1"/>
        </xdr:cNvSpPr>
      </xdr:nvSpPr>
      <xdr:spPr bwMode="auto">
        <a:xfrm>
          <a:off x="245840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219075</xdr:colOff>
      <xdr:row>36</xdr:row>
      <xdr:rowOff>0</xdr:rowOff>
    </xdr:from>
    <xdr:to>
      <xdr:col>94</xdr:col>
      <xdr:colOff>219075</xdr:colOff>
      <xdr:row>37</xdr:row>
      <xdr:rowOff>238125</xdr:rowOff>
    </xdr:to>
    <xdr:sp textlink="">
      <xdr:nvSpPr>
        <xdr:cNvPr id="232014" name="Line 51">
          <a:extLst>
            <a:ext uri="{FF2B5EF4-FFF2-40B4-BE49-F238E27FC236}">
              <a16:creationId xmlns:a16="http://schemas.microsoft.com/office/drawing/2014/main" id="{00000000-0008-0000-0300-00004E8A0300}"/>
            </a:ext>
          </a:extLst>
        </xdr:cNvPr>
        <xdr:cNvSpPr>
          <a:spLocks noChangeShapeType="1"/>
        </xdr:cNvSpPr>
      </xdr:nvSpPr>
      <xdr:spPr bwMode="auto">
        <a:xfrm>
          <a:off x="280130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203835</xdr:colOff>
      <xdr:row>1</xdr:row>
      <xdr:rowOff>38100</xdr:rowOff>
    </xdr:from>
    <xdr:to>
      <xdr:col>98</xdr:col>
      <xdr:colOff>253425</xdr:colOff>
      <xdr:row>3</xdr:row>
      <xdr:rowOff>190500</xdr:rowOff>
    </xdr:to>
    <xdr:sp textlink="">
      <xdr:nvSpPr>
        <xdr:cNvPr id="211" name="円/楕円 210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/>
      </xdr:nvSpPr>
      <xdr:spPr>
        <a:xfrm>
          <a:off x="29260800" y="200025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81</xdr:col>
      <xdr:colOff>38100</xdr:colOff>
      <xdr:row>36</xdr:row>
      <xdr:rowOff>9525</xdr:rowOff>
    </xdr:from>
    <xdr:to>
      <xdr:col>81</xdr:col>
      <xdr:colOff>38100</xdr:colOff>
      <xdr:row>38</xdr:row>
      <xdr:rowOff>0</xdr:rowOff>
    </xdr:to>
    <xdr:sp textlink="">
      <xdr:nvSpPr>
        <xdr:cNvPr id="232016" name="Line 50">
          <a:extLst>
            <a:ext uri="{FF2B5EF4-FFF2-40B4-BE49-F238E27FC236}">
              <a16:creationId xmlns:a16="http://schemas.microsoft.com/office/drawing/2014/main" id="{00000000-0008-0000-0300-0000508A0300}"/>
            </a:ext>
          </a:extLst>
        </xdr:cNvPr>
        <xdr:cNvSpPr>
          <a:spLocks noChangeShapeType="1"/>
        </xdr:cNvSpPr>
      </xdr:nvSpPr>
      <xdr:spPr bwMode="auto">
        <a:xfrm>
          <a:off x="245840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219075</xdr:colOff>
      <xdr:row>36</xdr:row>
      <xdr:rowOff>0</xdr:rowOff>
    </xdr:from>
    <xdr:to>
      <xdr:col>94</xdr:col>
      <xdr:colOff>219075</xdr:colOff>
      <xdr:row>37</xdr:row>
      <xdr:rowOff>238125</xdr:rowOff>
    </xdr:to>
    <xdr:sp textlink="">
      <xdr:nvSpPr>
        <xdr:cNvPr id="232017" name="Line 51">
          <a:extLst>
            <a:ext uri="{FF2B5EF4-FFF2-40B4-BE49-F238E27FC236}">
              <a16:creationId xmlns:a16="http://schemas.microsoft.com/office/drawing/2014/main" id="{00000000-0008-0000-0300-0000518A0300}"/>
            </a:ext>
          </a:extLst>
        </xdr:cNvPr>
        <xdr:cNvSpPr>
          <a:spLocks noChangeShapeType="1"/>
        </xdr:cNvSpPr>
      </xdr:nvSpPr>
      <xdr:spPr bwMode="auto">
        <a:xfrm>
          <a:off x="280130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81</xdr:col>
      <xdr:colOff>38100</xdr:colOff>
      <xdr:row>36</xdr:row>
      <xdr:rowOff>9525</xdr:rowOff>
    </xdr:from>
    <xdr:to>
      <xdr:col>81</xdr:col>
      <xdr:colOff>38100</xdr:colOff>
      <xdr:row>38</xdr:row>
      <xdr:rowOff>0</xdr:rowOff>
    </xdr:to>
    <xdr:sp textlink="">
      <xdr:nvSpPr>
        <xdr:cNvPr id="232018" name="Line 50">
          <a:extLst>
            <a:ext uri="{FF2B5EF4-FFF2-40B4-BE49-F238E27FC236}">
              <a16:creationId xmlns:a16="http://schemas.microsoft.com/office/drawing/2014/main" id="{00000000-0008-0000-0300-0000528A0300}"/>
            </a:ext>
          </a:extLst>
        </xdr:cNvPr>
        <xdr:cNvSpPr>
          <a:spLocks noChangeShapeType="1"/>
        </xdr:cNvSpPr>
      </xdr:nvSpPr>
      <xdr:spPr bwMode="auto">
        <a:xfrm>
          <a:off x="245840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219075</xdr:colOff>
      <xdr:row>36</xdr:row>
      <xdr:rowOff>0</xdr:rowOff>
    </xdr:from>
    <xdr:to>
      <xdr:col>94</xdr:col>
      <xdr:colOff>219075</xdr:colOff>
      <xdr:row>37</xdr:row>
      <xdr:rowOff>238125</xdr:rowOff>
    </xdr:to>
    <xdr:sp textlink="">
      <xdr:nvSpPr>
        <xdr:cNvPr id="232019" name="Line 51">
          <a:extLst>
            <a:ext uri="{FF2B5EF4-FFF2-40B4-BE49-F238E27FC236}">
              <a16:creationId xmlns:a16="http://schemas.microsoft.com/office/drawing/2014/main" id="{00000000-0008-0000-0300-0000538A0300}"/>
            </a:ext>
          </a:extLst>
        </xdr:cNvPr>
        <xdr:cNvSpPr>
          <a:spLocks noChangeShapeType="1"/>
        </xdr:cNvSpPr>
      </xdr:nvSpPr>
      <xdr:spPr bwMode="auto">
        <a:xfrm>
          <a:off x="280130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80637</xdr:colOff>
      <xdr:row>22</xdr:row>
      <xdr:rowOff>62953</xdr:rowOff>
    </xdr:from>
    <xdr:to>
      <xdr:col>78</xdr:col>
      <xdr:colOff>208314</xdr:colOff>
      <xdr:row>22</xdr:row>
      <xdr:rowOff>195322</xdr:rowOff>
    </xdr:to>
    <xdr:sp textlink="">
      <xdr:nvSpPr>
        <xdr:cNvPr id="216" name="Rectangle 1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 bwMode="auto">
        <a:xfrm>
          <a:off x="23957907" y="5549353"/>
          <a:ext cx="133797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82</xdr:col>
      <xdr:colOff>10090</xdr:colOff>
      <xdr:row>22</xdr:row>
      <xdr:rowOff>70396</xdr:rowOff>
    </xdr:from>
    <xdr:to>
      <xdr:col>82</xdr:col>
      <xdr:colOff>153451</xdr:colOff>
      <xdr:row>22</xdr:row>
      <xdr:rowOff>211590</xdr:rowOff>
    </xdr:to>
    <xdr:sp textlink="">
      <xdr:nvSpPr>
        <xdr:cNvPr id="217" name="Rectangle 2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 bwMode="auto">
        <a:xfrm>
          <a:off x="24858910" y="5556796"/>
          <a:ext cx="132011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86</xdr:col>
      <xdr:colOff>9347</xdr:colOff>
      <xdr:row>22</xdr:row>
      <xdr:rowOff>68760</xdr:rowOff>
    </xdr:from>
    <xdr:to>
      <xdr:col>86</xdr:col>
      <xdr:colOff>154162</xdr:colOff>
      <xdr:row>22</xdr:row>
      <xdr:rowOff>209954</xdr:rowOff>
    </xdr:to>
    <xdr:sp textlink="">
      <xdr:nvSpPr>
        <xdr:cNvPr id="218" name="Rectangle 3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 bwMode="auto">
        <a:xfrm>
          <a:off x="25715417" y="5555160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90</xdr:col>
      <xdr:colOff>16787</xdr:colOff>
      <xdr:row>22</xdr:row>
      <xdr:rowOff>70396</xdr:rowOff>
    </xdr:from>
    <xdr:to>
      <xdr:col>90</xdr:col>
      <xdr:colOff>161602</xdr:colOff>
      <xdr:row>22</xdr:row>
      <xdr:rowOff>211590</xdr:rowOff>
    </xdr:to>
    <xdr:sp textlink="">
      <xdr:nvSpPr>
        <xdr:cNvPr id="219" name="Rectangle 4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 bwMode="auto">
        <a:xfrm>
          <a:off x="26580107" y="5556796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96</xdr:col>
      <xdr:colOff>14703</xdr:colOff>
      <xdr:row>22</xdr:row>
      <xdr:rowOff>66972</xdr:rowOff>
    </xdr:from>
    <xdr:to>
      <xdr:col>96</xdr:col>
      <xdr:colOff>161127</xdr:colOff>
      <xdr:row>22</xdr:row>
      <xdr:rowOff>198753</xdr:rowOff>
    </xdr:to>
    <xdr:sp textlink="">
      <xdr:nvSpPr>
        <xdr:cNvPr id="220" name="Rectangle 4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 bwMode="auto">
        <a:xfrm>
          <a:off x="28644948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94</xdr:col>
      <xdr:colOff>10984</xdr:colOff>
      <xdr:row>22</xdr:row>
      <xdr:rowOff>66972</xdr:rowOff>
    </xdr:from>
    <xdr:to>
      <xdr:col>94</xdr:col>
      <xdr:colOff>155799</xdr:colOff>
      <xdr:row>22</xdr:row>
      <xdr:rowOff>198753</xdr:rowOff>
    </xdr:to>
    <xdr:sp textlink="">
      <xdr:nvSpPr>
        <xdr:cNvPr id="221" name="Rectangle 4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 bwMode="auto">
        <a:xfrm>
          <a:off x="27812554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51</xdr:col>
      <xdr:colOff>89535</xdr:colOff>
      <xdr:row>24</xdr:row>
      <xdr:rowOff>19050</xdr:rowOff>
    </xdr:from>
    <xdr:to>
      <xdr:col>51</xdr:col>
      <xdr:colOff>224695</xdr:colOff>
      <xdr:row>25</xdr:row>
      <xdr:rowOff>0</xdr:rowOff>
    </xdr:to>
    <xdr:sp textlink="">
      <xdr:nvSpPr>
        <xdr:cNvPr id="222" name="Rectangle 9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 bwMode="auto">
        <a:xfrm>
          <a:off x="1568767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51</xdr:col>
      <xdr:colOff>89535</xdr:colOff>
      <xdr:row>26</xdr:row>
      <xdr:rowOff>19050</xdr:rowOff>
    </xdr:from>
    <xdr:to>
      <xdr:col>51</xdr:col>
      <xdr:colOff>224695</xdr:colOff>
      <xdr:row>27</xdr:row>
      <xdr:rowOff>0</xdr:rowOff>
    </xdr:to>
    <xdr:sp textlink="">
      <xdr:nvSpPr>
        <xdr:cNvPr id="223" name="Rectangle 10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 bwMode="auto">
        <a:xfrm>
          <a:off x="1568767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51</xdr:col>
      <xdr:colOff>89535</xdr:colOff>
      <xdr:row>28</xdr:row>
      <xdr:rowOff>19050</xdr:rowOff>
    </xdr:from>
    <xdr:to>
      <xdr:col>51</xdr:col>
      <xdr:colOff>224695</xdr:colOff>
      <xdr:row>29</xdr:row>
      <xdr:rowOff>0</xdr:rowOff>
    </xdr:to>
    <xdr:sp textlink="">
      <xdr:nvSpPr>
        <xdr:cNvPr id="224" name="Rectangle 11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 bwMode="auto">
        <a:xfrm>
          <a:off x="1568767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51</xdr:col>
      <xdr:colOff>89535</xdr:colOff>
      <xdr:row>30</xdr:row>
      <xdr:rowOff>19050</xdr:rowOff>
    </xdr:from>
    <xdr:to>
      <xdr:col>51</xdr:col>
      <xdr:colOff>224695</xdr:colOff>
      <xdr:row>31</xdr:row>
      <xdr:rowOff>0</xdr:rowOff>
    </xdr:to>
    <xdr:sp textlink="">
      <xdr:nvSpPr>
        <xdr:cNvPr id="225" name="Rectangle 12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 bwMode="auto">
        <a:xfrm>
          <a:off x="1568767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51</xdr:col>
      <xdr:colOff>89535</xdr:colOff>
      <xdr:row>32</xdr:row>
      <xdr:rowOff>19050</xdr:rowOff>
    </xdr:from>
    <xdr:to>
      <xdr:col>51</xdr:col>
      <xdr:colOff>224695</xdr:colOff>
      <xdr:row>33</xdr:row>
      <xdr:rowOff>0</xdr:rowOff>
    </xdr:to>
    <xdr:sp textlink="">
      <xdr:nvSpPr>
        <xdr:cNvPr id="226" name="Rectangle 13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 bwMode="auto">
        <a:xfrm>
          <a:off x="1568767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51</xdr:col>
      <xdr:colOff>89535</xdr:colOff>
      <xdr:row>34</xdr:row>
      <xdr:rowOff>19050</xdr:rowOff>
    </xdr:from>
    <xdr:to>
      <xdr:col>51</xdr:col>
      <xdr:colOff>224695</xdr:colOff>
      <xdr:row>35</xdr:row>
      <xdr:rowOff>0</xdr:rowOff>
    </xdr:to>
    <xdr:sp textlink="">
      <xdr:nvSpPr>
        <xdr:cNvPr id="227" name="Rectangle 14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 bwMode="auto">
        <a:xfrm>
          <a:off x="15687675" y="71723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56</xdr:col>
      <xdr:colOff>87630</xdr:colOff>
      <xdr:row>24</xdr:row>
      <xdr:rowOff>19050</xdr:rowOff>
    </xdr:from>
    <xdr:to>
      <xdr:col>56</xdr:col>
      <xdr:colOff>215281</xdr:colOff>
      <xdr:row>25</xdr:row>
      <xdr:rowOff>0</xdr:rowOff>
    </xdr:to>
    <xdr:sp textlink="">
      <xdr:nvSpPr>
        <xdr:cNvPr id="228" name="Rectangle 15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 bwMode="auto">
        <a:xfrm>
          <a:off x="169735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56</xdr:col>
      <xdr:colOff>87630</xdr:colOff>
      <xdr:row>26</xdr:row>
      <xdr:rowOff>19050</xdr:rowOff>
    </xdr:from>
    <xdr:to>
      <xdr:col>56</xdr:col>
      <xdr:colOff>215281</xdr:colOff>
      <xdr:row>27</xdr:row>
      <xdr:rowOff>0</xdr:rowOff>
    </xdr:to>
    <xdr:sp textlink="">
      <xdr:nvSpPr>
        <xdr:cNvPr id="229" name="Rectangle 16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 bwMode="auto">
        <a:xfrm>
          <a:off x="169735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56</xdr:col>
      <xdr:colOff>87630</xdr:colOff>
      <xdr:row>28</xdr:row>
      <xdr:rowOff>19050</xdr:rowOff>
    </xdr:from>
    <xdr:to>
      <xdr:col>56</xdr:col>
      <xdr:colOff>215281</xdr:colOff>
      <xdr:row>29</xdr:row>
      <xdr:rowOff>0</xdr:rowOff>
    </xdr:to>
    <xdr:sp textlink="">
      <xdr:nvSpPr>
        <xdr:cNvPr id="230" name="Rectangle 17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 bwMode="auto">
        <a:xfrm>
          <a:off x="169735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56</xdr:col>
      <xdr:colOff>87630</xdr:colOff>
      <xdr:row>30</xdr:row>
      <xdr:rowOff>19050</xdr:rowOff>
    </xdr:from>
    <xdr:to>
      <xdr:col>56</xdr:col>
      <xdr:colOff>215281</xdr:colOff>
      <xdr:row>31</xdr:row>
      <xdr:rowOff>0</xdr:rowOff>
    </xdr:to>
    <xdr:sp textlink="">
      <xdr:nvSpPr>
        <xdr:cNvPr id="231" name="Rectangle 18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 bwMode="auto">
        <a:xfrm>
          <a:off x="169735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56</xdr:col>
      <xdr:colOff>87630</xdr:colOff>
      <xdr:row>32</xdr:row>
      <xdr:rowOff>19050</xdr:rowOff>
    </xdr:from>
    <xdr:to>
      <xdr:col>56</xdr:col>
      <xdr:colOff>215281</xdr:colOff>
      <xdr:row>33</xdr:row>
      <xdr:rowOff>0</xdr:rowOff>
    </xdr:to>
    <xdr:sp textlink="">
      <xdr:nvSpPr>
        <xdr:cNvPr id="232" name="Rectangle 19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 bwMode="auto">
        <a:xfrm>
          <a:off x="169735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70</xdr:col>
      <xdr:colOff>137160</xdr:colOff>
      <xdr:row>24</xdr:row>
      <xdr:rowOff>19050</xdr:rowOff>
    </xdr:from>
    <xdr:to>
      <xdr:col>70</xdr:col>
      <xdr:colOff>274432</xdr:colOff>
      <xdr:row>25</xdr:row>
      <xdr:rowOff>0</xdr:rowOff>
    </xdr:to>
    <xdr:sp textlink="">
      <xdr:nvSpPr>
        <xdr:cNvPr id="233" name="Rectangle 30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 bwMode="auto">
        <a:xfrm>
          <a:off x="206883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70</xdr:col>
      <xdr:colOff>137160</xdr:colOff>
      <xdr:row>26</xdr:row>
      <xdr:rowOff>19050</xdr:rowOff>
    </xdr:from>
    <xdr:to>
      <xdr:col>70</xdr:col>
      <xdr:colOff>274432</xdr:colOff>
      <xdr:row>27</xdr:row>
      <xdr:rowOff>0</xdr:rowOff>
    </xdr:to>
    <xdr:sp textlink="">
      <xdr:nvSpPr>
        <xdr:cNvPr id="234" name="Rectangle 31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 bwMode="auto">
        <a:xfrm>
          <a:off x="206883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70</xdr:col>
      <xdr:colOff>137160</xdr:colOff>
      <xdr:row>28</xdr:row>
      <xdr:rowOff>19050</xdr:rowOff>
    </xdr:from>
    <xdr:to>
      <xdr:col>70</xdr:col>
      <xdr:colOff>274432</xdr:colOff>
      <xdr:row>29</xdr:row>
      <xdr:rowOff>0</xdr:rowOff>
    </xdr:to>
    <xdr:sp textlink="">
      <xdr:nvSpPr>
        <xdr:cNvPr id="235" name="Rectangle 32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 bwMode="auto">
        <a:xfrm>
          <a:off x="206883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70</xdr:col>
      <xdr:colOff>137160</xdr:colOff>
      <xdr:row>30</xdr:row>
      <xdr:rowOff>19050</xdr:rowOff>
    </xdr:from>
    <xdr:to>
      <xdr:col>70</xdr:col>
      <xdr:colOff>274432</xdr:colOff>
      <xdr:row>31</xdr:row>
      <xdr:rowOff>0</xdr:rowOff>
    </xdr:to>
    <xdr:sp textlink="">
      <xdr:nvSpPr>
        <xdr:cNvPr id="236" name="Rectangle 33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 bwMode="auto">
        <a:xfrm>
          <a:off x="206883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70</xdr:col>
      <xdr:colOff>137160</xdr:colOff>
      <xdr:row>32</xdr:row>
      <xdr:rowOff>19050</xdr:rowOff>
    </xdr:from>
    <xdr:to>
      <xdr:col>70</xdr:col>
      <xdr:colOff>274432</xdr:colOff>
      <xdr:row>33</xdr:row>
      <xdr:rowOff>0</xdr:rowOff>
    </xdr:to>
    <xdr:sp textlink="">
      <xdr:nvSpPr>
        <xdr:cNvPr id="237" name="Rectangle 34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 bwMode="auto">
        <a:xfrm>
          <a:off x="206883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62</xdr:col>
      <xdr:colOff>49530</xdr:colOff>
      <xdr:row>24</xdr:row>
      <xdr:rowOff>19050</xdr:rowOff>
    </xdr:from>
    <xdr:to>
      <xdr:col>62</xdr:col>
      <xdr:colOff>186802</xdr:colOff>
      <xdr:row>25</xdr:row>
      <xdr:rowOff>0</xdr:rowOff>
    </xdr:to>
    <xdr:sp textlink="">
      <xdr:nvSpPr>
        <xdr:cNvPr id="238" name="Rectangle 35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 bwMode="auto">
        <a:xfrm>
          <a:off x="183070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62</xdr:col>
      <xdr:colOff>49530</xdr:colOff>
      <xdr:row>26</xdr:row>
      <xdr:rowOff>19050</xdr:rowOff>
    </xdr:from>
    <xdr:to>
      <xdr:col>62</xdr:col>
      <xdr:colOff>186802</xdr:colOff>
      <xdr:row>27</xdr:row>
      <xdr:rowOff>0</xdr:rowOff>
    </xdr:to>
    <xdr:sp textlink="">
      <xdr:nvSpPr>
        <xdr:cNvPr id="239" name="Rectangle 36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 bwMode="auto">
        <a:xfrm>
          <a:off x="183070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62</xdr:col>
      <xdr:colOff>49530</xdr:colOff>
      <xdr:row>28</xdr:row>
      <xdr:rowOff>19050</xdr:rowOff>
    </xdr:from>
    <xdr:to>
      <xdr:col>62</xdr:col>
      <xdr:colOff>186802</xdr:colOff>
      <xdr:row>29</xdr:row>
      <xdr:rowOff>0</xdr:rowOff>
    </xdr:to>
    <xdr:sp textlink="">
      <xdr:nvSpPr>
        <xdr:cNvPr id="240" name="Rectangle 37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 bwMode="auto">
        <a:xfrm>
          <a:off x="183070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62</xdr:col>
      <xdr:colOff>49530</xdr:colOff>
      <xdr:row>30</xdr:row>
      <xdr:rowOff>19050</xdr:rowOff>
    </xdr:from>
    <xdr:to>
      <xdr:col>62</xdr:col>
      <xdr:colOff>186802</xdr:colOff>
      <xdr:row>31</xdr:row>
      <xdr:rowOff>0</xdr:rowOff>
    </xdr:to>
    <xdr:sp textlink="">
      <xdr:nvSpPr>
        <xdr:cNvPr id="241" name="Rectangle 38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 bwMode="auto">
        <a:xfrm>
          <a:off x="183070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62</xdr:col>
      <xdr:colOff>49530</xdr:colOff>
      <xdr:row>32</xdr:row>
      <xdr:rowOff>19050</xdr:rowOff>
    </xdr:from>
    <xdr:to>
      <xdr:col>62</xdr:col>
      <xdr:colOff>186802</xdr:colOff>
      <xdr:row>33</xdr:row>
      <xdr:rowOff>0</xdr:rowOff>
    </xdr:to>
    <xdr:sp textlink="">
      <xdr:nvSpPr>
        <xdr:cNvPr id="242" name="Rectangle 39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 bwMode="auto">
        <a:xfrm>
          <a:off x="183070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66</xdr:col>
      <xdr:colOff>116205</xdr:colOff>
      <xdr:row>24</xdr:row>
      <xdr:rowOff>19050</xdr:rowOff>
    </xdr:from>
    <xdr:to>
      <xdr:col>66</xdr:col>
      <xdr:colOff>245851</xdr:colOff>
      <xdr:row>25</xdr:row>
      <xdr:rowOff>0</xdr:rowOff>
    </xdr:to>
    <xdr:sp textlink="">
      <xdr:nvSpPr>
        <xdr:cNvPr id="243" name="Rectangle 40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 bwMode="auto">
        <a:xfrm>
          <a:off x="193738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66</xdr:col>
      <xdr:colOff>116205</xdr:colOff>
      <xdr:row>26</xdr:row>
      <xdr:rowOff>19050</xdr:rowOff>
    </xdr:from>
    <xdr:to>
      <xdr:col>66</xdr:col>
      <xdr:colOff>245851</xdr:colOff>
      <xdr:row>27</xdr:row>
      <xdr:rowOff>0</xdr:rowOff>
    </xdr:to>
    <xdr:sp textlink="">
      <xdr:nvSpPr>
        <xdr:cNvPr id="244" name="Rectangle 41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 bwMode="auto">
        <a:xfrm>
          <a:off x="193738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66</xdr:col>
      <xdr:colOff>116205</xdr:colOff>
      <xdr:row>28</xdr:row>
      <xdr:rowOff>19050</xdr:rowOff>
    </xdr:from>
    <xdr:to>
      <xdr:col>66</xdr:col>
      <xdr:colOff>245851</xdr:colOff>
      <xdr:row>29</xdr:row>
      <xdr:rowOff>0</xdr:rowOff>
    </xdr:to>
    <xdr:sp textlink="">
      <xdr:nvSpPr>
        <xdr:cNvPr id="245" name="Rectangle 42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 bwMode="auto">
        <a:xfrm>
          <a:off x="193738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66</xdr:col>
      <xdr:colOff>116205</xdr:colOff>
      <xdr:row>30</xdr:row>
      <xdr:rowOff>19050</xdr:rowOff>
    </xdr:from>
    <xdr:to>
      <xdr:col>66</xdr:col>
      <xdr:colOff>245851</xdr:colOff>
      <xdr:row>31</xdr:row>
      <xdr:rowOff>0</xdr:rowOff>
    </xdr:to>
    <xdr:sp textlink="">
      <xdr:nvSpPr>
        <xdr:cNvPr id="246" name="Rectangle 43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 bwMode="auto">
        <a:xfrm>
          <a:off x="193738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66</xdr:col>
      <xdr:colOff>116205</xdr:colOff>
      <xdr:row>32</xdr:row>
      <xdr:rowOff>19050</xdr:rowOff>
    </xdr:from>
    <xdr:to>
      <xdr:col>66</xdr:col>
      <xdr:colOff>245851</xdr:colOff>
      <xdr:row>33</xdr:row>
      <xdr:rowOff>0</xdr:rowOff>
    </xdr:to>
    <xdr:sp textlink="">
      <xdr:nvSpPr>
        <xdr:cNvPr id="247" name="Rectangle 44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 bwMode="auto">
        <a:xfrm>
          <a:off x="193738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73</xdr:col>
      <xdr:colOff>156210</xdr:colOff>
      <xdr:row>24</xdr:row>
      <xdr:rowOff>19050</xdr:rowOff>
    </xdr:from>
    <xdr:to>
      <xdr:col>73</xdr:col>
      <xdr:colOff>283861</xdr:colOff>
      <xdr:row>25</xdr:row>
      <xdr:rowOff>0</xdr:rowOff>
    </xdr:to>
    <xdr:sp textlink="">
      <xdr:nvSpPr>
        <xdr:cNvPr id="248" name="Rectangle 45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 bwMode="auto">
        <a:xfrm>
          <a:off x="2203132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73</xdr:col>
      <xdr:colOff>156210</xdr:colOff>
      <xdr:row>26</xdr:row>
      <xdr:rowOff>19050</xdr:rowOff>
    </xdr:from>
    <xdr:to>
      <xdr:col>73</xdr:col>
      <xdr:colOff>283861</xdr:colOff>
      <xdr:row>27</xdr:row>
      <xdr:rowOff>0</xdr:rowOff>
    </xdr:to>
    <xdr:sp textlink="">
      <xdr:nvSpPr>
        <xdr:cNvPr id="249" name="Rectangle 46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 bwMode="auto">
        <a:xfrm>
          <a:off x="2203132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73</xdr:col>
      <xdr:colOff>156210</xdr:colOff>
      <xdr:row>28</xdr:row>
      <xdr:rowOff>19050</xdr:rowOff>
    </xdr:from>
    <xdr:to>
      <xdr:col>73</xdr:col>
      <xdr:colOff>283861</xdr:colOff>
      <xdr:row>29</xdr:row>
      <xdr:rowOff>0</xdr:rowOff>
    </xdr:to>
    <xdr:sp textlink="">
      <xdr:nvSpPr>
        <xdr:cNvPr id="250" name="Rectangle 47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 bwMode="auto">
        <a:xfrm>
          <a:off x="2203132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73</xdr:col>
      <xdr:colOff>156210</xdr:colOff>
      <xdr:row>30</xdr:row>
      <xdr:rowOff>19050</xdr:rowOff>
    </xdr:from>
    <xdr:to>
      <xdr:col>73</xdr:col>
      <xdr:colOff>283861</xdr:colOff>
      <xdr:row>31</xdr:row>
      <xdr:rowOff>0</xdr:rowOff>
    </xdr:to>
    <xdr:sp textlink="">
      <xdr:nvSpPr>
        <xdr:cNvPr id="251" name="Rectangle 48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 bwMode="auto">
        <a:xfrm>
          <a:off x="2203132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73</xdr:col>
      <xdr:colOff>156210</xdr:colOff>
      <xdr:row>32</xdr:row>
      <xdr:rowOff>19050</xdr:rowOff>
    </xdr:from>
    <xdr:to>
      <xdr:col>73</xdr:col>
      <xdr:colOff>283861</xdr:colOff>
      <xdr:row>33</xdr:row>
      <xdr:rowOff>0</xdr:rowOff>
    </xdr:to>
    <xdr:sp textlink="">
      <xdr:nvSpPr>
        <xdr:cNvPr id="252" name="Rectangle 49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 bwMode="auto">
        <a:xfrm>
          <a:off x="2203132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56</xdr:col>
      <xdr:colOff>38100</xdr:colOff>
      <xdr:row>36</xdr:row>
      <xdr:rowOff>9525</xdr:rowOff>
    </xdr:from>
    <xdr:to>
      <xdr:col>56</xdr:col>
      <xdr:colOff>38100</xdr:colOff>
      <xdr:row>38</xdr:row>
      <xdr:rowOff>0</xdr:rowOff>
    </xdr:to>
    <xdr:sp textlink="">
      <xdr:nvSpPr>
        <xdr:cNvPr id="232057" name="Line 50">
          <a:extLst>
            <a:ext uri="{FF2B5EF4-FFF2-40B4-BE49-F238E27FC236}">
              <a16:creationId xmlns:a16="http://schemas.microsoft.com/office/drawing/2014/main" id="{00000000-0008-0000-0300-0000798A0300}"/>
            </a:ext>
          </a:extLst>
        </xdr:cNvPr>
        <xdr:cNvSpPr>
          <a:spLocks noChangeShapeType="1"/>
        </xdr:cNvSpPr>
      </xdr:nvSpPr>
      <xdr:spPr bwMode="auto">
        <a:xfrm>
          <a:off x="169259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219075</xdr:colOff>
      <xdr:row>36</xdr:row>
      <xdr:rowOff>0</xdr:rowOff>
    </xdr:from>
    <xdr:to>
      <xdr:col>69</xdr:col>
      <xdr:colOff>219075</xdr:colOff>
      <xdr:row>37</xdr:row>
      <xdr:rowOff>238125</xdr:rowOff>
    </xdr:to>
    <xdr:sp textlink="">
      <xdr:nvSpPr>
        <xdr:cNvPr id="232058" name="Line 51">
          <a:extLst>
            <a:ext uri="{FF2B5EF4-FFF2-40B4-BE49-F238E27FC236}">
              <a16:creationId xmlns:a16="http://schemas.microsoft.com/office/drawing/2014/main" id="{00000000-0008-0000-0300-00007A8A0300}"/>
            </a:ext>
          </a:extLst>
        </xdr:cNvPr>
        <xdr:cNvSpPr>
          <a:spLocks noChangeShapeType="1"/>
        </xdr:cNvSpPr>
      </xdr:nvSpPr>
      <xdr:spPr bwMode="auto">
        <a:xfrm>
          <a:off x="203549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203835</xdr:colOff>
      <xdr:row>1</xdr:row>
      <xdr:rowOff>38100</xdr:rowOff>
    </xdr:from>
    <xdr:to>
      <xdr:col>73</xdr:col>
      <xdr:colOff>253425</xdr:colOff>
      <xdr:row>3</xdr:row>
      <xdr:rowOff>190500</xdr:rowOff>
    </xdr:to>
    <xdr:sp textlink="">
      <xdr:nvSpPr>
        <xdr:cNvPr id="255" name="円/楕円 254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/>
      </xdr:nvSpPr>
      <xdr:spPr>
        <a:xfrm>
          <a:off x="21602700" y="200025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56</xdr:col>
      <xdr:colOff>38100</xdr:colOff>
      <xdr:row>36</xdr:row>
      <xdr:rowOff>9525</xdr:rowOff>
    </xdr:from>
    <xdr:to>
      <xdr:col>56</xdr:col>
      <xdr:colOff>38100</xdr:colOff>
      <xdr:row>38</xdr:row>
      <xdr:rowOff>0</xdr:rowOff>
    </xdr:to>
    <xdr:sp textlink="">
      <xdr:nvSpPr>
        <xdr:cNvPr id="232060" name="Line 50">
          <a:extLst>
            <a:ext uri="{FF2B5EF4-FFF2-40B4-BE49-F238E27FC236}">
              <a16:creationId xmlns:a16="http://schemas.microsoft.com/office/drawing/2014/main" id="{00000000-0008-0000-0300-00007C8A0300}"/>
            </a:ext>
          </a:extLst>
        </xdr:cNvPr>
        <xdr:cNvSpPr>
          <a:spLocks noChangeShapeType="1"/>
        </xdr:cNvSpPr>
      </xdr:nvSpPr>
      <xdr:spPr bwMode="auto">
        <a:xfrm>
          <a:off x="169259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219075</xdr:colOff>
      <xdr:row>36</xdr:row>
      <xdr:rowOff>0</xdr:rowOff>
    </xdr:from>
    <xdr:to>
      <xdr:col>69</xdr:col>
      <xdr:colOff>219075</xdr:colOff>
      <xdr:row>37</xdr:row>
      <xdr:rowOff>238125</xdr:rowOff>
    </xdr:to>
    <xdr:sp textlink="">
      <xdr:nvSpPr>
        <xdr:cNvPr id="232061" name="Line 51">
          <a:extLst>
            <a:ext uri="{FF2B5EF4-FFF2-40B4-BE49-F238E27FC236}">
              <a16:creationId xmlns:a16="http://schemas.microsoft.com/office/drawing/2014/main" id="{00000000-0008-0000-0300-00007D8A0300}"/>
            </a:ext>
          </a:extLst>
        </xdr:cNvPr>
        <xdr:cNvSpPr>
          <a:spLocks noChangeShapeType="1"/>
        </xdr:cNvSpPr>
      </xdr:nvSpPr>
      <xdr:spPr bwMode="auto">
        <a:xfrm>
          <a:off x="203549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38100</xdr:colOff>
      <xdr:row>36</xdr:row>
      <xdr:rowOff>9525</xdr:rowOff>
    </xdr:from>
    <xdr:to>
      <xdr:col>56</xdr:col>
      <xdr:colOff>38100</xdr:colOff>
      <xdr:row>38</xdr:row>
      <xdr:rowOff>0</xdr:rowOff>
    </xdr:to>
    <xdr:sp textlink="">
      <xdr:nvSpPr>
        <xdr:cNvPr id="232062" name="Line 50">
          <a:extLst>
            <a:ext uri="{FF2B5EF4-FFF2-40B4-BE49-F238E27FC236}">
              <a16:creationId xmlns:a16="http://schemas.microsoft.com/office/drawing/2014/main" id="{00000000-0008-0000-0300-00007E8A0300}"/>
            </a:ext>
          </a:extLst>
        </xdr:cNvPr>
        <xdr:cNvSpPr>
          <a:spLocks noChangeShapeType="1"/>
        </xdr:cNvSpPr>
      </xdr:nvSpPr>
      <xdr:spPr bwMode="auto">
        <a:xfrm>
          <a:off x="169259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219075</xdr:colOff>
      <xdr:row>36</xdr:row>
      <xdr:rowOff>0</xdr:rowOff>
    </xdr:from>
    <xdr:to>
      <xdr:col>69</xdr:col>
      <xdr:colOff>219075</xdr:colOff>
      <xdr:row>37</xdr:row>
      <xdr:rowOff>238125</xdr:rowOff>
    </xdr:to>
    <xdr:sp textlink="">
      <xdr:nvSpPr>
        <xdr:cNvPr id="232063" name="Line 51">
          <a:extLst>
            <a:ext uri="{FF2B5EF4-FFF2-40B4-BE49-F238E27FC236}">
              <a16:creationId xmlns:a16="http://schemas.microsoft.com/office/drawing/2014/main" id="{00000000-0008-0000-0300-00007F8A0300}"/>
            </a:ext>
          </a:extLst>
        </xdr:cNvPr>
        <xdr:cNvSpPr>
          <a:spLocks noChangeShapeType="1"/>
        </xdr:cNvSpPr>
      </xdr:nvSpPr>
      <xdr:spPr bwMode="auto">
        <a:xfrm>
          <a:off x="203549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80637</xdr:colOff>
      <xdr:row>22</xdr:row>
      <xdr:rowOff>62953</xdr:rowOff>
    </xdr:from>
    <xdr:to>
      <xdr:col>53</xdr:col>
      <xdr:colOff>208314</xdr:colOff>
      <xdr:row>22</xdr:row>
      <xdr:rowOff>195322</xdr:rowOff>
    </xdr:to>
    <xdr:sp textlink="">
      <xdr:nvSpPr>
        <xdr:cNvPr id="260" name="Rectangle 1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 bwMode="auto">
        <a:xfrm>
          <a:off x="16299807" y="5549353"/>
          <a:ext cx="133797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57</xdr:col>
      <xdr:colOff>10090</xdr:colOff>
      <xdr:row>22</xdr:row>
      <xdr:rowOff>70396</xdr:rowOff>
    </xdr:from>
    <xdr:to>
      <xdr:col>57</xdr:col>
      <xdr:colOff>153451</xdr:colOff>
      <xdr:row>22</xdr:row>
      <xdr:rowOff>211590</xdr:rowOff>
    </xdr:to>
    <xdr:sp textlink="">
      <xdr:nvSpPr>
        <xdr:cNvPr id="261" name="Rectangle 2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 bwMode="auto">
        <a:xfrm>
          <a:off x="17200810" y="5556796"/>
          <a:ext cx="132011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61</xdr:col>
      <xdr:colOff>9347</xdr:colOff>
      <xdr:row>22</xdr:row>
      <xdr:rowOff>68760</xdr:rowOff>
    </xdr:from>
    <xdr:to>
      <xdr:col>61</xdr:col>
      <xdr:colOff>154162</xdr:colOff>
      <xdr:row>22</xdr:row>
      <xdr:rowOff>209954</xdr:rowOff>
    </xdr:to>
    <xdr:sp textlink="">
      <xdr:nvSpPr>
        <xdr:cNvPr id="262" name="Rectangle 3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 bwMode="auto">
        <a:xfrm>
          <a:off x="18057317" y="5555160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65</xdr:col>
      <xdr:colOff>16787</xdr:colOff>
      <xdr:row>22</xdr:row>
      <xdr:rowOff>70396</xdr:rowOff>
    </xdr:from>
    <xdr:to>
      <xdr:col>65</xdr:col>
      <xdr:colOff>161602</xdr:colOff>
      <xdr:row>22</xdr:row>
      <xdr:rowOff>211590</xdr:rowOff>
    </xdr:to>
    <xdr:sp textlink="">
      <xdr:nvSpPr>
        <xdr:cNvPr id="263" name="Rectangle 4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 bwMode="auto">
        <a:xfrm>
          <a:off x="18922007" y="5556796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71</xdr:col>
      <xdr:colOff>14703</xdr:colOff>
      <xdr:row>22</xdr:row>
      <xdr:rowOff>66972</xdr:rowOff>
    </xdr:from>
    <xdr:to>
      <xdr:col>71</xdr:col>
      <xdr:colOff>161127</xdr:colOff>
      <xdr:row>22</xdr:row>
      <xdr:rowOff>198753</xdr:rowOff>
    </xdr:to>
    <xdr:sp textlink="">
      <xdr:nvSpPr>
        <xdr:cNvPr id="264" name="Rectangle 4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 bwMode="auto">
        <a:xfrm>
          <a:off x="20986848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69</xdr:col>
      <xdr:colOff>10984</xdr:colOff>
      <xdr:row>22</xdr:row>
      <xdr:rowOff>66972</xdr:rowOff>
    </xdr:from>
    <xdr:to>
      <xdr:col>69</xdr:col>
      <xdr:colOff>155799</xdr:colOff>
      <xdr:row>22</xdr:row>
      <xdr:rowOff>198753</xdr:rowOff>
    </xdr:to>
    <xdr:sp textlink="">
      <xdr:nvSpPr>
        <xdr:cNvPr id="265" name="Rectangle 4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 bwMode="auto">
        <a:xfrm>
          <a:off x="20154454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26</xdr:col>
      <xdr:colOff>89535</xdr:colOff>
      <xdr:row>24</xdr:row>
      <xdr:rowOff>19050</xdr:rowOff>
    </xdr:from>
    <xdr:to>
      <xdr:col>26</xdr:col>
      <xdr:colOff>224695</xdr:colOff>
      <xdr:row>25</xdr:row>
      <xdr:rowOff>0</xdr:rowOff>
    </xdr:to>
    <xdr:sp textlink="">
      <xdr:nvSpPr>
        <xdr:cNvPr id="266" name="Rectangle 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 bwMode="auto">
        <a:xfrm>
          <a:off x="802957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26</xdr:col>
      <xdr:colOff>89535</xdr:colOff>
      <xdr:row>26</xdr:row>
      <xdr:rowOff>19050</xdr:rowOff>
    </xdr:from>
    <xdr:to>
      <xdr:col>26</xdr:col>
      <xdr:colOff>224695</xdr:colOff>
      <xdr:row>27</xdr:row>
      <xdr:rowOff>0</xdr:rowOff>
    </xdr:to>
    <xdr:sp textlink="">
      <xdr:nvSpPr>
        <xdr:cNvPr id="267" name="Rectangle 1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 bwMode="auto">
        <a:xfrm>
          <a:off x="802957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26</xdr:col>
      <xdr:colOff>89535</xdr:colOff>
      <xdr:row>28</xdr:row>
      <xdr:rowOff>19050</xdr:rowOff>
    </xdr:from>
    <xdr:to>
      <xdr:col>26</xdr:col>
      <xdr:colOff>224695</xdr:colOff>
      <xdr:row>29</xdr:row>
      <xdr:rowOff>0</xdr:rowOff>
    </xdr:to>
    <xdr:sp textlink="">
      <xdr:nvSpPr>
        <xdr:cNvPr id="268" name="Rectangle 1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 bwMode="auto">
        <a:xfrm>
          <a:off x="802957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26</xdr:col>
      <xdr:colOff>89535</xdr:colOff>
      <xdr:row>30</xdr:row>
      <xdr:rowOff>19050</xdr:rowOff>
    </xdr:from>
    <xdr:to>
      <xdr:col>26</xdr:col>
      <xdr:colOff>224695</xdr:colOff>
      <xdr:row>31</xdr:row>
      <xdr:rowOff>0</xdr:rowOff>
    </xdr:to>
    <xdr:sp textlink="">
      <xdr:nvSpPr>
        <xdr:cNvPr id="269" name="Rectangle 1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 bwMode="auto">
        <a:xfrm>
          <a:off x="802957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26</xdr:col>
      <xdr:colOff>89535</xdr:colOff>
      <xdr:row>32</xdr:row>
      <xdr:rowOff>19050</xdr:rowOff>
    </xdr:from>
    <xdr:to>
      <xdr:col>26</xdr:col>
      <xdr:colOff>224695</xdr:colOff>
      <xdr:row>33</xdr:row>
      <xdr:rowOff>0</xdr:rowOff>
    </xdr:to>
    <xdr:sp textlink="">
      <xdr:nvSpPr>
        <xdr:cNvPr id="270" name="Rectangle 1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 bwMode="auto">
        <a:xfrm>
          <a:off x="802957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26</xdr:col>
      <xdr:colOff>89535</xdr:colOff>
      <xdr:row>34</xdr:row>
      <xdr:rowOff>19050</xdr:rowOff>
    </xdr:from>
    <xdr:to>
      <xdr:col>26</xdr:col>
      <xdr:colOff>224695</xdr:colOff>
      <xdr:row>35</xdr:row>
      <xdr:rowOff>0</xdr:rowOff>
    </xdr:to>
    <xdr:sp textlink="">
      <xdr:nvSpPr>
        <xdr:cNvPr id="271" name="Rectangle 1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 bwMode="auto">
        <a:xfrm>
          <a:off x="8029575" y="71723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31</xdr:col>
      <xdr:colOff>87630</xdr:colOff>
      <xdr:row>24</xdr:row>
      <xdr:rowOff>19050</xdr:rowOff>
    </xdr:from>
    <xdr:to>
      <xdr:col>31</xdr:col>
      <xdr:colOff>215281</xdr:colOff>
      <xdr:row>25</xdr:row>
      <xdr:rowOff>0</xdr:rowOff>
    </xdr:to>
    <xdr:sp textlink="">
      <xdr:nvSpPr>
        <xdr:cNvPr id="272" name="Rectangle 1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 bwMode="auto">
        <a:xfrm>
          <a:off x="93154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31</xdr:col>
      <xdr:colOff>87630</xdr:colOff>
      <xdr:row>26</xdr:row>
      <xdr:rowOff>19050</xdr:rowOff>
    </xdr:from>
    <xdr:to>
      <xdr:col>31</xdr:col>
      <xdr:colOff>215281</xdr:colOff>
      <xdr:row>27</xdr:row>
      <xdr:rowOff>0</xdr:rowOff>
    </xdr:to>
    <xdr:sp textlink="">
      <xdr:nvSpPr>
        <xdr:cNvPr id="273" name="Rectangle 1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 bwMode="auto">
        <a:xfrm>
          <a:off x="93154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31</xdr:col>
      <xdr:colOff>87630</xdr:colOff>
      <xdr:row>28</xdr:row>
      <xdr:rowOff>19050</xdr:rowOff>
    </xdr:from>
    <xdr:to>
      <xdr:col>31</xdr:col>
      <xdr:colOff>215281</xdr:colOff>
      <xdr:row>29</xdr:row>
      <xdr:rowOff>0</xdr:rowOff>
    </xdr:to>
    <xdr:sp textlink="">
      <xdr:nvSpPr>
        <xdr:cNvPr id="274" name="Rectangle 1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 bwMode="auto">
        <a:xfrm>
          <a:off x="93154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31</xdr:col>
      <xdr:colOff>87630</xdr:colOff>
      <xdr:row>30</xdr:row>
      <xdr:rowOff>19050</xdr:rowOff>
    </xdr:from>
    <xdr:to>
      <xdr:col>31</xdr:col>
      <xdr:colOff>215281</xdr:colOff>
      <xdr:row>31</xdr:row>
      <xdr:rowOff>0</xdr:rowOff>
    </xdr:to>
    <xdr:sp textlink="">
      <xdr:nvSpPr>
        <xdr:cNvPr id="275" name="Rectangle 1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 bwMode="auto">
        <a:xfrm>
          <a:off x="93154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31</xdr:col>
      <xdr:colOff>87630</xdr:colOff>
      <xdr:row>32</xdr:row>
      <xdr:rowOff>19050</xdr:rowOff>
    </xdr:from>
    <xdr:to>
      <xdr:col>31</xdr:col>
      <xdr:colOff>215281</xdr:colOff>
      <xdr:row>33</xdr:row>
      <xdr:rowOff>0</xdr:rowOff>
    </xdr:to>
    <xdr:sp textlink="">
      <xdr:nvSpPr>
        <xdr:cNvPr id="276" name="Rectangle 1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 bwMode="auto">
        <a:xfrm>
          <a:off x="93154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45</xdr:col>
      <xdr:colOff>137160</xdr:colOff>
      <xdr:row>24</xdr:row>
      <xdr:rowOff>19050</xdr:rowOff>
    </xdr:from>
    <xdr:to>
      <xdr:col>45</xdr:col>
      <xdr:colOff>274432</xdr:colOff>
      <xdr:row>25</xdr:row>
      <xdr:rowOff>0</xdr:rowOff>
    </xdr:to>
    <xdr:sp textlink="">
      <xdr:nvSpPr>
        <xdr:cNvPr id="277" name="Rectangle 3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 bwMode="auto">
        <a:xfrm>
          <a:off x="130302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45</xdr:col>
      <xdr:colOff>137160</xdr:colOff>
      <xdr:row>26</xdr:row>
      <xdr:rowOff>19050</xdr:rowOff>
    </xdr:from>
    <xdr:to>
      <xdr:col>45</xdr:col>
      <xdr:colOff>274432</xdr:colOff>
      <xdr:row>27</xdr:row>
      <xdr:rowOff>0</xdr:rowOff>
    </xdr:to>
    <xdr:sp textlink="">
      <xdr:nvSpPr>
        <xdr:cNvPr id="278" name="Rectangle 3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 bwMode="auto">
        <a:xfrm>
          <a:off x="130302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45</xdr:col>
      <xdr:colOff>137160</xdr:colOff>
      <xdr:row>28</xdr:row>
      <xdr:rowOff>19050</xdr:rowOff>
    </xdr:from>
    <xdr:to>
      <xdr:col>45</xdr:col>
      <xdr:colOff>274432</xdr:colOff>
      <xdr:row>29</xdr:row>
      <xdr:rowOff>0</xdr:rowOff>
    </xdr:to>
    <xdr:sp textlink="">
      <xdr:nvSpPr>
        <xdr:cNvPr id="279" name="Rectangle 3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 bwMode="auto">
        <a:xfrm>
          <a:off x="130302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45</xdr:col>
      <xdr:colOff>137160</xdr:colOff>
      <xdr:row>30</xdr:row>
      <xdr:rowOff>19050</xdr:rowOff>
    </xdr:from>
    <xdr:to>
      <xdr:col>45</xdr:col>
      <xdr:colOff>274432</xdr:colOff>
      <xdr:row>31</xdr:row>
      <xdr:rowOff>0</xdr:rowOff>
    </xdr:to>
    <xdr:sp textlink="">
      <xdr:nvSpPr>
        <xdr:cNvPr id="280" name="Rectangle 3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 bwMode="auto">
        <a:xfrm>
          <a:off x="130302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45</xdr:col>
      <xdr:colOff>137160</xdr:colOff>
      <xdr:row>32</xdr:row>
      <xdr:rowOff>19050</xdr:rowOff>
    </xdr:from>
    <xdr:to>
      <xdr:col>45</xdr:col>
      <xdr:colOff>274432</xdr:colOff>
      <xdr:row>33</xdr:row>
      <xdr:rowOff>0</xdr:rowOff>
    </xdr:to>
    <xdr:sp textlink="">
      <xdr:nvSpPr>
        <xdr:cNvPr id="281" name="Rectangle 3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 bwMode="auto">
        <a:xfrm>
          <a:off x="130302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37</xdr:col>
      <xdr:colOff>49530</xdr:colOff>
      <xdr:row>24</xdr:row>
      <xdr:rowOff>19050</xdr:rowOff>
    </xdr:from>
    <xdr:to>
      <xdr:col>37</xdr:col>
      <xdr:colOff>186802</xdr:colOff>
      <xdr:row>25</xdr:row>
      <xdr:rowOff>0</xdr:rowOff>
    </xdr:to>
    <xdr:sp textlink="">
      <xdr:nvSpPr>
        <xdr:cNvPr id="282" name="Rectangle 3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 bwMode="auto">
        <a:xfrm>
          <a:off x="106489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37</xdr:col>
      <xdr:colOff>49530</xdr:colOff>
      <xdr:row>26</xdr:row>
      <xdr:rowOff>19050</xdr:rowOff>
    </xdr:from>
    <xdr:to>
      <xdr:col>37</xdr:col>
      <xdr:colOff>186802</xdr:colOff>
      <xdr:row>27</xdr:row>
      <xdr:rowOff>0</xdr:rowOff>
    </xdr:to>
    <xdr:sp textlink="">
      <xdr:nvSpPr>
        <xdr:cNvPr id="283" name="Rectangle 3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 bwMode="auto">
        <a:xfrm>
          <a:off x="106489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37</xdr:col>
      <xdr:colOff>49530</xdr:colOff>
      <xdr:row>28</xdr:row>
      <xdr:rowOff>19050</xdr:rowOff>
    </xdr:from>
    <xdr:to>
      <xdr:col>37</xdr:col>
      <xdr:colOff>186802</xdr:colOff>
      <xdr:row>29</xdr:row>
      <xdr:rowOff>0</xdr:rowOff>
    </xdr:to>
    <xdr:sp textlink="">
      <xdr:nvSpPr>
        <xdr:cNvPr id="284" name="Rectangle 3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 bwMode="auto">
        <a:xfrm>
          <a:off x="106489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37</xdr:col>
      <xdr:colOff>49530</xdr:colOff>
      <xdr:row>30</xdr:row>
      <xdr:rowOff>19050</xdr:rowOff>
    </xdr:from>
    <xdr:to>
      <xdr:col>37</xdr:col>
      <xdr:colOff>186802</xdr:colOff>
      <xdr:row>31</xdr:row>
      <xdr:rowOff>0</xdr:rowOff>
    </xdr:to>
    <xdr:sp textlink="">
      <xdr:nvSpPr>
        <xdr:cNvPr id="285" name="Rectangle 3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 bwMode="auto">
        <a:xfrm>
          <a:off x="106489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37</xdr:col>
      <xdr:colOff>49530</xdr:colOff>
      <xdr:row>32</xdr:row>
      <xdr:rowOff>19050</xdr:rowOff>
    </xdr:from>
    <xdr:to>
      <xdr:col>37</xdr:col>
      <xdr:colOff>186802</xdr:colOff>
      <xdr:row>33</xdr:row>
      <xdr:rowOff>0</xdr:rowOff>
    </xdr:to>
    <xdr:sp textlink="">
      <xdr:nvSpPr>
        <xdr:cNvPr id="286" name="Rectangle 3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 bwMode="auto">
        <a:xfrm>
          <a:off x="106489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116205</xdr:colOff>
      <xdr:row>24</xdr:row>
      <xdr:rowOff>19050</xdr:rowOff>
    </xdr:from>
    <xdr:to>
      <xdr:col>41</xdr:col>
      <xdr:colOff>245851</xdr:colOff>
      <xdr:row>25</xdr:row>
      <xdr:rowOff>0</xdr:rowOff>
    </xdr:to>
    <xdr:sp textlink="">
      <xdr:nvSpPr>
        <xdr:cNvPr id="287" name="Rectangle 4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 bwMode="auto">
        <a:xfrm>
          <a:off x="117157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116205</xdr:colOff>
      <xdr:row>26</xdr:row>
      <xdr:rowOff>19050</xdr:rowOff>
    </xdr:from>
    <xdr:to>
      <xdr:col>41</xdr:col>
      <xdr:colOff>245851</xdr:colOff>
      <xdr:row>27</xdr:row>
      <xdr:rowOff>0</xdr:rowOff>
    </xdr:to>
    <xdr:sp textlink="">
      <xdr:nvSpPr>
        <xdr:cNvPr id="288" name="Rectangle 4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 bwMode="auto">
        <a:xfrm>
          <a:off x="117157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116205</xdr:colOff>
      <xdr:row>28</xdr:row>
      <xdr:rowOff>19050</xdr:rowOff>
    </xdr:from>
    <xdr:to>
      <xdr:col>41</xdr:col>
      <xdr:colOff>245851</xdr:colOff>
      <xdr:row>29</xdr:row>
      <xdr:rowOff>0</xdr:rowOff>
    </xdr:to>
    <xdr:sp textlink="">
      <xdr:nvSpPr>
        <xdr:cNvPr id="289" name="Rectangle 4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 bwMode="auto">
        <a:xfrm>
          <a:off x="117157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116205</xdr:colOff>
      <xdr:row>30</xdr:row>
      <xdr:rowOff>19050</xdr:rowOff>
    </xdr:from>
    <xdr:to>
      <xdr:col>41</xdr:col>
      <xdr:colOff>245851</xdr:colOff>
      <xdr:row>31</xdr:row>
      <xdr:rowOff>0</xdr:rowOff>
    </xdr:to>
    <xdr:sp textlink="">
      <xdr:nvSpPr>
        <xdr:cNvPr id="290" name="Rectangle 4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 bwMode="auto">
        <a:xfrm>
          <a:off x="117157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116205</xdr:colOff>
      <xdr:row>32</xdr:row>
      <xdr:rowOff>19050</xdr:rowOff>
    </xdr:from>
    <xdr:to>
      <xdr:col>41</xdr:col>
      <xdr:colOff>245851</xdr:colOff>
      <xdr:row>33</xdr:row>
      <xdr:rowOff>0</xdr:rowOff>
    </xdr:to>
    <xdr:sp textlink="">
      <xdr:nvSpPr>
        <xdr:cNvPr id="291" name="Rectangle 4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 bwMode="auto">
        <a:xfrm>
          <a:off x="117157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48</xdr:col>
      <xdr:colOff>156210</xdr:colOff>
      <xdr:row>24</xdr:row>
      <xdr:rowOff>19050</xdr:rowOff>
    </xdr:from>
    <xdr:to>
      <xdr:col>48</xdr:col>
      <xdr:colOff>283861</xdr:colOff>
      <xdr:row>25</xdr:row>
      <xdr:rowOff>0</xdr:rowOff>
    </xdr:to>
    <xdr:sp textlink="">
      <xdr:nvSpPr>
        <xdr:cNvPr id="292" name="Rectangle 4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 bwMode="auto">
        <a:xfrm>
          <a:off x="1437322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48</xdr:col>
      <xdr:colOff>156210</xdr:colOff>
      <xdr:row>26</xdr:row>
      <xdr:rowOff>19050</xdr:rowOff>
    </xdr:from>
    <xdr:to>
      <xdr:col>48</xdr:col>
      <xdr:colOff>283861</xdr:colOff>
      <xdr:row>27</xdr:row>
      <xdr:rowOff>0</xdr:rowOff>
    </xdr:to>
    <xdr:sp textlink="">
      <xdr:nvSpPr>
        <xdr:cNvPr id="293" name="Rectangle 4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 bwMode="auto">
        <a:xfrm>
          <a:off x="1437322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48</xdr:col>
      <xdr:colOff>156210</xdr:colOff>
      <xdr:row>28</xdr:row>
      <xdr:rowOff>19050</xdr:rowOff>
    </xdr:from>
    <xdr:to>
      <xdr:col>48</xdr:col>
      <xdr:colOff>283861</xdr:colOff>
      <xdr:row>29</xdr:row>
      <xdr:rowOff>0</xdr:rowOff>
    </xdr:to>
    <xdr:sp textlink="">
      <xdr:nvSpPr>
        <xdr:cNvPr id="294" name="Rectangle 4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 bwMode="auto">
        <a:xfrm>
          <a:off x="1437322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48</xdr:col>
      <xdr:colOff>156210</xdr:colOff>
      <xdr:row>30</xdr:row>
      <xdr:rowOff>19050</xdr:rowOff>
    </xdr:from>
    <xdr:to>
      <xdr:col>48</xdr:col>
      <xdr:colOff>283861</xdr:colOff>
      <xdr:row>31</xdr:row>
      <xdr:rowOff>0</xdr:rowOff>
    </xdr:to>
    <xdr:sp textlink="">
      <xdr:nvSpPr>
        <xdr:cNvPr id="295" name="Rectangle 4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 bwMode="auto">
        <a:xfrm>
          <a:off x="1437322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48</xdr:col>
      <xdr:colOff>156210</xdr:colOff>
      <xdr:row>32</xdr:row>
      <xdr:rowOff>19050</xdr:rowOff>
    </xdr:from>
    <xdr:to>
      <xdr:col>48</xdr:col>
      <xdr:colOff>283861</xdr:colOff>
      <xdr:row>33</xdr:row>
      <xdr:rowOff>0</xdr:rowOff>
    </xdr:to>
    <xdr:sp textlink="">
      <xdr:nvSpPr>
        <xdr:cNvPr id="296" name="Rectangle 4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 bwMode="auto">
        <a:xfrm>
          <a:off x="1437322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31</xdr:col>
      <xdr:colOff>38100</xdr:colOff>
      <xdr:row>36</xdr:row>
      <xdr:rowOff>9525</xdr:rowOff>
    </xdr:from>
    <xdr:to>
      <xdr:col>31</xdr:col>
      <xdr:colOff>38100</xdr:colOff>
      <xdr:row>38</xdr:row>
      <xdr:rowOff>0</xdr:rowOff>
    </xdr:to>
    <xdr:sp textlink="">
      <xdr:nvSpPr>
        <xdr:cNvPr id="232101" name="Line 50">
          <a:extLst>
            <a:ext uri="{FF2B5EF4-FFF2-40B4-BE49-F238E27FC236}">
              <a16:creationId xmlns:a16="http://schemas.microsoft.com/office/drawing/2014/main" id="{00000000-0008-0000-0300-0000A58A0300}"/>
            </a:ext>
          </a:extLst>
        </xdr:cNvPr>
        <xdr:cNvSpPr>
          <a:spLocks noChangeShapeType="1"/>
        </xdr:cNvSpPr>
      </xdr:nvSpPr>
      <xdr:spPr bwMode="auto">
        <a:xfrm>
          <a:off x="92678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219075</xdr:colOff>
      <xdr:row>36</xdr:row>
      <xdr:rowOff>0</xdr:rowOff>
    </xdr:from>
    <xdr:to>
      <xdr:col>44</xdr:col>
      <xdr:colOff>219075</xdr:colOff>
      <xdr:row>37</xdr:row>
      <xdr:rowOff>238125</xdr:rowOff>
    </xdr:to>
    <xdr:sp textlink="">
      <xdr:nvSpPr>
        <xdr:cNvPr id="232102" name="Line 51">
          <a:extLst>
            <a:ext uri="{FF2B5EF4-FFF2-40B4-BE49-F238E27FC236}">
              <a16:creationId xmlns:a16="http://schemas.microsoft.com/office/drawing/2014/main" id="{00000000-0008-0000-0300-0000A68A0300}"/>
            </a:ext>
          </a:extLst>
        </xdr:cNvPr>
        <xdr:cNvSpPr>
          <a:spLocks noChangeShapeType="1"/>
        </xdr:cNvSpPr>
      </xdr:nvSpPr>
      <xdr:spPr bwMode="auto">
        <a:xfrm>
          <a:off x="126968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203835</xdr:colOff>
      <xdr:row>1</xdr:row>
      <xdr:rowOff>38100</xdr:rowOff>
    </xdr:from>
    <xdr:to>
      <xdr:col>48</xdr:col>
      <xdr:colOff>253425</xdr:colOff>
      <xdr:row>3</xdr:row>
      <xdr:rowOff>190500</xdr:rowOff>
    </xdr:to>
    <xdr:sp textlink="">
      <xdr:nvSpPr>
        <xdr:cNvPr id="299" name="円/楕円 298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/>
      </xdr:nvSpPr>
      <xdr:spPr>
        <a:xfrm>
          <a:off x="13944600" y="200025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31</xdr:col>
      <xdr:colOff>38100</xdr:colOff>
      <xdr:row>36</xdr:row>
      <xdr:rowOff>9525</xdr:rowOff>
    </xdr:from>
    <xdr:to>
      <xdr:col>31</xdr:col>
      <xdr:colOff>38100</xdr:colOff>
      <xdr:row>38</xdr:row>
      <xdr:rowOff>0</xdr:rowOff>
    </xdr:to>
    <xdr:sp textlink="">
      <xdr:nvSpPr>
        <xdr:cNvPr id="232104" name="Line 50">
          <a:extLst>
            <a:ext uri="{FF2B5EF4-FFF2-40B4-BE49-F238E27FC236}">
              <a16:creationId xmlns:a16="http://schemas.microsoft.com/office/drawing/2014/main" id="{00000000-0008-0000-0300-0000A88A0300}"/>
            </a:ext>
          </a:extLst>
        </xdr:cNvPr>
        <xdr:cNvSpPr>
          <a:spLocks noChangeShapeType="1"/>
        </xdr:cNvSpPr>
      </xdr:nvSpPr>
      <xdr:spPr bwMode="auto">
        <a:xfrm>
          <a:off x="92678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219075</xdr:colOff>
      <xdr:row>36</xdr:row>
      <xdr:rowOff>0</xdr:rowOff>
    </xdr:from>
    <xdr:to>
      <xdr:col>44</xdr:col>
      <xdr:colOff>219075</xdr:colOff>
      <xdr:row>37</xdr:row>
      <xdr:rowOff>238125</xdr:rowOff>
    </xdr:to>
    <xdr:sp textlink="">
      <xdr:nvSpPr>
        <xdr:cNvPr id="232105" name="Line 51">
          <a:extLst>
            <a:ext uri="{FF2B5EF4-FFF2-40B4-BE49-F238E27FC236}">
              <a16:creationId xmlns:a16="http://schemas.microsoft.com/office/drawing/2014/main" id="{00000000-0008-0000-0300-0000A98A0300}"/>
            </a:ext>
          </a:extLst>
        </xdr:cNvPr>
        <xdr:cNvSpPr>
          <a:spLocks noChangeShapeType="1"/>
        </xdr:cNvSpPr>
      </xdr:nvSpPr>
      <xdr:spPr bwMode="auto">
        <a:xfrm>
          <a:off x="126968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38100</xdr:colOff>
      <xdr:row>36</xdr:row>
      <xdr:rowOff>9525</xdr:rowOff>
    </xdr:from>
    <xdr:to>
      <xdr:col>31</xdr:col>
      <xdr:colOff>38100</xdr:colOff>
      <xdr:row>38</xdr:row>
      <xdr:rowOff>0</xdr:rowOff>
    </xdr:to>
    <xdr:sp textlink="">
      <xdr:nvSpPr>
        <xdr:cNvPr id="232106" name="Line 50">
          <a:extLst>
            <a:ext uri="{FF2B5EF4-FFF2-40B4-BE49-F238E27FC236}">
              <a16:creationId xmlns:a16="http://schemas.microsoft.com/office/drawing/2014/main" id="{00000000-0008-0000-0300-0000AA8A0300}"/>
            </a:ext>
          </a:extLst>
        </xdr:cNvPr>
        <xdr:cNvSpPr>
          <a:spLocks noChangeShapeType="1"/>
        </xdr:cNvSpPr>
      </xdr:nvSpPr>
      <xdr:spPr bwMode="auto">
        <a:xfrm>
          <a:off x="92678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219075</xdr:colOff>
      <xdr:row>36</xdr:row>
      <xdr:rowOff>0</xdr:rowOff>
    </xdr:from>
    <xdr:to>
      <xdr:col>44</xdr:col>
      <xdr:colOff>219075</xdr:colOff>
      <xdr:row>37</xdr:row>
      <xdr:rowOff>238125</xdr:rowOff>
    </xdr:to>
    <xdr:sp textlink="">
      <xdr:nvSpPr>
        <xdr:cNvPr id="232107" name="Line 51">
          <a:extLst>
            <a:ext uri="{FF2B5EF4-FFF2-40B4-BE49-F238E27FC236}">
              <a16:creationId xmlns:a16="http://schemas.microsoft.com/office/drawing/2014/main" id="{00000000-0008-0000-0300-0000AB8A0300}"/>
            </a:ext>
          </a:extLst>
        </xdr:cNvPr>
        <xdr:cNvSpPr>
          <a:spLocks noChangeShapeType="1"/>
        </xdr:cNvSpPr>
      </xdr:nvSpPr>
      <xdr:spPr bwMode="auto">
        <a:xfrm>
          <a:off x="126968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80637</xdr:colOff>
      <xdr:row>22</xdr:row>
      <xdr:rowOff>62953</xdr:rowOff>
    </xdr:from>
    <xdr:to>
      <xdr:col>28</xdr:col>
      <xdr:colOff>208314</xdr:colOff>
      <xdr:row>22</xdr:row>
      <xdr:rowOff>195322</xdr:rowOff>
    </xdr:to>
    <xdr:sp textlink="">
      <xdr:nvSpPr>
        <xdr:cNvPr id="304" name="Rectangle 1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 bwMode="auto">
        <a:xfrm>
          <a:off x="8641707" y="5549353"/>
          <a:ext cx="133797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32</xdr:col>
      <xdr:colOff>10090</xdr:colOff>
      <xdr:row>22</xdr:row>
      <xdr:rowOff>70396</xdr:rowOff>
    </xdr:from>
    <xdr:to>
      <xdr:col>32</xdr:col>
      <xdr:colOff>153451</xdr:colOff>
      <xdr:row>22</xdr:row>
      <xdr:rowOff>211590</xdr:rowOff>
    </xdr:to>
    <xdr:sp textlink="">
      <xdr:nvSpPr>
        <xdr:cNvPr id="305" name="Rectangle 2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 bwMode="auto">
        <a:xfrm>
          <a:off x="9542710" y="5556796"/>
          <a:ext cx="132011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36</xdr:col>
      <xdr:colOff>9347</xdr:colOff>
      <xdr:row>22</xdr:row>
      <xdr:rowOff>68760</xdr:rowOff>
    </xdr:from>
    <xdr:to>
      <xdr:col>36</xdr:col>
      <xdr:colOff>154162</xdr:colOff>
      <xdr:row>22</xdr:row>
      <xdr:rowOff>209954</xdr:rowOff>
    </xdr:to>
    <xdr:sp textlink="">
      <xdr:nvSpPr>
        <xdr:cNvPr id="306" name="Rectangle 3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 bwMode="auto">
        <a:xfrm>
          <a:off x="10399217" y="5555160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40</xdr:col>
      <xdr:colOff>16787</xdr:colOff>
      <xdr:row>22</xdr:row>
      <xdr:rowOff>70396</xdr:rowOff>
    </xdr:from>
    <xdr:to>
      <xdr:col>40</xdr:col>
      <xdr:colOff>161602</xdr:colOff>
      <xdr:row>22</xdr:row>
      <xdr:rowOff>211590</xdr:rowOff>
    </xdr:to>
    <xdr:sp textlink="">
      <xdr:nvSpPr>
        <xdr:cNvPr id="307" name="Rectangle 4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 bwMode="auto">
        <a:xfrm>
          <a:off x="11263907" y="5556796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46</xdr:col>
      <xdr:colOff>14703</xdr:colOff>
      <xdr:row>22</xdr:row>
      <xdr:rowOff>66972</xdr:rowOff>
    </xdr:from>
    <xdr:to>
      <xdr:col>46</xdr:col>
      <xdr:colOff>161127</xdr:colOff>
      <xdr:row>22</xdr:row>
      <xdr:rowOff>198753</xdr:rowOff>
    </xdr:to>
    <xdr:sp textlink="">
      <xdr:nvSpPr>
        <xdr:cNvPr id="308" name="Rectangle 4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 bwMode="auto">
        <a:xfrm>
          <a:off x="13328748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44</xdr:col>
      <xdr:colOff>10984</xdr:colOff>
      <xdr:row>22</xdr:row>
      <xdr:rowOff>66972</xdr:rowOff>
    </xdr:from>
    <xdr:to>
      <xdr:col>44</xdr:col>
      <xdr:colOff>155799</xdr:colOff>
      <xdr:row>22</xdr:row>
      <xdr:rowOff>198753</xdr:rowOff>
    </xdr:to>
    <xdr:sp textlink="">
      <xdr:nvSpPr>
        <xdr:cNvPr id="309" name="Rectangle 4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 bwMode="auto">
        <a:xfrm>
          <a:off x="12496354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201</xdr:col>
      <xdr:colOff>89535</xdr:colOff>
      <xdr:row>24</xdr:row>
      <xdr:rowOff>19050</xdr:rowOff>
    </xdr:from>
    <xdr:to>
      <xdr:col>201</xdr:col>
      <xdr:colOff>224695</xdr:colOff>
      <xdr:row>25</xdr:row>
      <xdr:rowOff>0</xdr:rowOff>
    </xdr:to>
    <xdr:sp textlink="">
      <xdr:nvSpPr>
        <xdr:cNvPr id="310" name="Rectangle 9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 bwMode="auto">
        <a:xfrm>
          <a:off x="6163627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201</xdr:col>
      <xdr:colOff>89535</xdr:colOff>
      <xdr:row>26</xdr:row>
      <xdr:rowOff>19050</xdr:rowOff>
    </xdr:from>
    <xdr:to>
      <xdr:col>201</xdr:col>
      <xdr:colOff>224695</xdr:colOff>
      <xdr:row>27</xdr:row>
      <xdr:rowOff>0</xdr:rowOff>
    </xdr:to>
    <xdr:sp textlink="">
      <xdr:nvSpPr>
        <xdr:cNvPr id="311" name="Rectangle 10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 bwMode="auto">
        <a:xfrm>
          <a:off x="6163627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201</xdr:col>
      <xdr:colOff>89535</xdr:colOff>
      <xdr:row>28</xdr:row>
      <xdr:rowOff>19050</xdr:rowOff>
    </xdr:from>
    <xdr:to>
      <xdr:col>201</xdr:col>
      <xdr:colOff>224695</xdr:colOff>
      <xdr:row>29</xdr:row>
      <xdr:rowOff>0</xdr:rowOff>
    </xdr:to>
    <xdr:sp textlink="">
      <xdr:nvSpPr>
        <xdr:cNvPr id="312" name="Rectangle 11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 bwMode="auto">
        <a:xfrm>
          <a:off x="6163627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201</xdr:col>
      <xdr:colOff>89535</xdr:colOff>
      <xdr:row>30</xdr:row>
      <xdr:rowOff>19050</xdr:rowOff>
    </xdr:from>
    <xdr:to>
      <xdr:col>201</xdr:col>
      <xdr:colOff>224695</xdr:colOff>
      <xdr:row>31</xdr:row>
      <xdr:rowOff>0</xdr:rowOff>
    </xdr:to>
    <xdr:sp textlink="">
      <xdr:nvSpPr>
        <xdr:cNvPr id="313" name="Rectangle 12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 bwMode="auto">
        <a:xfrm>
          <a:off x="6163627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201</xdr:col>
      <xdr:colOff>89535</xdr:colOff>
      <xdr:row>32</xdr:row>
      <xdr:rowOff>19050</xdr:rowOff>
    </xdr:from>
    <xdr:to>
      <xdr:col>201</xdr:col>
      <xdr:colOff>224695</xdr:colOff>
      <xdr:row>33</xdr:row>
      <xdr:rowOff>0</xdr:rowOff>
    </xdr:to>
    <xdr:sp textlink="">
      <xdr:nvSpPr>
        <xdr:cNvPr id="314" name="Rectangle 13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 bwMode="auto">
        <a:xfrm>
          <a:off x="6163627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201</xdr:col>
      <xdr:colOff>89535</xdr:colOff>
      <xdr:row>34</xdr:row>
      <xdr:rowOff>19050</xdr:rowOff>
    </xdr:from>
    <xdr:to>
      <xdr:col>201</xdr:col>
      <xdr:colOff>224695</xdr:colOff>
      <xdr:row>35</xdr:row>
      <xdr:rowOff>0</xdr:rowOff>
    </xdr:to>
    <xdr:sp textlink="">
      <xdr:nvSpPr>
        <xdr:cNvPr id="315" name="Rectangle 14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 bwMode="auto">
        <a:xfrm>
          <a:off x="61636275" y="71723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206</xdr:col>
      <xdr:colOff>87630</xdr:colOff>
      <xdr:row>24</xdr:row>
      <xdr:rowOff>19050</xdr:rowOff>
    </xdr:from>
    <xdr:to>
      <xdr:col>206</xdr:col>
      <xdr:colOff>215281</xdr:colOff>
      <xdr:row>25</xdr:row>
      <xdr:rowOff>0</xdr:rowOff>
    </xdr:to>
    <xdr:sp textlink="">
      <xdr:nvSpPr>
        <xdr:cNvPr id="316" name="Rectangle 15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 bwMode="auto">
        <a:xfrm>
          <a:off x="629221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206</xdr:col>
      <xdr:colOff>87630</xdr:colOff>
      <xdr:row>26</xdr:row>
      <xdr:rowOff>19050</xdr:rowOff>
    </xdr:from>
    <xdr:to>
      <xdr:col>206</xdr:col>
      <xdr:colOff>215281</xdr:colOff>
      <xdr:row>27</xdr:row>
      <xdr:rowOff>0</xdr:rowOff>
    </xdr:to>
    <xdr:sp textlink="">
      <xdr:nvSpPr>
        <xdr:cNvPr id="317" name="Rectangle 16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 bwMode="auto">
        <a:xfrm>
          <a:off x="629221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206</xdr:col>
      <xdr:colOff>87630</xdr:colOff>
      <xdr:row>28</xdr:row>
      <xdr:rowOff>19050</xdr:rowOff>
    </xdr:from>
    <xdr:to>
      <xdr:col>206</xdr:col>
      <xdr:colOff>215281</xdr:colOff>
      <xdr:row>29</xdr:row>
      <xdr:rowOff>0</xdr:rowOff>
    </xdr:to>
    <xdr:sp textlink="">
      <xdr:nvSpPr>
        <xdr:cNvPr id="318" name="Rectangle 17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 bwMode="auto">
        <a:xfrm>
          <a:off x="629221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206</xdr:col>
      <xdr:colOff>87630</xdr:colOff>
      <xdr:row>30</xdr:row>
      <xdr:rowOff>19050</xdr:rowOff>
    </xdr:from>
    <xdr:to>
      <xdr:col>206</xdr:col>
      <xdr:colOff>215281</xdr:colOff>
      <xdr:row>31</xdr:row>
      <xdr:rowOff>0</xdr:rowOff>
    </xdr:to>
    <xdr:sp textlink="">
      <xdr:nvSpPr>
        <xdr:cNvPr id="319" name="Rectangle 18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 bwMode="auto">
        <a:xfrm>
          <a:off x="629221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206</xdr:col>
      <xdr:colOff>87630</xdr:colOff>
      <xdr:row>32</xdr:row>
      <xdr:rowOff>19050</xdr:rowOff>
    </xdr:from>
    <xdr:to>
      <xdr:col>206</xdr:col>
      <xdr:colOff>215281</xdr:colOff>
      <xdr:row>33</xdr:row>
      <xdr:rowOff>0</xdr:rowOff>
    </xdr:to>
    <xdr:sp textlink="">
      <xdr:nvSpPr>
        <xdr:cNvPr id="320" name="Rectangle 19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 bwMode="auto">
        <a:xfrm>
          <a:off x="629221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220</xdr:col>
      <xdr:colOff>137160</xdr:colOff>
      <xdr:row>24</xdr:row>
      <xdr:rowOff>19050</xdr:rowOff>
    </xdr:from>
    <xdr:to>
      <xdr:col>220</xdr:col>
      <xdr:colOff>274432</xdr:colOff>
      <xdr:row>25</xdr:row>
      <xdr:rowOff>0</xdr:rowOff>
    </xdr:to>
    <xdr:sp textlink="">
      <xdr:nvSpPr>
        <xdr:cNvPr id="321" name="Rectangle 30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 bwMode="auto">
        <a:xfrm>
          <a:off x="666369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220</xdr:col>
      <xdr:colOff>137160</xdr:colOff>
      <xdr:row>26</xdr:row>
      <xdr:rowOff>19050</xdr:rowOff>
    </xdr:from>
    <xdr:to>
      <xdr:col>220</xdr:col>
      <xdr:colOff>274432</xdr:colOff>
      <xdr:row>27</xdr:row>
      <xdr:rowOff>0</xdr:rowOff>
    </xdr:to>
    <xdr:sp textlink="">
      <xdr:nvSpPr>
        <xdr:cNvPr id="322" name="Rectangle 31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 bwMode="auto">
        <a:xfrm>
          <a:off x="666369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220</xdr:col>
      <xdr:colOff>137160</xdr:colOff>
      <xdr:row>28</xdr:row>
      <xdr:rowOff>19050</xdr:rowOff>
    </xdr:from>
    <xdr:to>
      <xdr:col>220</xdr:col>
      <xdr:colOff>274432</xdr:colOff>
      <xdr:row>29</xdr:row>
      <xdr:rowOff>0</xdr:rowOff>
    </xdr:to>
    <xdr:sp textlink="">
      <xdr:nvSpPr>
        <xdr:cNvPr id="323" name="Rectangle 32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 bwMode="auto">
        <a:xfrm>
          <a:off x="666369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220</xdr:col>
      <xdr:colOff>137160</xdr:colOff>
      <xdr:row>30</xdr:row>
      <xdr:rowOff>19050</xdr:rowOff>
    </xdr:from>
    <xdr:to>
      <xdr:col>220</xdr:col>
      <xdr:colOff>274432</xdr:colOff>
      <xdr:row>31</xdr:row>
      <xdr:rowOff>0</xdr:rowOff>
    </xdr:to>
    <xdr:sp textlink="">
      <xdr:nvSpPr>
        <xdr:cNvPr id="324" name="Rectangle 33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 bwMode="auto">
        <a:xfrm>
          <a:off x="666369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220</xdr:col>
      <xdr:colOff>137160</xdr:colOff>
      <xdr:row>32</xdr:row>
      <xdr:rowOff>19050</xdr:rowOff>
    </xdr:from>
    <xdr:to>
      <xdr:col>220</xdr:col>
      <xdr:colOff>274432</xdr:colOff>
      <xdr:row>33</xdr:row>
      <xdr:rowOff>0</xdr:rowOff>
    </xdr:to>
    <xdr:sp textlink="">
      <xdr:nvSpPr>
        <xdr:cNvPr id="325" name="Rectangle 34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 bwMode="auto">
        <a:xfrm>
          <a:off x="666369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212</xdr:col>
      <xdr:colOff>49530</xdr:colOff>
      <xdr:row>24</xdr:row>
      <xdr:rowOff>19050</xdr:rowOff>
    </xdr:from>
    <xdr:to>
      <xdr:col>212</xdr:col>
      <xdr:colOff>186802</xdr:colOff>
      <xdr:row>25</xdr:row>
      <xdr:rowOff>0</xdr:rowOff>
    </xdr:to>
    <xdr:sp textlink="">
      <xdr:nvSpPr>
        <xdr:cNvPr id="326" name="Rectangle 35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 bwMode="auto">
        <a:xfrm>
          <a:off x="642556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212</xdr:col>
      <xdr:colOff>49530</xdr:colOff>
      <xdr:row>26</xdr:row>
      <xdr:rowOff>19050</xdr:rowOff>
    </xdr:from>
    <xdr:to>
      <xdr:col>212</xdr:col>
      <xdr:colOff>186802</xdr:colOff>
      <xdr:row>27</xdr:row>
      <xdr:rowOff>0</xdr:rowOff>
    </xdr:to>
    <xdr:sp textlink="">
      <xdr:nvSpPr>
        <xdr:cNvPr id="327" name="Rectangle 36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 bwMode="auto">
        <a:xfrm>
          <a:off x="642556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212</xdr:col>
      <xdr:colOff>49530</xdr:colOff>
      <xdr:row>28</xdr:row>
      <xdr:rowOff>19050</xdr:rowOff>
    </xdr:from>
    <xdr:to>
      <xdr:col>212</xdr:col>
      <xdr:colOff>186802</xdr:colOff>
      <xdr:row>29</xdr:row>
      <xdr:rowOff>0</xdr:rowOff>
    </xdr:to>
    <xdr:sp textlink="">
      <xdr:nvSpPr>
        <xdr:cNvPr id="328" name="Rectangle 37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 bwMode="auto">
        <a:xfrm>
          <a:off x="642556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212</xdr:col>
      <xdr:colOff>49530</xdr:colOff>
      <xdr:row>30</xdr:row>
      <xdr:rowOff>19050</xdr:rowOff>
    </xdr:from>
    <xdr:to>
      <xdr:col>212</xdr:col>
      <xdr:colOff>186802</xdr:colOff>
      <xdr:row>31</xdr:row>
      <xdr:rowOff>0</xdr:rowOff>
    </xdr:to>
    <xdr:sp textlink="">
      <xdr:nvSpPr>
        <xdr:cNvPr id="329" name="Rectangle 38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 bwMode="auto">
        <a:xfrm>
          <a:off x="642556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212</xdr:col>
      <xdr:colOff>49530</xdr:colOff>
      <xdr:row>32</xdr:row>
      <xdr:rowOff>19050</xdr:rowOff>
    </xdr:from>
    <xdr:to>
      <xdr:col>212</xdr:col>
      <xdr:colOff>186802</xdr:colOff>
      <xdr:row>33</xdr:row>
      <xdr:rowOff>0</xdr:rowOff>
    </xdr:to>
    <xdr:sp textlink="">
      <xdr:nvSpPr>
        <xdr:cNvPr id="330" name="Rectangle 39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 bwMode="auto">
        <a:xfrm>
          <a:off x="642556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216</xdr:col>
      <xdr:colOff>116205</xdr:colOff>
      <xdr:row>24</xdr:row>
      <xdr:rowOff>19050</xdr:rowOff>
    </xdr:from>
    <xdr:to>
      <xdr:col>216</xdr:col>
      <xdr:colOff>245851</xdr:colOff>
      <xdr:row>25</xdr:row>
      <xdr:rowOff>0</xdr:rowOff>
    </xdr:to>
    <xdr:sp textlink="">
      <xdr:nvSpPr>
        <xdr:cNvPr id="331" name="Rectangle 40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 bwMode="auto">
        <a:xfrm>
          <a:off x="653224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216</xdr:col>
      <xdr:colOff>116205</xdr:colOff>
      <xdr:row>26</xdr:row>
      <xdr:rowOff>19050</xdr:rowOff>
    </xdr:from>
    <xdr:to>
      <xdr:col>216</xdr:col>
      <xdr:colOff>245851</xdr:colOff>
      <xdr:row>27</xdr:row>
      <xdr:rowOff>0</xdr:rowOff>
    </xdr:to>
    <xdr:sp textlink="">
      <xdr:nvSpPr>
        <xdr:cNvPr id="332" name="Rectangle 41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 bwMode="auto">
        <a:xfrm>
          <a:off x="653224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216</xdr:col>
      <xdr:colOff>116205</xdr:colOff>
      <xdr:row>28</xdr:row>
      <xdr:rowOff>19050</xdr:rowOff>
    </xdr:from>
    <xdr:to>
      <xdr:col>216</xdr:col>
      <xdr:colOff>245851</xdr:colOff>
      <xdr:row>29</xdr:row>
      <xdr:rowOff>0</xdr:rowOff>
    </xdr:to>
    <xdr:sp textlink="">
      <xdr:nvSpPr>
        <xdr:cNvPr id="333" name="Rectangle 42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 bwMode="auto">
        <a:xfrm>
          <a:off x="653224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216</xdr:col>
      <xdr:colOff>116205</xdr:colOff>
      <xdr:row>30</xdr:row>
      <xdr:rowOff>19050</xdr:rowOff>
    </xdr:from>
    <xdr:to>
      <xdr:col>216</xdr:col>
      <xdr:colOff>245851</xdr:colOff>
      <xdr:row>31</xdr:row>
      <xdr:rowOff>0</xdr:rowOff>
    </xdr:to>
    <xdr:sp textlink="">
      <xdr:nvSpPr>
        <xdr:cNvPr id="334" name="Rectangle 43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 bwMode="auto">
        <a:xfrm>
          <a:off x="653224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216</xdr:col>
      <xdr:colOff>116205</xdr:colOff>
      <xdr:row>32</xdr:row>
      <xdr:rowOff>19050</xdr:rowOff>
    </xdr:from>
    <xdr:to>
      <xdr:col>216</xdr:col>
      <xdr:colOff>245851</xdr:colOff>
      <xdr:row>33</xdr:row>
      <xdr:rowOff>0</xdr:rowOff>
    </xdr:to>
    <xdr:sp textlink="">
      <xdr:nvSpPr>
        <xdr:cNvPr id="335" name="Rectangle 44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 bwMode="auto">
        <a:xfrm>
          <a:off x="653224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223</xdr:col>
      <xdr:colOff>156210</xdr:colOff>
      <xdr:row>24</xdr:row>
      <xdr:rowOff>19050</xdr:rowOff>
    </xdr:from>
    <xdr:to>
      <xdr:col>223</xdr:col>
      <xdr:colOff>283861</xdr:colOff>
      <xdr:row>25</xdr:row>
      <xdr:rowOff>0</xdr:rowOff>
    </xdr:to>
    <xdr:sp textlink="">
      <xdr:nvSpPr>
        <xdr:cNvPr id="336" name="Rectangle 45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 bwMode="auto">
        <a:xfrm>
          <a:off x="6797992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223</xdr:col>
      <xdr:colOff>156210</xdr:colOff>
      <xdr:row>26</xdr:row>
      <xdr:rowOff>19050</xdr:rowOff>
    </xdr:from>
    <xdr:to>
      <xdr:col>223</xdr:col>
      <xdr:colOff>283861</xdr:colOff>
      <xdr:row>27</xdr:row>
      <xdr:rowOff>0</xdr:rowOff>
    </xdr:to>
    <xdr:sp textlink="">
      <xdr:nvSpPr>
        <xdr:cNvPr id="337" name="Rectangle 46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 bwMode="auto">
        <a:xfrm>
          <a:off x="6797992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223</xdr:col>
      <xdr:colOff>156210</xdr:colOff>
      <xdr:row>28</xdr:row>
      <xdr:rowOff>19050</xdr:rowOff>
    </xdr:from>
    <xdr:to>
      <xdr:col>223</xdr:col>
      <xdr:colOff>283861</xdr:colOff>
      <xdr:row>29</xdr:row>
      <xdr:rowOff>0</xdr:rowOff>
    </xdr:to>
    <xdr:sp textlink="">
      <xdr:nvSpPr>
        <xdr:cNvPr id="338" name="Rectangle 47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 bwMode="auto">
        <a:xfrm>
          <a:off x="6797992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223</xdr:col>
      <xdr:colOff>156210</xdr:colOff>
      <xdr:row>30</xdr:row>
      <xdr:rowOff>19050</xdr:rowOff>
    </xdr:from>
    <xdr:to>
      <xdr:col>223</xdr:col>
      <xdr:colOff>283861</xdr:colOff>
      <xdr:row>31</xdr:row>
      <xdr:rowOff>0</xdr:rowOff>
    </xdr:to>
    <xdr:sp textlink="">
      <xdr:nvSpPr>
        <xdr:cNvPr id="339" name="Rectangle 48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 bwMode="auto">
        <a:xfrm>
          <a:off x="6797992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223</xdr:col>
      <xdr:colOff>156210</xdr:colOff>
      <xdr:row>32</xdr:row>
      <xdr:rowOff>19050</xdr:rowOff>
    </xdr:from>
    <xdr:to>
      <xdr:col>223</xdr:col>
      <xdr:colOff>283861</xdr:colOff>
      <xdr:row>33</xdr:row>
      <xdr:rowOff>0</xdr:rowOff>
    </xdr:to>
    <xdr:sp textlink="">
      <xdr:nvSpPr>
        <xdr:cNvPr id="340" name="Rectangle 49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 bwMode="auto">
        <a:xfrm>
          <a:off x="6797992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206</xdr:col>
      <xdr:colOff>38100</xdr:colOff>
      <xdr:row>36</xdr:row>
      <xdr:rowOff>9525</xdr:rowOff>
    </xdr:from>
    <xdr:to>
      <xdr:col>206</xdr:col>
      <xdr:colOff>38100</xdr:colOff>
      <xdr:row>38</xdr:row>
      <xdr:rowOff>0</xdr:rowOff>
    </xdr:to>
    <xdr:sp textlink="">
      <xdr:nvSpPr>
        <xdr:cNvPr id="232145" name="Line 50">
          <a:extLst>
            <a:ext uri="{FF2B5EF4-FFF2-40B4-BE49-F238E27FC236}">
              <a16:creationId xmlns:a16="http://schemas.microsoft.com/office/drawing/2014/main" id="{00000000-0008-0000-0300-0000D18A0300}"/>
            </a:ext>
          </a:extLst>
        </xdr:cNvPr>
        <xdr:cNvSpPr>
          <a:spLocks noChangeShapeType="1"/>
        </xdr:cNvSpPr>
      </xdr:nvSpPr>
      <xdr:spPr bwMode="auto">
        <a:xfrm>
          <a:off x="628745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219</xdr:col>
      <xdr:colOff>219075</xdr:colOff>
      <xdr:row>36</xdr:row>
      <xdr:rowOff>0</xdr:rowOff>
    </xdr:from>
    <xdr:to>
      <xdr:col>219</xdr:col>
      <xdr:colOff>219075</xdr:colOff>
      <xdr:row>37</xdr:row>
      <xdr:rowOff>238125</xdr:rowOff>
    </xdr:to>
    <xdr:sp textlink="">
      <xdr:nvSpPr>
        <xdr:cNvPr id="232146" name="Line 51">
          <a:extLst>
            <a:ext uri="{FF2B5EF4-FFF2-40B4-BE49-F238E27FC236}">
              <a16:creationId xmlns:a16="http://schemas.microsoft.com/office/drawing/2014/main" id="{00000000-0008-0000-0300-0000D28A0300}"/>
            </a:ext>
          </a:extLst>
        </xdr:cNvPr>
        <xdr:cNvSpPr>
          <a:spLocks noChangeShapeType="1"/>
        </xdr:cNvSpPr>
      </xdr:nvSpPr>
      <xdr:spPr bwMode="auto">
        <a:xfrm>
          <a:off x="663035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222</xdr:col>
      <xdr:colOff>203835</xdr:colOff>
      <xdr:row>1</xdr:row>
      <xdr:rowOff>38100</xdr:rowOff>
    </xdr:from>
    <xdr:to>
      <xdr:col>223</xdr:col>
      <xdr:colOff>253425</xdr:colOff>
      <xdr:row>3</xdr:row>
      <xdr:rowOff>190500</xdr:rowOff>
    </xdr:to>
    <xdr:sp textlink="">
      <xdr:nvSpPr>
        <xdr:cNvPr id="343" name="円/楕円 342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/>
      </xdr:nvSpPr>
      <xdr:spPr>
        <a:xfrm>
          <a:off x="67551300" y="200025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206</xdr:col>
      <xdr:colOff>38100</xdr:colOff>
      <xdr:row>36</xdr:row>
      <xdr:rowOff>9525</xdr:rowOff>
    </xdr:from>
    <xdr:to>
      <xdr:col>206</xdr:col>
      <xdr:colOff>38100</xdr:colOff>
      <xdr:row>38</xdr:row>
      <xdr:rowOff>0</xdr:rowOff>
    </xdr:to>
    <xdr:sp textlink="">
      <xdr:nvSpPr>
        <xdr:cNvPr id="232148" name="Line 50">
          <a:extLst>
            <a:ext uri="{FF2B5EF4-FFF2-40B4-BE49-F238E27FC236}">
              <a16:creationId xmlns:a16="http://schemas.microsoft.com/office/drawing/2014/main" id="{00000000-0008-0000-0300-0000D48A0300}"/>
            </a:ext>
          </a:extLst>
        </xdr:cNvPr>
        <xdr:cNvSpPr>
          <a:spLocks noChangeShapeType="1"/>
        </xdr:cNvSpPr>
      </xdr:nvSpPr>
      <xdr:spPr bwMode="auto">
        <a:xfrm>
          <a:off x="628745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219</xdr:col>
      <xdr:colOff>219075</xdr:colOff>
      <xdr:row>36</xdr:row>
      <xdr:rowOff>0</xdr:rowOff>
    </xdr:from>
    <xdr:to>
      <xdr:col>219</xdr:col>
      <xdr:colOff>219075</xdr:colOff>
      <xdr:row>37</xdr:row>
      <xdr:rowOff>238125</xdr:rowOff>
    </xdr:to>
    <xdr:sp textlink="">
      <xdr:nvSpPr>
        <xdr:cNvPr id="232149" name="Line 51">
          <a:extLst>
            <a:ext uri="{FF2B5EF4-FFF2-40B4-BE49-F238E27FC236}">
              <a16:creationId xmlns:a16="http://schemas.microsoft.com/office/drawing/2014/main" id="{00000000-0008-0000-0300-0000D58A0300}"/>
            </a:ext>
          </a:extLst>
        </xdr:cNvPr>
        <xdr:cNvSpPr>
          <a:spLocks noChangeShapeType="1"/>
        </xdr:cNvSpPr>
      </xdr:nvSpPr>
      <xdr:spPr bwMode="auto">
        <a:xfrm>
          <a:off x="663035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206</xdr:col>
      <xdr:colOff>38100</xdr:colOff>
      <xdr:row>36</xdr:row>
      <xdr:rowOff>9525</xdr:rowOff>
    </xdr:from>
    <xdr:to>
      <xdr:col>206</xdr:col>
      <xdr:colOff>38100</xdr:colOff>
      <xdr:row>38</xdr:row>
      <xdr:rowOff>0</xdr:rowOff>
    </xdr:to>
    <xdr:sp textlink="">
      <xdr:nvSpPr>
        <xdr:cNvPr id="232150" name="Line 50">
          <a:extLst>
            <a:ext uri="{FF2B5EF4-FFF2-40B4-BE49-F238E27FC236}">
              <a16:creationId xmlns:a16="http://schemas.microsoft.com/office/drawing/2014/main" id="{00000000-0008-0000-0300-0000D68A0300}"/>
            </a:ext>
          </a:extLst>
        </xdr:cNvPr>
        <xdr:cNvSpPr>
          <a:spLocks noChangeShapeType="1"/>
        </xdr:cNvSpPr>
      </xdr:nvSpPr>
      <xdr:spPr bwMode="auto">
        <a:xfrm>
          <a:off x="628745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219</xdr:col>
      <xdr:colOff>219075</xdr:colOff>
      <xdr:row>36</xdr:row>
      <xdr:rowOff>0</xdr:rowOff>
    </xdr:from>
    <xdr:to>
      <xdr:col>219</xdr:col>
      <xdr:colOff>219075</xdr:colOff>
      <xdr:row>37</xdr:row>
      <xdr:rowOff>238125</xdr:rowOff>
    </xdr:to>
    <xdr:sp textlink="">
      <xdr:nvSpPr>
        <xdr:cNvPr id="232151" name="Line 51">
          <a:extLst>
            <a:ext uri="{FF2B5EF4-FFF2-40B4-BE49-F238E27FC236}">
              <a16:creationId xmlns:a16="http://schemas.microsoft.com/office/drawing/2014/main" id="{00000000-0008-0000-0300-0000D78A0300}"/>
            </a:ext>
          </a:extLst>
        </xdr:cNvPr>
        <xdr:cNvSpPr>
          <a:spLocks noChangeShapeType="1"/>
        </xdr:cNvSpPr>
      </xdr:nvSpPr>
      <xdr:spPr bwMode="auto">
        <a:xfrm>
          <a:off x="663035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203</xdr:col>
      <xdr:colOff>80637</xdr:colOff>
      <xdr:row>22</xdr:row>
      <xdr:rowOff>62953</xdr:rowOff>
    </xdr:from>
    <xdr:to>
      <xdr:col>203</xdr:col>
      <xdr:colOff>208314</xdr:colOff>
      <xdr:row>22</xdr:row>
      <xdr:rowOff>195322</xdr:rowOff>
    </xdr:to>
    <xdr:sp textlink="">
      <xdr:nvSpPr>
        <xdr:cNvPr id="348" name="Rectangle 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 bwMode="auto">
        <a:xfrm>
          <a:off x="62248407" y="5549353"/>
          <a:ext cx="133797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207</xdr:col>
      <xdr:colOff>10090</xdr:colOff>
      <xdr:row>22</xdr:row>
      <xdr:rowOff>70396</xdr:rowOff>
    </xdr:from>
    <xdr:to>
      <xdr:col>207</xdr:col>
      <xdr:colOff>153451</xdr:colOff>
      <xdr:row>22</xdr:row>
      <xdr:rowOff>211590</xdr:rowOff>
    </xdr:to>
    <xdr:sp textlink="">
      <xdr:nvSpPr>
        <xdr:cNvPr id="349" name="Rectangle 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 bwMode="auto">
        <a:xfrm>
          <a:off x="63149410" y="5556796"/>
          <a:ext cx="132011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211</xdr:col>
      <xdr:colOff>9347</xdr:colOff>
      <xdr:row>22</xdr:row>
      <xdr:rowOff>68760</xdr:rowOff>
    </xdr:from>
    <xdr:to>
      <xdr:col>211</xdr:col>
      <xdr:colOff>154162</xdr:colOff>
      <xdr:row>22</xdr:row>
      <xdr:rowOff>209954</xdr:rowOff>
    </xdr:to>
    <xdr:sp textlink="">
      <xdr:nvSpPr>
        <xdr:cNvPr id="350" name="Rectangle 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 bwMode="auto">
        <a:xfrm>
          <a:off x="64005917" y="5555160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215</xdr:col>
      <xdr:colOff>16787</xdr:colOff>
      <xdr:row>22</xdr:row>
      <xdr:rowOff>70396</xdr:rowOff>
    </xdr:from>
    <xdr:to>
      <xdr:col>215</xdr:col>
      <xdr:colOff>161602</xdr:colOff>
      <xdr:row>22</xdr:row>
      <xdr:rowOff>211590</xdr:rowOff>
    </xdr:to>
    <xdr:sp textlink="">
      <xdr:nvSpPr>
        <xdr:cNvPr id="351" name="Rectangle 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 bwMode="auto">
        <a:xfrm>
          <a:off x="64870607" y="5556796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221</xdr:col>
      <xdr:colOff>14703</xdr:colOff>
      <xdr:row>22</xdr:row>
      <xdr:rowOff>66972</xdr:rowOff>
    </xdr:from>
    <xdr:to>
      <xdr:col>221</xdr:col>
      <xdr:colOff>161127</xdr:colOff>
      <xdr:row>22</xdr:row>
      <xdr:rowOff>198753</xdr:rowOff>
    </xdr:to>
    <xdr:sp textlink="">
      <xdr:nvSpPr>
        <xdr:cNvPr id="352" name="Rectangle 4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 bwMode="auto">
        <a:xfrm>
          <a:off x="66935448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219</xdr:col>
      <xdr:colOff>10984</xdr:colOff>
      <xdr:row>22</xdr:row>
      <xdr:rowOff>66972</xdr:rowOff>
    </xdr:from>
    <xdr:to>
      <xdr:col>219</xdr:col>
      <xdr:colOff>155799</xdr:colOff>
      <xdr:row>22</xdr:row>
      <xdr:rowOff>198753</xdr:rowOff>
    </xdr:to>
    <xdr:sp textlink="">
      <xdr:nvSpPr>
        <xdr:cNvPr id="353" name="Rectangle 4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 bwMode="auto">
        <a:xfrm>
          <a:off x="66103054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176</xdr:col>
      <xdr:colOff>89535</xdr:colOff>
      <xdr:row>24</xdr:row>
      <xdr:rowOff>19050</xdr:rowOff>
    </xdr:from>
    <xdr:to>
      <xdr:col>176</xdr:col>
      <xdr:colOff>224695</xdr:colOff>
      <xdr:row>25</xdr:row>
      <xdr:rowOff>0</xdr:rowOff>
    </xdr:to>
    <xdr:sp textlink="">
      <xdr:nvSpPr>
        <xdr:cNvPr id="354" name="Rectangle 9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 bwMode="auto">
        <a:xfrm>
          <a:off x="5397817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176</xdr:col>
      <xdr:colOff>89535</xdr:colOff>
      <xdr:row>26</xdr:row>
      <xdr:rowOff>19050</xdr:rowOff>
    </xdr:from>
    <xdr:to>
      <xdr:col>176</xdr:col>
      <xdr:colOff>224695</xdr:colOff>
      <xdr:row>27</xdr:row>
      <xdr:rowOff>0</xdr:rowOff>
    </xdr:to>
    <xdr:sp textlink="">
      <xdr:nvSpPr>
        <xdr:cNvPr id="355" name="Rectangle 10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 bwMode="auto">
        <a:xfrm>
          <a:off x="5397817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176</xdr:col>
      <xdr:colOff>89535</xdr:colOff>
      <xdr:row>28</xdr:row>
      <xdr:rowOff>19050</xdr:rowOff>
    </xdr:from>
    <xdr:to>
      <xdr:col>176</xdr:col>
      <xdr:colOff>224695</xdr:colOff>
      <xdr:row>29</xdr:row>
      <xdr:rowOff>0</xdr:rowOff>
    </xdr:to>
    <xdr:sp textlink="">
      <xdr:nvSpPr>
        <xdr:cNvPr id="356" name="Rectangle 11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 bwMode="auto">
        <a:xfrm>
          <a:off x="5397817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176</xdr:col>
      <xdr:colOff>89535</xdr:colOff>
      <xdr:row>30</xdr:row>
      <xdr:rowOff>19050</xdr:rowOff>
    </xdr:from>
    <xdr:to>
      <xdr:col>176</xdr:col>
      <xdr:colOff>224695</xdr:colOff>
      <xdr:row>31</xdr:row>
      <xdr:rowOff>0</xdr:rowOff>
    </xdr:to>
    <xdr:sp textlink="">
      <xdr:nvSpPr>
        <xdr:cNvPr id="357" name="Rectangle 12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 bwMode="auto">
        <a:xfrm>
          <a:off x="5397817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176</xdr:col>
      <xdr:colOff>89535</xdr:colOff>
      <xdr:row>32</xdr:row>
      <xdr:rowOff>19050</xdr:rowOff>
    </xdr:from>
    <xdr:to>
      <xdr:col>176</xdr:col>
      <xdr:colOff>224695</xdr:colOff>
      <xdr:row>33</xdr:row>
      <xdr:rowOff>0</xdr:rowOff>
    </xdr:to>
    <xdr:sp textlink="">
      <xdr:nvSpPr>
        <xdr:cNvPr id="358" name="Rectangle 13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 bwMode="auto">
        <a:xfrm>
          <a:off x="5397817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176</xdr:col>
      <xdr:colOff>89535</xdr:colOff>
      <xdr:row>34</xdr:row>
      <xdr:rowOff>19050</xdr:rowOff>
    </xdr:from>
    <xdr:to>
      <xdr:col>176</xdr:col>
      <xdr:colOff>224695</xdr:colOff>
      <xdr:row>35</xdr:row>
      <xdr:rowOff>0</xdr:rowOff>
    </xdr:to>
    <xdr:sp textlink="">
      <xdr:nvSpPr>
        <xdr:cNvPr id="359" name="Rectangle 14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 bwMode="auto">
        <a:xfrm>
          <a:off x="53978175" y="71723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181</xdr:col>
      <xdr:colOff>87630</xdr:colOff>
      <xdr:row>24</xdr:row>
      <xdr:rowOff>19050</xdr:rowOff>
    </xdr:from>
    <xdr:to>
      <xdr:col>181</xdr:col>
      <xdr:colOff>215281</xdr:colOff>
      <xdr:row>25</xdr:row>
      <xdr:rowOff>0</xdr:rowOff>
    </xdr:to>
    <xdr:sp textlink="">
      <xdr:nvSpPr>
        <xdr:cNvPr id="360" name="Rectangle 15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 bwMode="auto">
        <a:xfrm>
          <a:off x="552640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181</xdr:col>
      <xdr:colOff>87630</xdr:colOff>
      <xdr:row>26</xdr:row>
      <xdr:rowOff>19050</xdr:rowOff>
    </xdr:from>
    <xdr:to>
      <xdr:col>181</xdr:col>
      <xdr:colOff>215281</xdr:colOff>
      <xdr:row>27</xdr:row>
      <xdr:rowOff>0</xdr:rowOff>
    </xdr:to>
    <xdr:sp textlink="">
      <xdr:nvSpPr>
        <xdr:cNvPr id="361" name="Rectangle 16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 bwMode="auto">
        <a:xfrm>
          <a:off x="552640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181</xdr:col>
      <xdr:colOff>87630</xdr:colOff>
      <xdr:row>28</xdr:row>
      <xdr:rowOff>19050</xdr:rowOff>
    </xdr:from>
    <xdr:to>
      <xdr:col>181</xdr:col>
      <xdr:colOff>215281</xdr:colOff>
      <xdr:row>29</xdr:row>
      <xdr:rowOff>0</xdr:rowOff>
    </xdr:to>
    <xdr:sp textlink="">
      <xdr:nvSpPr>
        <xdr:cNvPr id="362" name="Rectangle 17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 bwMode="auto">
        <a:xfrm>
          <a:off x="552640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181</xdr:col>
      <xdr:colOff>87630</xdr:colOff>
      <xdr:row>30</xdr:row>
      <xdr:rowOff>19050</xdr:rowOff>
    </xdr:from>
    <xdr:to>
      <xdr:col>181</xdr:col>
      <xdr:colOff>215281</xdr:colOff>
      <xdr:row>31</xdr:row>
      <xdr:rowOff>0</xdr:rowOff>
    </xdr:to>
    <xdr:sp textlink="">
      <xdr:nvSpPr>
        <xdr:cNvPr id="363" name="Rectangle 18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 bwMode="auto">
        <a:xfrm>
          <a:off x="552640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181</xdr:col>
      <xdr:colOff>87630</xdr:colOff>
      <xdr:row>32</xdr:row>
      <xdr:rowOff>19050</xdr:rowOff>
    </xdr:from>
    <xdr:to>
      <xdr:col>181</xdr:col>
      <xdr:colOff>215281</xdr:colOff>
      <xdr:row>33</xdr:row>
      <xdr:rowOff>0</xdr:rowOff>
    </xdr:to>
    <xdr:sp textlink="">
      <xdr:nvSpPr>
        <xdr:cNvPr id="364" name="Rectangle 19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 bwMode="auto">
        <a:xfrm>
          <a:off x="552640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195</xdr:col>
      <xdr:colOff>137160</xdr:colOff>
      <xdr:row>24</xdr:row>
      <xdr:rowOff>19050</xdr:rowOff>
    </xdr:from>
    <xdr:to>
      <xdr:col>195</xdr:col>
      <xdr:colOff>274432</xdr:colOff>
      <xdr:row>25</xdr:row>
      <xdr:rowOff>0</xdr:rowOff>
    </xdr:to>
    <xdr:sp textlink="">
      <xdr:nvSpPr>
        <xdr:cNvPr id="365" name="Rectangle 30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 bwMode="auto">
        <a:xfrm>
          <a:off x="589788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195</xdr:col>
      <xdr:colOff>137160</xdr:colOff>
      <xdr:row>26</xdr:row>
      <xdr:rowOff>19050</xdr:rowOff>
    </xdr:from>
    <xdr:to>
      <xdr:col>195</xdr:col>
      <xdr:colOff>274432</xdr:colOff>
      <xdr:row>27</xdr:row>
      <xdr:rowOff>0</xdr:rowOff>
    </xdr:to>
    <xdr:sp textlink="">
      <xdr:nvSpPr>
        <xdr:cNvPr id="366" name="Rectangle 31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 bwMode="auto">
        <a:xfrm>
          <a:off x="589788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195</xdr:col>
      <xdr:colOff>137160</xdr:colOff>
      <xdr:row>28</xdr:row>
      <xdr:rowOff>19050</xdr:rowOff>
    </xdr:from>
    <xdr:to>
      <xdr:col>195</xdr:col>
      <xdr:colOff>274432</xdr:colOff>
      <xdr:row>29</xdr:row>
      <xdr:rowOff>0</xdr:rowOff>
    </xdr:to>
    <xdr:sp textlink="">
      <xdr:nvSpPr>
        <xdr:cNvPr id="367" name="Rectangle 32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 bwMode="auto">
        <a:xfrm>
          <a:off x="589788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195</xdr:col>
      <xdr:colOff>137160</xdr:colOff>
      <xdr:row>30</xdr:row>
      <xdr:rowOff>19050</xdr:rowOff>
    </xdr:from>
    <xdr:to>
      <xdr:col>195</xdr:col>
      <xdr:colOff>274432</xdr:colOff>
      <xdr:row>31</xdr:row>
      <xdr:rowOff>0</xdr:rowOff>
    </xdr:to>
    <xdr:sp textlink="">
      <xdr:nvSpPr>
        <xdr:cNvPr id="368" name="Rectangle 33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 bwMode="auto">
        <a:xfrm>
          <a:off x="589788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195</xdr:col>
      <xdr:colOff>137160</xdr:colOff>
      <xdr:row>32</xdr:row>
      <xdr:rowOff>19050</xdr:rowOff>
    </xdr:from>
    <xdr:to>
      <xdr:col>195</xdr:col>
      <xdr:colOff>274432</xdr:colOff>
      <xdr:row>33</xdr:row>
      <xdr:rowOff>0</xdr:rowOff>
    </xdr:to>
    <xdr:sp textlink="">
      <xdr:nvSpPr>
        <xdr:cNvPr id="369" name="Rectangle 34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 bwMode="auto">
        <a:xfrm>
          <a:off x="589788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187</xdr:col>
      <xdr:colOff>49530</xdr:colOff>
      <xdr:row>24</xdr:row>
      <xdr:rowOff>19050</xdr:rowOff>
    </xdr:from>
    <xdr:to>
      <xdr:col>187</xdr:col>
      <xdr:colOff>186802</xdr:colOff>
      <xdr:row>25</xdr:row>
      <xdr:rowOff>0</xdr:rowOff>
    </xdr:to>
    <xdr:sp textlink="">
      <xdr:nvSpPr>
        <xdr:cNvPr id="370" name="Rectangle 35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 bwMode="auto">
        <a:xfrm>
          <a:off x="565975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187</xdr:col>
      <xdr:colOff>49530</xdr:colOff>
      <xdr:row>26</xdr:row>
      <xdr:rowOff>19050</xdr:rowOff>
    </xdr:from>
    <xdr:to>
      <xdr:col>187</xdr:col>
      <xdr:colOff>186802</xdr:colOff>
      <xdr:row>27</xdr:row>
      <xdr:rowOff>0</xdr:rowOff>
    </xdr:to>
    <xdr:sp textlink="">
      <xdr:nvSpPr>
        <xdr:cNvPr id="371" name="Rectangle 36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 bwMode="auto">
        <a:xfrm>
          <a:off x="565975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187</xdr:col>
      <xdr:colOff>49530</xdr:colOff>
      <xdr:row>28</xdr:row>
      <xdr:rowOff>19050</xdr:rowOff>
    </xdr:from>
    <xdr:to>
      <xdr:col>187</xdr:col>
      <xdr:colOff>186802</xdr:colOff>
      <xdr:row>29</xdr:row>
      <xdr:rowOff>0</xdr:rowOff>
    </xdr:to>
    <xdr:sp textlink="">
      <xdr:nvSpPr>
        <xdr:cNvPr id="372" name="Rectangle 37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 bwMode="auto">
        <a:xfrm>
          <a:off x="565975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187</xdr:col>
      <xdr:colOff>49530</xdr:colOff>
      <xdr:row>30</xdr:row>
      <xdr:rowOff>19050</xdr:rowOff>
    </xdr:from>
    <xdr:to>
      <xdr:col>187</xdr:col>
      <xdr:colOff>186802</xdr:colOff>
      <xdr:row>31</xdr:row>
      <xdr:rowOff>0</xdr:rowOff>
    </xdr:to>
    <xdr:sp textlink="">
      <xdr:nvSpPr>
        <xdr:cNvPr id="373" name="Rectangle 38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 bwMode="auto">
        <a:xfrm>
          <a:off x="565975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187</xdr:col>
      <xdr:colOff>49530</xdr:colOff>
      <xdr:row>32</xdr:row>
      <xdr:rowOff>19050</xdr:rowOff>
    </xdr:from>
    <xdr:to>
      <xdr:col>187</xdr:col>
      <xdr:colOff>186802</xdr:colOff>
      <xdr:row>33</xdr:row>
      <xdr:rowOff>0</xdr:rowOff>
    </xdr:to>
    <xdr:sp textlink="">
      <xdr:nvSpPr>
        <xdr:cNvPr id="374" name="Rectangle 39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 bwMode="auto">
        <a:xfrm>
          <a:off x="565975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191</xdr:col>
      <xdr:colOff>116205</xdr:colOff>
      <xdr:row>24</xdr:row>
      <xdr:rowOff>19050</xdr:rowOff>
    </xdr:from>
    <xdr:to>
      <xdr:col>191</xdr:col>
      <xdr:colOff>245851</xdr:colOff>
      <xdr:row>25</xdr:row>
      <xdr:rowOff>0</xdr:rowOff>
    </xdr:to>
    <xdr:sp textlink="">
      <xdr:nvSpPr>
        <xdr:cNvPr id="375" name="Rectangle 40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 bwMode="auto">
        <a:xfrm>
          <a:off x="576643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191</xdr:col>
      <xdr:colOff>116205</xdr:colOff>
      <xdr:row>26</xdr:row>
      <xdr:rowOff>19050</xdr:rowOff>
    </xdr:from>
    <xdr:to>
      <xdr:col>191</xdr:col>
      <xdr:colOff>245851</xdr:colOff>
      <xdr:row>27</xdr:row>
      <xdr:rowOff>0</xdr:rowOff>
    </xdr:to>
    <xdr:sp textlink="">
      <xdr:nvSpPr>
        <xdr:cNvPr id="376" name="Rectangle 41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 bwMode="auto">
        <a:xfrm>
          <a:off x="576643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191</xdr:col>
      <xdr:colOff>116205</xdr:colOff>
      <xdr:row>28</xdr:row>
      <xdr:rowOff>19050</xdr:rowOff>
    </xdr:from>
    <xdr:to>
      <xdr:col>191</xdr:col>
      <xdr:colOff>245851</xdr:colOff>
      <xdr:row>29</xdr:row>
      <xdr:rowOff>0</xdr:rowOff>
    </xdr:to>
    <xdr:sp textlink="">
      <xdr:nvSpPr>
        <xdr:cNvPr id="377" name="Rectangle 42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 bwMode="auto">
        <a:xfrm>
          <a:off x="576643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191</xdr:col>
      <xdr:colOff>116205</xdr:colOff>
      <xdr:row>30</xdr:row>
      <xdr:rowOff>19050</xdr:rowOff>
    </xdr:from>
    <xdr:to>
      <xdr:col>191</xdr:col>
      <xdr:colOff>245851</xdr:colOff>
      <xdr:row>31</xdr:row>
      <xdr:rowOff>0</xdr:rowOff>
    </xdr:to>
    <xdr:sp textlink="">
      <xdr:nvSpPr>
        <xdr:cNvPr id="378" name="Rectangle 43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 bwMode="auto">
        <a:xfrm>
          <a:off x="576643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191</xdr:col>
      <xdr:colOff>116205</xdr:colOff>
      <xdr:row>32</xdr:row>
      <xdr:rowOff>19050</xdr:rowOff>
    </xdr:from>
    <xdr:to>
      <xdr:col>191</xdr:col>
      <xdr:colOff>245851</xdr:colOff>
      <xdr:row>33</xdr:row>
      <xdr:rowOff>0</xdr:rowOff>
    </xdr:to>
    <xdr:sp textlink="">
      <xdr:nvSpPr>
        <xdr:cNvPr id="379" name="Rectangle 44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 bwMode="auto">
        <a:xfrm>
          <a:off x="576643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198</xdr:col>
      <xdr:colOff>156210</xdr:colOff>
      <xdr:row>24</xdr:row>
      <xdr:rowOff>19050</xdr:rowOff>
    </xdr:from>
    <xdr:to>
      <xdr:col>198</xdr:col>
      <xdr:colOff>283861</xdr:colOff>
      <xdr:row>25</xdr:row>
      <xdr:rowOff>0</xdr:rowOff>
    </xdr:to>
    <xdr:sp textlink="">
      <xdr:nvSpPr>
        <xdr:cNvPr id="380" name="Rectangle 45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 bwMode="auto">
        <a:xfrm>
          <a:off x="6032182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198</xdr:col>
      <xdr:colOff>156210</xdr:colOff>
      <xdr:row>26</xdr:row>
      <xdr:rowOff>19050</xdr:rowOff>
    </xdr:from>
    <xdr:to>
      <xdr:col>198</xdr:col>
      <xdr:colOff>283861</xdr:colOff>
      <xdr:row>27</xdr:row>
      <xdr:rowOff>0</xdr:rowOff>
    </xdr:to>
    <xdr:sp textlink="">
      <xdr:nvSpPr>
        <xdr:cNvPr id="381" name="Rectangle 46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 bwMode="auto">
        <a:xfrm>
          <a:off x="6032182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198</xdr:col>
      <xdr:colOff>156210</xdr:colOff>
      <xdr:row>28</xdr:row>
      <xdr:rowOff>19050</xdr:rowOff>
    </xdr:from>
    <xdr:to>
      <xdr:col>198</xdr:col>
      <xdr:colOff>283861</xdr:colOff>
      <xdr:row>29</xdr:row>
      <xdr:rowOff>0</xdr:rowOff>
    </xdr:to>
    <xdr:sp textlink="">
      <xdr:nvSpPr>
        <xdr:cNvPr id="382" name="Rectangle 47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 bwMode="auto">
        <a:xfrm>
          <a:off x="6032182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198</xdr:col>
      <xdr:colOff>156210</xdr:colOff>
      <xdr:row>30</xdr:row>
      <xdr:rowOff>19050</xdr:rowOff>
    </xdr:from>
    <xdr:to>
      <xdr:col>198</xdr:col>
      <xdr:colOff>283861</xdr:colOff>
      <xdr:row>31</xdr:row>
      <xdr:rowOff>0</xdr:rowOff>
    </xdr:to>
    <xdr:sp textlink="">
      <xdr:nvSpPr>
        <xdr:cNvPr id="383" name="Rectangle 48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 bwMode="auto">
        <a:xfrm>
          <a:off x="6032182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198</xdr:col>
      <xdr:colOff>156210</xdr:colOff>
      <xdr:row>32</xdr:row>
      <xdr:rowOff>19050</xdr:rowOff>
    </xdr:from>
    <xdr:to>
      <xdr:col>198</xdr:col>
      <xdr:colOff>283861</xdr:colOff>
      <xdr:row>33</xdr:row>
      <xdr:rowOff>0</xdr:rowOff>
    </xdr:to>
    <xdr:sp textlink="">
      <xdr:nvSpPr>
        <xdr:cNvPr id="384" name="Rectangle 49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 bwMode="auto">
        <a:xfrm>
          <a:off x="6032182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181</xdr:col>
      <xdr:colOff>38100</xdr:colOff>
      <xdr:row>36</xdr:row>
      <xdr:rowOff>9525</xdr:rowOff>
    </xdr:from>
    <xdr:to>
      <xdr:col>181</xdr:col>
      <xdr:colOff>38100</xdr:colOff>
      <xdr:row>38</xdr:row>
      <xdr:rowOff>0</xdr:rowOff>
    </xdr:to>
    <xdr:sp textlink="">
      <xdr:nvSpPr>
        <xdr:cNvPr id="232189" name="Line 50">
          <a:extLst>
            <a:ext uri="{FF2B5EF4-FFF2-40B4-BE49-F238E27FC236}">
              <a16:creationId xmlns:a16="http://schemas.microsoft.com/office/drawing/2014/main" id="{00000000-0008-0000-0300-0000FD8A0300}"/>
            </a:ext>
          </a:extLst>
        </xdr:cNvPr>
        <xdr:cNvSpPr>
          <a:spLocks noChangeShapeType="1"/>
        </xdr:cNvSpPr>
      </xdr:nvSpPr>
      <xdr:spPr bwMode="auto">
        <a:xfrm>
          <a:off x="552164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194</xdr:col>
      <xdr:colOff>219075</xdr:colOff>
      <xdr:row>36</xdr:row>
      <xdr:rowOff>0</xdr:rowOff>
    </xdr:from>
    <xdr:to>
      <xdr:col>194</xdr:col>
      <xdr:colOff>219075</xdr:colOff>
      <xdr:row>37</xdr:row>
      <xdr:rowOff>238125</xdr:rowOff>
    </xdr:to>
    <xdr:sp textlink="">
      <xdr:nvSpPr>
        <xdr:cNvPr id="232190" name="Line 51">
          <a:extLst>
            <a:ext uri="{FF2B5EF4-FFF2-40B4-BE49-F238E27FC236}">
              <a16:creationId xmlns:a16="http://schemas.microsoft.com/office/drawing/2014/main" id="{00000000-0008-0000-0300-0000FE8A0300}"/>
            </a:ext>
          </a:extLst>
        </xdr:cNvPr>
        <xdr:cNvSpPr>
          <a:spLocks noChangeShapeType="1"/>
        </xdr:cNvSpPr>
      </xdr:nvSpPr>
      <xdr:spPr bwMode="auto">
        <a:xfrm>
          <a:off x="586454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197</xdr:col>
      <xdr:colOff>203835</xdr:colOff>
      <xdr:row>1</xdr:row>
      <xdr:rowOff>38100</xdr:rowOff>
    </xdr:from>
    <xdr:to>
      <xdr:col>198</xdr:col>
      <xdr:colOff>253425</xdr:colOff>
      <xdr:row>3</xdr:row>
      <xdr:rowOff>190500</xdr:rowOff>
    </xdr:to>
    <xdr:sp textlink="">
      <xdr:nvSpPr>
        <xdr:cNvPr id="387" name="円/楕円 386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/>
      </xdr:nvSpPr>
      <xdr:spPr>
        <a:xfrm>
          <a:off x="59893200" y="200025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181</xdr:col>
      <xdr:colOff>38100</xdr:colOff>
      <xdr:row>36</xdr:row>
      <xdr:rowOff>9525</xdr:rowOff>
    </xdr:from>
    <xdr:to>
      <xdr:col>181</xdr:col>
      <xdr:colOff>38100</xdr:colOff>
      <xdr:row>38</xdr:row>
      <xdr:rowOff>0</xdr:rowOff>
    </xdr:to>
    <xdr:sp textlink="">
      <xdr:nvSpPr>
        <xdr:cNvPr id="232192" name="Line 50">
          <a:extLst>
            <a:ext uri="{FF2B5EF4-FFF2-40B4-BE49-F238E27FC236}">
              <a16:creationId xmlns:a16="http://schemas.microsoft.com/office/drawing/2014/main" id="{00000000-0008-0000-0300-0000008B0300}"/>
            </a:ext>
          </a:extLst>
        </xdr:cNvPr>
        <xdr:cNvSpPr>
          <a:spLocks noChangeShapeType="1"/>
        </xdr:cNvSpPr>
      </xdr:nvSpPr>
      <xdr:spPr bwMode="auto">
        <a:xfrm>
          <a:off x="552164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194</xdr:col>
      <xdr:colOff>219075</xdr:colOff>
      <xdr:row>36</xdr:row>
      <xdr:rowOff>0</xdr:rowOff>
    </xdr:from>
    <xdr:to>
      <xdr:col>194</xdr:col>
      <xdr:colOff>219075</xdr:colOff>
      <xdr:row>37</xdr:row>
      <xdr:rowOff>238125</xdr:rowOff>
    </xdr:to>
    <xdr:sp textlink="">
      <xdr:nvSpPr>
        <xdr:cNvPr id="232193" name="Line 51">
          <a:extLst>
            <a:ext uri="{FF2B5EF4-FFF2-40B4-BE49-F238E27FC236}">
              <a16:creationId xmlns:a16="http://schemas.microsoft.com/office/drawing/2014/main" id="{00000000-0008-0000-0300-0000018B0300}"/>
            </a:ext>
          </a:extLst>
        </xdr:cNvPr>
        <xdr:cNvSpPr>
          <a:spLocks noChangeShapeType="1"/>
        </xdr:cNvSpPr>
      </xdr:nvSpPr>
      <xdr:spPr bwMode="auto">
        <a:xfrm>
          <a:off x="586454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181</xdr:col>
      <xdr:colOff>38100</xdr:colOff>
      <xdr:row>36</xdr:row>
      <xdr:rowOff>9525</xdr:rowOff>
    </xdr:from>
    <xdr:to>
      <xdr:col>181</xdr:col>
      <xdr:colOff>38100</xdr:colOff>
      <xdr:row>38</xdr:row>
      <xdr:rowOff>0</xdr:rowOff>
    </xdr:to>
    <xdr:sp textlink="">
      <xdr:nvSpPr>
        <xdr:cNvPr id="232194" name="Line 50">
          <a:extLst>
            <a:ext uri="{FF2B5EF4-FFF2-40B4-BE49-F238E27FC236}">
              <a16:creationId xmlns:a16="http://schemas.microsoft.com/office/drawing/2014/main" id="{00000000-0008-0000-0300-0000028B0300}"/>
            </a:ext>
          </a:extLst>
        </xdr:cNvPr>
        <xdr:cNvSpPr>
          <a:spLocks noChangeShapeType="1"/>
        </xdr:cNvSpPr>
      </xdr:nvSpPr>
      <xdr:spPr bwMode="auto">
        <a:xfrm>
          <a:off x="552164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194</xdr:col>
      <xdr:colOff>219075</xdr:colOff>
      <xdr:row>36</xdr:row>
      <xdr:rowOff>0</xdr:rowOff>
    </xdr:from>
    <xdr:to>
      <xdr:col>194</xdr:col>
      <xdr:colOff>219075</xdr:colOff>
      <xdr:row>37</xdr:row>
      <xdr:rowOff>238125</xdr:rowOff>
    </xdr:to>
    <xdr:sp textlink="">
      <xdr:nvSpPr>
        <xdr:cNvPr id="232195" name="Line 51">
          <a:extLst>
            <a:ext uri="{FF2B5EF4-FFF2-40B4-BE49-F238E27FC236}">
              <a16:creationId xmlns:a16="http://schemas.microsoft.com/office/drawing/2014/main" id="{00000000-0008-0000-0300-0000038B0300}"/>
            </a:ext>
          </a:extLst>
        </xdr:cNvPr>
        <xdr:cNvSpPr>
          <a:spLocks noChangeShapeType="1"/>
        </xdr:cNvSpPr>
      </xdr:nvSpPr>
      <xdr:spPr bwMode="auto">
        <a:xfrm>
          <a:off x="586454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178</xdr:col>
      <xdr:colOff>80637</xdr:colOff>
      <xdr:row>22</xdr:row>
      <xdr:rowOff>62953</xdr:rowOff>
    </xdr:from>
    <xdr:to>
      <xdr:col>178</xdr:col>
      <xdr:colOff>208314</xdr:colOff>
      <xdr:row>22</xdr:row>
      <xdr:rowOff>195322</xdr:rowOff>
    </xdr:to>
    <xdr:sp textlink="">
      <xdr:nvSpPr>
        <xdr:cNvPr id="392" name="Rectangle 1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 bwMode="auto">
        <a:xfrm>
          <a:off x="54590307" y="5549353"/>
          <a:ext cx="133797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182</xdr:col>
      <xdr:colOff>10090</xdr:colOff>
      <xdr:row>22</xdr:row>
      <xdr:rowOff>70396</xdr:rowOff>
    </xdr:from>
    <xdr:to>
      <xdr:col>182</xdr:col>
      <xdr:colOff>153451</xdr:colOff>
      <xdr:row>22</xdr:row>
      <xdr:rowOff>211590</xdr:rowOff>
    </xdr:to>
    <xdr:sp textlink="">
      <xdr:nvSpPr>
        <xdr:cNvPr id="393" name="Rectangle 2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 bwMode="auto">
        <a:xfrm>
          <a:off x="55491310" y="5556796"/>
          <a:ext cx="132011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186</xdr:col>
      <xdr:colOff>9347</xdr:colOff>
      <xdr:row>22</xdr:row>
      <xdr:rowOff>68760</xdr:rowOff>
    </xdr:from>
    <xdr:to>
      <xdr:col>186</xdr:col>
      <xdr:colOff>154162</xdr:colOff>
      <xdr:row>22</xdr:row>
      <xdr:rowOff>209954</xdr:rowOff>
    </xdr:to>
    <xdr:sp textlink="">
      <xdr:nvSpPr>
        <xdr:cNvPr id="394" name="Rectangle 3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 bwMode="auto">
        <a:xfrm>
          <a:off x="56347817" y="5555160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190</xdr:col>
      <xdr:colOff>16787</xdr:colOff>
      <xdr:row>22</xdr:row>
      <xdr:rowOff>70396</xdr:rowOff>
    </xdr:from>
    <xdr:to>
      <xdr:col>190</xdr:col>
      <xdr:colOff>161602</xdr:colOff>
      <xdr:row>22</xdr:row>
      <xdr:rowOff>211590</xdr:rowOff>
    </xdr:to>
    <xdr:sp textlink="">
      <xdr:nvSpPr>
        <xdr:cNvPr id="395" name="Rectangle 4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 bwMode="auto">
        <a:xfrm>
          <a:off x="57212507" y="5556796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196</xdr:col>
      <xdr:colOff>14703</xdr:colOff>
      <xdr:row>22</xdr:row>
      <xdr:rowOff>66972</xdr:rowOff>
    </xdr:from>
    <xdr:to>
      <xdr:col>196</xdr:col>
      <xdr:colOff>161127</xdr:colOff>
      <xdr:row>22</xdr:row>
      <xdr:rowOff>198753</xdr:rowOff>
    </xdr:to>
    <xdr:sp textlink="">
      <xdr:nvSpPr>
        <xdr:cNvPr id="396" name="Rectangle 4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 bwMode="auto">
        <a:xfrm>
          <a:off x="59277348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194</xdr:col>
      <xdr:colOff>10984</xdr:colOff>
      <xdr:row>22</xdr:row>
      <xdr:rowOff>66972</xdr:rowOff>
    </xdr:from>
    <xdr:to>
      <xdr:col>194</xdr:col>
      <xdr:colOff>155799</xdr:colOff>
      <xdr:row>22</xdr:row>
      <xdr:rowOff>198753</xdr:rowOff>
    </xdr:to>
    <xdr:sp textlink="">
      <xdr:nvSpPr>
        <xdr:cNvPr id="397" name="Rectangle 4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 bwMode="auto">
        <a:xfrm>
          <a:off x="58444954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151</xdr:col>
      <xdr:colOff>89535</xdr:colOff>
      <xdr:row>24</xdr:row>
      <xdr:rowOff>19050</xdr:rowOff>
    </xdr:from>
    <xdr:to>
      <xdr:col>151</xdr:col>
      <xdr:colOff>224695</xdr:colOff>
      <xdr:row>25</xdr:row>
      <xdr:rowOff>0</xdr:rowOff>
    </xdr:to>
    <xdr:sp textlink="">
      <xdr:nvSpPr>
        <xdr:cNvPr id="398" name="Rectangle 9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 bwMode="auto">
        <a:xfrm>
          <a:off x="4632007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151</xdr:col>
      <xdr:colOff>89535</xdr:colOff>
      <xdr:row>26</xdr:row>
      <xdr:rowOff>19050</xdr:rowOff>
    </xdr:from>
    <xdr:to>
      <xdr:col>151</xdr:col>
      <xdr:colOff>224695</xdr:colOff>
      <xdr:row>27</xdr:row>
      <xdr:rowOff>0</xdr:rowOff>
    </xdr:to>
    <xdr:sp textlink="">
      <xdr:nvSpPr>
        <xdr:cNvPr id="399" name="Rectangle 10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 bwMode="auto">
        <a:xfrm>
          <a:off x="4632007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151</xdr:col>
      <xdr:colOff>89535</xdr:colOff>
      <xdr:row>28</xdr:row>
      <xdr:rowOff>19050</xdr:rowOff>
    </xdr:from>
    <xdr:to>
      <xdr:col>151</xdr:col>
      <xdr:colOff>224695</xdr:colOff>
      <xdr:row>29</xdr:row>
      <xdr:rowOff>0</xdr:rowOff>
    </xdr:to>
    <xdr:sp textlink="">
      <xdr:nvSpPr>
        <xdr:cNvPr id="400" name="Rectangle 11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 bwMode="auto">
        <a:xfrm>
          <a:off x="4632007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151</xdr:col>
      <xdr:colOff>89535</xdr:colOff>
      <xdr:row>30</xdr:row>
      <xdr:rowOff>19050</xdr:rowOff>
    </xdr:from>
    <xdr:to>
      <xdr:col>151</xdr:col>
      <xdr:colOff>224695</xdr:colOff>
      <xdr:row>31</xdr:row>
      <xdr:rowOff>0</xdr:rowOff>
    </xdr:to>
    <xdr:sp textlink="">
      <xdr:nvSpPr>
        <xdr:cNvPr id="401" name="Rectangle 12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 bwMode="auto">
        <a:xfrm>
          <a:off x="4632007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151</xdr:col>
      <xdr:colOff>89535</xdr:colOff>
      <xdr:row>32</xdr:row>
      <xdr:rowOff>19050</xdr:rowOff>
    </xdr:from>
    <xdr:to>
      <xdr:col>151</xdr:col>
      <xdr:colOff>224695</xdr:colOff>
      <xdr:row>33</xdr:row>
      <xdr:rowOff>0</xdr:rowOff>
    </xdr:to>
    <xdr:sp textlink="">
      <xdr:nvSpPr>
        <xdr:cNvPr id="402" name="Rectangle 13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 bwMode="auto">
        <a:xfrm>
          <a:off x="4632007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151</xdr:col>
      <xdr:colOff>89535</xdr:colOff>
      <xdr:row>34</xdr:row>
      <xdr:rowOff>19050</xdr:rowOff>
    </xdr:from>
    <xdr:to>
      <xdr:col>151</xdr:col>
      <xdr:colOff>224695</xdr:colOff>
      <xdr:row>35</xdr:row>
      <xdr:rowOff>0</xdr:rowOff>
    </xdr:to>
    <xdr:sp textlink="">
      <xdr:nvSpPr>
        <xdr:cNvPr id="403" name="Rectangle 14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 bwMode="auto">
        <a:xfrm>
          <a:off x="46320075" y="71723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156</xdr:col>
      <xdr:colOff>87630</xdr:colOff>
      <xdr:row>24</xdr:row>
      <xdr:rowOff>19050</xdr:rowOff>
    </xdr:from>
    <xdr:to>
      <xdr:col>156</xdr:col>
      <xdr:colOff>215281</xdr:colOff>
      <xdr:row>25</xdr:row>
      <xdr:rowOff>0</xdr:rowOff>
    </xdr:to>
    <xdr:sp textlink="">
      <xdr:nvSpPr>
        <xdr:cNvPr id="404" name="Rectangle 15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 bwMode="auto">
        <a:xfrm>
          <a:off x="476059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156</xdr:col>
      <xdr:colOff>87630</xdr:colOff>
      <xdr:row>26</xdr:row>
      <xdr:rowOff>19050</xdr:rowOff>
    </xdr:from>
    <xdr:to>
      <xdr:col>156</xdr:col>
      <xdr:colOff>215281</xdr:colOff>
      <xdr:row>27</xdr:row>
      <xdr:rowOff>0</xdr:rowOff>
    </xdr:to>
    <xdr:sp textlink="">
      <xdr:nvSpPr>
        <xdr:cNvPr id="405" name="Rectangle 16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 bwMode="auto">
        <a:xfrm>
          <a:off x="476059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156</xdr:col>
      <xdr:colOff>87630</xdr:colOff>
      <xdr:row>28</xdr:row>
      <xdr:rowOff>19050</xdr:rowOff>
    </xdr:from>
    <xdr:to>
      <xdr:col>156</xdr:col>
      <xdr:colOff>215281</xdr:colOff>
      <xdr:row>29</xdr:row>
      <xdr:rowOff>0</xdr:rowOff>
    </xdr:to>
    <xdr:sp textlink="">
      <xdr:nvSpPr>
        <xdr:cNvPr id="406" name="Rectangle 17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 bwMode="auto">
        <a:xfrm>
          <a:off x="476059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156</xdr:col>
      <xdr:colOff>87630</xdr:colOff>
      <xdr:row>30</xdr:row>
      <xdr:rowOff>19050</xdr:rowOff>
    </xdr:from>
    <xdr:to>
      <xdr:col>156</xdr:col>
      <xdr:colOff>215281</xdr:colOff>
      <xdr:row>31</xdr:row>
      <xdr:rowOff>0</xdr:rowOff>
    </xdr:to>
    <xdr:sp textlink="">
      <xdr:nvSpPr>
        <xdr:cNvPr id="407" name="Rectangle 18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 bwMode="auto">
        <a:xfrm>
          <a:off x="476059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156</xdr:col>
      <xdr:colOff>87630</xdr:colOff>
      <xdr:row>32</xdr:row>
      <xdr:rowOff>19050</xdr:rowOff>
    </xdr:from>
    <xdr:to>
      <xdr:col>156</xdr:col>
      <xdr:colOff>215281</xdr:colOff>
      <xdr:row>33</xdr:row>
      <xdr:rowOff>0</xdr:rowOff>
    </xdr:to>
    <xdr:sp textlink="">
      <xdr:nvSpPr>
        <xdr:cNvPr id="408" name="Rectangle 19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 bwMode="auto">
        <a:xfrm>
          <a:off x="476059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170</xdr:col>
      <xdr:colOff>137160</xdr:colOff>
      <xdr:row>24</xdr:row>
      <xdr:rowOff>19050</xdr:rowOff>
    </xdr:from>
    <xdr:to>
      <xdr:col>170</xdr:col>
      <xdr:colOff>274432</xdr:colOff>
      <xdr:row>25</xdr:row>
      <xdr:rowOff>0</xdr:rowOff>
    </xdr:to>
    <xdr:sp textlink="">
      <xdr:nvSpPr>
        <xdr:cNvPr id="409" name="Rectangle 30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 bwMode="auto">
        <a:xfrm>
          <a:off x="5132070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170</xdr:col>
      <xdr:colOff>137160</xdr:colOff>
      <xdr:row>26</xdr:row>
      <xdr:rowOff>19050</xdr:rowOff>
    </xdr:from>
    <xdr:to>
      <xdr:col>170</xdr:col>
      <xdr:colOff>274432</xdr:colOff>
      <xdr:row>27</xdr:row>
      <xdr:rowOff>0</xdr:rowOff>
    </xdr:to>
    <xdr:sp textlink="">
      <xdr:nvSpPr>
        <xdr:cNvPr id="410" name="Rectangle 31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 bwMode="auto">
        <a:xfrm>
          <a:off x="5132070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170</xdr:col>
      <xdr:colOff>137160</xdr:colOff>
      <xdr:row>28</xdr:row>
      <xdr:rowOff>19050</xdr:rowOff>
    </xdr:from>
    <xdr:to>
      <xdr:col>170</xdr:col>
      <xdr:colOff>274432</xdr:colOff>
      <xdr:row>29</xdr:row>
      <xdr:rowOff>0</xdr:rowOff>
    </xdr:to>
    <xdr:sp textlink="">
      <xdr:nvSpPr>
        <xdr:cNvPr id="411" name="Rectangle 32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 bwMode="auto">
        <a:xfrm>
          <a:off x="5132070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170</xdr:col>
      <xdr:colOff>137160</xdr:colOff>
      <xdr:row>30</xdr:row>
      <xdr:rowOff>19050</xdr:rowOff>
    </xdr:from>
    <xdr:to>
      <xdr:col>170</xdr:col>
      <xdr:colOff>274432</xdr:colOff>
      <xdr:row>31</xdr:row>
      <xdr:rowOff>0</xdr:rowOff>
    </xdr:to>
    <xdr:sp textlink="">
      <xdr:nvSpPr>
        <xdr:cNvPr id="412" name="Rectangle 33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 bwMode="auto">
        <a:xfrm>
          <a:off x="5132070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170</xdr:col>
      <xdr:colOff>137160</xdr:colOff>
      <xdr:row>32</xdr:row>
      <xdr:rowOff>19050</xdr:rowOff>
    </xdr:from>
    <xdr:to>
      <xdr:col>170</xdr:col>
      <xdr:colOff>274432</xdr:colOff>
      <xdr:row>33</xdr:row>
      <xdr:rowOff>0</xdr:rowOff>
    </xdr:to>
    <xdr:sp textlink="">
      <xdr:nvSpPr>
        <xdr:cNvPr id="413" name="Rectangle 34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 bwMode="auto">
        <a:xfrm>
          <a:off x="5132070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162</xdr:col>
      <xdr:colOff>49530</xdr:colOff>
      <xdr:row>24</xdr:row>
      <xdr:rowOff>19050</xdr:rowOff>
    </xdr:from>
    <xdr:to>
      <xdr:col>162</xdr:col>
      <xdr:colOff>186802</xdr:colOff>
      <xdr:row>25</xdr:row>
      <xdr:rowOff>0</xdr:rowOff>
    </xdr:to>
    <xdr:sp textlink="">
      <xdr:nvSpPr>
        <xdr:cNvPr id="414" name="Rectangle 35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 bwMode="auto">
        <a:xfrm>
          <a:off x="489394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162</xdr:col>
      <xdr:colOff>49530</xdr:colOff>
      <xdr:row>26</xdr:row>
      <xdr:rowOff>19050</xdr:rowOff>
    </xdr:from>
    <xdr:to>
      <xdr:col>162</xdr:col>
      <xdr:colOff>186802</xdr:colOff>
      <xdr:row>27</xdr:row>
      <xdr:rowOff>0</xdr:rowOff>
    </xdr:to>
    <xdr:sp textlink="">
      <xdr:nvSpPr>
        <xdr:cNvPr id="415" name="Rectangle 36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 bwMode="auto">
        <a:xfrm>
          <a:off x="489394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162</xdr:col>
      <xdr:colOff>49530</xdr:colOff>
      <xdr:row>28</xdr:row>
      <xdr:rowOff>19050</xdr:rowOff>
    </xdr:from>
    <xdr:to>
      <xdr:col>162</xdr:col>
      <xdr:colOff>186802</xdr:colOff>
      <xdr:row>29</xdr:row>
      <xdr:rowOff>0</xdr:rowOff>
    </xdr:to>
    <xdr:sp textlink="">
      <xdr:nvSpPr>
        <xdr:cNvPr id="416" name="Rectangle 37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 bwMode="auto">
        <a:xfrm>
          <a:off x="489394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162</xdr:col>
      <xdr:colOff>49530</xdr:colOff>
      <xdr:row>30</xdr:row>
      <xdr:rowOff>19050</xdr:rowOff>
    </xdr:from>
    <xdr:to>
      <xdr:col>162</xdr:col>
      <xdr:colOff>186802</xdr:colOff>
      <xdr:row>31</xdr:row>
      <xdr:rowOff>0</xdr:rowOff>
    </xdr:to>
    <xdr:sp textlink="">
      <xdr:nvSpPr>
        <xdr:cNvPr id="417" name="Rectangle 38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 bwMode="auto">
        <a:xfrm>
          <a:off x="489394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162</xdr:col>
      <xdr:colOff>49530</xdr:colOff>
      <xdr:row>32</xdr:row>
      <xdr:rowOff>19050</xdr:rowOff>
    </xdr:from>
    <xdr:to>
      <xdr:col>162</xdr:col>
      <xdr:colOff>186802</xdr:colOff>
      <xdr:row>33</xdr:row>
      <xdr:rowOff>0</xdr:rowOff>
    </xdr:to>
    <xdr:sp textlink="">
      <xdr:nvSpPr>
        <xdr:cNvPr id="418" name="Rectangle 39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 bwMode="auto">
        <a:xfrm>
          <a:off x="489394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166</xdr:col>
      <xdr:colOff>116205</xdr:colOff>
      <xdr:row>24</xdr:row>
      <xdr:rowOff>19050</xdr:rowOff>
    </xdr:from>
    <xdr:to>
      <xdr:col>166</xdr:col>
      <xdr:colOff>245851</xdr:colOff>
      <xdr:row>25</xdr:row>
      <xdr:rowOff>0</xdr:rowOff>
    </xdr:to>
    <xdr:sp textlink="">
      <xdr:nvSpPr>
        <xdr:cNvPr id="419" name="Rectangle 40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 bwMode="auto">
        <a:xfrm>
          <a:off x="50006250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166</xdr:col>
      <xdr:colOff>116205</xdr:colOff>
      <xdr:row>26</xdr:row>
      <xdr:rowOff>19050</xdr:rowOff>
    </xdr:from>
    <xdr:to>
      <xdr:col>166</xdr:col>
      <xdr:colOff>245851</xdr:colOff>
      <xdr:row>27</xdr:row>
      <xdr:rowOff>0</xdr:rowOff>
    </xdr:to>
    <xdr:sp textlink="">
      <xdr:nvSpPr>
        <xdr:cNvPr id="420" name="Rectangle 41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 bwMode="auto">
        <a:xfrm>
          <a:off x="50006250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166</xdr:col>
      <xdr:colOff>116205</xdr:colOff>
      <xdr:row>28</xdr:row>
      <xdr:rowOff>19050</xdr:rowOff>
    </xdr:from>
    <xdr:to>
      <xdr:col>166</xdr:col>
      <xdr:colOff>245851</xdr:colOff>
      <xdr:row>29</xdr:row>
      <xdr:rowOff>0</xdr:rowOff>
    </xdr:to>
    <xdr:sp textlink="">
      <xdr:nvSpPr>
        <xdr:cNvPr id="421" name="Rectangle 42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 bwMode="auto">
        <a:xfrm>
          <a:off x="50006250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166</xdr:col>
      <xdr:colOff>116205</xdr:colOff>
      <xdr:row>30</xdr:row>
      <xdr:rowOff>19050</xdr:rowOff>
    </xdr:from>
    <xdr:to>
      <xdr:col>166</xdr:col>
      <xdr:colOff>245851</xdr:colOff>
      <xdr:row>31</xdr:row>
      <xdr:rowOff>0</xdr:rowOff>
    </xdr:to>
    <xdr:sp textlink="">
      <xdr:nvSpPr>
        <xdr:cNvPr id="422" name="Rectangle 43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 bwMode="auto">
        <a:xfrm>
          <a:off x="50006250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166</xdr:col>
      <xdr:colOff>116205</xdr:colOff>
      <xdr:row>32</xdr:row>
      <xdr:rowOff>19050</xdr:rowOff>
    </xdr:from>
    <xdr:to>
      <xdr:col>166</xdr:col>
      <xdr:colOff>245851</xdr:colOff>
      <xdr:row>33</xdr:row>
      <xdr:rowOff>0</xdr:rowOff>
    </xdr:to>
    <xdr:sp textlink="">
      <xdr:nvSpPr>
        <xdr:cNvPr id="423" name="Rectangle 44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 bwMode="auto">
        <a:xfrm>
          <a:off x="50006250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173</xdr:col>
      <xdr:colOff>156210</xdr:colOff>
      <xdr:row>24</xdr:row>
      <xdr:rowOff>19050</xdr:rowOff>
    </xdr:from>
    <xdr:to>
      <xdr:col>173</xdr:col>
      <xdr:colOff>283861</xdr:colOff>
      <xdr:row>25</xdr:row>
      <xdr:rowOff>0</xdr:rowOff>
    </xdr:to>
    <xdr:sp textlink="">
      <xdr:nvSpPr>
        <xdr:cNvPr id="424" name="Rectangle 45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 bwMode="auto">
        <a:xfrm>
          <a:off x="52663725" y="58388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173</xdr:col>
      <xdr:colOff>156210</xdr:colOff>
      <xdr:row>26</xdr:row>
      <xdr:rowOff>19050</xdr:rowOff>
    </xdr:from>
    <xdr:to>
      <xdr:col>173</xdr:col>
      <xdr:colOff>283861</xdr:colOff>
      <xdr:row>27</xdr:row>
      <xdr:rowOff>0</xdr:rowOff>
    </xdr:to>
    <xdr:sp textlink="">
      <xdr:nvSpPr>
        <xdr:cNvPr id="425" name="Rectangle 46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 bwMode="auto">
        <a:xfrm>
          <a:off x="52663725" y="61055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173</xdr:col>
      <xdr:colOff>156210</xdr:colOff>
      <xdr:row>28</xdr:row>
      <xdr:rowOff>19050</xdr:rowOff>
    </xdr:from>
    <xdr:to>
      <xdr:col>173</xdr:col>
      <xdr:colOff>283861</xdr:colOff>
      <xdr:row>29</xdr:row>
      <xdr:rowOff>0</xdr:rowOff>
    </xdr:to>
    <xdr:sp textlink="">
      <xdr:nvSpPr>
        <xdr:cNvPr id="426" name="Rectangle 47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 bwMode="auto">
        <a:xfrm>
          <a:off x="52663725" y="63722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173</xdr:col>
      <xdr:colOff>156210</xdr:colOff>
      <xdr:row>30</xdr:row>
      <xdr:rowOff>19050</xdr:rowOff>
    </xdr:from>
    <xdr:to>
      <xdr:col>173</xdr:col>
      <xdr:colOff>283861</xdr:colOff>
      <xdr:row>31</xdr:row>
      <xdr:rowOff>0</xdr:rowOff>
    </xdr:to>
    <xdr:sp textlink="">
      <xdr:nvSpPr>
        <xdr:cNvPr id="427" name="Rectangle 48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 bwMode="auto">
        <a:xfrm>
          <a:off x="52663725" y="66389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173</xdr:col>
      <xdr:colOff>156210</xdr:colOff>
      <xdr:row>32</xdr:row>
      <xdr:rowOff>19050</xdr:rowOff>
    </xdr:from>
    <xdr:to>
      <xdr:col>173</xdr:col>
      <xdr:colOff>283861</xdr:colOff>
      <xdr:row>33</xdr:row>
      <xdr:rowOff>0</xdr:rowOff>
    </xdr:to>
    <xdr:sp textlink="">
      <xdr:nvSpPr>
        <xdr:cNvPr id="428" name="Rectangle 49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 bwMode="auto">
        <a:xfrm>
          <a:off x="52663725" y="6905625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156</xdr:col>
      <xdr:colOff>38100</xdr:colOff>
      <xdr:row>36</xdr:row>
      <xdr:rowOff>9525</xdr:rowOff>
    </xdr:from>
    <xdr:to>
      <xdr:col>156</xdr:col>
      <xdr:colOff>38100</xdr:colOff>
      <xdr:row>38</xdr:row>
      <xdr:rowOff>0</xdr:rowOff>
    </xdr:to>
    <xdr:sp textlink="">
      <xdr:nvSpPr>
        <xdr:cNvPr id="232233" name="Line 50">
          <a:extLst>
            <a:ext uri="{FF2B5EF4-FFF2-40B4-BE49-F238E27FC236}">
              <a16:creationId xmlns:a16="http://schemas.microsoft.com/office/drawing/2014/main" id="{00000000-0008-0000-0300-0000298B0300}"/>
            </a:ext>
          </a:extLst>
        </xdr:cNvPr>
        <xdr:cNvSpPr>
          <a:spLocks noChangeShapeType="1"/>
        </xdr:cNvSpPr>
      </xdr:nvSpPr>
      <xdr:spPr bwMode="auto">
        <a:xfrm>
          <a:off x="475583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169</xdr:col>
      <xdr:colOff>219075</xdr:colOff>
      <xdr:row>36</xdr:row>
      <xdr:rowOff>0</xdr:rowOff>
    </xdr:from>
    <xdr:to>
      <xdr:col>169</xdr:col>
      <xdr:colOff>219075</xdr:colOff>
      <xdr:row>37</xdr:row>
      <xdr:rowOff>238125</xdr:rowOff>
    </xdr:to>
    <xdr:sp textlink="">
      <xdr:nvSpPr>
        <xdr:cNvPr id="232234" name="Line 51">
          <a:extLst>
            <a:ext uri="{FF2B5EF4-FFF2-40B4-BE49-F238E27FC236}">
              <a16:creationId xmlns:a16="http://schemas.microsoft.com/office/drawing/2014/main" id="{00000000-0008-0000-0300-00002A8B0300}"/>
            </a:ext>
          </a:extLst>
        </xdr:cNvPr>
        <xdr:cNvSpPr>
          <a:spLocks noChangeShapeType="1"/>
        </xdr:cNvSpPr>
      </xdr:nvSpPr>
      <xdr:spPr bwMode="auto">
        <a:xfrm>
          <a:off x="509873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172</xdr:col>
      <xdr:colOff>203835</xdr:colOff>
      <xdr:row>1</xdr:row>
      <xdr:rowOff>38100</xdr:rowOff>
    </xdr:from>
    <xdr:to>
      <xdr:col>173</xdr:col>
      <xdr:colOff>253425</xdr:colOff>
      <xdr:row>3</xdr:row>
      <xdr:rowOff>190500</xdr:rowOff>
    </xdr:to>
    <xdr:sp textlink="">
      <xdr:nvSpPr>
        <xdr:cNvPr id="431" name="円/楕円 430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/>
      </xdr:nvSpPr>
      <xdr:spPr>
        <a:xfrm>
          <a:off x="52235100" y="200025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156</xdr:col>
      <xdr:colOff>38100</xdr:colOff>
      <xdr:row>36</xdr:row>
      <xdr:rowOff>9525</xdr:rowOff>
    </xdr:from>
    <xdr:to>
      <xdr:col>156</xdr:col>
      <xdr:colOff>38100</xdr:colOff>
      <xdr:row>38</xdr:row>
      <xdr:rowOff>0</xdr:rowOff>
    </xdr:to>
    <xdr:sp textlink="">
      <xdr:nvSpPr>
        <xdr:cNvPr id="232236" name="Line 50">
          <a:extLst>
            <a:ext uri="{FF2B5EF4-FFF2-40B4-BE49-F238E27FC236}">
              <a16:creationId xmlns:a16="http://schemas.microsoft.com/office/drawing/2014/main" id="{00000000-0008-0000-0300-00002C8B0300}"/>
            </a:ext>
          </a:extLst>
        </xdr:cNvPr>
        <xdr:cNvSpPr>
          <a:spLocks noChangeShapeType="1"/>
        </xdr:cNvSpPr>
      </xdr:nvSpPr>
      <xdr:spPr bwMode="auto">
        <a:xfrm>
          <a:off x="475583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169</xdr:col>
      <xdr:colOff>219075</xdr:colOff>
      <xdr:row>36</xdr:row>
      <xdr:rowOff>0</xdr:rowOff>
    </xdr:from>
    <xdr:to>
      <xdr:col>169</xdr:col>
      <xdr:colOff>219075</xdr:colOff>
      <xdr:row>37</xdr:row>
      <xdr:rowOff>238125</xdr:rowOff>
    </xdr:to>
    <xdr:sp textlink="">
      <xdr:nvSpPr>
        <xdr:cNvPr id="232237" name="Line 51">
          <a:extLst>
            <a:ext uri="{FF2B5EF4-FFF2-40B4-BE49-F238E27FC236}">
              <a16:creationId xmlns:a16="http://schemas.microsoft.com/office/drawing/2014/main" id="{00000000-0008-0000-0300-00002D8B0300}"/>
            </a:ext>
          </a:extLst>
        </xdr:cNvPr>
        <xdr:cNvSpPr>
          <a:spLocks noChangeShapeType="1"/>
        </xdr:cNvSpPr>
      </xdr:nvSpPr>
      <xdr:spPr bwMode="auto">
        <a:xfrm>
          <a:off x="509873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156</xdr:col>
      <xdr:colOff>38100</xdr:colOff>
      <xdr:row>36</xdr:row>
      <xdr:rowOff>9525</xdr:rowOff>
    </xdr:from>
    <xdr:to>
      <xdr:col>156</xdr:col>
      <xdr:colOff>38100</xdr:colOff>
      <xdr:row>38</xdr:row>
      <xdr:rowOff>0</xdr:rowOff>
    </xdr:to>
    <xdr:sp textlink="">
      <xdr:nvSpPr>
        <xdr:cNvPr id="232238" name="Line 50">
          <a:extLst>
            <a:ext uri="{FF2B5EF4-FFF2-40B4-BE49-F238E27FC236}">
              <a16:creationId xmlns:a16="http://schemas.microsoft.com/office/drawing/2014/main" id="{00000000-0008-0000-0300-00002E8B0300}"/>
            </a:ext>
          </a:extLst>
        </xdr:cNvPr>
        <xdr:cNvSpPr>
          <a:spLocks noChangeShapeType="1"/>
        </xdr:cNvSpPr>
      </xdr:nvSpPr>
      <xdr:spPr bwMode="auto">
        <a:xfrm>
          <a:off x="47558325" y="7410450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169</xdr:col>
      <xdr:colOff>219075</xdr:colOff>
      <xdr:row>36</xdr:row>
      <xdr:rowOff>0</xdr:rowOff>
    </xdr:from>
    <xdr:to>
      <xdr:col>169</xdr:col>
      <xdr:colOff>219075</xdr:colOff>
      <xdr:row>37</xdr:row>
      <xdr:rowOff>238125</xdr:rowOff>
    </xdr:to>
    <xdr:sp textlink="">
      <xdr:nvSpPr>
        <xdr:cNvPr id="232239" name="Line 51">
          <a:extLst>
            <a:ext uri="{FF2B5EF4-FFF2-40B4-BE49-F238E27FC236}">
              <a16:creationId xmlns:a16="http://schemas.microsoft.com/office/drawing/2014/main" id="{00000000-0008-0000-0300-00002F8B0300}"/>
            </a:ext>
          </a:extLst>
        </xdr:cNvPr>
        <xdr:cNvSpPr>
          <a:spLocks noChangeShapeType="1"/>
        </xdr:cNvSpPr>
      </xdr:nvSpPr>
      <xdr:spPr bwMode="auto">
        <a:xfrm>
          <a:off x="50987325" y="7400925"/>
          <a:ext cx="0" cy="38100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153</xdr:col>
      <xdr:colOff>80637</xdr:colOff>
      <xdr:row>22</xdr:row>
      <xdr:rowOff>62953</xdr:rowOff>
    </xdr:from>
    <xdr:to>
      <xdr:col>153</xdr:col>
      <xdr:colOff>208314</xdr:colOff>
      <xdr:row>22</xdr:row>
      <xdr:rowOff>195322</xdr:rowOff>
    </xdr:to>
    <xdr:sp textlink="">
      <xdr:nvSpPr>
        <xdr:cNvPr id="436" name="Rectangle 1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 bwMode="auto">
        <a:xfrm>
          <a:off x="46932207" y="5549353"/>
          <a:ext cx="133797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157</xdr:col>
      <xdr:colOff>10090</xdr:colOff>
      <xdr:row>22</xdr:row>
      <xdr:rowOff>70396</xdr:rowOff>
    </xdr:from>
    <xdr:to>
      <xdr:col>157</xdr:col>
      <xdr:colOff>153451</xdr:colOff>
      <xdr:row>22</xdr:row>
      <xdr:rowOff>211590</xdr:rowOff>
    </xdr:to>
    <xdr:sp textlink="">
      <xdr:nvSpPr>
        <xdr:cNvPr id="437" name="Rectangle 2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 bwMode="auto">
        <a:xfrm>
          <a:off x="47833210" y="5556796"/>
          <a:ext cx="132011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161</xdr:col>
      <xdr:colOff>9347</xdr:colOff>
      <xdr:row>22</xdr:row>
      <xdr:rowOff>68760</xdr:rowOff>
    </xdr:from>
    <xdr:to>
      <xdr:col>161</xdr:col>
      <xdr:colOff>154162</xdr:colOff>
      <xdr:row>22</xdr:row>
      <xdr:rowOff>209954</xdr:rowOff>
    </xdr:to>
    <xdr:sp textlink="">
      <xdr:nvSpPr>
        <xdr:cNvPr id="438" name="Rectangle 3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 bwMode="auto">
        <a:xfrm>
          <a:off x="48689717" y="5555160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165</xdr:col>
      <xdr:colOff>16787</xdr:colOff>
      <xdr:row>22</xdr:row>
      <xdr:rowOff>70396</xdr:rowOff>
    </xdr:from>
    <xdr:to>
      <xdr:col>165</xdr:col>
      <xdr:colOff>161602</xdr:colOff>
      <xdr:row>22</xdr:row>
      <xdr:rowOff>211590</xdr:rowOff>
    </xdr:to>
    <xdr:sp textlink="">
      <xdr:nvSpPr>
        <xdr:cNvPr id="439" name="Rectangle 4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 bwMode="auto">
        <a:xfrm>
          <a:off x="49554407" y="5556796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171</xdr:col>
      <xdr:colOff>14703</xdr:colOff>
      <xdr:row>22</xdr:row>
      <xdr:rowOff>66972</xdr:rowOff>
    </xdr:from>
    <xdr:to>
      <xdr:col>171</xdr:col>
      <xdr:colOff>161127</xdr:colOff>
      <xdr:row>22</xdr:row>
      <xdr:rowOff>198753</xdr:rowOff>
    </xdr:to>
    <xdr:sp textlink="">
      <xdr:nvSpPr>
        <xdr:cNvPr id="440" name="Rectangle 4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 bwMode="auto">
        <a:xfrm>
          <a:off x="51619248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169</xdr:col>
      <xdr:colOff>10984</xdr:colOff>
      <xdr:row>22</xdr:row>
      <xdr:rowOff>66972</xdr:rowOff>
    </xdr:from>
    <xdr:to>
      <xdr:col>169</xdr:col>
      <xdr:colOff>155799</xdr:colOff>
      <xdr:row>22</xdr:row>
      <xdr:rowOff>198753</xdr:rowOff>
    </xdr:to>
    <xdr:sp textlink="">
      <xdr:nvSpPr>
        <xdr:cNvPr id="441" name="Rectangle 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 bwMode="auto">
        <a:xfrm>
          <a:off x="50786854" y="5553372"/>
          <a:ext cx="133350" cy="13335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omments" Target="../comments1.xml" /></Relationships>
</file>

<file path=xl/worksheets/_rels/sheet2.xml.rels>&#65279;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 /><Relationship Id="rId21" Type="http://schemas.openxmlformats.org/officeDocument/2006/relationships/ctrlProp" Target="../ctrlProps/ctrlProp18.xml" /><Relationship Id="rId42" Type="http://schemas.openxmlformats.org/officeDocument/2006/relationships/ctrlProp" Target="../ctrlProps/ctrlProp39.xml" /><Relationship Id="rId63" Type="http://schemas.openxmlformats.org/officeDocument/2006/relationships/ctrlProp" Target="../ctrlProps/ctrlProp60.xml" /><Relationship Id="rId84" Type="http://schemas.openxmlformats.org/officeDocument/2006/relationships/ctrlProp" Target="../ctrlProps/ctrlProp81.xml" /><Relationship Id="rId138" Type="http://schemas.openxmlformats.org/officeDocument/2006/relationships/ctrlProp" Target="../ctrlProps/ctrlProp135.xml" /><Relationship Id="rId159" Type="http://schemas.openxmlformats.org/officeDocument/2006/relationships/ctrlProp" Target="../ctrlProps/ctrlProp156.xml" /><Relationship Id="rId170" Type="http://schemas.openxmlformats.org/officeDocument/2006/relationships/ctrlProp" Target="../ctrlProps/ctrlProp167.xml" /><Relationship Id="rId191" Type="http://schemas.openxmlformats.org/officeDocument/2006/relationships/ctrlProp" Target="../ctrlProps/ctrlProp188.xml" /><Relationship Id="rId205" Type="http://schemas.openxmlformats.org/officeDocument/2006/relationships/ctrlProp" Target="../ctrlProps/ctrlProp202.xml" /><Relationship Id="rId107" Type="http://schemas.openxmlformats.org/officeDocument/2006/relationships/ctrlProp" Target="../ctrlProps/ctrlProp104.xml" /><Relationship Id="rId11" Type="http://schemas.openxmlformats.org/officeDocument/2006/relationships/ctrlProp" Target="../ctrlProps/ctrlProp8.xml" /><Relationship Id="rId32" Type="http://schemas.openxmlformats.org/officeDocument/2006/relationships/ctrlProp" Target="../ctrlProps/ctrlProp29.xml" /><Relationship Id="rId53" Type="http://schemas.openxmlformats.org/officeDocument/2006/relationships/ctrlProp" Target="../ctrlProps/ctrlProp50.xml" /><Relationship Id="rId74" Type="http://schemas.openxmlformats.org/officeDocument/2006/relationships/ctrlProp" Target="../ctrlProps/ctrlProp71.xml" /><Relationship Id="rId128" Type="http://schemas.openxmlformats.org/officeDocument/2006/relationships/ctrlProp" Target="../ctrlProps/ctrlProp125.xml" /><Relationship Id="rId149" Type="http://schemas.openxmlformats.org/officeDocument/2006/relationships/ctrlProp" Target="../ctrlProps/ctrlProp146.xml" /><Relationship Id="rId5" Type="http://schemas.openxmlformats.org/officeDocument/2006/relationships/ctrlProp" Target="../ctrlProps/ctrlProp2.xml" /><Relationship Id="rId95" Type="http://schemas.openxmlformats.org/officeDocument/2006/relationships/ctrlProp" Target="../ctrlProps/ctrlProp92.xml" /><Relationship Id="rId160" Type="http://schemas.openxmlformats.org/officeDocument/2006/relationships/ctrlProp" Target="../ctrlProps/ctrlProp157.xml" /><Relationship Id="rId181" Type="http://schemas.openxmlformats.org/officeDocument/2006/relationships/ctrlProp" Target="../ctrlProps/ctrlProp178.xml" /><Relationship Id="rId22" Type="http://schemas.openxmlformats.org/officeDocument/2006/relationships/ctrlProp" Target="../ctrlProps/ctrlProp19.xml" /><Relationship Id="rId43" Type="http://schemas.openxmlformats.org/officeDocument/2006/relationships/ctrlProp" Target="../ctrlProps/ctrlProp40.xml" /><Relationship Id="rId64" Type="http://schemas.openxmlformats.org/officeDocument/2006/relationships/ctrlProp" Target="../ctrlProps/ctrlProp61.xml" /><Relationship Id="rId118" Type="http://schemas.openxmlformats.org/officeDocument/2006/relationships/ctrlProp" Target="../ctrlProps/ctrlProp115.xml" /><Relationship Id="rId139" Type="http://schemas.openxmlformats.org/officeDocument/2006/relationships/ctrlProp" Target="../ctrlProps/ctrlProp136.xml" /><Relationship Id="rId85" Type="http://schemas.openxmlformats.org/officeDocument/2006/relationships/ctrlProp" Target="../ctrlProps/ctrlProp82.xml" /><Relationship Id="rId150" Type="http://schemas.openxmlformats.org/officeDocument/2006/relationships/ctrlProp" Target="../ctrlProps/ctrlProp147.xml" /><Relationship Id="rId171" Type="http://schemas.openxmlformats.org/officeDocument/2006/relationships/ctrlProp" Target="../ctrlProps/ctrlProp168.xml" /><Relationship Id="rId192" Type="http://schemas.openxmlformats.org/officeDocument/2006/relationships/ctrlProp" Target="../ctrlProps/ctrlProp189.xml" /><Relationship Id="rId206" Type="http://schemas.openxmlformats.org/officeDocument/2006/relationships/ctrlProp" Target="../ctrlProps/ctrlProp203.xml" /><Relationship Id="rId12" Type="http://schemas.openxmlformats.org/officeDocument/2006/relationships/ctrlProp" Target="../ctrlProps/ctrlProp9.xml" /><Relationship Id="rId33" Type="http://schemas.openxmlformats.org/officeDocument/2006/relationships/ctrlProp" Target="../ctrlProps/ctrlProp30.xml" /><Relationship Id="rId108" Type="http://schemas.openxmlformats.org/officeDocument/2006/relationships/ctrlProp" Target="../ctrlProps/ctrlProp105.xml" /><Relationship Id="rId129" Type="http://schemas.openxmlformats.org/officeDocument/2006/relationships/ctrlProp" Target="../ctrlProps/ctrlProp126.xml" /><Relationship Id="rId54" Type="http://schemas.openxmlformats.org/officeDocument/2006/relationships/ctrlProp" Target="../ctrlProps/ctrlProp51.xml" /><Relationship Id="rId75" Type="http://schemas.openxmlformats.org/officeDocument/2006/relationships/ctrlProp" Target="../ctrlProps/ctrlProp72.xml" /><Relationship Id="rId96" Type="http://schemas.openxmlformats.org/officeDocument/2006/relationships/ctrlProp" Target="../ctrlProps/ctrlProp93.xml" /><Relationship Id="rId140" Type="http://schemas.openxmlformats.org/officeDocument/2006/relationships/ctrlProp" Target="../ctrlProps/ctrlProp137.xml" /><Relationship Id="rId161" Type="http://schemas.openxmlformats.org/officeDocument/2006/relationships/ctrlProp" Target="../ctrlProps/ctrlProp158.xml" /><Relationship Id="rId182" Type="http://schemas.openxmlformats.org/officeDocument/2006/relationships/ctrlProp" Target="../ctrlProps/ctrlProp179.xml" /><Relationship Id="rId6" Type="http://schemas.openxmlformats.org/officeDocument/2006/relationships/ctrlProp" Target="../ctrlProps/ctrlProp3.xml" /><Relationship Id="rId23" Type="http://schemas.openxmlformats.org/officeDocument/2006/relationships/ctrlProp" Target="../ctrlProps/ctrlProp20.xml" /><Relationship Id="rId119" Type="http://schemas.openxmlformats.org/officeDocument/2006/relationships/ctrlProp" Target="../ctrlProps/ctrlProp116.xml" /><Relationship Id="rId44" Type="http://schemas.openxmlformats.org/officeDocument/2006/relationships/ctrlProp" Target="../ctrlProps/ctrlProp41.xml" /><Relationship Id="rId65" Type="http://schemas.openxmlformats.org/officeDocument/2006/relationships/ctrlProp" Target="../ctrlProps/ctrlProp62.xml" /><Relationship Id="rId86" Type="http://schemas.openxmlformats.org/officeDocument/2006/relationships/ctrlProp" Target="../ctrlProps/ctrlProp83.xml" /><Relationship Id="rId130" Type="http://schemas.openxmlformats.org/officeDocument/2006/relationships/ctrlProp" Target="../ctrlProps/ctrlProp127.xml" /><Relationship Id="rId151" Type="http://schemas.openxmlformats.org/officeDocument/2006/relationships/ctrlProp" Target="../ctrlProps/ctrlProp148.xml" /><Relationship Id="rId172" Type="http://schemas.openxmlformats.org/officeDocument/2006/relationships/ctrlProp" Target="../ctrlProps/ctrlProp169.xml" /><Relationship Id="rId193" Type="http://schemas.openxmlformats.org/officeDocument/2006/relationships/ctrlProp" Target="../ctrlProps/ctrlProp190.xml" /><Relationship Id="rId207" Type="http://schemas.openxmlformats.org/officeDocument/2006/relationships/comments" Target="../comments2.xml" /><Relationship Id="rId13" Type="http://schemas.openxmlformats.org/officeDocument/2006/relationships/ctrlProp" Target="../ctrlProps/ctrlProp10.xml" /><Relationship Id="rId109" Type="http://schemas.openxmlformats.org/officeDocument/2006/relationships/ctrlProp" Target="../ctrlProps/ctrlProp106.xml" /><Relationship Id="rId34" Type="http://schemas.openxmlformats.org/officeDocument/2006/relationships/ctrlProp" Target="../ctrlProps/ctrlProp31.xml" /><Relationship Id="rId55" Type="http://schemas.openxmlformats.org/officeDocument/2006/relationships/ctrlProp" Target="../ctrlProps/ctrlProp52.xml" /><Relationship Id="rId76" Type="http://schemas.openxmlformats.org/officeDocument/2006/relationships/ctrlProp" Target="../ctrlProps/ctrlProp73.xml" /><Relationship Id="rId97" Type="http://schemas.openxmlformats.org/officeDocument/2006/relationships/ctrlProp" Target="../ctrlProps/ctrlProp94.xml" /><Relationship Id="rId120" Type="http://schemas.openxmlformats.org/officeDocument/2006/relationships/ctrlProp" Target="../ctrlProps/ctrlProp117.xml" /><Relationship Id="rId141" Type="http://schemas.openxmlformats.org/officeDocument/2006/relationships/ctrlProp" Target="../ctrlProps/ctrlProp138.xml" /><Relationship Id="rId7" Type="http://schemas.openxmlformats.org/officeDocument/2006/relationships/ctrlProp" Target="../ctrlProps/ctrlProp4.xml" /><Relationship Id="rId162" Type="http://schemas.openxmlformats.org/officeDocument/2006/relationships/ctrlProp" Target="../ctrlProps/ctrlProp159.xml" /><Relationship Id="rId183" Type="http://schemas.openxmlformats.org/officeDocument/2006/relationships/ctrlProp" Target="../ctrlProps/ctrlProp180.xml" /><Relationship Id="rId24" Type="http://schemas.openxmlformats.org/officeDocument/2006/relationships/ctrlProp" Target="../ctrlProps/ctrlProp21.xml" /><Relationship Id="rId40" Type="http://schemas.openxmlformats.org/officeDocument/2006/relationships/ctrlProp" Target="../ctrlProps/ctrlProp37.xml" /><Relationship Id="rId45" Type="http://schemas.openxmlformats.org/officeDocument/2006/relationships/ctrlProp" Target="../ctrlProps/ctrlProp42.xml" /><Relationship Id="rId66" Type="http://schemas.openxmlformats.org/officeDocument/2006/relationships/ctrlProp" Target="../ctrlProps/ctrlProp63.xml" /><Relationship Id="rId87" Type="http://schemas.openxmlformats.org/officeDocument/2006/relationships/ctrlProp" Target="../ctrlProps/ctrlProp84.xml" /><Relationship Id="rId110" Type="http://schemas.openxmlformats.org/officeDocument/2006/relationships/ctrlProp" Target="../ctrlProps/ctrlProp107.xml" /><Relationship Id="rId115" Type="http://schemas.openxmlformats.org/officeDocument/2006/relationships/ctrlProp" Target="../ctrlProps/ctrlProp112.xml" /><Relationship Id="rId131" Type="http://schemas.openxmlformats.org/officeDocument/2006/relationships/ctrlProp" Target="../ctrlProps/ctrlProp128.xml" /><Relationship Id="rId136" Type="http://schemas.openxmlformats.org/officeDocument/2006/relationships/ctrlProp" Target="../ctrlProps/ctrlProp133.xml" /><Relationship Id="rId157" Type="http://schemas.openxmlformats.org/officeDocument/2006/relationships/ctrlProp" Target="../ctrlProps/ctrlProp154.xml" /><Relationship Id="rId178" Type="http://schemas.openxmlformats.org/officeDocument/2006/relationships/ctrlProp" Target="../ctrlProps/ctrlProp175.xml" /><Relationship Id="rId61" Type="http://schemas.openxmlformats.org/officeDocument/2006/relationships/ctrlProp" Target="../ctrlProps/ctrlProp58.xml" /><Relationship Id="rId82" Type="http://schemas.openxmlformats.org/officeDocument/2006/relationships/ctrlProp" Target="../ctrlProps/ctrlProp79.xml" /><Relationship Id="rId152" Type="http://schemas.openxmlformats.org/officeDocument/2006/relationships/ctrlProp" Target="../ctrlProps/ctrlProp149.xml" /><Relationship Id="rId173" Type="http://schemas.openxmlformats.org/officeDocument/2006/relationships/ctrlProp" Target="../ctrlProps/ctrlProp170.xml" /><Relationship Id="rId194" Type="http://schemas.openxmlformats.org/officeDocument/2006/relationships/ctrlProp" Target="../ctrlProps/ctrlProp191.xml" /><Relationship Id="rId199" Type="http://schemas.openxmlformats.org/officeDocument/2006/relationships/ctrlProp" Target="../ctrlProps/ctrlProp196.xml" /><Relationship Id="rId203" Type="http://schemas.openxmlformats.org/officeDocument/2006/relationships/ctrlProp" Target="../ctrlProps/ctrlProp200.xml" /><Relationship Id="rId19" Type="http://schemas.openxmlformats.org/officeDocument/2006/relationships/ctrlProp" Target="../ctrlProps/ctrlProp16.xml" /><Relationship Id="rId14" Type="http://schemas.openxmlformats.org/officeDocument/2006/relationships/ctrlProp" Target="../ctrlProps/ctrlProp11.xml" /><Relationship Id="rId30" Type="http://schemas.openxmlformats.org/officeDocument/2006/relationships/ctrlProp" Target="../ctrlProps/ctrlProp27.xml" /><Relationship Id="rId35" Type="http://schemas.openxmlformats.org/officeDocument/2006/relationships/ctrlProp" Target="../ctrlProps/ctrlProp32.xml" /><Relationship Id="rId56" Type="http://schemas.openxmlformats.org/officeDocument/2006/relationships/ctrlProp" Target="../ctrlProps/ctrlProp53.xml" /><Relationship Id="rId77" Type="http://schemas.openxmlformats.org/officeDocument/2006/relationships/ctrlProp" Target="../ctrlProps/ctrlProp74.xml" /><Relationship Id="rId100" Type="http://schemas.openxmlformats.org/officeDocument/2006/relationships/ctrlProp" Target="../ctrlProps/ctrlProp97.xml" /><Relationship Id="rId105" Type="http://schemas.openxmlformats.org/officeDocument/2006/relationships/ctrlProp" Target="../ctrlProps/ctrlProp102.xml" /><Relationship Id="rId126" Type="http://schemas.openxmlformats.org/officeDocument/2006/relationships/ctrlProp" Target="../ctrlProps/ctrlProp123.xml" /><Relationship Id="rId147" Type="http://schemas.openxmlformats.org/officeDocument/2006/relationships/ctrlProp" Target="../ctrlProps/ctrlProp144.xml" /><Relationship Id="rId168" Type="http://schemas.openxmlformats.org/officeDocument/2006/relationships/ctrlProp" Target="../ctrlProps/ctrlProp165.xml" /><Relationship Id="rId8" Type="http://schemas.openxmlformats.org/officeDocument/2006/relationships/ctrlProp" Target="../ctrlProps/ctrlProp5.xml" /><Relationship Id="rId51" Type="http://schemas.openxmlformats.org/officeDocument/2006/relationships/ctrlProp" Target="../ctrlProps/ctrlProp48.xml" /><Relationship Id="rId72" Type="http://schemas.openxmlformats.org/officeDocument/2006/relationships/ctrlProp" Target="../ctrlProps/ctrlProp69.xml" /><Relationship Id="rId93" Type="http://schemas.openxmlformats.org/officeDocument/2006/relationships/ctrlProp" Target="../ctrlProps/ctrlProp90.xml" /><Relationship Id="rId98" Type="http://schemas.openxmlformats.org/officeDocument/2006/relationships/ctrlProp" Target="../ctrlProps/ctrlProp95.xml" /><Relationship Id="rId121" Type="http://schemas.openxmlformats.org/officeDocument/2006/relationships/ctrlProp" Target="../ctrlProps/ctrlProp118.xml" /><Relationship Id="rId142" Type="http://schemas.openxmlformats.org/officeDocument/2006/relationships/ctrlProp" Target="../ctrlProps/ctrlProp139.xml" /><Relationship Id="rId163" Type="http://schemas.openxmlformats.org/officeDocument/2006/relationships/ctrlProp" Target="../ctrlProps/ctrlProp160.xml" /><Relationship Id="rId184" Type="http://schemas.openxmlformats.org/officeDocument/2006/relationships/ctrlProp" Target="../ctrlProps/ctrlProp181.xml" /><Relationship Id="rId189" Type="http://schemas.openxmlformats.org/officeDocument/2006/relationships/ctrlProp" Target="../ctrlProps/ctrlProp186.xml" /><Relationship Id="rId3" Type="http://schemas.openxmlformats.org/officeDocument/2006/relationships/vmlDrawing" Target="../drawings/vmlDrawing2.vml" /><Relationship Id="rId25" Type="http://schemas.openxmlformats.org/officeDocument/2006/relationships/ctrlProp" Target="../ctrlProps/ctrlProp22.xml" /><Relationship Id="rId46" Type="http://schemas.openxmlformats.org/officeDocument/2006/relationships/ctrlProp" Target="../ctrlProps/ctrlProp43.xml" /><Relationship Id="rId67" Type="http://schemas.openxmlformats.org/officeDocument/2006/relationships/ctrlProp" Target="../ctrlProps/ctrlProp64.xml" /><Relationship Id="rId116" Type="http://schemas.openxmlformats.org/officeDocument/2006/relationships/ctrlProp" Target="../ctrlProps/ctrlProp113.xml" /><Relationship Id="rId137" Type="http://schemas.openxmlformats.org/officeDocument/2006/relationships/ctrlProp" Target="../ctrlProps/ctrlProp134.xml" /><Relationship Id="rId158" Type="http://schemas.openxmlformats.org/officeDocument/2006/relationships/ctrlProp" Target="../ctrlProps/ctrlProp155.xml" /><Relationship Id="rId20" Type="http://schemas.openxmlformats.org/officeDocument/2006/relationships/ctrlProp" Target="../ctrlProps/ctrlProp17.xml" /><Relationship Id="rId41" Type="http://schemas.openxmlformats.org/officeDocument/2006/relationships/ctrlProp" Target="../ctrlProps/ctrlProp38.xml" /><Relationship Id="rId62" Type="http://schemas.openxmlformats.org/officeDocument/2006/relationships/ctrlProp" Target="../ctrlProps/ctrlProp59.xml" /><Relationship Id="rId83" Type="http://schemas.openxmlformats.org/officeDocument/2006/relationships/ctrlProp" Target="../ctrlProps/ctrlProp80.xml" /><Relationship Id="rId88" Type="http://schemas.openxmlformats.org/officeDocument/2006/relationships/ctrlProp" Target="../ctrlProps/ctrlProp85.xml" /><Relationship Id="rId111" Type="http://schemas.openxmlformats.org/officeDocument/2006/relationships/ctrlProp" Target="../ctrlProps/ctrlProp108.xml" /><Relationship Id="rId132" Type="http://schemas.openxmlformats.org/officeDocument/2006/relationships/ctrlProp" Target="../ctrlProps/ctrlProp129.xml" /><Relationship Id="rId153" Type="http://schemas.openxmlformats.org/officeDocument/2006/relationships/ctrlProp" Target="../ctrlProps/ctrlProp150.xml" /><Relationship Id="rId174" Type="http://schemas.openxmlformats.org/officeDocument/2006/relationships/ctrlProp" Target="../ctrlProps/ctrlProp171.xml" /><Relationship Id="rId179" Type="http://schemas.openxmlformats.org/officeDocument/2006/relationships/ctrlProp" Target="../ctrlProps/ctrlProp176.xml" /><Relationship Id="rId195" Type="http://schemas.openxmlformats.org/officeDocument/2006/relationships/ctrlProp" Target="../ctrlProps/ctrlProp192.xml" /><Relationship Id="rId190" Type="http://schemas.openxmlformats.org/officeDocument/2006/relationships/ctrlProp" Target="../ctrlProps/ctrlProp187.xml" /><Relationship Id="rId204" Type="http://schemas.openxmlformats.org/officeDocument/2006/relationships/ctrlProp" Target="../ctrlProps/ctrlProp201.xml" /><Relationship Id="rId15" Type="http://schemas.openxmlformats.org/officeDocument/2006/relationships/ctrlProp" Target="../ctrlProps/ctrlProp12.xml" /><Relationship Id="rId36" Type="http://schemas.openxmlformats.org/officeDocument/2006/relationships/ctrlProp" Target="../ctrlProps/ctrlProp33.xml" /><Relationship Id="rId57" Type="http://schemas.openxmlformats.org/officeDocument/2006/relationships/ctrlProp" Target="../ctrlProps/ctrlProp54.xml" /><Relationship Id="rId106" Type="http://schemas.openxmlformats.org/officeDocument/2006/relationships/ctrlProp" Target="../ctrlProps/ctrlProp103.xml" /><Relationship Id="rId127" Type="http://schemas.openxmlformats.org/officeDocument/2006/relationships/ctrlProp" Target="../ctrlProps/ctrlProp124.xml" /><Relationship Id="rId10" Type="http://schemas.openxmlformats.org/officeDocument/2006/relationships/ctrlProp" Target="../ctrlProps/ctrlProp7.xml" /><Relationship Id="rId31" Type="http://schemas.openxmlformats.org/officeDocument/2006/relationships/ctrlProp" Target="../ctrlProps/ctrlProp28.xml" /><Relationship Id="rId52" Type="http://schemas.openxmlformats.org/officeDocument/2006/relationships/ctrlProp" Target="../ctrlProps/ctrlProp49.xml" /><Relationship Id="rId73" Type="http://schemas.openxmlformats.org/officeDocument/2006/relationships/ctrlProp" Target="../ctrlProps/ctrlProp70.xml" /><Relationship Id="rId78" Type="http://schemas.openxmlformats.org/officeDocument/2006/relationships/ctrlProp" Target="../ctrlProps/ctrlProp75.xml" /><Relationship Id="rId94" Type="http://schemas.openxmlformats.org/officeDocument/2006/relationships/ctrlProp" Target="../ctrlProps/ctrlProp91.xml" /><Relationship Id="rId99" Type="http://schemas.openxmlformats.org/officeDocument/2006/relationships/ctrlProp" Target="../ctrlProps/ctrlProp96.xml" /><Relationship Id="rId101" Type="http://schemas.openxmlformats.org/officeDocument/2006/relationships/ctrlProp" Target="../ctrlProps/ctrlProp98.xml" /><Relationship Id="rId122" Type="http://schemas.openxmlformats.org/officeDocument/2006/relationships/ctrlProp" Target="../ctrlProps/ctrlProp119.xml" /><Relationship Id="rId143" Type="http://schemas.openxmlformats.org/officeDocument/2006/relationships/ctrlProp" Target="../ctrlProps/ctrlProp140.xml" /><Relationship Id="rId148" Type="http://schemas.openxmlformats.org/officeDocument/2006/relationships/ctrlProp" Target="../ctrlProps/ctrlProp145.xml" /><Relationship Id="rId164" Type="http://schemas.openxmlformats.org/officeDocument/2006/relationships/ctrlProp" Target="../ctrlProps/ctrlProp161.xml" /><Relationship Id="rId169" Type="http://schemas.openxmlformats.org/officeDocument/2006/relationships/ctrlProp" Target="../ctrlProps/ctrlProp166.xml" /><Relationship Id="rId185" Type="http://schemas.openxmlformats.org/officeDocument/2006/relationships/ctrlProp" Target="../ctrlProps/ctrlProp182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Relationship Id="rId180" Type="http://schemas.openxmlformats.org/officeDocument/2006/relationships/ctrlProp" Target="../ctrlProps/ctrlProp177.xml" /><Relationship Id="rId26" Type="http://schemas.openxmlformats.org/officeDocument/2006/relationships/ctrlProp" Target="../ctrlProps/ctrlProp23.xml" /><Relationship Id="rId47" Type="http://schemas.openxmlformats.org/officeDocument/2006/relationships/ctrlProp" Target="../ctrlProps/ctrlProp44.xml" /><Relationship Id="rId68" Type="http://schemas.openxmlformats.org/officeDocument/2006/relationships/ctrlProp" Target="../ctrlProps/ctrlProp65.xml" /><Relationship Id="rId89" Type="http://schemas.openxmlformats.org/officeDocument/2006/relationships/ctrlProp" Target="../ctrlProps/ctrlProp86.xml" /><Relationship Id="rId112" Type="http://schemas.openxmlformats.org/officeDocument/2006/relationships/ctrlProp" Target="../ctrlProps/ctrlProp109.xml" /><Relationship Id="rId133" Type="http://schemas.openxmlformats.org/officeDocument/2006/relationships/ctrlProp" Target="../ctrlProps/ctrlProp130.xml" /><Relationship Id="rId154" Type="http://schemas.openxmlformats.org/officeDocument/2006/relationships/ctrlProp" Target="../ctrlProps/ctrlProp151.xml" /><Relationship Id="rId175" Type="http://schemas.openxmlformats.org/officeDocument/2006/relationships/ctrlProp" Target="../ctrlProps/ctrlProp172.xml" /><Relationship Id="rId196" Type="http://schemas.openxmlformats.org/officeDocument/2006/relationships/ctrlProp" Target="../ctrlProps/ctrlProp193.xml" /><Relationship Id="rId200" Type="http://schemas.openxmlformats.org/officeDocument/2006/relationships/ctrlProp" Target="../ctrlProps/ctrlProp197.xml" /><Relationship Id="rId16" Type="http://schemas.openxmlformats.org/officeDocument/2006/relationships/ctrlProp" Target="../ctrlProps/ctrlProp13.xml" /><Relationship Id="rId37" Type="http://schemas.openxmlformats.org/officeDocument/2006/relationships/ctrlProp" Target="../ctrlProps/ctrlProp34.xml" /><Relationship Id="rId58" Type="http://schemas.openxmlformats.org/officeDocument/2006/relationships/ctrlProp" Target="../ctrlProps/ctrlProp55.xml" /><Relationship Id="rId79" Type="http://schemas.openxmlformats.org/officeDocument/2006/relationships/ctrlProp" Target="../ctrlProps/ctrlProp76.xml" /><Relationship Id="rId102" Type="http://schemas.openxmlformats.org/officeDocument/2006/relationships/ctrlProp" Target="../ctrlProps/ctrlProp99.xml" /><Relationship Id="rId123" Type="http://schemas.openxmlformats.org/officeDocument/2006/relationships/ctrlProp" Target="../ctrlProps/ctrlProp120.xml" /><Relationship Id="rId144" Type="http://schemas.openxmlformats.org/officeDocument/2006/relationships/ctrlProp" Target="../ctrlProps/ctrlProp141.xml" /><Relationship Id="rId90" Type="http://schemas.openxmlformats.org/officeDocument/2006/relationships/ctrlProp" Target="../ctrlProps/ctrlProp87.xml" /><Relationship Id="rId165" Type="http://schemas.openxmlformats.org/officeDocument/2006/relationships/ctrlProp" Target="../ctrlProps/ctrlProp162.xml" /><Relationship Id="rId186" Type="http://schemas.openxmlformats.org/officeDocument/2006/relationships/ctrlProp" Target="../ctrlProps/ctrlProp183.xml" /><Relationship Id="rId27" Type="http://schemas.openxmlformats.org/officeDocument/2006/relationships/ctrlProp" Target="../ctrlProps/ctrlProp24.xml" /><Relationship Id="rId48" Type="http://schemas.openxmlformats.org/officeDocument/2006/relationships/ctrlProp" Target="../ctrlProps/ctrlProp45.xml" /><Relationship Id="rId69" Type="http://schemas.openxmlformats.org/officeDocument/2006/relationships/ctrlProp" Target="../ctrlProps/ctrlProp66.xml" /><Relationship Id="rId113" Type="http://schemas.openxmlformats.org/officeDocument/2006/relationships/ctrlProp" Target="../ctrlProps/ctrlProp110.xml" /><Relationship Id="rId134" Type="http://schemas.openxmlformats.org/officeDocument/2006/relationships/ctrlProp" Target="../ctrlProps/ctrlProp131.xml" /><Relationship Id="rId80" Type="http://schemas.openxmlformats.org/officeDocument/2006/relationships/ctrlProp" Target="../ctrlProps/ctrlProp77.xml" /><Relationship Id="rId155" Type="http://schemas.openxmlformats.org/officeDocument/2006/relationships/ctrlProp" Target="../ctrlProps/ctrlProp152.xml" /><Relationship Id="rId176" Type="http://schemas.openxmlformats.org/officeDocument/2006/relationships/ctrlProp" Target="../ctrlProps/ctrlProp173.xml" /><Relationship Id="rId197" Type="http://schemas.openxmlformats.org/officeDocument/2006/relationships/ctrlProp" Target="../ctrlProps/ctrlProp194.xml" /><Relationship Id="rId201" Type="http://schemas.openxmlformats.org/officeDocument/2006/relationships/ctrlProp" Target="../ctrlProps/ctrlProp198.xml" /><Relationship Id="rId17" Type="http://schemas.openxmlformats.org/officeDocument/2006/relationships/ctrlProp" Target="../ctrlProps/ctrlProp14.xml" /><Relationship Id="rId38" Type="http://schemas.openxmlformats.org/officeDocument/2006/relationships/ctrlProp" Target="../ctrlProps/ctrlProp35.xml" /><Relationship Id="rId59" Type="http://schemas.openxmlformats.org/officeDocument/2006/relationships/ctrlProp" Target="../ctrlProps/ctrlProp56.xml" /><Relationship Id="rId103" Type="http://schemas.openxmlformats.org/officeDocument/2006/relationships/ctrlProp" Target="../ctrlProps/ctrlProp100.xml" /><Relationship Id="rId124" Type="http://schemas.openxmlformats.org/officeDocument/2006/relationships/ctrlProp" Target="../ctrlProps/ctrlProp121.xml" /><Relationship Id="rId70" Type="http://schemas.openxmlformats.org/officeDocument/2006/relationships/ctrlProp" Target="../ctrlProps/ctrlProp67.xml" /><Relationship Id="rId91" Type="http://schemas.openxmlformats.org/officeDocument/2006/relationships/ctrlProp" Target="../ctrlProps/ctrlProp88.xml" /><Relationship Id="rId145" Type="http://schemas.openxmlformats.org/officeDocument/2006/relationships/ctrlProp" Target="../ctrlProps/ctrlProp142.xml" /><Relationship Id="rId166" Type="http://schemas.openxmlformats.org/officeDocument/2006/relationships/ctrlProp" Target="../ctrlProps/ctrlProp163.xml" /><Relationship Id="rId187" Type="http://schemas.openxmlformats.org/officeDocument/2006/relationships/ctrlProp" Target="../ctrlProps/ctrlProp184.xml" /><Relationship Id="rId28" Type="http://schemas.openxmlformats.org/officeDocument/2006/relationships/ctrlProp" Target="../ctrlProps/ctrlProp25.xml" /><Relationship Id="rId49" Type="http://schemas.openxmlformats.org/officeDocument/2006/relationships/ctrlProp" Target="../ctrlProps/ctrlProp46.xml" /><Relationship Id="rId114" Type="http://schemas.openxmlformats.org/officeDocument/2006/relationships/ctrlProp" Target="../ctrlProps/ctrlProp111.xml" /><Relationship Id="rId60" Type="http://schemas.openxmlformats.org/officeDocument/2006/relationships/ctrlProp" Target="../ctrlProps/ctrlProp57.xml" /><Relationship Id="rId81" Type="http://schemas.openxmlformats.org/officeDocument/2006/relationships/ctrlProp" Target="../ctrlProps/ctrlProp78.xml" /><Relationship Id="rId135" Type="http://schemas.openxmlformats.org/officeDocument/2006/relationships/ctrlProp" Target="../ctrlProps/ctrlProp132.xml" /><Relationship Id="rId156" Type="http://schemas.openxmlformats.org/officeDocument/2006/relationships/ctrlProp" Target="../ctrlProps/ctrlProp153.xml" /><Relationship Id="rId177" Type="http://schemas.openxmlformats.org/officeDocument/2006/relationships/ctrlProp" Target="../ctrlProps/ctrlProp174.xml" /><Relationship Id="rId198" Type="http://schemas.openxmlformats.org/officeDocument/2006/relationships/ctrlProp" Target="../ctrlProps/ctrlProp195.xml" /><Relationship Id="rId202" Type="http://schemas.openxmlformats.org/officeDocument/2006/relationships/ctrlProp" Target="../ctrlProps/ctrlProp199.xml" /><Relationship Id="rId18" Type="http://schemas.openxmlformats.org/officeDocument/2006/relationships/ctrlProp" Target="../ctrlProps/ctrlProp15.xml" /><Relationship Id="rId39" Type="http://schemas.openxmlformats.org/officeDocument/2006/relationships/ctrlProp" Target="../ctrlProps/ctrlProp36.xml" /><Relationship Id="rId50" Type="http://schemas.openxmlformats.org/officeDocument/2006/relationships/ctrlProp" Target="../ctrlProps/ctrlProp47.xml" /><Relationship Id="rId104" Type="http://schemas.openxmlformats.org/officeDocument/2006/relationships/ctrlProp" Target="../ctrlProps/ctrlProp101.xml" /><Relationship Id="rId125" Type="http://schemas.openxmlformats.org/officeDocument/2006/relationships/ctrlProp" Target="../ctrlProps/ctrlProp122.xml" /><Relationship Id="rId146" Type="http://schemas.openxmlformats.org/officeDocument/2006/relationships/ctrlProp" Target="../ctrlProps/ctrlProp143.xml" /><Relationship Id="rId167" Type="http://schemas.openxmlformats.org/officeDocument/2006/relationships/ctrlProp" Target="../ctrlProps/ctrlProp164.xml" /><Relationship Id="rId188" Type="http://schemas.openxmlformats.org/officeDocument/2006/relationships/ctrlProp" Target="../ctrlProps/ctrlProp185.xml" /><Relationship Id="rId71" Type="http://schemas.openxmlformats.org/officeDocument/2006/relationships/ctrlProp" Target="../ctrlProps/ctrlProp68.xml" /><Relationship Id="rId92" Type="http://schemas.openxmlformats.org/officeDocument/2006/relationships/ctrlProp" Target="../ctrlProps/ctrlProp89.xml" /><Relationship Id="rId2" Type="http://schemas.openxmlformats.org/officeDocument/2006/relationships/drawing" Target="../drawings/drawing2.xml" /><Relationship Id="rId29" Type="http://schemas.openxmlformats.org/officeDocument/2006/relationships/ctrlProp" Target="../ctrlProps/ctrlProp26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09"/>
  <sheetViews>
    <sheetView zoomScaleNormal="100" zoomScaleSheetLayoutView="100" workbookViewId="0">
      <selection activeCell="D15" sqref="D15"/>
    </sheetView>
  </sheetViews>
  <sheetFormatPr defaultRowHeight="13.5" x14ac:dyDescent="0.15"/>
  <cols>
    <col min="1" max="1" width="3.625" style="1" customWidth="1"/>
    <col min="2" max="3" width="4.125" style="1" customWidth="1"/>
    <col min="4" max="4" width="2.875" style="1" customWidth="1"/>
    <col min="5" max="5" width="3" style="1" customWidth="1"/>
    <col min="6" max="6" width="2.875" style="1" customWidth="1"/>
    <col min="7" max="7" width="3.875" style="1" customWidth="1"/>
    <col min="8" max="8" width="2.875" style="1" customWidth="1"/>
    <col min="9" max="9" width="2.75" style="1" customWidth="1"/>
    <col min="10" max="10" width="2.875" style="1" customWidth="1"/>
    <col min="11" max="12" width="2.75" style="1" customWidth="1"/>
    <col min="13" max="13" width="3.375" style="1" customWidth="1"/>
    <col min="14" max="14" width="2.75" style="1" customWidth="1"/>
    <col min="15" max="15" width="2.375" style="1" customWidth="1"/>
    <col min="16" max="17" width="4.75" style="1" customWidth="1"/>
    <col min="18" max="18" width="2.125" style="1" customWidth="1"/>
    <col min="19" max="19" width="4.625" style="1" customWidth="1"/>
    <col min="20" max="20" width="5.375" style="1" customWidth="1"/>
    <col min="21" max="21" width="5.5" style="1" customWidth="1"/>
    <col min="22" max="23" width="5.75" style="1" customWidth="1"/>
    <col min="24" max="24" width="6.25" style="1" customWidth="1"/>
    <col min="25" max="25" width="5.625" style="1" customWidth="1"/>
    <col min="26" max="26" width="8.75" style="1" customWidth="1"/>
    <col min="27" max="16384" width="9" style="1"/>
  </cols>
  <sheetData>
    <row r="1" spans="1:26" ht="12.75" customHeight="1" x14ac:dyDescent="0.1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227" t="s">
        <v>21</v>
      </c>
      <c r="W1" s="227"/>
      <c r="X1" s="227" t="s">
        <v>22</v>
      </c>
      <c r="Y1" s="227"/>
      <c r="Z1" s="85"/>
    </row>
    <row r="2" spans="1:26" ht="19.5" customHeight="1" x14ac:dyDescent="0.15">
      <c r="A2" s="85"/>
      <c r="B2" s="228" t="s">
        <v>18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85"/>
      <c r="P2" s="85"/>
      <c r="Q2" s="85"/>
      <c r="R2" s="85"/>
      <c r="S2" s="85"/>
      <c r="T2" s="85"/>
      <c r="U2" s="85"/>
      <c r="V2" s="229"/>
      <c r="W2" s="229"/>
      <c r="X2" s="230" t="str">
        <f>IF(入力シート!$Y$2="","",入力シート!$Y$2)</f>
        <v/>
      </c>
      <c r="Y2" s="230"/>
      <c r="Z2" s="85"/>
    </row>
    <row r="3" spans="1:26" ht="10.5" customHeight="1" x14ac:dyDescent="0.15">
      <c r="A3" s="86"/>
      <c r="B3" s="87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229"/>
      <c r="W3" s="229"/>
      <c r="X3" s="230"/>
      <c r="Y3" s="230"/>
      <c r="Z3" s="85"/>
    </row>
    <row r="4" spans="1:26" ht="19.5" customHeight="1" x14ac:dyDescent="0.15">
      <c r="A4" s="88"/>
      <c r="B4" s="85"/>
      <c r="C4" s="231" t="s">
        <v>20</v>
      </c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85"/>
      <c r="O4" s="85"/>
      <c r="P4" s="85"/>
      <c r="Q4" s="85"/>
      <c r="R4" s="85"/>
      <c r="S4" s="85"/>
      <c r="T4" s="85"/>
      <c r="U4" s="85"/>
      <c r="V4" s="229"/>
      <c r="W4" s="229"/>
      <c r="X4" s="230"/>
      <c r="Y4" s="230"/>
      <c r="Z4" s="85"/>
    </row>
    <row r="5" spans="1:26" ht="9.75" customHeight="1" x14ac:dyDescent="0.1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ht="26.25" customHeight="1" x14ac:dyDescent="0.15">
      <c r="A6" s="237" t="str">
        <f>IF(入力シート!$A$6="","",入力シート!$A$6)</f>
        <v/>
      </c>
      <c r="B6" s="238"/>
      <c r="C6" s="238"/>
      <c r="D6" s="238"/>
      <c r="E6" s="238"/>
      <c r="F6" s="238"/>
      <c r="G6" s="238"/>
      <c r="H6" s="238"/>
      <c r="I6" s="82" t="s">
        <v>75</v>
      </c>
      <c r="J6" s="82" t="s">
        <v>76</v>
      </c>
      <c r="K6" s="83"/>
      <c r="L6" s="216" t="s">
        <v>25</v>
      </c>
      <c r="M6" s="216"/>
      <c r="N6" s="216"/>
      <c r="O6" s="216"/>
      <c r="P6" s="84" t="s">
        <v>26</v>
      </c>
      <c r="Q6" s="222"/>
      <c r="R6" s="223"/>
      <c r="S6" s="223"/>
      <c r="T6" s="223"/>
      <c r="U6" s="223"/>
      <c r="V6" s="223"/>
      <c r="W6" s="223"/>
      <c r="X6" s="160" t="s">
        <v>16</v>
      </c>
      <c r="Y6" s="232"/>
      <c r="Z6" s="233"/>
    </row>
    <row r="7" spans="1:26" ht="26.25" customHeight="1" x14ac:dyDescent="0.15">
      <c r="A7" s="213" t="s">
        <v>11</v>
      </c>
      <c r="B7" s="214"/>
      <c r="C7" s="214"/>
      <c r="D7" s="215" t="s">
        <v>6</v>
      </c>
      <c r="E7" s="215"/>
      <c r="F7" s="215"/>
      <c r="G7" s="215"/>
      <c r="H7" s="215"/>
      <c r="I7" s="215"/>
      <c r="J7" s="215"/>
      <c r="K7" s="215"/>
      <c r="L7" s="216" t="s">
        <v>8</v>
      </c>
      <c r="M7" s="216"/>
      <c r="N7" s="216"/>
      <c r="O7" s="216"/>
      <c r="P7" s="75" t="s">
        <v>9</v>
      </c>
      <c r="Q7" s="217" t="s">
        <v>10</v>
      </c>
      <c r="R7" s="217"/>
      <c r="S7" s="224" t="s">
        <v>27</v>
      </c>
      <c r="T7" s="225"/>
      <c r="U7" s="226" t="s">
        <v>19</v>
      </c>
      <c r="V7" s="226"/>
      <c r="W7" s="75" t="s">
        <v>224</v>
      </c>
      <c r="X7" s="234" t="s">
        <v>12</v>
      </c>
      <c r="Y7" s="235"/>
      <c r="Z7" s="236"/>
    </row>
    <row r="8" spans="1:26" ht="10.5" customHeight="1" x14ac:dyDescent="0.15">
      <c r="A8" s="76"/>
      <c r="B8" s="77" t="s">
        <v>0</v>
      </c>
      <c r="C8" s="77" t="s">
        <v>1</v>
      </c>
      <c r="D8" s="78"/>
      <c r="E8" s="79"/>
      <c r="F8" s="79"/>
      <c r="G8" s="79"/>
      <c r="H8" s="79"/>
      <c r="I8" s="79"/>
      <c r="J8" s="79"/>
      <c r="K8" s="80"/>
      <c r="L8" s="78"/>
      <c r="M8" s="79"/>
      <c r="N8" s="79"/>
      <c r="O8" s="80"/>
      <c r="P8" s="81"/>
      <c r="Q8" s="78"/>
      <c r="R8" s="80"/>
      <c r="S8" s="78"/>
      <c r="T8" s="80"/>
      <c r="U8" s="78"/>
      <c r="V8" s="80"/>
      <c r="W8" s="81"/>
      <c r="X8" s="192"/>
      <c r="Y8" s="193"/>
      <c r="Z8" s="194"/>
    </row>
    <row r="9" spans="1:26" ht="21.75" customHeight="1" x14ac:dyDescent="0.15">
      <c r="A9" s="218" t="s">
        <v>226</v>
      </c>
      <c r="B9" s="64" t="str">
        <f>IF(入力シート!B9="","",入力シート!B9)</f>
        <v/>
      </c>
      <c r="C9" s="65" t="str">
        <f>IF(入力シート!C9="","",入力シート!C9)</f>
        <v/>
      </c>
      <c r="D9" s="14" t="str">
        <f>IF(入力シート!D9="","",入力シート!D9)</f>
        <v/>
      </c>
      <c r="E9" s="60" t="s">
        <v>2</v>
      </c>
      <c r="F9" s="147" t="str">
        <f>IF(入力シート!F9="","",入力シート!F9)</f>
        <v/>
      </c>
      <c r="G9" s="61" t="s">
        <v>3</v>
      </c>
      <c r="H9" s="14" t="str">
        <f>IF(入力シート!H9="","",入力シート!H9)</f>
        <v/>
      </c>
      <c r="I9" s="60" t="s">
        <v>2</v>
      </c>
      <c r="J9" s="147" t="str">
        <f>IF(入力シート!J9="","",入力シート!J9)</f>
        <v/>
      </c>
      <c r="K9" s="62" t="s">
        <v>4</v>
      </c>
      <c r="L9" s="68" t="str">
        <f>IF(入力シート!L9="","",入力シート!L9)</f>
        <v/>
      </c>
      <c r="M9" s="66" t="s">
        <v>7</v>
      </c>
      <c r="N9" s="149" t="str">
        <f>IF(入力シート!N9="","",入力シート!N9)</f>
        <v/>
      </c>
      <c r="O9" s="67" t="s">
        <v>4</v>
      </c>
      <c r="P9" s="69" t="str">
        <f>IF(入力シート!P9="","",入力シート!P9)</f>
        <v/>
      </c>
      <c r="Q9" s="70" t="str">
        <f>IF(入力シート!Q9="","",入力シート!Q9)</f>
        <v/>
      </c>
      <c r="R9" s="67" t="s">
        <v>5</v>
      </c>
      <c r="S9" s="71" t="str">
        <f>IF(入力シート!S9="","",入力シート!S9)</f>
        <v/>
      </c>
      <c r="T9" s="91" t="str">
        <f>IF(入力シート!T9="","",入力シート!T9)</f>
        <v/>
      </c>
      <c r="U9" s="89" t="str">
        <f>IF(入力シート!U9="","",入力シート!U9)</f>
        <v/>
      </c>
      <c r="V9" s="90" t="str">
        <f>IF(入力シート!V9="","",入力シート!V9)</f>
        <v/>
      </c>
      <c r="W9" s="198" t="str">
        <f>IF(入力シート!W9="","",入力シート!W9)</f>
        <v/>
      </c>
      <c r="X9" s="219" t="str">
        <f>入力シート!AB9</f>
        <v>□ごみ拾い　□器具片付け
□モップ又はレーキがけ　□施錠</v>
      </c>
      <c r="Y9" s="220"/>
      <c r="Z9" s="221"/>
    </row>
    <row r="10" spans="1:26" ht="21.75" customHeight="1" x14ac:dyDescent="0.15">
      <c r="A10" s="218"/>
      <c r="B10" s="64" t="str">
        <f>IF(入力シート!B10="","",入力シート!B10)</f>
        <v/>
      </c>
      <c r="C10" s="65" t="str">
        <f>IF(入力シート!C10="","",入力シート!C10)</f>
        <v/>
      </c>
      <c r="D10" s="14" t="str">
        <f>IF(入力シート!D10="","",入力シート!D10)</f>
        <v/>
      </c>
      <c r="E10" s="60" t="s">
        <v>2</v>
      </c>
      <c r="F10" s="147" t="str">
        <f>IF(入力シート!F10="","",入力シート!F10)</f>
        <v/>
      </c>
      <c r="G10" s="61" t="s">
        <v>3</v>
      </c>
      <c r="H10" s="14" t="str">
        <f>IF(入力シート!H10="","",入力シート!H10)</f>
        <v/>
      </c>
      <c r="I10" s="60" t="s">
        <v>2</v>
      </c>
      <c r="J10" s="147" t="str">
        <f>IF(入力シート!J10="","",入力シート!J10)</f>
        <v/>
      </c>
      <c r="K10" s="62" t="s">
        <v>4</v>
      </c>
      <c r="L10" s="68" t="str">
        <f>IF(入力シート!L10="","",入力シート!L10)</f>
        <v/>
      </c>
      <c r="M10" s="66" t="s">
        <v>7</v>
      </c>
      <c r="N10" s="149" t="str">
        <f>IF(入力シート!N10="","",入力シート!N10)</f>
        <v/>
      </c>
      <c r="O10" s="67" t="s">
        <v>4</v>
      </c>
      <c r="P10" s="69" t="str">
        <f>IF(入力シート!P10="","",入力シート!P10)</f>
        <v/>
      </c>
      <c r="Q10" s="70" t="str">
        <f>IF(入力シート!Q10="","",入力シート!Q10)</f>
        <v/>
      </c>
      <c r="R10" s="67" t="s">
        <v>5</v>
      </c>
      <c r="S10" s="71" t="str">
        <f>IF(入力シート!S10="","",入力シート!S10)</f>
        <v/>
      </c>
      <c r="T10" s="91" t="str">
        <f>IF(入力シート!T10="","",入力シート!T10)</f>
        <v/>
      </c>
      <c r="U10" s="89" t="str">
        <f>IF(入力シート!U10="","",入力シート!U10)</f>
        <v/>
      </c>
      <c r="V10" s="90" t="str">
        <f>IF(入力シート!V10="","",入力シート!V10)</f>
        <v/>
      </c>
      <c r="W10" s="198" t="str">
        <f>IF(入力シート!W10="","",入力シート!W10)</f>
        <v/>
      </c>
      <c r="X10" s="206" t="str">
        <f>入力シート!AB10</f>
        <v>□ごみ拾い　□器具片付け
□モップ又はレーキがけ　□施錠</v>
      </c>
      <c r="Y10" s="207"/>
      <c r="Z10" s="208"/>
    </row>
    <row r="11" spans="1:26" ht="21.75" customHeight="1" x14ac:dyDescent="0.15">
      <c r="A11" s="112" t="str">
        <f>IF(入力シート!A11="","",入力シート!A11)</f>
        <v/>
      </c>
      <c r="B11" s="64" t="str">
        <f>IF(入力シート!B11="","",入力シート!B11)</f>
        <v/>
      </c>
      <c r="C11" s="65" t="str">
        <f>IF(入力シート!C11="","",入力シート!C11)</f>
        <v/>
      </c>
      <c r="D11" s="14" t="str">
        <f>IF(入力シート!D11="","",入力シート!D11)</f>
        <v/>
      </c>
      <c r="E11" s="60" t="s">
        <v>2</v>
      </c>
      <c r="F11" s="147" t="str">
        <f>IF(入力シート!F11="","",入力シート!F11)</f>
        <v/>
      </c>
      <c r="G11" s="61" t="s">
        <v>3</v>
      </c>
      <c r="H11" s="14" t="str">
        <f>IF(入力シート!H11="","",入力シート!H11)</f>
        <v/>
      </c>
      <c r="I11" s="60" t="s">
        <v>2</v>
      </c>
      <c r="J11" s="147" t="str">
        <f>IF(入力シート!J11="","",入力シート!J11)</f>
        <v/>
      </c>
      <c r="K11" s="62" t="s">
        <v>4</v>
      </c>
      <c r="L11" s="68" t="str">
        <f>IF(入力シート!L11="","",入力シート!L11)</f>
        <v/>
      </c>
      <c r="M11" s="66" t="s">
        <v>7</v>
      </c>
      <c r="N11" s="149" t="str">
        <f>IF(入力シート!N11="","",入力シート!N11)</f>
        <v/>
      </c>
      <c r="O11" s="67" t="s">
        <v>4</v>
      </c>
      <c r="P11" s="69" t="str">
        <f>IF(入力シート!P11="","",入力シート!P11)</f>
        <v/>
      </c>
      <c r="Q11" s="70" t="str">
        <f>IF(入力シート!Q11="","",入力シート!Q11)</f>
        <v/>
      </c>
      <c r="R11" s="67" t="s">
        <v>5</v>
      </c>
      <c r="S11" s="71" t="str">
        <f>IF(入力シート!S11="","",入力シート!S11)</f>
        <v/>
      </c>
      <c r="T11" s="91" t="str">
        <f>IF(入力シート!T11="","",入力シート!T11)</f>
        <v/>
      </c>
      <c r="U11" s="89" t="str">
        <f>IF(入力シート!U11="","",入力シート!U11)</f>
        <v/>
      </c>
      <c r="V11" s="90" t="str">
        <f>IF(入力シート!V11="","",入力シート!V11)</f>
        <v/>
      </c>
      <c r="W11" s="198" t="str">
        <f>IF(入力シート!W11="","",入力シート!W11)</f>
        <v/>
      </c>
      <c r="X11" s="206" t="str">
        <f>入力シート!AB11</f>
        <v>□ごみ拾い　□器具片付け
□モップ又はレーキがけ　□施錠</v>
      </c>
      <c r="Y11" s="207"/>
      <c r="Z11" s="208"/>
    </row>
    <row r="12" spans="1:26" ht="21.75" customHeight="1" x14ac:dyDescent="0.15">
      <c r="A12" s="109" t="s">
        <v>13</v>
      </c>
      <c r="B12" s="64" t="str">
        <f>IF(入力シート!B12="","",入力シート!B12)</f>
        <v/>
      </c>
      <c r="C12" s="65" t="str">
        <f>IF(入力シート!C12="","",入力シート!C12)</f>
        <v/>
      </c>
      <c r="D12" s="14" t="str">
        <f>IF(入力シート!D12="","",入力シート!D12)</f>
        <v/>
      </c>
      <c r="E12" s="60" t="s">
        <v>2</v>
      </c>
      <c r="F12" s="147" t="str">
        <f>IF(入力シート!F12="","",入力シート!F12)</f>
        <v/>
      </c>
      <c r="G12" s="61" t="s">
        <v>3</v>
      </c>
      <c r="H12" s="14" t="str">
        <f>IF(入力シート!H12="","",入力シート!H12)</f>
        <v/>
      </c>
      <c r="I12" s="60" t="s">
        <v>2</v>
      </c>
      <c r="J12" s="147" t="str">
        <f>IF(入力シート!J12="","",入力シート!J12)</f>
        <v/>
      </c>
      <c r="K12" s="62" t="s">
        <v>4</v>
      </c>
      <c r="L12" s="68" t="str">
        <f>IF(入力シート!L12="","",入力シート!L12)</f>
        <v/>
      </c>
      <c r="M12" s="66" t="s">
        <v>7</v>
      </c>
      <c r="N12" s="149" t="str">
        <f>IF(入力シート!N12="","",入力シート!N12)</f>
        <v/>
      </c>
      <c r="O12" s="67" t="s">
        <v>4</v>
      </c>
      <c r="P12" s="69" t="str">
        <f>IF(入力シート!P12="","",入力シート!P12)</f>
        <v/>
      </c>
      <c r="Q12" s="70" t="str">
        <f>IF(入力シート!Q12="","",入力シート!Q12)</f>
        <v/>
      </c>
      <c r="R12" s="67" t="s">
        <v>5</v>
      </c>
      <c r="S12" s="71" t="str">
        <f>IF(入力シート!S12="","",入力シート!S12)</f>
        <v/>
      </c>
      <c r="T12" s="91" t="str">
        <f>IF(入力シート!T12="","",入力シート!T12)</f>
        <v/>
      </c>
      <c r="U12" s="89" t="str">
        <f>IF(入力シート!U12="","",入力シート!U12)</f>
        <v/>
      </c>
      <c r="V12" s="90" t="str">
        <f>IF(入力シート!V12="","",入力シート!V12)</f>
        <v/>
      </c>
      <c r="W12" s="198" t="str">
        <f>IF(入力シート!W12="","",入力シート!W12)</f>
        <v/>
      </c>
      <c r="X12" s="206" t="str">
        <f>入力シート!AB12</f>
        <v>□ごみ拾い　□器具片付け
□モップ又はレーキがけ　□施錠</v>
      </c>
      <c r="Y12" s="207"/>
      <c r="Z12" s="208"/>
    </row>
    <row r="13" spans="1:26" ht="21.75" customHeight="1" x14ac:dyDescent="0.15">
      <c r="A13" s="112" t="str">
        <f>IF(入力シート!A13="","",入力シート!A13)</f>
        <v/>
      </c>
      <c r="B13" s="64" t="str">
        <f>IF(入力シート!B13="","",入力シート!B13)</f>
        <v/>
      </c>
      <c r="C13" s="65" t="str">
        <f>IF(入力シート!C13="","",入力シート!C13)</f>
        <v/>
      </c>
      <c r="D13" s="14" t="str">
        <f>IF(入力シート!D13="","",入力シート!D13)</f>
        <v/>
      </c>
      <c r="E13" s="60" t="s">
        <v>2</v>
      </c>
      <c r="F13" s="147" t="str">
        <f>IF(入力シート!F13="","",入力シート!F13)</f>
        <v/>
      </c>
      <c r="G13" s="61" t="s">
        <v>3</v>
      </c>
      <c r="H13" s="14" t="str">
        <f>IF(入力シート!H13="","",入力シート!H13)</f>
        <v/>
      </c>
      <c r="I13" s="60" t="s">
        <v>2</v>
      </c>
      <c r="J13" s="147" t="str">
        <f>IF(入力シート!J13="","",入力シート!J13)</f>
        <v/>
      </c>
      <c r="K13" s="62" t="s">
        <v>4</v>
      </c>
      <c r="L13" s="68" t="str">
        <f>IF(入力シート!L13="","",入力シート!L13)</f>
        <v/>
      </c>
      <c r="M13" s="66" t="s">
        <v>7</v>
      </c>
      <c r="N13" s="149" t="str">
        <f>IF(入力シート!N13="","",入力シート!N13)</f>
        <v/>
      </c>
      <c r="O13" s="67" t="s">
        <v>4</v>
      </c>
      <c r="P13" s="69" t="str">
        <f>IF(入力シート!P13="","",入力シート!P13)</f>
        <v/>
      </c>
      <c r="Q13" s="70" t="str">
        <f>IF(入力シート!Q13="","",入力シート!Q13)</f>
        <v/>
      </c>
      <c r="R13" s="67" t="s">
        <v>5</v>
      </c>
      <c r="S13" s="71" t="str">
        <f>IF(入力シート!S13="","",入力シート!S13)</f>
        <v/>
      </c>
      <c r="T13" s="91" t="str">
        <f>IF(入力シート!T13="","",入力シート!T13)</f>
        <v/>
      </c>
      <c r="U13" s="89" t="str">
        <f>IF(入力シート!U13="","",入力シート!U13)</f>
        <v/>
      </c>
      <c r="V13" s="90" t="str">
        <f>IF(入力シート!V13="","",入力シート!V13)</f>
        <v/>
      </c>
      <c r="W13" s="198" t="str">
        <f>IF(入力シート!W13="","",入力シート!W13)</f>
        <v/>
      </c>
      <c r="X13" s="206" t="str">
        <f>入力シート!AB13</f>
        <v>□ごみ拾い　□器具片付け
□モップ又はレーキがけ　□施錠</v>
      </c>
      <c r="Y13" s="207"/>
      <c r="Z13" s="208"/>
    </row>
    <row r="14" spans="1:26" ht="21.75" customHeight="1" x14ac:dyDescent="0.15">
      <c r="A14" s="109" t="s">
        <v>14</v>
      </c>
      <c r="B14" s="64" t="str">
        <f>IF(入力シート!B14="","",入力シート!B14)</f>
        <v/>
      </c>
      <c r="C14" s="65" t="str">
        <f>IF(入力シート!C14="","",入力シート!C14)</f>
        <v/>
      </c>
      <c r="D14" s="14" t="str">
        <f>IF(入力シート!D14="","",入力シート!D14)</f>
        <v/>
      </c>
      <c r="E14" s="60" t="s">
        <v>2</v>
      </c>
      <c r="F14" s="147" t="str">
        <f>IF(入力シート!F14="","",入力シート!F14)</f>
        <v/>
      </c>
      <c r="G14" s="61" t="s">
        <v>3</v>
      </c>
      <c r="H14" s="14" t="str">
        <f>IF(入力シート!H14="","",入力シート!H14)</f>
        <v/>
      </c>
      <c r="I14" s="60" t="s">
        <v>2</v>
      </c>
      <c r="J14" s="147" t="str">
        <f>IF(入力シート!J14="","",入力シート!J14)</f>
        <v/>
      </c>
      <c r="K14" s="62" t="s">
        <v>4</v>
      </c>
      <c r="L14" s="68" t="str">
        <f>IF(入力シート!L14="","",入力シート!L14)</f>
        <v/>
      </c>
      <c r="M14" s="66" t="s">
        <v>7</v>
      </c>
      <c r="N14" s="149" t="str">
        <f>IF(入力シート!N14="","",入力シート!N14)</f>
        <v/>
      </c>
      <c r="O14" s="67" t="s">
        <v>4</v>
      </c>
      <c r="P14" s="69" t="str">
        <f>IF(入力シート!P14="","",入力シート!P14)</f>
        <v/>
      </c>
      <c r="Q14" s="70" t="str">
        <f>IF(入力シート!Q14="","",入力シート!Q14)</f>
        <v/>
      </c>
      <c r="R14" s="67" t="s">
        <v>5</v>
      </c>
      <c r="S14" s="71" t="str">
        <f>IF(入力シート!S14="","",入力シート!S14)</f>
        <v/>
      </c>
      <c r="T14" s="91" t="str">
        <f>IF(入力シート!T14="","",入力シート!T14)</f>
        <v/>
      </c>
      <c r="U14" s="89" t="str">
        <f>IF(入力シート!U14="","",入力シート!U14)</f>
        <v/>
      </c>
      <c r="V14" s="90" t="str">
        <f>IF(入力シート!V14="","",入力シート!V14)</f>
        <v/>
      </c>
      <c r="W14" s="198" t="str">
        <f>IF(入力シート!W14="","",入力シート!W14)</f>
        <v/>
      </c>
      <c r="X14" s="206" t="str">
        <f>入力シート!AB14</f>
        <v>□ごみ拾い　□器具片付け
□モップ又はレーキがけ　□施錠</v>
      </c>
      <c r="Y14" s="207"/>
      <c r="Z14" s="208"/>
    </row>
    <row r="15" spans="1:26" ht="21.75" customHeight="1" x14ac:dyDescent="0.15">
      <c r="A15" s="109" t="s">
        <v>16</v>
      </c>
      <c r="B15" s="64" t="str">
        <f>IF(入力シート!B15="","",入力シート!B15)</f>
        <v/>
      </c>
      <c r="C15" s="65" t="str">
        <f>IF(入力シート!C15="","",入力シート!C15)</f>
        <v/>
      </c>
      <c r="D15" s="14" t="str">
        <f>IF(入力シート!D15="","",入力シート!D15)</f>
        <v/>
      </c>
      <c r="E15" s="60" t="s">
        <v>2</v>
      </c>
      <c r="F15" s="147" t="str">
        <f>IF(入力シート!F15="","",入力シート!F15)</f>
        <v/>
      </c>
      <c r="G15" s="61" t="s">
        <v>3</v>
      </c>
      <c r="H15" s="14" t="str">
        <f>IF(入力シート!H15="","",入力シート!H15)</f>
        <v/>
      </c>
      <c r="I15" s="60" t="s">
        <v>2</v>
      </c>
      <c r="J15" s="147" t="str">
        <f>IF(入力シート!J15="","",入力シート!J15)</f>
        <v/>
      </c>
      <c r="K15" s="62" t="s">
        <v>4</v>
      </c>
      <c r="L15" s="68" t="str">
        <f>IF(入力シート!L15="","",入力シート!L15)</f>
        <v/>
      </c>
      <c r="M15" s="66" t="s">
        <v>7</v>
      </c>
      <c r="N15" s="149" t="str">
        <f>IF(入力シート!N15="","",入力シート!N15)</f>
        <v/>
      </c>
      <c r="O15" s="67" t="s">
        <v>4</v>
      </c>
      <c r="P15" s="69" t="str">
        <f>IF(入力シート!P15="","",入力シート!P15)</f>
        <v/>
      </c>
      <c r="Q15" s="70" t="str">
        <f>IF(入力シート!Q15="","",入力シート!Q15)</f>
        <v/>
      </c>
      <c r="R15" s="67" t="s">
        <v>5</v>
      </c>
      <c r="S15" s="71" t="str">
        <f>IF(入力シート!S15="","",入力シート!S15)</f>
        <v/>
      </c>
      <c r="T15" s="91" t="str">
        <f>IF(入力シート!T15="","",入力シート!T15)</f>
        <v/>
      </c>
      <c r="U15" s="89" t="str">
        <f>IF(入力シート!U15="","",入力シート!U15)</f>
        <v/>
      </c>
      <c r="V15" s="90" t="str">
        <f>IF(入力シート!V15="","",入力シート!V15)</f>
        <v/>
      </c>
      <c r="W15" s="198" t="str">
        <f>IF(入力シート!W15="","",入力シート!W15)</f>
        <v/>
      </c>
      <c r="X15" s="206" t="str">
        <f>入力シート!AB15</f>
        <v>□ごみ拾い　□器具片付け
□モップ又はレーキがけ　□施錠</v>
      </c>
      <c r="Y15" s="207"/>
      <c r="Z15" s="208"/>
    </row>
    <row r="16" spans="1:26" ht="21.75" customHeight="1" x14ac:dyDescent="0.15">
      <c r="A16" s="109">
        <v>1</v>
      </c>
      <c r="B16" s="64" t="str">
        <f>IF(入力シート!B16="","",入力シート!B16)</f>
        <v/>
      </c>
      <c r="C16" s="65" t="str">
        <f>IF(入力シート!C16="","",入力シート!C16)</f>
        <v/>
      </c>
      <c r="D16" s="14" t="str">
        <f>IF(入力シート!D16="","",入力シート!D16)</f>
        <v/>
      </c>
      <c r="E16" s="60" t="s">
        <v>2</v>
      </c>
      <c r="F16" s="147" t="str">
        <f>IF(入力シート!F16="","",入力シート!F16)</f>
        <v/>
      </c>
      <c r="G16" s="61" t="s">
        <v>3</v>
      </c>
      <c r="H16" s="14" t="str">
        <f>IF(入力シート!H16="","",入力シート!H16)</f>
        <v/>
      </c>
      <c r="I16" s="60" t="s">
        <v>2</v>
      </c>
      <c r="J16" s="147" t="str">
        <f>IF(入力シート!J16="","",入力シート!J16)</f>
        <v/>
      </c>
      <c r="K16" s="62" t="s">
        <v>4</v>
      </c>
      <c r="L16" s="68" t="str">
        <f>IF(入力シート!L16="","",入力シート!L16)</f>
        <v/>
      </c>
      <c r="M16" s="66" t="s">
        <v>7</v>
      </c>
      <c r="N16" s="149" t="str">
        <f>IF(入力シート!N16="","",入力シート!N16)</f>
        <v/>
      </c>
      <c r="O16" s="67" t="s">
        <v>4</v>
      </c>
      <c r="P16" s="69" t="str">
        <f>IF(入力シート!P16="","",入力シート!P16)</f>
        <v/>
      </c>
      <c r="Q16" s="70" t="str">
        <f>IF(入力シート!Q16="","",入力シート!Q16)</f>
        <v/>
      </c>
      <c r="R16" s="67" t="s">
        <v>5</v>
      </c>
      <c r="S16" s="71" t="str">
        <f>IF(入力シート!S16="","",入力シート!S16)</f>
        <v/>
      </c>
      <c r="T16" s="91" t="str">
        <f>IF(入力シート!T16="","",入力シート!T16)</f>
        <v/>
      </c>
      <c r="U16" s="89" t="str">
        <f>IF(入力シート!U16="","",入力シート!U16)</f>
        <v/>
      </c>
      <c r="V16" s="90" t="str">
        <f>IF(入力シート!V16="","",入力シート!V16)</f>
        <v/>
      </c>
      <c r="W16" s="198" t="str">
        <f>IF(入力シート!W16="","",入力シート!W16)</f>
        <v/>
      </c>
      <c r="X16" s="206" t="str">
        <f>入力シート!AB16</f>
        <v>□ごみ拾い　□器具片付け
□モップ又はレーキがけ　□施錠</v>
      </c>
      <c r="Y16" s="207"/>
      <c r="Z16" s="208"/>
    </row>
    <row r="17" spans="1:26" ht="21.75" customHeight="1" x14ac:dyDescent="0.15">
      <c r="A17" s="109"/>
      <c r="B17" s="64" t="str">
        <f>IF(入力シート!B17="","",入力シート!B17)</f>
        <v/>
      </c>
      <c r="C17" s="65" t="str">
        <f>IF(入力シート!C17="","",入力シート!C17)</f>
        <v/>
      </c>
      <c r="D17" s="14" t="str">
        <f>IF(入力シート!D17="","",入力シート!D17)</f>
        <v/>
      </c>
      <c r="E17" s="60" t="s">
        <v>2</v>
      </c>
      <c r="F17" s="147" t="str">
        <f>IF(入力シート!F17="","",入力シート!F17)</f>
        <v/>
      </c>
      <c r="G17" s="61" t="s">
        <v>3</v>
      </c>
      <c r="H17" s="14" t="str">
        <f>IF(入力シート!H17="","",入力シート!H17)</f>
        <v/>
      </c>
      <c r="I17" s="60" t="s">
        <v>2</v>
      </c>
      <c r="J17" s="147" t="str">
        <f>IF(入力シート!J17="","",入力シート!J17)</f>
        <v/>
      </c>
      <c r="K17" s="62" t="s">
        <v>4</v>
      </c>
      <c r="L17" s="68" t="str">
        <f>IF(入力シート!L17="","",入力シート!L17)</f>
        <v/>
      </c>
      <c r="M17" s="66" t="s">
        <v>7</v>
      </c>
      <c r="N17" s="149" t="str">
        <f>IF(入力シート!N17="","",入力シート!N17)</f>
        <v/>
      </c>
      <c r="O17" s="67" t="s">
        <v>4</v>
      </c>
      <c r="P17" s="69" t="str">
        <f>IF(入力シート!P17="","",入力シート!P17)</f>
        <v/>
      </c>
      <c r="Q17" s="70" t="str">
        <f>IF(入力シート!Q17="","",入力シート!Q17)</f>
        <v/>
      </c>
      <c r="R17" s="67" t="s">
        <v>5</v>
      </c>
      <c r="S17" s="71" t="str">
        <f>IF(入力シート!S17="","",入力シート!S17)</f>
        <v/>
      </c>
      <c r="T17" s="91" t="str">
        <f>IF(入力シート!T17="","",入力シート!T17)</f>
        <v/>
      </c>
      <c r="U17" s="89" t="str">
        <f>IF(入力シート!U17="","",入力シート!U17)</f>
        <v/>
      </c>
      <c r="V17" s="90" t="str">
        <f>IF(入力シート!V17="","",入力シート!V17)</f>
        <v/>
      </c>
      <c r="W17" s="198" t="str">
        <f>IF(入力シート!W17="","",入力シート!W17)</f>
        <v/>
      </c>
      <c r="X17" s="206" t="str">
        <f>入力シート!AB17</f>
        <v>□ごみ拾い　□器具片付け
□モップ又はレーキがけ　□施錠</v>
      </c>
      <c r="Y17" s="207"/>
      <c r="Z17" s="208"/>
    </row>
    <row r="18" spans="1:26" ht="21.75" customHeight="1" thickBot="1" x14ac:dyDescent="0.2">
      <c r="A18" s="110"/>
      <c r="B18" s="92" t="str">
        <f>IF(入力シート!B18="","",入力シート!B18)</f>
        <v/>
      </c>
      <c r="C18" s="93" t="str">
        <f>IF(入力シート!C18="","",入力シート!C18)</f>
        <v/>
      </c>
      <c r="D18" s="94" t="str">
        <f>IF(入力シート!D18="","",入力シート!D18)</f>
        <v/>
      </c>
      <c r="E18" s="95" t="s">
        <v>2</v>
      </c>
      <c r="F18" s="148" t="str">
        <f>IF(入力シート!F18="","",入力シート!F18)</f>
        <v/>
      </c>
      <c r="G18" s="96" t="s">
        <v>3</v>
      </c>
      <c r="H18" s="94" t="str">
        <f>IF(入力シート!H18="","",入力シート!H18)</f>
        <v/>
      </c>
      <c r="I18" s="95" t="s">
        <v>2</v>
      </c>
      <c r="J18" s="148" t="str">
        <f>IF(入力シート!J18="","",入力シート!J18)</f>
        <v/>
      </c>
      <c r="K18" s="97" t="s">
        <v>4</v>
      </c>
      <c r="L18" s="98" t="str">
        <f>IF(入力シート!L18="","",入力シート!L18)</f>
        <v/>
      </c>
      <c r="M18" s="99" t="s">
        <v>7</v>
      </c>
      <c r="N18" s="151" t="str">
        <f>IF(入力シート!N18="","",入力シート!N18)</f>
        <v/>
      </c>
      <c r="O18" s="100" t="s">
        <v>4</v>
      </c>
      <c r="P18" s="101" t="str">
        <f>IF(入力シート!P18="","",入力シート!P18)</f>
        <v/>
      </c>
      <c r="Q18" s="102" t="str">
        <f>IF(入力シート!Q18="","",入力シート!Q18)</f>
        <v/>
      </c>
      <c r="R18" s="100" t="s">
        <v>5</v>
      </c>
      <c r="S18" s="104" t="str">
        <f>IF(入力シート!S18="","",入力シート!S18)</f>
        <v/>
      </c>
      <c r="T18" s="105" t="str">
        <f>IF(入力シート!T18="","",入力シート!T18)</f>
        <v/>
      </c>
      <c r="U18" s="113" t="str">
        <f>IF(入力シート!U18="","",入力シート!U18)</f>
        <v/>
      </c>
      <c r="V18" s="106" t="str">
        <f>IF(入力シート!V18="","",入力シート!V18)</f>
        <v/>
      </c>
      <c r="W18" s="199" t="str">
        <f>IF(入力シート!W18="","",入力シート!W18)</f>
        <v/>
      </c>
      <c r="X18" s="209" t="str">
        <f>入力シート!AB18</f>
        <v>□ごみ拾い　□器具片付け
□モップ又はレーキがけ　□施錠</v>
      </c>
      <c r="Y18" s="210"/>
      <c r="Z18" s="211"/>
    </row>
    <row r="19" spans="1:26" ht="21.75" customHeight="1" thickTop="1" x14ac:dyDescent="0.15">
      <c r="A19" s="111"/>
      <c r="B19" s="64" t="str">
        <f>IF(入力シート!B19="","",入力シート!B19)</f>
        <v/>
      </c>
      <c r="C19" s="65" t="str">
        <f>IF(入力シート!C19="","",入力シート!C19)</f>
        <v/>
      </c>
      <c r="D19" s="14" t="str">
        <f>IF(入力シート!D19="","",入力シート!D19)</f>
        <v/>
      </c>
      <c r="E19" s="60" t="s">
        <v>2</v>
      </c>
      <c r="F19" s="147" t="str">
        <f>IF(入力シート!F19="","",入力シート!F19)</f>
        <v/>
      </c>
      <c r="G19" s="61" t="s">
        <v>3</v>
      </c>
      <c r="H19" s="14" t="str">
        <f>IF(入力シート!H19="","",入力シート!H19)</f>
        <v/>
      </c>
      <c r="I19" s="60" t="s">
        <v>2</v>
      </c>
      <c r="J19" s="147" t="str">
        <f>IF(入力シート!J19="","",入力シート!J19)</f>
        <v/>
      </c>
      <c r="K19" s="62" t="s">
        <v>4</v>
      </c>
      <c r="L19" s="68" t="str">
        <f>IF(入力シート!L19="","",入力シート!L19)</f>
        <v/>
      </c>
      <c r="M19" s="66" t="s">
        <v>7</v>
      </c>
      <c r="N19" s="149" t="str">
        <f>IF(入力シート!N19="","",入力シート!N19)</f>
        <v/>
      </c>
      <c r="O19" s="67" t="s">
        <v>4</v>
      </c>
      <c r="P19" s="69" t="str">
        <f>IF(入力シート!P19="","",入力シート!P19)</f>
        <v/>
      </c>
      <c r="Q19" s="70" t="str">
        <f>IF(入力シート!Q19="","",入力シート!Q19)</f>
        <v/>
      </c>
      <c r="R19" s="67" t="s">
        <v>5</v>
      </c>
      <c r="S19" s="71" t="str">
        <f>IF(入力シート!S19="","",入力シート!S19)</f>
        <v/>
      </c>
      <c r="T19" s="91" t="str">
        <f>IF(入力シート!T19="","",入力シート!T19)</f>
        <v/>
      </c>
      <c r="U19" s="89" t="str">
        <f>IF(入力シート!U19="","",入力シート!U19)</f>
        <v/>
      </c>
      <c r="V19" s="90" t="str">
        <f>IF(入力シート!V19="","",入力シート!V19)</f>
        <v/>
      </c>
      <c r="W19" s="198" t="str">
        <f>IF(入力シート!W19="","",入力シート!W19)</f>
        <v/>
      </c>
      <c r="X19" s="206" t="str">
        <f>入力シート!AB19</f>
        <v>□ごみ拾い　□器具片付け
□モップ又はレーキがけ　□施錠</v>
      </c>
      <c r="Y19" s="207"/>
      <c r="Z19" s="208"/>
    </row>
    <row r="20" spans="1:26" ht="21.75" customHeight="1" x14ac:dyDescent="0.15">
      <c r="A20" s="109" t="s">
        <v>16</v>
      </c>
      <c r="B20" s="64" t="str">
        <f>IF(入力シート!B20="","",入力シート!B20)</f>
        <v/>
      </c>
      <c r="C20" s="65" t="str">
        <f>IF(入力シート!C20="","",入力シート!C20)</f>
        <v/>
      </c>
      <c r="D20" s="14" t="str">
        <f>IF(入力シート!D20="","",入力シート!D20)</f>
        <v/>
      </c>
      <c r="E20" s="60" t="s">
        <v>2</v>
      </c>
      <c r="F20" s="147" t="str">
        <f>IF(入力シート!F20="","",入力シート!F20)</f>
        <v/>
      </c>
      <c r="G20" s="61" t="s">
        <v>3</v>
      </c>
      <c r="H20" s="14" t="str">
        <f>IF(入力シート!H20="","",入力シート!H20)</f>
        <v/>
      </c>
      <c r="I20" s="60" t="s">
        <v>2</v>
      </c>
      <c r="J20" s="147" t="str">
        <f>IF(入力シート!J20="","",入力シート!J20)</f>
        <v/>
      </c>
      <c r="K20" s="62" t="s">
        <v>4</v>
      </c>
      <c r="L20" s="68" t="str">
        <f>IF(入力シート!L20="","",入力シート!L20)</f>
        <v/>
      </c>
      <c r="M20" s="66" t="s">
        <v>7</v>
      </c>
      <c r="N20" s="149" t="str">
        <f>IF(入力シート!N20="","",入力シート!N20)</f>
        <v/>
      </c>
      <c r="O20" s="67" t="s">
        <v>4</v>
      </c>
      <c r="P20" s="69" t="str">
        <f>IF(入力シート!P20="","",入力シート!P20)</f>
        <v/>
      </c>
      <c r="Q20" s="70" t="str">
        <f>IF(入力シート!Q20="","",入力シート!Q20)</f>
        <v/>
      </c>
      <c r="R20" s="67" t="s">
        <v>5</v>
      </c>
      <c r="S20" s="71" t="str">
        <f>IF(入力シート!S20="","",入力シート!S20)</f>
        <v/>
      </c>
      <c r="T20" s="91" t="str">
        <f>IF(入力シート!T20="","",入力シート!T20)</f>
        <v/>
      </c>
      <c r="U20" s="89" t="str">
        <f>IF(入力シート!U20="","",入力シート!U20)</f>
        <v/>
      </c>
      <c r="V20" s="90" t="str">
        <f>IF(入力シート!V20="","",入力シート!V20)</f>
        <v/>
      </c>
      <c r="W20" s="198" t="str">
        <f>IF(入力シート!W20="","",入力シート!W20)</f>
        <v/>
      </c>
      <c r="X20" s="206" t="str">
        <f>入力シート!AB20</f>
        <v>□ごみ拾い　□器具片付け
□モップ又はレーキがけ　□施錠</v>
      </c>
      <c r="Y20" s="207"/>
      <c r="Z20" s="208"/>
    </row>
    <row r="21" spans="1:26" ht="21.75" customHeight="1" x14ac:dyDescent="0.15">
      <c r="A21" s="109">
        <v>2</v>
      </c>
      <c r="B21" s="64" t="str">
        <f>IF(入力シート!B21="","",入力シート!B21)</f>
        <v/>
      </c>
      <c r="C21" s="65" t="str">
        <f>IF(入力シート!C21="","",入力シート!C21)</f>
        <v/>
      </c>
      <c r="D21" s="14" t="str">
        <f>IF(入力シート!D21="","",入力シート!D21)</f>
        <v/>
      </c>
      <c r="E21" s="60" t="s">
        <v>2</v>
      </c>
      <c r="F21" s="147" t="str">
        <f>IF(入力シート!F21="","",入力シート!F21)</f>
        <v/>
      </c>
      <c r="G21" s="61" t="s">
        <v>3</v>
      </c>
      <c r="H21" s="14" t="str">
        <f>IF(入力シート!H21="","",入力シート!H21)</f>
        <v/>
      </c>
      <c r="I21" s="60" t="s">
        <v>2</v>
      </c>
      <c r="J21" s="147" t="str">
        <f>IF(入力シート!J21="","",入力シート!J21)</f>
        <v/>
      </c>
      <c r="K21" s="62" t="s">
        <v>4</v>
      </c>
      <c r="L21" s="68" t="str">
        <f>IF(入力シート!L21="","",入力シート!L21)</f>
        <v/>
      </c>
      <c r="M21" s="66" t="s">
        <v>7</v>
      </c>
      <c r="N21" s="149" t="str">
        <f>IF(入力シート!N21="","",入力シート!N21)</f>
        <v/>
      </c>
      <c r="O21" s="67" t="s">
        <v>4</v>
      </c>
      <c r="P21" s="69" t="str">
        <f>IF(入力シート!P21="","",入力シート!P21)</f>
        <v/>
      </c>
      <c r="Q21" s="70" t="str">
        <f>IF(入力シート!Q21="","",入力シート!Q21)</f>
        <v/>
      </c>
      <c r="R21" s="67" t="s">
        <v>5</v>
      </c>
      <c r="S21" s="71" t="str">
        <f>IF(入力シート!S21="","",入力シート!S21)</f>
        <v/>
      </c>
      <c r="T21" s="91" t="str">
        <f>IF(入力シート!T21="","",入力シート!T21)</f>
        <v/>
      </c>
      <c r="U21" s="89" t="str">
        <f>IF(入力シート!U21="","",入力シート!U21)</f>
        <v/>
      </c>
      <c r="V21" s="90" t="str">
        <f>IF(入力シート!V21="","",入力シート!V21)</f>
        <v/>
      </c>
      <c r="W21" s="198" t="str">
        <f>IF(入力シート!W21="","",入力シート!W21)</f>
        <v/>
      </c>
      <c r="X21" s="206" t="str">
        <f>入力シート!AB21</f>
        <v>□ごみ拾い　□器具片付け
□モップ又はレーキがけ　□施錠</v>
      </c>
      <c r="Y21" s="207"/>
      <c r="Z21" s="208"/>
    </row>
    <row r="22" spans="1:26" ht="21.75" customHeight="1" x14ac:dyDescent="0.15">
      <c r="A22" s="212" t="s">
        <v>25</v>
      </c>
      <c r="B22" s="64" t="str">
        <f>IF(入力シート!B22="","",入力シート!B22)</f>
        <v/>
      </c>
      <c r="C22" s="65" t="str">
        <f>IF(入力シート!C22="","",入力シート!C22)</f>
        <v/>
      </c>
      <c r="D22" s="14" t="str">
        <f>IF(入力シート!D22="","",入力シート!D22)</f>
        <v/>
      </c>
      <c r="E22" s="60" t="s">
        <v>2</v>
      </c>
      <c r="F22" s="147" t="str">
        <f>IF(入力シート!F22="","",入力シート!F22)</f>
        <v/>
      </c>
      <c r="G22" s="61" t="s">
        <v>3</v>
      </c>
      <c r="H22" s="14" t="str">
        <f>IF(入力シート!H22="","",入力シート!H22)</f>
        <v/>
      </c>
      <c r="I22" s="60" t="s">
        <v>2</v>
      </c>
      <c r="J22" s="147" t="str">
        <f>IF(入力シート!J22="","",入力シート!J22)</f>
        <v/>
      </c>
      <c r="K22" s="62" t="s">
        <v>4</v>
      </c>
      <c r="L22" s="68" t="str">
        <f>IF(入力シート!L22="","",入力シート!L22)</f>
        <v/>
      </c>
      <c r="M22" s="66" t="s">
        <v>7</v>
      </c>
      <c r="N22" s="149" t="str">
        <f>IF(入力シート!N22="","",入力シート!N22)</f>
        <v/>
      </c>
      <c r="O22" s="67" t="s">
        <v>4</v>
      </c>
      <c r="P22" s="69" t="str">
        <f>IF(入力シート!P22="","",入力シート!P22)</f>
        <v/>
      </c>
      <c r="Q22" s="70" t="str">
        <f>IF(入力シート!Q22="","",入力シート!Q22)</f>
        <v/>
      </c>
      <c r="R22" s="67" t="s">
        <v>5</v>
      </c>
      <c r="S22" s="71" t="str">
        <f>IF(入力シート!S22="","",入力シート!S22)</f>
        <v/>
      </c>
      <c r="T22" s="91" t="str">
        <f>IF(入力シート!T22="","",入力シート!T22)</f>
        <v/>
      </c>
      <c r="U22" s="89" t="str">
        <f>IF(入力シート!U22="","",入力シート!U22)</f>
        <v/>
      </c>
      <c r="V22" s="90" t="str">
        <f>IF(入力シート!V22="","",入力シート!V22)</f>
        <v/>
      </c>
      <c r="W22" s="198" t="str">
        <f>IF(入力シート!W22="","",入力シート!W22)</f>
        <v/>
      </c>
      <c r="X22" s="206" t="str">
        <f>入力シート!AB22</f>
        <v>□ごみ拾い　□器具片付け
□モップ又はレーキがけ　□施錠</v>
      </c>
      <c r="Y22" s="207"/>
      <c r="Z22" s="208"/>
    </row>
    <row r="23" spans="1:26" ht="21.75" customHeight="1" x14ac:dyDescent="0.15">
      <c r="A23" s="212"/>
      <c r="B23" s="64" t="str">
        <f>IF(入力シート!B23="","",入力シート!B23)</f>
        <v/>
      </c>
      <c r="C23" s="65" t="str">
        <f>IF(入力シート!C23="","",入力シート!C23)</f>
        <v/>
      </c>
      <c r="D23" s="14" t="str">
        <f>IF(入力シート!D23="","",入力シート!D23)</f>
        <v/>
      </c>
      <c r="E23" s="60" t="s">
        <v>2</v>
      </c>
      <c r="F23" s="147" t="str">
        <f>IF(入力シート!F23="","",入力シート!F23)</f>
        <v/>
      </c>
      <c r="G23" s="61" t="s">
        <v>3</v>
      </c>
      <c r="H23" s="14" t="str">
        <f>IF(入力シート!H23="","",入力シート!H23)</f>
        <v/>
      </c>
      <c r="I23" s="60" t="s">
        <v>2</v>
      </c>
      <c r="J23" s="147" t="str">
        <f>IF(入力シート!J23="","",入力シート!J23)</f>
        <v/>
      </c>
      <c r="K23" s="62" t="s">
        <v>4</v>
      </c>
      <c r="L23" s="68" t="str">
        <f>IF(入力シート!L23="","",入力シート!L23)</f>
        <v/>
      </c>
      <c r="M23" s="66" t="s">
        <v>7</v>
      </c>
      <c r="N23" s="149" t="str">
        <f>IF(入力シート!N23="","",入力シート!N23)</f>
        <v/>
      </c>
      <c r="O23" s="67" t="s">
        <v>4</v>
      </c>
      <c r="P23" s="69" t="str">
        <f>IF(入力シート!P23="","",入力シート!P23)</f>
        <v/>
      </c>
      <c r="Q23" s="70" t="str">
        <f>IF(入力シート!Q23="","",入力シート!Q23)</f>
        <v/>
      </c>
      <c r="R23" s="67" t="s">
        <v>5</v>
      </c>
      <c r="S23" s="71" t="str">
        <f>IF(入力シート!S23="","",入力シート!S23)</f>
        <v/>
      </c>
      <c r="T23" s="91" t="str">
        <f>IF(入力シート!T23="","",入力シート!T23)</f>
        <v/>
      </c>
      <c r="U23" s="89" t="str">
        <f>IF(入力シート!U23="","",入力シート!U23)</f>
        <v/>
      </c>
      <c r="V23" s="90" t="str">
        <f>IF(入力シート!V23="","",入力シート!V23)</f>
        <v/>
      </c>
      <c r="W23" s="198" t="str">
        <f>IF(入力シート!W23="","",入力シート!W23)</f>
        <v/>
      </c>
      <c r="X23" s="206" t="str">
        <f>入力シート!AB23</f>
        <v>□ごみ拾い　□器具片付け
□モップ又はレーキがけ　□施錠</v>
      </c>
      <c r="Y23" s="207"/>
      <c r="Z23" s="208"/>
    </row>
    <row r="24" spans="1:26" ht="21.75" customHeight="1" x14ac:dyDescent="0.15">
      <c r="A24" s="212"/>
      <c r="B24" s="64" t="str">
        <f>IF(入力シート!B24="","",入力シート!B24)</f>
        <v/>
      </c>
      <c r="C24" s="65" t="str">
        <f>IF(入力シート!C24="","",入力シート!C24)</f>
        <v/>
      </c>
      <c r="D24" s="14" t="str">
        <f>IF(入力シート!D24="","",入力シート!D24)</f>
        <v/>
      </c>
      <c r="E24" s="60" t="s">
        <v>2</v>
      </c>
      <c r="F24" s="147" t="str">
        <f>IF(入力シート!F24="","",入力シート!F24)</f>
        <v/>
      </c>
      <c r="G24" s="61" t="s">
        <v>3</v>
      </c>
      <c r="H24" s="14" t="str">
        <f>IF(入力シート!H24="","",入力シート!H24)</f>
        <v/>
      </c>
      <c r="I24" s="60" t="s">
        <v>2</v>
      </c>
      <c r="J24" s="147" t="str">
        <f>IF(入力シート!J24="","",入力シート!J24)</f>
        <v/>
      </c>
      <c r="K24" s="62" t="s">
        <v>4</v>
      </c>
      <c r="L24" s="68" t="str">
        <f>IF(入力シート!L24="","",入力シート!L24)</f>
        <v/>
      </c>
      <c r="M24" s="66" t="s">
        <v>7</v>
      </c>
      <c r="N24" s="149" t="str">
        <f>IF(入力シート!N24="","",入力シート!N24)</f>
        <v/>
      </c>
      <c r="O24" s="67" t="s">
        <v>4</v>
      </c>
      <c r="P24" s="69" t="str">
        <f>IF(入力シート!P24="","",入力シート!P24)</f>
        <v/>
      </c>
      <c r="Q24" s="70" t="str">
        <f>IF(入力シート!Q24="","",入力シート!Q24)</f>
        <v/>
      </c>
      <c r="R24" s="67" t="s">
        <v>5</v>
      </c>
      <c r="S24" s="71" t="str">
        <f>IF(入力シート!S24="","",入力シート!S24)</f>
        <v/>
      </c>
      <c r="T24" s="91" t="str">
        <f>IF(入力シート!T24="","",入力シート!T24)</f>
        <v/>
      </c>
      <c r="U24" s="89" t="str">
        <f>IF(入力シート!U24="","",入力シート!U24)</f>
        <v/>
      </c>
      <c r="V24" s="90" t="str">
        <f>IF(入力シート!V24="","",入力シート!V24)</f>
        <v/>
      </c>
      <c r="W24" s="198" t="str">
        <f>IF(入力シート!W24="","",入力シート!W24)</f>
        <v/>
      </c>
      <c r="X24" s="206" t="str">
        <f>入力シート!AB24</f>
        <v>□ごみ拾い　□器具片付け
□モップ又はレーキがけ　□施錠</v>
      </c>
      <c r="Y24" s="207"/>
      <c r="Z24" s="208"/>
    </row>
    <row r="25" spans="1:26" ht="21.75" customHeight="1" x14ac:dyDescent="0.15">
      <c r="A25" s="204" t="str">
        <f>IF(入力シート!A25="","",入力シート!A25)</f>
        <v/>
      </c>
      <c r="B25" s="64" t="str">
        <f>IF(入力シート!B25="","",入力シート!B25)</f>
        <v/>
      </c>
      <c r="C25" s="65" t="str">
        <f>IF(入力シート!C25="","",入力シート!C25)</f>
        <v/>
      </c>
      <c r="D25" s="14" t="str">
        <f>IF(入力シート!D25="","",入力シート!D25)</f>
        <v/>
      </c>
      <c r="E25" s="60" t="s">
        <v>2</v>
      </c>
      <c r="F25" s="147" t="str">
        <f>IF(入力シート!F25="","",入力シート!F25)</f>
        <v/>
      </c>
      <c r="G25" s="61" t="s">
        <v>3</v>
      </c>
      <c r="H25" s="14" t="str">
        <f>IF(入力シート!H25="","",入力シート!H25)</f>
        <v/>
      </c>
      <c r="I25" s="60" t="s">
        <v>2</v>
      </c>
      <c r="J25" s="147" t="str">
        <f>IF(入力シート!J25="","",入力シート!J25)</f>
        <v/>
      </c>
      <c r="K25" s="62" t="s">
        <v>4</v>
      </c>
      <c r="L25" s="68" t="str">
        <f>IF(入力シート!L25="","",入力シート!L25)</f>
        <v/>
      </c>
      <c r="M25" s="66" t="s">
        <v>7</v>
      </c>
      <c r="N25" s="149" t="str">
        <f>IF(入力シート!N25="","",入力シート!N25)</f>
        <v/>
      </c>
      <c r="O25" s="67" t="s">
        <v>4</v>
      </c>
      <c r="P25" s="69" t="str">
        <f>IF(入力シート!P25="","",入力シート!P25)</f>
        <v/>
      </c>
      <c r="Q25" s="70" t="str">
        <f>IF(入力シート!Q25="","",入力シート!Q25)</f>
        <v/>
      </c>
      <c r="R25" s="67" t="s">
        <v>5</v>
      </c>
      <c r="S25" s="71" t="str">
        <f>IF(入力シート!S25="","",入力シート!S25)</f>
        <v/>
      </c>
      <c r="T25" s="91" t="str">
        <f>IF(入力シート!T25="","",入力シート!T25)</f>
        <v/>
      </c>
      <c r="U25" s="89" t="str">
        <f>IF(入力シート!U25="","",入力シート!U25)</f>
        <v/>
      </c>
      <c r="V25" s="90" t="str">
        <f>IF(入力シート!V25="","",入力シート!V25)</f>
        <v/>
      </c>
      <c r="W25" s="198" t="str">
        <f>IF(入力シート!W25="","",入力シート!W25)</f>
        <v/>
      </c>
      <c r="X25" s="206" t="str">
        <f>入力シート!AB25</f>
        <v>□ごみ拾い　□器具片付け
□モップ又はレーキがけ　□施錠</v>
      </c>
      <c r="Y25" s="207"/>
      <c r="Z25" s="208"/>
    </row>
    <row r="26" spans="1:26" ht="21.75" customHeight="1" x14ac:dyDescent="0.15">
      <c r="A26" s="204"/>
      <c r="B26" s="64" t="str">
        <f>IF(入力シート!B26="","",入力シート!B26)</f>
        <v/>
      </c>
      <c r="C26" s="65" t="str">
        <f>IF(入力シート!C26="","",入力シート!C26)</f>
        <v/>
      </c>
      <c r="D26" s="14" t="str">
        <f>IF(入力シート!D26="","",入力シート!D26)</f>
        <v/>
      </c>
      <c r="E26" s="60" t="s">
        <v>2</v>
      </c>
      <c r="F26" s="147" t="str">
        <f>IF(入力シート!F26="","",入力シート!F26)</f>
        <v/>
      </c>
      <c r="G26" s="61" t="s">
        <v>3</v>
      </c>
      <c r="H26" s="14" t="str">
        <f>IF(入力シート!H26="","",入力シート!H26)</f>
        <v/>
      </c>
      <c r="I26" s="60" t="s">
        <v>2</v>
      </c>
      <c r="J26" s="147" t="str">
        <f>IF(入力シート!J26="","",入力シート!J26)</f>
        <v/>
      </c>
      <c r="K26" s="62" t="s">
        <v>4</v>
      </c>
      <c r="L26" s="68" t="str">
        <f>IF(入力シート!L26="","",入力シート!L26)</f>
        <v/>
      </c>
      <c r="M26" s="66" t="s">
        <v>7</v>
      </c>
      <c r="N26" s="149" t="str">
        <f>IF(入力シート!N26="","",入力シート!N26)</f>
        <v/>
      </c>
      <c r="O26" s="67" t="s">
        <v>4</v>
      </c>
      <c r="P26" s="69" t="str">
        <f>IF(入力シート!P26="","",入力シート!P26)</f>
        <v/>
      </c>
      <c r="Q26" s="70" t="str">
        <f>IF(入力シート!Q26="","",入力シート!Q26)</f>
        <v/>
      </c>
      <c r="R26" s="67" t="s">
        <v>5</v>
      </c>
      <c r="S26" s="71" t="str">
        <f>IF(入力シート!S26="","",入力シート!S26)</f>
        <v/>
      </c>
      <c r="T26" s="91" t="str">
        <f>IF(入力シート!T26="","",入力シート!T26)</f>
        <v/>
      </c>
      <c r="U26" s="89" t="str">
        <f>IF(入力シート!U26="","",入力シート!U26)</f>
        <v/>
      </c>
      <c r="V26" s="90" t="str">
        <f>IF(入力シート!V26="","",入力シート!V26)</f>
        <v/>
      </c>
      <c r="W26" s="198" t="str">
        <f>IF(入力シート!W26="","",入力シート!W26)</f>
        <v/>
      </c>
      <c r="X26" s="206" t="str">
        <f>入力シート!AB26</f>
        <v>□ごみ拾い　□器具片付け
□モップ又はレーキがけ　□施錠</v>
      </c>
      <c r="Y26" s="207"/>
      <c r="Z26" s="208"/>
    </row>
    <row r="27" spans="1:26" ht="21.75" customHeight="1" x14ac:dyDescent="0.15">
      <c r="A27" s="204"/>
      <c r="B27" s="64" t="str">
        <f>IF(入力シート!B27="","",入力シート!B27)</f>
        <v/>
      </c>
      <c r="C27" s="65" t="str">
        <f>IF(入力シート!C27="","",入力シート!C27)</f>
        <v/>
      </c>
      <c r="D27" s="14" t="str">
        <f>IF(入力シート!D27="","",入力シート!D27)</f>
        <v/>
      </c>
      <c r="E27" s="60" t="s">
        <v>2</v>
      </c>
      <c r="F27" s="147" t="str">
        <f>IF(入力シート!F27="","",入力シート!F27)</f>
        <v/>
      </c>
      <c r="G27" s="61" t="s">
        <v>3</v>
      </c>
      <c r="H27" s="14" t="str">
        <f>IF(入力シート!H27="","",入力シート!H27)</f>
        <v/>
      </c>
      <c r="I27" s="60" t="s">
        <v>2</v>
      </c>
      <c r="J27" s="147" t="str">
        <f>IF(入力シート!J27="","",入力シート!J27)</f>
        <v/>
      </c>
      <c r="K27" s="62" t="s">
        <v>4</v>
      </c>
      <c r="L27" s="68" t="str">
        <f>IF(入力シート!L27="","",入力シート!L27)</f>
        <v/>
      </c>
      <c r="M27" s="66" t="s">
        <v>7</v>
      </c>
      <c r="N27" s="149" t="str">
        <f>IF(入力シート!N27="","",入力シート!N27)</f>
        <v/>
      </c>
      <c r="O27" s="67" t="s">
        <v>4</v>
      </c>
      <c r="P27" s="69" t="str">
        <f>IF(入力シート!P27="","",入力シート!P27)</f>
        <v/>
      </c>
      <c r="Q27" s="70" t="str">
        <f>IF(入力シート!Q27="","",入力シート!Q27)</f>
        <v/>
      </c>
      <c r="R27" s="67" t="s">
        <v>5</v>
      </c>
      <c r="S27" s="71" t="str">
        <f>IF(入力シート!S27="","",入力シート!S27)</f>
        <v/>
      </c>
      <c r="T27" s="91" t="str">
        <f>IF(入力シート!T27="","",入力シート!T27)</f>
        <v/>
      </c>
      <c r="U27" s="89" t="str">
        <f>IF(入力シート!U27="","",入力シート!U27)</f>
        <v/>
      </c>
      <c r="V27" s="90" t="str">
        <f>IF(入力シート!V27="","",入力シート!V27)</f>
        <v/>
      </c>
      <c r="W27" s="198" t="str">
        <f>IF(入力シート!W27="","",入力シート!W27)</f>
        <v/>
      </c>
      <c r="X27" s="206" t="str">
        <f>入力シート!AB27</f>
        <v>□ごみ拾い　□器具片付け
□モップ又はレーキがけ　□施錠</v>
      </c>
      <c r="Y27" s="207"/>
      <c r="Z27" s="208"/>
    </row>
    <row r="28" spans="1:26" ht="21.75" customHeight="1" thickBot="1" x14ac:dyDescent="0.2">
      <c r="A28" s="205"/>
      <c r="B28" s="92" t="str">
        <f>IF(入力シート!B28="","",入力シート!B28)</f>
        <v/>
      </c>
      <c r="C28" s="93" t="str">
        <f>IF(入力シート!C28="","",入力シート!C28)</f>
        <v/>
      </c>
      <c r="D28" s="94" t="str">
        <f>IF(入力シート!D28="","",入力シート!D28)</f>
        <v/>
      </c>
      <c r="E28" s="95" t="s">
        <v>2</v>
      </c>
      <c r="F28" s="148" t="str">
        <f>IF(入力シート!F28="","",入力シート!F28)</f>
        <v/>
      </c>
      <c r="G28" s="96" t="s">
        <v>3</v>
      </c>
      <c r="H28" s="94" t="str">
        <f>IF(入力シート!H28="","",入力シート!H28)</f>
        <v/>
      </c>
      <c r="I28" s="95" t="s">
        <v>2</v>
      </c>
      <c r="J28" s="148" t="str">
        <f>IF(入力シート!J28="","",入力シート!J28)</f>
        <v/>
      </c>
      <c r="K28" s="97" t="s">
        <v>4</v>
      </c>
      <c r="L28" s="98" t="str">
        <f>IF(入力シート!L28="","",入力シート!L28)</f>
        <v/>
      </c>
      <c r="M28" s="99" t="s">
        <v>7</v>
      </c>
      <c r="N28" s="151" t="str">
        <f>IF(入力シート!N28="","",入力シート!N28)</f>
        <v/>
      </c>
      <c r="O28" s="100" t="s">
        <v>4</v>
      </c>
      <c r="P28" s="101" t="str">
        <f>IF(入力シート!P28="","",入力シート!P28)</f>
        <v/>
      </c>
      <c r="Q28" s="102" t="str">
        <f>IF(入力シート!Q28="","",入力シート!Q28)</f>
        <v/>
      </c>
      <c r="R28" s="100" t="s">
        <v>5</v>
      </c>
      <c r="S28" s="104" t="str">
        <f>IF(入力シート!S28="","",入力シート!S28)</f>
        <v/>
      </c>
      <c r="T28" s="105" t="str">
        <f>IF(入力シート!T28="","",入力シート!T28)</f>
        <v/>
      </c>
      <c r="U28" s="113" t="str">
        <f>IF(入力シート!U28="","",入力シート!U28)</f>
        <v/>
      </c>
      <c r="V28" s="106" t="str">
        <f>IF(入力シート!V28="","",入力シート!V28)</f>
        <v/>
      </c>
      <c r="W28" s="199" t="str">
        <f>IF(入力シート!W28="","",入力シート!W28)</f>
        <v/>
      </c>
      <c r="X28" s="209" t="str">
        <f>入力シート!AB28</f>
        <v>□ごみ拾い　□器具片付け
□モップ又はレーキがけ　□施錠</v>
      </c>
      <c r="Y28" s="210"/>
      <c r="Z28" s="211"/>
    </row>
    <row r="29" spans="1:26" ht="21.75" customHeight="1" thickTop="1" x14ac:dyDescent="0.15">
      <c r="A29" s="111"/>
      <c r="B29" s="64" t="str">
        <f>IF(入力シート!B29="","",入力シート!B29)</f>
        <v/>
      </c>
      <c r="C29" s="65" t="str">
        <f>IF(入力シート!C29="","",入力シート!C29)</f>
        <v/>
      </c>
      <c r="D29" s="14" t="str">
        <f>IF(入力シート!D29="","",入力シート!D29)</f>
        <v/>
      </c>
      <c r="E29" s="60" t="s">
        <v>2</v>
      </c>
      <c r="F29" s="147" t="str">
        <f>IF(入力シート!F29="","",入力シート!F29)</f>
        <v/>
      </c>
      <c r="G29" s="61" t="s">
        <v>3</v>
      </c>
      <c r="H29" s="14" t="str">
        <f>IF(入力シート!H29="","",入力シート!H29)</f>
        <v/>
      </c>
      <c r="I29" s="60" t="s">
        <v>2</v>
      </c>
      <c r="J29" s="147" t="str">
        <f>IF(入力シート!J29="","",入力シート!J29)</f>
        <v/>
      </c>
      <c r="K29" s="62" t="s">
        <v>4</v>
      </c>
      <c r="L29" s="68" t="str">
        <f>IF(入力シート!L29="","",入力シート!L29)</f>
        <v/>
      </c>
      <c r="M29" s="66" t="s">
        <v>7</v>
      </c>
      <c r="N29" s="149" t="str">
        <f>IF(入力シート!N29="","",入力シート!N29)</f>
        <v/>
      </c>
      <c r="O29" s="67" t="s">
        <v>4</v>
      </c>
      <c r="P29" s="69" t="str">
        <f>IF(入力シート!P29="","",入力シート!P29)</f>
        <v/>
      </c>
      <c r="Q29" s="70" t="str">
        <f>IF(入力シート!Q29="","",入力シート!Q29)</f>
        <v/>
      </c>
      <c r="R29" s="67" t="s">
        <v>5</v>
      </c>
      <c r="S29" s="71" t="str">
        <f>IF(入力シート!S29="","",入力シート!S29)</f>
        <v/>
      </c>
      <c r="T29" s="91" t="str">
        <f>IF(入力シート!T29="","",入力シート!T29)</f>
        <v/>
      </c>
      <c r="U29" s="89" t="str">
        <f>IF(入力シート!U29="","",入力シート!U29)</f>
        <v/>
      </c>
      <c r="V29" s="90" t="str">
        <f>IF(入力シート!V29="","",入力シート!V29)</f>
        <v/>
      </c>
      <c r="W29" s="198" t="str">
        <f>IF(入力シート!W29="","",入力シート!W29)</f>
        <v/>
      </c>
      <c r="X29" s="206" t="str">
        <f>入力シート!AB29</f>
        <v>□ごみ拾い　□器具片付け
□モップ又はレーキがけ　□施錠</v>
      </c>
      <c r="Y29" s="207"/>
      <c r="Z29" s="208"/>
    </row>
    <row r="30" spans="1:26" ht="21.75" customHeight="1" x14ac:dyDescent="0.15">
      <c r="A30" s="109" t="s">
        <v>16</v>
      </c>
      <c r="B30" s="64" t="str">
        <f>IF(入力シート!B30="","",入力シート!B30)</f>
        <v/>
      </c>
      <c r="C30" s="65" t="str">
        <f>IF(入力シート!C30="","",入力シート!C30)</f>
        <v/>
      </c>
      <c r="D30" s="14" t="str">
        <f>IF(入力シート!D30="","",入力シート!D30)</f>
        <v/>
      </c>
      <c r="E30" s="60" t="s">
        <v>2</v>
      </c>
      <c r="F30" s="147" t="str">
        <f>IF(入力シート!F30="","",入力シート!F30)</f>
        <v/>
      </c>
      <c r="G30" s="61" t="s">
        <v>3</v>
      </c>
      <c r="H30" s="14" t="str">
        <f>IF(入力シート!H30="","",入力シート!H30)</f>
        <v/>
      </c>
      <c r="I30" s="60" t="s">
        <v>2</v>
      </c>
      <c r="J30" s="147" t="str">
        <f>IF(入力シート!J30="","",入力シート!J30)</f>
        <v/>
      </c>
      <c r="K30" s="62" t="s">
        <v>4</v>
      </c>
      <c r="L30" s="68" t="str">
        <f>IF(入力シート!L30="","",入力シート!L30)</f>
        <v/>
      </c>
      <c r="M30" s="66" t="s">
        <v>7</v>
      </c>
      <c r="N30" s="149" t="str">
        <f>IF(入力シート!N30="","",入力シート!N30)</f>
        <v/>
      </c>
      <c r="O30" s="67" t="s">
        <v>4</v>
      </c>
      <c r="P30" s="69" t="str">
        <f>IF(入力シート!P30="","",入力シート!P30)</f>
        <v/>
      </c>
      <c r="Q30" s="70" t="str">
        <f>IF(入力シート!Q30="","",入力シート!Q30)</f>
        <v/>
      </c>
      <c r="R30" s="67" t="s">
        <v>5</v>
      </c>
      <c r="S30" s="71" t="str">
        <f>IF(入力シート!S30="","",入力シート!S30)</f>
        <v/>
      </c>
      <c r="T30" s="91" t="str">
        <f>IF(入力シート!T30="","",入力シート!T30)</f>
        <v/>
      </c>
      <c r="U30" s="89" t="str">
        <f>IF(入力シート!U30="","",入力シート!U30)</f>
        <v/>
      </c>
      <c r="V30" s="90" t="str">
        <f>IF(入力シート!V30="","",入力シート!V30)</f>
        <v/>
      </c>
      <c r="W30" s="198" t="str">
        <f>IF(入力シート!W30="","",入力シート!W30)</f>
        <v/>
      </c>
      <c r="X30" s="206" t="str">
        <f>入力シート!AB30</f>
        <v>□ごみ拾い　□器具片付け
□モップ又はレーキがけ　□施錠</v>
      </c>
      <c r="Y30" s="207"/>
      <c r="Z30" s="208"/>
    </row>
    <row r="31" spans="1:26" ht="21.75" customHeight="1" x14ac:dyDescent="0.15">
      <c r="A31" s="109">
        <v>3</v>
      </c>
      <c r="B31" s="64" t="str">
        <f>IF(入力シート!B31="","",入力シート!B31)</f>
        <v/>
      </c>
      <c r="C31" s="65" t="str">
        <f>IF(入力シート!C31="","",入力シート!C31)</f>
        <v/>
      </c>
      <c r="D31" s="14" t="str">
        <f>IF(入力シート!D31="","",入力シート!D31)</f>
        <v/>
      </c>
      <c r="E31" s="60" t="s">
        <v>2</v>
      </c>
      <c r="F31" s="147" t="str">
        <f>IF(入力シート!F31="","",入力シート!F31)</f>
        <v/>
      </c>
      <c r="G31" s="61" t="s">
        <v>3</v>
      </c>
      <c r="H31" s="14" t="str">
        <f>IF(入力シート!H31="","",入力シート!H31)</f>
        <v/>
      </c>
      <c r="I31" s="60" t="s">
        <v>2</v>
      </c>
      <c r="J31" s="147" t="str">
        <f>IF(入力シート!J31="","",入力シート!J31)</f>
        <v/>
      </c>
      <c r="K31" s="62" t="s">
        <v>4</v>
      </c>
      <c r="L31" s="68" t="str">
        <f>IF(入力シート!L31="","",入力シート!L31)</f>
        <v/>
      </c>
      <c r="M31" s="66" t="s">
        <v>7</v>
      </c>
      <c r="N31" s="149" t="str">
        <f>IF(入力シート!N31="","",入力シート!N31)</f>
        <v/>
      </c>
      <c r="O31" s="67" t="s">
        <v>4</v>
      </c>
      <c r="P31" s="69" t="str">
        <f>IF(入力シート!P31="","",入力シート!P31)</f>
        <v/>
      </c>
      <c r="Q31" s="70" t="str">
        <f>IF(入力シート!Q31="","",入力シート!Q31)</f>
        <v/>
      </c>
      <c r="R31" s="67" t="s">
        <v>5</v>
      </c>
      <c r="S31" s="71" t="str">
        <f>IF(入力シート!S31="","",入力シート!S31)</f>
        <v/>
      </c>
      <c r="T31" s="91" t="str">
        <f>IF(入力シート!T31="","",入力シート!T31)</f>
        <v/>
      </c>
      <c r="U31" s="89" t="str">
        <f>IF(入力シート!U31="","",入力シート!U31)</f>
        <v/>
      </c>
      <c r="V31" s="90" t="str">
        <f>IF(入力シート!V31="","",入力シート!V31)</f>
        <v/>
      </c>
      <c r="W31" s="198" t="str">
        <f>IF(入力シート!W31="","",入力シート!W31)</f>
        <v/>
      </c>
      <c r="X31" s="206" t="str">
        <f>入力シート!AB31</f>
        <v>□ごみ拾い　□器具片付け
□モップ又はレーキがけ　□施錠</v>
      </c>
      <c r="Y31" s="207"/>
      <c r="Z31" s="208"/>
    </row>
    <row r="32" spans="1:26" ht="21.75" customHeight="1" x14ac:dyDescent="0.15">
      <c r="A32" s="212" t="s">
        <v>25</v>
      </c>
      <c r="B32" s="64" t="str">
        <f>IF(入力シート!B32="","",入力シート!B32)</f>
        <v/>
      </c>
      <c r="C32" s="65" t="str">
        <f>IF(入力シート!C32="","",入力シート!C32)</f>
        <v/>
      </c>
      <c r="D32" s="14" t="str">
        <f>IF(入力シート!D32="","",入力シート!D32)</f>
        <v/>
      </c>
      <c r="E32" s="60" t="s">
        <v>2</v>
      </c>
      <c r="F32" s="147" t="str">
        <f>IF(入力シート!F32="","",入力シート!F32)</f>
        <v/>
      </c>
      <c r="G32" s="61" t="s">
        <v>3</v>
      </c>
      <c r="H32" s="14" t="str">
        <f>IF(入力シート!H32="","",入力シート!H32)</f>
        <v/>
      </c>
      <c r="I32" s="60" t="s">
        <v>2</v>
      </c>
      <c r="J32" s="147" t="str">
        <f>IF(入力シート!J32="","",入力シート!J32)</f>
        <v/>
      </c>
      <c r="K32" s="62" t="s">
        <v>4</v>
      </c>
      <c r="L32" s="68" t="str">
        <f>IF(入力シート!L32="","",入力シート!L32)</f>
        <v/>
      </c>
      <c r="M32" s="66" t="s">
        <v>7</v>
      </c>
      <c r="N32" s="149" t="str">
        <f>IF(入力シート!N32="","",入力シート!N32)</f>
        <v/>
      </c>
      <c r="O32" s="67" t="s">
        <v>4</v>
      </c>
      <c r="P32" s="69" t="str">
        <f>IF(入力シート!P32="","",入力シート!P32)</f>
        <v/>
      </c>
      <c r="Q32" s="70" t="str">
        <f>IF(入力シート!Q32="","",入力シート!Q32)</f>
        <v/>
      </c>
      <c r="R32" s="67" t="s">
        <v>5</v>
      </c>
      <c r="S32" s="71" t="str">
        <f>IF(入力シート!S32="","",入力シート!S32)</f>
        <v/>
      </c>
      <c r="T32" s="91" t="str">
        <f>IF(入力シート!T32="","",入力シート!T32)</f>
        <v/>
      </c>
      <c r="U32" s="89" t="str">
        <f>IF(入力シート!U32="","",入力シート!U32)</f>
        <v/>
      </c>
      <c r="V32" s="90" t="str">
        <f>IF(入力シート!V32="","",入力シート!V32)</f>
        <v/>
      </c>
      <c r="W32" s="198" t="str">
        <f>IF(入力シート!W32="","",入力シート!W32)</f>
        <v/>
      </c>
      <c r="X32" s="206" t="str">
        <f>入力シート!AB32</f>
        <v>□ごみ拾い　□器具片付け
□モップ又はレーキがけ　□施錠</v>
      </c>
      <c r="Y32" s="207"/>
      <c r="Z32" s="208"/>
    </row>
    <row r="33" spans="1:26" ht="21.75" customHeight="1" x14ac:dyDescent="0.15">
      <c r="A33" s="212"/>
      <c r="B33" s="64" t="str">
        <f>IF(入力シート!B33="","",入力シート!B33)</f>
        <v/>
      </c>
      <c r="C33" s="65" t="str">
        <f>IF(入力シート!C33="","",入力シート!C33)</f>
        <v/>
      </c>
      <c r="D33" s="14" t="str">
        <f>IF(入力シート!D33="","",入力シート!D33)</f>
        <v/>
      </c>
      <c r="E33" s="60" t="s">
        <v>2</v>
      </c>
      <c r="F33" s="147" t="str">
        <f>IF(入力シート!F33="","",入力シート!F33)</f>
        <v/>
      </c>
      <c r="G33" s="61" t="s">
        <v>3</v>
      </c>
      <c r="H33" s="14" t="str">
        <f>IF(入力シート!H33="","",入力シート!H33)</f>
        <v/>
      </c>
      <c r="I33" s="60" t="s">
        <v>2</v>
      </c>
      <c r="J33" s="147" t="str">
        <f>IF(入力シート!J33="","",入力シート!J33)</f>
        <v/>
      </c>
      <c r="K33" s="62" t="s">
        <v>4</v>
      </c>
      <c r="L33" s="68" t="str">
        <f>IF(入力シート!L33="","",入力シート!L33)</f>
        <v/>
      </c>
      <c r="M33" s="66" t="s">
        <v>7</v>
      </c>
      <c r="N33" s="149" t="str">
        <f>IF(入力シート!N33="","",入力シート!N33)</f>
        <v/>
      </c>
      <c r="O33" s="67" t="s">
        <v>4</v>
      </c>
      <c r="P33" s="69" t="str">
        <f>IF(入力シート!P33="","",入力シート!P33)</f>
        <v/>
      </c>
      <c r="Q33" s="70" t="str">
        <f>IF(入力シート!Q33="","",入力シート!Q33)</f>
        <v/>
      </c>
      <c r="R33" s="67" t="s">
        <v>5</v>
      </c>
      <c r="S33" s="71" t="str">
        <f>IF(入力シート!S33="","",入力シート!S33)</f>
        <v/>
      </c>
      <c r="T33" s="91" t="str">
        <f>IF(入力シート!T33="","",入力シート!T33)</f>
        <v/>
      </c>
      <c r="U33" s="89" t="str">
        <f>IF(入力シート!U33="","",入力シート!U33)</f>
        <v/>
      </c>
      <c r="V33" s="90" t="str">
        <f>IF(入力シート!V33="","",入力シート!V33)</f>
        <v/>
      </c>
      <c r="W33" s="198" t="str">
        <f>IF(入力シート!W33="","",入力シート!W33)</f>
        <v/>
      </c>
      <c r="X33" s="206" t="str">
        <f>入力シート!AB33</f>
        <v>□ごみ拾い　□器具片付け
□モップ又はレーキがけ　□施錠</v>
      </c>
      <c r="Y33" s="207"/>
      <c r="Z33" s="208"/>
    </row>
    <row r="34" spans="1:26" ht="21.75" customHeight="1" x14ac:dyDescent="0.15">
      <c r="A34" s="212"/>
      <c r="B34" s="64" t="str">
        <f>IF(入力シート!B34="","",入力シート!B34)</f>
        <v/>
      </c>
      <c r="C34" s="65" t="str">
        <f>IF(入力シート!C34="","",入力シート!C34)</f>
        <v/>
      </c>
      <c r="D34" s="14" t="str">
        <f>IF(入力シート!D34="","",入力シート!D34)</f>
        <v/>
      </c>
      <c r="E34" s="60" t="s">
        <v>2</v>
      </c>
      <c r="F34" s="147" t="str">
        <f>IF(入力シート!F34="","",入力シート!F34)</f>
        <v/>
      </c>
      <c r="G34" s="61" t="s">
        <v>3</v>
      </c>
      <c r="H34" s="14" t="str">
        <f>IF(入力シート!H34="","",入力シート!H34)</f>
        <v/>
      </c>
      <c r="I34" s="60" t="s">
        <v>2</v>
      </c>
      <c r="J34" s="147" t="str">
        <f>IF(入力シート!J34="","",入力シート!J34)</f>
        <v/>
      </c>
      <c r="K34" s="62" t="s">
        <v>4</v>
      </c>
      <c r="L34" s="68" t="str">
        <f>IF(入力シート!L34="","",入力シート!L34)</f>
        <v/>
      </c>
      <c r="M34" s="66" t="s">
        <v>7</v>
      </c>
      <c r="N34" s="149" t="str">
        <f>IF(入力シート!N34="","",入力シート!N34)</f>
        <v/>
      </c>
      <c r="O34" s="67" t="s">
        <v>4</v>
      </c>
      <c r="P34" s="69" t="str">
        <f>IF(入力シート!P34="","",入力シート!P34)</f>
        <v/>
      </c>
      <c r="Q34" s="70" t="str">
        <f>IF(入力シート!Q34="","",入力シート!Q34)</f>
        <v/>
      </c>
      <c r="R34" s="67" t="s">
        <v>5</v>
      </c>
      <c r="S34" s="71" t="str">
        <f>IF(入力シート!S34="","",入力シート!S34)</f>
        <v/>
      </c>
      <c r="T34" s="91" t="str">
        <f>IF(入力シート!T34="","",入力シート!T34)</f>
        <v/>
      </c>
      <c r="U34" s="89" t="str">
        <f>IF(入力シート!U34="","",入力シート!U34)</f>
        <v/>
      </c>
      <c r="V34" s="90" t="str">
        <f>IF(入力シート!V34="","",入力シート!V34)</f>
        <v/>
      </c>
      <c r="W34" s="198" t="str">
        <f>IF(入力シート!W34="","",入力シート!W34)</f>
        <v/>
      </c>
      <c r="X34" s="206" t="str">
        <f>入力シート!AB34</f>
        <v>□ごみ拾い　□器具片付け
□モップ又はレーキがけ　□施錠</v>
      </c>
      <c r="Y34" s="207"/>
      <c r="Z34" s="208"/>
    </row>
    <row r="35" spans="1:26" ht="21.75" customHeight="1" x14ac:dyDescent="0.15">
      <c r="A35" s="204" t="str">
        <f>IF(入力シート!A35="","",入力シート!A35)</f>
        <v/>
      </c>
      <c r="B35" s="64" t="str">
        <f>IF(入力シート!B35="","",入力シート!B35)</f>
        <v/>
      </c>
      <c r="C35" s="65" t="str">
        <f>IF(入力シート!C35="","",入力シート!C35)</f>
        <v/>
      </c>
      <c r="D35" s="14" t="str">
        <f>IF(入力シート!D35="","",入力シート!D35)</f>
        <v/>
      </c>
      <c r="E35" s="60" t="s">
        <v>2</v>
      </c>
      <c r="F35" s="147" t="str">
        <f>IF(入力シート!F35="","",入力シート!F35)</f>
        <v/>
      </c>
      <c r="G35" s="61" t="s">
        <v>3</v>
      </c>
      <c r="H35" s="14" t="str">
        <f>IF(入力シート!H35="","",入力シート!H35)</f>
        <v/>
      </c>
      <c r="I35" s="60" t="s">
        <v>2</v>
      </c>
      <c r="J35" s="147" t="str">
        <f>IF(入力シート!J35="","",入力シート!J35)</f>
        <v/>
      </c>
      <c r="K35" s="62" t="s">
        <v>4</v>
      </c>
      <c r="L35" s="68" t="str">
        <f>IF(入力シート!L35="","",入力シート!L35)</f>
        <v/>
      </c>
      <c r="M35" s="66" t="s">
        <v>7</v>
      </c>
      <c r="N35" s="149" t="str">
        <f>IF(入力シート!N35="","",入力シート!N35)</f>
        <v/>
      </c>
      <c r="O35" s="67" t="s">
        <v>4</v>
      </c>
      <c r="P35" s="69" t="str">
        <f>IF(入力シート!P35="","",入力シート!P35)</f>
        <v/>
      </c>
      <c r="Q35" s="70" t="str">
        <f>IF(入力シート!Q35="","",入力シート!Q35)</f>
        <v/>
      </c>
      <c r="R35" s="67" t="s">
        <v>5</v>
      </c>
      <c r="S35" s="71" t="str">
        <f>IF(入力シート!S35="","",入力シート!S35)</f>
        <v/>
      </c>
      <c r="T35" s="91" t="str">
        <f>IF(入力シート!T35="","",入力シート!T35)</f>
        <v/>
      </c>
      <c r="U35" s="89" t="str">
        <f>IF(入力シート!U35="","",入力シート!U35)</f>
        <v/>
      </c>
      <c r="V35" s="90" t="str">
        <f>IF(入力シート!V35="","",入力シート!V35)</f>
        <v/>
      </c>
      <c r="W35" s="198" t="str">
        <f>IF(入力シート!W35="","",入力シート!W35)</f>
        <v/>
      </c>
      <c r="X35" s="206" t="str">
        <f>入力シート!AB35</f>
        <v>□ごみ拾い　□器具片付け
□モップ又はレーキがけ　□施錠</v>
      </c>
      <c r="Y35" s="207"/>
      <c r="Z35" s="208"/>
    </row>
    <row r="36" spans="1:26" ht="21.75" customHeight="1" x14ac:dyDescent="0.15">
      <c r="A36" s="204"/>
      <c r="B36" s="64" t="str">
        <f>IF(入力シート!B36="","",入力シート!B36)</f>
        <v/>
      </c>
      <c r="C36" s="65" t="str">
        <f>IF(入力シート!C36="","",入力シート!C36)</f>
        <v/>
      </c>
      <c r="D36" s="14" t="str">
        <f>IF(入力シート!D36="","",入力シート!D36)</f>
        <v/>
      </c>
      <c r="E36" s="60" t="s">
        <v>2</v>
      </c>
      <c r="F36" s="147" t="str">
        <f>IF(入力シート!F36="","",入力シート!F36)</f>
        <v/>
      </c>
      <c r="G36" s="61" t="s">
        <v>3</v>
      </c>
      <c r="H36" s="14" t="str">
        <f>IF(入力シート!H36="","",入力シート!H36)</f>
        <v/>
      </c>
      <c r="I36" s="60" t="s">
        <v>2</v>
      </c>
      <c r="J36" s="147" t="str">
        <f>IF(入力シート!J36="","",入力シート!J36)</f>
        <v/>
      </c>
      <c r="K36" s="62" t="s">
        <v>4</v>
      </c>
      <c r="L36" s="68" t="str">
        <f>IF(入力シート!L36="","",入力シート!L36)</f>
        <v/>
      </c>
      <c r="M36" s="66" t="s">
        <v>7</v>
      </c>
      <c r="N36" s="149" t="str">
        <f>IF(入力シート!N36="","",入力シート!N36)</f>
        <v/>
      </c>
      <c r="O36" s="67" t="s">
        <v>4</v>
      </c>
      <c r="P36" s="69" t="str">
        <f>IF(入力シート!P36="","",入力シート!P36)</f>
        <v/>
      </c>
      <c r="Q36" s="70" t="str">
        <f>IF(入力シート!Q36="","",入力シート!Q36)</f>
        <v/>
      </c>
      <c r="R36" s="67" t="s">
        <v>5</v>
      </c>
      <c r="S36" s="71" t="str">
        <f>IF(入力シート!S36="","",入力シート!S36)</f>
        <v/>
      </c>
      <c r="T36" s="91" t="str">
        <f>IF(入力シート!T36="","",入力シート!T36)</f>
        <v/>
      </c>
      <c r="U36" s="89" t="str">
        <f>IF(入力シート!U36="","",入力シート!U36)</f>
        <v/>
      </c>
      <c r="V36" s="90" t="str">
        <f>IF(入力シート!V36="","",入力シート!V36)</f>
        <v/>
      </c>
      <c r="W36" s="198" t="str">
        <f>IF(入力シート!W36="","",入力シート!W36)</f>
        <v/>
      </c>
      <c r="X36" s="206" t="str">
        <f>入力シート!AB36</f>
        <v>□ごみ拾い　□器具片付け
□モップ又はレーキがけ　□施錠</v>
      </c>
      <c r="Y36" s="207"/>
      <c r="Z36" s="208"/>
    </row>
    <row r="37" spans="1:26" ht="21.75" customHeight="1" x14ac:dyDescent="0.15">
      <c r="A37" s="204"/>
      <c r="B37" s="64" t="str">
        <f>IF(入力シート!B37="","",入力シート!B37)</f>
        <v/>
      </c>
      <c r="C37" s="65" t="str">
        <f>IF(入力シート!C37="","",入力シート!C37)</f>
        <v/>
      </c>
      <c r="D37" s="14" t="str">
        <f>IF(入力シート!D37="","",入力シート!D37)</f>
        <v/>
      </c>
      <c r="E37" s="60" t="s">
        <v>2</v>
      </c>
      <c r="F37" s="147" t="str">
        <f>IF(入力シート!F37="","",入力シート!F37)</f>
        <v/>
      </c>
      <c r="G37" s="61" t="s">
        <v>3</v>
      </c>
      <c r="H37" s="14" t="str">
        <f>IF(入力シート!H37="","",入力シート!H37)</f>
        <v/>
      </c>
      <c r="I37" s="60" t="s">
        <v>2</v>
      </c>
      <c r="J37" s="147" t="str">
        <f>IF(入力シート!J37="","",入力シート!J37)</f>
        <v/>
      </c>
      <c r="K37" s="62" t="s">
        <v>4</v>
      </c>
      <c r="L37" s="68" t="str">
        <f>IF(入力シート!L37="","",入力シート!L37)</f>
        <v/>
      </c>
      <c r="M37" s="66" t="s">
        <v>7</v>
      </c>
      <c r="N37" s="149" t="str">
        <f>IF(入力シート!N37="","",入力シート!N37)</f>
        <v/>
      </c>
      <c r="O37" s="67" t="s">
        <v>4</v>
      </c>
      <c r="P37" s="69" t="str">
        <f>IF(入力シート!P37="","",入力シート!P37)</f>
        <v/>
      </c>
      <c r="Q37" s="70" t="str">
        <f>IF(入力シート!Q37="","",入力シート!Q37)</f>
        <v/>
      </c>
      <c r="R37" s="67" t="s">
        <v>5</v>
      </c>
      <c r="S37" s="71" t="str">
        <f>IF(入力シート!S37="","",入力シート!S37)</f>
        <v/>
      </c>
      <c r="T37" s="91" t="str">
        <f>IF(入力シート!T37="","",入力シート!T37)</f>
        <v/>
      </c>
      <c r="U37" s="89" t="str">
        <f>IF(入力シート!U37="","",入力シート!U37)</f>
        <v/>
      </c>
      <c r="V37" s="90" t="str">
        <f>IF(入力シート!V37="","",入力シート!V37)</f>
        <v/>
      </c>
      <c r="W37" s="198" t="str">
        <f>IF(入力シート!W37="","",入力シート!W37)</f>
        <v/>
      </c>
      <c r="X37" s="206" t="str">
        <f>入力シート!AB37</f>
        <v>□ごみ拾い　□器具片付け
□モップ又はレーキがけ　□施錠</v>
      </c>
      <c r="Y37" s="207"/>
      <c r="Z37" s="208"/>
    </row>
    <row r="38" spans="1:26" ht="21.75" customHeight="1" thickBot="1" x14ac:dyDescent="0.2">
      <c r="A38" s="205"/>
      <c r="B38" s="92" t="str">
        <f>IF(入力シート!B38="","",入力シート!B38)</f>
        <v/>
      </c>
      <c r="C38" s="93" t="str">
        <f>IF(入力シート!C38="","",入力シート!C38)</f>
        <v/>
      </c>
      <c r="D38" s="94" t="str">
        <f>IF(入力シート!D38="","",入力シート!D38)</f>
        <v/>
      </c>
      <c r="E38" s="95" t="s">
        <v>2</v>
      </c>
      <c r="F38" s="148" t="str">
        <f>IF(入力シート!F38="","",入力シート!F38)</f>
        <v/>
      </c>
      <c r="G38" s="96" t="s">
        <v>3</v>
      </c>
      <c r="H38" s="94" t="str">
        <f>IF(入力シート!H38="","",入力シート!H38)</f>
        <v/>
      </c>
      <c r="I38" s="95" t="s">
        <v>2</v>
      </c>
      <c r="J38" s="148" t="str">
        <f>IF(入力シート!J38="","",入力シート!J38)</f>
        <v/>
      </c>
      <c r="K38" s="97" t="s">
        <v>4</v>
      </c>
      <c r="L38" s="98" t="str">
        <f>IF(入力シート!L38="","",入力シート!L38)</f>
        <v/>
      </c>
      <c r="M38" s="99" t="s">
        <v>7</v>
      </c>
      <c r="N38" s="151" t="str">
        <f>IF(入力シート!N38="","",入力シート!N38)</f>
        <v/>
      </c>
      <c r="O38" s="100" t="s">
        <v>4</v>
      </c>
      <c r="P38" s="101" t="str">
        <f>IF(入力シート!P38="","",入力シート!P38)</f>
        <v/>
      </c>
      <c r="Q38" s="102" t="str">
        <f>IF(入力シート!Q38="","",入力シート!Q38)</f>
        <v/>
      </c>
      <c r="R38" s="100" t="s">
        <v>5</v>
      </c>
      <c r="S38" s="104" t="str">
        <f>IF(入力シート!S38="","",入力シート!S38)</f>
        <v/>
      </c>
      <c r="T38" s="105" t="str">
        <f>IF(入力シート!T38="","",入力シート!T38)</f>
        <v/>
      </c>
      <c r="U38" s="113" t="str">
        <f>IF(入力シート!U38="","",入力シート!U38)</f>
        <v/>
      </c>
      <c r="V38" s="106" t="str">
        <f>IF(入力シート!V38="","",入力シート!V38)</f>
        <v/>
      </c>
      <c r="W38" s="199" t="str">
        <f>IF(入力シート!W38="","",入力シート!W38)</f>
        <v/>
      </c>
      <c r="X38" s="209" t="str">
        <f>入力シート!AB38</f>
        <v>□ごみ拾い　□器具片付け
□モップ又はレーキがけ　□施錠</v>
      </c>
      <c r="Y38" s="210"/>
      <c r="Z38" s="211"/>
    </row>
    <row r="39" spans="1:26" ht="21.75" customHeight="1" thickTop="1" x14ac:dyDescent="0.15">
      <c r="A39" s="111"/>
      <c r="B39" s="64" t="str">
        <f>IF(入力シート!B39="","",入力シート!B39)</f>
        <v/>
      </c>
      <c r="C39" s="65" t="str">
        <f>IF(入力シート!C39="","",入力シート!C39)</f>
        <v/>
      </c>
      <c r="D39" s="14" t="str">
        <f>IF(入力シート!D39="","",入力シート!D39)</f>
        <v/>
      </c>
      <c r="E39" s="60" t="s">
        <v>2</v>
      </c>
      <c r="F39" s="147" t="str">
        <f>IF(入力シート!F39="","",入力シート!F39)</f>
        <v/>
      </c>
      <c r="G39" s="61" t="s">
        <v>3</v>
      </c>
      <c r="H39" s="14" t="str">
        <f>IF(入力シート!H39="","",入力シート!H39)</f>
        <v/>
      </c>
      <c r="I39" s="60" t="s">
        <v>2</v>
      </c>
      <c r="J39" s="147" t="str">
        <f>IF(入力シート!J39="","",入力シート!J39)</f>
        <v/>
      </c>
      <c r="K39" s="62" t="s">
        <v>4</v>
      </c>
      <c r="L39" s="68" t="str">
        <f>IF(入力シート!L39="","",入力シート!L39)</f>
        <v/>
      </c>
      <c r="M39" s="66" t="s">
        <v>7</v>
      </c>
      <c r="N39" s="149" t="str">
        <f>IF(入力シート!N39="","",入力シート!N39)</f>
        <v/>
      </c>
      <c r="O39" s="67" t="s">
        <v>4</v>
      </c>
      <c r="P39" s="69" t="str">
        <f>IF(入力シート!P39="","",入力シート!P39)</f>
        <v/>
      </c>
      <c r="Q39" s="70" t="str">
        <f>IF(入力シート!Q39="","",入力シート!Q39)</f>
        <v/>
      </c>
      <c r="R39" s="67" t="s">
        <v>5</v>
      </c>
      <c r="S39" s="71" t="str">
        <f>IF(入力シート!S39="","",入力シート!S39)</f>
        <v/>
      </c>
      <c r="T39" s="91" t="str">
        <f>IF(入力シート!T39="","",入力シート!T39)</f>
        <v/>
      </c>
      <c r="U39" s="89" t="str">
        <f>IF(入力シート!U39="","",入力シート!U39)</f>
        <v/>
      </c>
      <c r="V39" s="90" t="str">
        <f>IF(入力シート!V39="","",入力シート!V39)</f>
        <v/>
      </c>
      <c r="W39" s="198" t="str">
        <f>IF(入力シート!W39="","",入力シート!W39)</f>
        <v/>
      </c>
      <c r="X39" s="206" t="str">
        <f>入力シート!AB39</f>
        <v>□ごみ拾い　□器具片付け
□モップ又はレーキがけ　□施錠</v>
      </c>
      <c r="Y39" s="207"/>
      <c r="Z39" s="208"/>
    </row>
    <row r="40" spans="1:26" ht="21.75" customHeight="1" x14ac:dyDescent="0.15">
      <c r="A40" s="109" t="s">
        <v>16</v>
      </c>
      <c r="B40" s="64" t="str">
        <f>IF(入力シート!B40="","",入力シート!B40)</f>
        <v/>
      </c>
      <c r="C40" s="65" t="str">
        <f>IF(入力シート!C40="","",入力シート!C40)</f>
        <v/>
      </c>
      <c r="D40" s="14" t="str">
        <f>IF(入力シート!D40="","",入力シート!D40)</f>
        <v/>
      </c>
      <c r="E40" s="60" t="s">
        <v>2</v>
      </c>
      <c r="F40" s="147" t="str">
        <f>IF(入力シート!F40="","",入力シート!F40)</f>
        <v/>
      </c>
      <c r="G40" s="61" t="s">
        <v>3</v>
      </c>
      <c r="H40" s="14" t="str">
        <f>IF(入力シート!H40="","",入力シート!H40)</f>
        <v/>
      </c>
      <c r="I40" s="60" t="s">
        <v>2</v>
      </c>
      <c r="J40" s="147" t="str">
        <f>IF(入力シート!J40="","",入力シート!J40)</f>
        <v/>
      </c>
      <c r="K40" s="62" t="s">
        <v>4</v>
      </c>
      <c r="L40" s="68" t="str">
        <f>IF(入力シート!L40="","",入力シート!L40)</f>
        <v/>
      </c>
      <c r="M40" s="66" t="s">
        <v>7</v>
      </c>
      <c r="N40" s="149" t="str">
        <f>IF(入力シート!N40="","",入力シート!N40)</f>
        <v/>
      </c>
      <c r="O40" s="67" t="s">
        <v>4</v>
      </c>
      <c r="P40" s="69" t="str">
        <f>IF(入力シート!P40="","",入力シート!P40)</f>
        <v/>
      </c>
      <c r="Q40" s="70" t="str">
        <f>IF(入力シート!Q40="","",入力シート!Q40)</f>
        <v/>
      </c>
      <c r="R40" s="67" t="s">
        <v>5</v>
      </c>
      <c r="S40" s="71" t="str">
        <f>IF(入力シート!S40="","",入力シート!S40)</f>
        <v/>
      </c>
      <c r="T40" s="91" t="str">
        <f>IF(入力シート!T40="","",入力シート!T40)</f>
        <v/>
      </c>
      <c r="U40" s="89" t="str">
        <f>IF(入力シート!U40="","",入力シート!U40)</f>
        <v/>
      </c>
      <c r="V40" s="90" t="str">
        <f>IF(入力シート!V40="","",入力シート!V40)</f>
        <v/>
      </c>
      <c r="W40" s="198" t="str">
        <f>IF(入力シート!W40="","",入力シート!W40)</f>
        <v/>
      </c>
      <c r="X40" s="206" t="str">
        <f>入力シート!AB40</f>
        <v>□ごみ拾い　□器具片付け
□モップ又はレーキがけ　□施錠</v>
      </c>
      <c r="Y40" s="207"/>
      <c r="Z40" s="208"/>
    </row>
    <row r="41" spans="1:26" ht="21.75" customHeight="1" x14ac:dyDescent="0.15">
      <c r="A41" s="109">
        <v>4</v>
      </c>
      <c r="B41" s="64" t="str">
        <f>IF(入力シート!B41="","",入力シート!B41)</f>
        <v/>
      </c>
      <c r="C41" s="65" t="str">
        <f>IF(入力シート!C41="","",入力シート!C41)</f>
        <v/>
      </c>
      <c r="D41" s="14" t="str">
        <f>IF(入力シート!D41="","",入力シート!D41)</f>
        <v/>
      </c>
      <c r="E41" s="60" t="s">
        <v>2</v>
      </c>
      <c r="F41" s="147" t="str">
        <f>IF(入力シート!F41="","",入力シート!F41)</f>
        <v/>
      </c>
      <c r="G41" s="61" t="s">
        <v>3</v>
      </c>
      <c r="H41" s="14" t="str">
        <f>IF(入力シート!H41="","",入力シート!H41)</f>
        <v/>
      </c>
      <c r="I41" s="60" t="s">
        <v>2</v>
      </c>
      <c r="J41" s="147" t="str">
        <f>IF(入力シート!J41="","",入力シート!J41)</f>
        <v/>
      </c>
      <c r="K41" s="62" t="s">
        <v>4</v>
      </c>
      <c r="L41" s="68" t="str">
        <f>IF(入力シート!L41="","",入力シート!L41)</f>
        <v/>
      </c>
      <c r="M41" s="66" t="s">
        <v>7</v>
      </c>
      <c r="N41" s="149" t="str">
        <f>IF(入力シート!N41="","",入力シート!N41)</f>
        <v/>
      </c>
      <c r="O41" s="67" t="s">
        <v>4</v>
      </c>
      <c r="P41" s="69" t="str">
        <f>IF(入力シート!P41="","",入力シート!P41)</f>
        <v/>
      </c>
      <c r="Q41" s="70" t="str">
        <f>IF(入力シート!Q41="","",入力シート!Q41)</f>
        <v/>
      </c>
      <c r="R41" s="67" t="s">
        <v>5</v>
      </c>
      <c r="S41" s="71" t="str">
        <f>IF(入力シート!S41="","",入力シート!S41)</f>
        <v/>
      </c>
      <c r="T41" s="91" t="str">
        <f>IF(入力シート!T41="","",入力シート!T41)</f>
        <v/>
      </c>
      <c r="U41" s="89" t="str">
        <f>IF(入力シート!U41="","",入力シート!U41)</f>
        <v/>
      </c>
      <c r="V41" s="90" t="str">
        <f>IF(入力シート!V41="","",入力シート!V41)</f>
        <v/>
      </c>
      <c r="W41" s="198" t="str">
        <f>IF(入力シート!W41="","",入力シート!W41)</f>
        <v/>
      </c>
      <c r="X41" s="206" t="str">
        <f>入力シート!AB41</f>
        <v>□ごみ拾い　□器具片付け
□モップ又はレーキがけ　□施錠</v>
      </c>
      <c r="Y41" s="207"/>
      <c r="Z41" s="208"/>
    </row>
    <row r="42" spans="1:26" ht="21.75" customHeight="1" x14ac:dyDescent="0.15">
      <c r="A42" s="212" t="s">
        <v>25</v>
      </c>
      <c r="B42" s="64" t="str">
        <f>IF(入力シート!B42="","",入力シート!B42)</f>
        <v/>
      </c>
      <c r="C42" s="65" t="str">
        <f>IF(入力シート!C42="","",入力シート!C42)</f>
        <v/>
      </c>
      <c r="D42" s="14" t="str">
        <f>IF(入力シート!D42="","",入力シート!D42)</f>
        <v/>
      </c>
      <c r="E42" s="60" t="s">
        <v>2</v>
      </c>
      <c r="F42" s="147" t="str">
        <f>IF(入力シート!F42="","",入力シート!F42)</f>
        <v/>
      </c>
      <c r="G42" s="61" t="s">
        <v>3</v>
      </c>
      <c r="H42" s="14" t="str">
        <f>IF(入力シート!H42="","",入力シート!H42)</f>
        <v/>
      </c>
      <c r="I42" s="60" t="s">
        <v>2</v>
      </c>
      <c r="J42" s="147" t="str">
        <f>IF(入力シート!J42="","",入力シート!J42)</f>
        <v/>
      </c>
      <c r="K42" s="62" t="s">
        <v>4</v>
      </c>
      <c r="L42" s="68" t="str">
        <f>IF(入力シート!L42="","",入力シート!L42)</f>
        <v/>
      </c>
      <c r="M42" s="66" t="s">
        <v>7</v>
      </c>
      <c r="N42" s="149" t="str">
        <f>IF(入力シート!N42="","",入力シート!N42)</f>
        <v/>
      </c>
      <c r="O42" s="67" t="s">
        <v>4</v>
      </c>
      <c r="P42" s="69" t="str">
        <f>IF(入力シート!P42="","",入力シート!P42)</f>
        <v/>
      </c>
      <c r="Q42" s="70" t="str">
        <f>IF(入力シート!Q42="","",入力シート!Q42)</f>
        <v/>
      </c>
      <c r="R42" s="67" t="s">
        <v>5</v>
      </c>
      <c r="S42" s="71" t="str">
        <f>IF(入力シート!S42="","",入力シート!S42)</f>
        <v/>
      </c>
      <c r="T42" s="91" t="str">
        <f>IF(入力シート!T42="","",入力シート!T42)</f>
        <v/>
      </c>
      <c r="U42" s="89" t="str">
        <f>IF(入力シート!U42="","",入力シート!U42)</f>
        <v/>
      </c>
      <c r="V42" s="90" t="str">
        <f>IF(入力シート!V42="","",入力シート!V42)</f>
        <v/>
      </c>
      <c r="W42" s="198" t="str">
        <f>IF(入力シート!W42="","",入力シート!W42)</f>
        <v/>
      </c>
      <c r="X42" s="206" t="str">
        <f>入力シート!AB42</f>
        <v>□ごみ拾い　□器具片付け
□モップ又はレーキがけ　□施錠</v>
      </c>
      <c r="Y42" s="207"/>
      <c r="Z42" s="208"/>
    </row>
    <row r="43" spans="1:26" ht="21.75" customHeight="1" x14ac:dyDescent="0.15">
      <c r="A43" s="212"/>
      <c r="B43" s="64" t="str">
        <f>IF(入力シート!B43="","",入力シート!B43)</f>
        <v/>
      </c>
      <c r="C43" s="65" t="str">
        <f>IF(入力シート!C43="","",入力シート!C43)</f>
        <v/>
      </c>
      <c r="D43" s="14" t="str">
        <f>IF(入力シート!D43="","",入力シート!D43)</f>
        <v/>
      </c>
      <c r="E43" s="60" t="s">
        <v>2</v>
      </c>
      <c r="F43" s="147" t="str">
        <f>IF(入力シート!F43="","",入力シート!F43)</f>
        <v/>
      </c>
      <c r="G43" s="61" t="s">
        <v>3</v>
      </c>
      <c r="H43" s="14" t="str">
        <f>IF(入力シート!H43="","",入力シート!H43)</f>
        <v/>
      </c>
      <c r="I43" s="60" t="s">
        <v>2</v>
      </c>
      <c r="J43" s="147" t="str">
        <f>IF(入力シート!J43="","",入力シート!J43)</f>
        <v/>
      </c>
      <c r="K43" s="62" t="s">
        <v>4</v>
      </c>
      <c r="L43" s="68" t="str">
        <f>IF(入力シート!L43="","",入力シート!L43)</f>
        <v/>
      </c>
      <c r="M43" s="66" t="s">
        <v>7</v>
      </c>
      <c r="N43" s="149" t="str">
        <f>IF(入力シート!N43="","",入力シート!N43)</f>
        <v/>
      </c>
      <c r="O43" s="67" t="s">
        <v>4</v>
      </c>
      <c r="P43" s="69" t="str">
        <f>IF(入力シート!P43="","",入力シート!P43)</f>
        <v/>
      </c>
      <c r="Q43" s="70" t="str">
        <f>IF(入力シート!Q43="","",入力シート!Q43)</f>
        <v/>
      </c>
      <c r="R43" s="67" t="s">
        <v>5</v>
      </c>
      <c r="S43" s="71" t="str">
        <f>IF(入力シート!S43="","",入力シート!S43)</f>
        <v/>
      </c>
      <c r="T43" s="91" t="str">
        <f>IF(入力シート!T43="","",入力シート!T43)</f>
        <v/>
      </c>
      <c r="U43" s="89" t="str">
        <f>IF(入力シート!U43="","",入力シート!U43)</f>
        <v/>
      </c>
      <c r="V43" s="90" t="str">
        <f>IF(入力シート!V43="","",入力シート!V43)</f>
        <v/>
      </c>
      <c r="W43" s="198" t="str">
        <f>IF(入力シート!W43="","",入力シート!W43)</f>
        <v/>
      </c>
      <c r="X43" s="206" t="str">
        <f>入力シート!AB43</f>
        <v>□ごみ拾い　□器具片付け
□モップ又はレーキがけ　□施錠</v>
      </c>
      <c r="Y43" s="207"/>
      <c r="Z43" s="208"/>
    </row>
    <row r="44" spans="1:26" ht="21.75" customHeight="1" x14ac:dyDescent="0.15">
      <c r="A44" s="212"/>
      <c r="B44" s="64" t="str">
        <f>IF(入力シート!B44="","",入力シート!B44)</f>
        <v/>
      </c>
      <c r="C44" s="65" t="str">
        <f>IF(入力シート!C44="","",入力シート!C44)</f>
        <v/>
      </c>
      <c r="D44" s="14" t="str">
        <f>IF(入力シート!D44="","",入力シート!D44)</f>
        <v/>
      </c>
      <c r="E44" s="60" t="s">
        <v>2</v>
      </c>
      <c r="F44" s="147" t="str">
        <f>IF(入力シート!F44="","",入力シート!F44)</f>
        <v/>
      </c>
      <c r="G44" s="61" t="s">
        <v>3</v>
      </c>
      <c r="H44" s="14" t="str">
        <f>IF(入力シート!H44="","",入力シート!H44)</f>
        <v/>
      </c>
      <c r="I44" s="60" t="s">
        <v>2</v>
      </c>
      <c r="J44" s="147" t="str">
        <f>IF(入力シート!J44="","",入力シート!J44)</f>
        <v/>
      </c>
      <c r="K44" s="62" t="s">
        <v>4</v>
      </c>
      <c r="L44" s="68" t="str">
        <f>IF(入力シート!L44="","",入力シート!L44)</f>
        <v/>
      </c>
      <c r="M44" s="66" t="s">
        <v>7</v>
      </c>
      <c r="N44" s="149" t="str">
        <f>IF(入力シート!N44="","",入力シート!N44)</f>
        <v/>
      </c>
      <c r="O44" s="67" t="s">
        <v>4</v>
      </c>
      <c r="P44" s="69" t="str">
        <f>IF(入力シート!P44="","",入力シート!P44)</f>
        <v/>
      </c>
      <c r="Q44" s="70" t="str">
        <f>IF(入力シート!Q44="","",入力シート!Q44)</f>
        <v/>
      </c>
      <c r="R44" s="67" t="s">
        <v>5</v>
      </c>
      <c r="S44" s="71" t="str">
        <f>IF(入力シート!S44="","",入力シート!S44)</f>
        <v/>
      </c>
      <c r="T44" s="91" t="str">
        <f>IF(入力シート!T44="","",入力シート!T44)</f>
        <v/>
      </c>
      <c r="U44" s="89" t="str">
        <f>IF(入力シート!U44="","",入力シート!U44)</f>
        <v/>
      </c>
      <c r="V44" s="90" t="str">
        <f>IF(入力シート!V44="","",入力シート!V44)</f>
        <v/>
      </c>
      <c r="W44" s="198" t="str">
        <f>IF(入力シート!W44="","",入力シート!W44)</f>
        <v/>
      </c>
      <c r="X44" s="206" t="str">
        <f>入力シート!AB44</f>
        <v>□ごみ拾い　□器具片付け
□モップ又はレーキがけ　□施錠</v>
      </c>
      <c r="Y44" s="207"/>
      <c r="Z44" s="208"/>
    </row>
    <row r="45" spans="1:26" ht="21.75" customHeight="1" x14ac:dyDescent="0.15">
      <c r="A45" s="204" t="str">
        <f>IF(入力シート!A45="","",入力シート!A45)</f>
        <v/>
      </c>
      <c r="B45" s="64" t="str">
        <f>IF(入力シート!B45="","",入力シート!B45)</f>
        <v/>
      </c>
      <c r="C45" s="65" t="str">
        <f>IF(入力シート!C45="","",入力シート!C45)</f>
        <v/>
      </c>
      <c r="D45" s="14" t="str">
        <f>IF(入力シート!D45="","",入力シート!D45)</f>
        <v/>
      </c>
      <c r="E45" s="60" t="s">
        <v>2</v>
      </c>
      <c r="F45" s="147" t="str">
        <f>IF(入力シート!F45="","",入力シート!F45)</f>
        <v/>
      </c>
      <c r="G45" s="61" t="s">
        <v>3</v>
      </c>
      <c r="H45" s="14" t="str">
        <f>IF(入力シート!H45="","",入力シート!H45)</f>
        <v/>
      </c>
      <c r="I45" s="60" t="s">
        <v>2</v>
      </c>
      <c r="J45" s="147" t="str">
        <f>IF(入力シート!J45="","",入力シート!J45)</f>
        <v/>
      </c>
      <c r="K45" s="62" t="s">
        <v>4</v>
      </c>
      <c r="L45" s="68" t="str">
        <f>IF(入力シート!L45="","",入力シート!L45)</f>
        <v/>
      </c>
      <c r="M45" s="66" t="s">
        <v>7</v>
      </c>
      <c r="N45" s="149" t="str">
        <f>IF(入力シート!N45="","",入力シート!N45)</f>
        <v/>
      </c>
      <c r="O45" s="67" t="s">
        <v>4</v>
      </c>
      <c r="P45" s="69" t="str">
        <f>IF(入力シート!P45="","",入力シート!P45)</f>
        <v/>
      </c>
      <c r="Q45" s="70" t="str">
        <f>IF(入力シート!Q45="","",入力シート!Q45)</f>
        <v/>
      </c>
      <c r="R45" s="67" t="s">
        <v>5</v>
      </c>
      <c r="S45" s="71" t="str">
        <f>IF(入力シート!S45="","",入力シート!S45)</f>
        <v/>
      </c>
      <c r="T45" s="91" t="str">
        <f>IF(入力シート!T45="","",入力シート!T45)</f>
        <v/>
      </c>
      <c r="U45" s="89" t="str">
        <f>IF(入力シート!U45="","",入力シート!U45)</f>
        <v/>
      </c>
      <c r="V45" s="90" t="str">
        <f>IF(入力シート!V45="","",入力シート!V45)</f>
        <v/>
      </c>
      <c r="W45" s="198" t="str">
        <f>IF(入力シート!W45="","",入力シート!W45)</f>
        <v/>
      </c>
      <c r="X45" s="206" t="str">
        <f>入力シート!AB45</f>
        <v>□ごみ拾い　□器具片付け
□モップ又はレーキがけ　□施錠</v>
      </c>
      <c r="Y45" s="207"/>
      <c r="Z45" s="208"/>
    </row>
    <row r="46" spans="1:26" ht="21.75" customHeight="1" x14ac:dyDescent="0.15">
      <c r="A46" s="204"/>
      <c r="B46" s="64" t="str">
        <f>IF(入力シート!B46="","",入力シート!B46)</f>
        <v/>
      </c>
      <c r="C46" s="65" t="str">
        <f>IF(入力シート!C46="","",入力シート!C46)</f>
        <v/>
      </c>
      <c r="D46" s="14" t="str">
        <f>IF(入力シート!D46="","",入力シート!D46)</f>
        <v/>
      </c>
      <c r="E46" s="60" t="s">
        <v>2</v>
      </c>
      <c r="F46" s="147" t="str">
        <f>IF(入力シート!F46="","",入力シート!F46)</f>
        <v/>
      </c>
      <c r="G46" s="61" t="s">
        <v>3</v>
      </c>
      <c r="H46" s="14" t="str">
        <f>IF(入力シート!H46="","",入力シート!H46)</f>
        <v/>
      </c>
      <c r="I46" s="60" t="s">
        <v>2</v>
      </c>
      <c r="J46" s="147" t="str">
        <f>IF(入力シート!J46="","",入力シート!J46)</f>
        <v/>
      </c>
      <c r="K46" s="62" t="s">
        <v>4</v>
      </c>
      <c r="L46" s="68" t="str">
        <f>IF(入力シート!L46="","",入力シート!L46)</f>
        <v/>
      </c>
      <c r="M46" s="66" t="s">
        <v>7</v>
      </c>
      <c r="N46" s="149" t="str">
        <f>IF(入力シート!N46="","",入力シート!N46)</f>
        <v/>
      </c>
      <c r="O46" s="67" t="s">
        <v>4</v>
      </c>
      <c r="P46" s="69" t="str">
        <f>IF(入力シート!P46="","",入力シート!P46)</f>
        <v/>
      </c>
      <c r="Q46" s="70" t="str">
        <f>IF(入力シート!Q46="","",入力シート!Q46)</f>
        <v/>
      </c>
      <c r="R46" s="67" t="s">
        <v>5</v>
      </c>
      <c r="S46" s="71" t="str">
        <f>IF(入力シート!S46="","",入力シート!S46)</f>
        <v/>
      </c>
      <c r="T46" s="91" t="str">
        <f>IF(入力シート!T46="","",入力シート!T46)</f>
        <v/>
      </c>
      <c r="U46" s="89" t="str">
        <f>IF(入力シート!U46="","",入力シート!U46)</f>
        <v/>
      </c>
      <c r="V46" s="90" t="str">
        <f>IF(入力シート!V46="","",入力シート!V46)</f>
        <v/>
      </c>
      <c r="W46" s="198" t="str">
        <f>IF(入力シート!W46="","",入力シート!W46)</f>
        <v/>
      </c>
      <c r="X46" s="206" t="str">
        <f>入力シート!AB46</f>
        <v>□ごみ拾い　□器具片付け
□モップ又はレーキがけ　□施錠</v>
      </c>
      <c r="Y46" s="207"/>
      <c r="Z46" s="208"/>
    </row>
    <row r="47" spans="1:26" ht="21.75" customHeight="1" x14ac:dyDescent="0.15">
      <c r="A47" s="204"/>
      <c r="B47" s="64" t="str">
        <f>IF(入力シート!B47="","",入力シート!B47)</f>
        <v/>
      </c>
      <c r="C47" s="65" t="str">
        <f>IF(入力シート!C47="","",入力シート!C47)</f>
        <v/>
      </c>
      <c r="D47" s="14" t="str">
        <f>IF(入力シート!D47="","",入力シート!D47)</f>
        <v/>
      </c>
      <c r="E47" s="60" t="s">
        <v>2</v>
      </c>
      <c r="F47" s="147" t="str">
        <f>IF(入力シート!F47="","",入力シート!F47)</f>
        <v/>
      </c>
      <c r="G47" s="61" t="s">
        <v>3</v>
      </c>
      <c r="H47" s="14" t="str">
        <f>IF(入力シート!H47="","",入力シート!H47)</f>
        <v/>
      </c>
      <c r="I47" s="60" t="s">
        <v>2</v>
      </c>
      <c r="J47" s="147" t="str">
        <f>IF(入力シート!J47="","",入力シート!J47)</f>
        <v/>
      </c>
      <c r="K47" s="62" t="s">
        <v>4</v>
      </c>
      <c r="L47" s="68" t="str">
        <f>IF(入力シート!L47="","",入力シート!L47)</f>
        <v/>
      </c>
      <c r="M47" s="66" t="s">
        <v>7</v>
      </c>
      <c r="N47" s="149" t="str">
        <f>IF(入力シート!N47="","",入力シート!N47)</f>
        <v/>
      </c>
      <c r="O47" s="67" t="s">
        <v>4</v>
      </c>
      <c r="P47" s="69" t="str">
        <f>IF(入力シート!P47="","",入力シート!P47)</f>
        <v/>
      </c>
      <c r="Q47" s="70" t="str">
        <f>IF(入力シート!Q47="","",入力シート!Q47)</f>
        <v/>
      </c>
      <c r="R47" s="67" t="s">
        <v>5</v>
      </c>
      <c r="S47" s="71" t="str">
        <f>IF(入力シート!S47="","",入力シート!S47)</f>
        <v/>
      </c>
      <c r="T47" s="91" t="str">
        <f>IF(入力シート!T47="","",入力シート!T47)</f>
        <v/>
      </c>
      <c r="U47" s="89" t="str">
        <f>IF(入力シート!U47="","",入力シート!U47)</f>
        <v/>
      </c>
      <c r="V47" s="90" t="str">
        <f>IF(入力シート!V47="","",入力シート!V47)</f>
        <v/>
      </c>
      <c r="W47" s="198" t="str">
        <f>IF(入力シート!W47="","",入力シート!W47)</f>
        <v/>
      </c>
      <c r="X47" s="206" t="str">
        <f>入力シート!AB47</f>
        <v>□ごみ拾い　□器具片付け
□モップ又はレーキがけ　□施錠</v>
      </c>
      <c r="Y47" s="207"/>
      <c r="Z47" s="208"/>
    </row>
    <row r="48" spans="1:26" ht="21.75" customHeight="1" thickBot="1" x14ac:dyDescent="0.2">
      <c r="A48" s="205"/>
      <c r="B48" s="92" t="str">
        <f>IF(入力シート!B48="","",入力シート!B48)</f>
        <v/>
      </c>
      <c r="C48" s="93" t="str">
        <f>IF(入力シート!C48="","",入力シート!C48)</f>
        <v/>
      </c>
      <c r="D48" s="94" t="str">
        <f>IF(入力シート!D48="","",入力シート!D48)</f>
        <v/>
      </c>
      <c r="E48" s="95" t="s">
        <v>2</v>
      </c>
      <c r="F48" s="148" t="str">
        <f>IF(入力シート!F48="","",入力シート!F48)</f>
        <v/>
      </c>
      <c r="G48" s="96" t="s">
        <v>3</v>
      </c>
      <c r="H48" s="94" t="str">
        <f>IF(入力シート!H48="","",入力シート!H48)</f>
        <v/>
      </c>
      <c r="I48" s="95" t="s">
        <v>2</v>
      </c>
      <c r="J48" s="148" t="str">
        <f>IF(入力シート!J48="","",入力シート!J48)</f>
        <v/>
      </c>
      <c r="K48" s="97" t="s">
        <v>4</v>
      </c>
      <c r="L48" s="98" t="str">
        <f>IF(入力シート!L48="","",入力シート!L48)</f>
        <v/>
      </c>
      <c r="M48" s="99" t="s">
        <v>7</v>
      </c>
      <c r="N48" s="151" t="str">
        <f>IF(入力シート!N48="","",入力シート!N48)</f>
        <v/>
      </c>
      <c r="O48" s="100" t="s">
        <v>4</v>
      </c>
      <c r="P48" s="101" t="str">
        <f>IF(入力シート!P48="","",入力シート!P48)</f>
        <v/>
      </c>
      <c r="Q48" s="102" t="str">
        <f>IF(入力シート!Q48="","",入力シート!Q48)</f>
        <v/>
      </c>
      <c r="R48" s="100" t="s">
        <v>5</v>
      </c>
      <c r="S48" s="104" t="str">
        <f>IF(入力シート!S48="","",入力シート!S48)</f>
        <v/>
      </c>
      <c r="T48" s="105" t="str">
        <f>IF(入力シート!T48="","",入力シート!T48)</f>
        <v/>
      </c>
      <c r="U48" s="113" t="str">
        <f>IF(入力シート!U48="","",入力シート!U48)</f>
        <v/>
      </c>
      <c r="V48" s="106" t="str">
        <f>IF(入力シート!V48="","",入力シート!V48)</f>
        <v/>
      </c>
      <c r="W48" s="199" t="str">
        <f>IF(入力シート!W48="","",入力シート!W48)</f>
        <v/>
      </c>
      <c r="X48" s="209" t="str">
        <f>入力シート!AB48</f>
        <v>□ごみ拾い　□器具片付け
□モップ又はレーキがけ　□施錠</v>
      </c>
      <c r="Y48" s="210"/>
      <c r="Z48" s="211"/>
    </row>
    <row r="49" spans="1:26" ht="21.75" customHeight="1" thickTop="1" x14ac:dyDescent="0.15">
      <c r="A49" s="111"/>
      <c r="B49" s="64" t="str">
        <f>IF(入力シート!B49="","",入力シート!B49)</f>
        <v/>
      </c>
      <c r="C49" s="65" t="str">
        <f>IF(入力シート!C49="","",入力シート!C49)</f>
        <v/>
      </c>
      <c r="D49" s="14" t="str">
        <f>IF(入力シート!D49="","",入力シート!D49)</f>
        <v/>
      </c>
      <c r="E49" s="60" t="s">
        <v>2</v>
      </c>
      <c r="F49" s="147" t="str">
        <f>IF(入力シート!F49="","",入力シート!F49)</f>
        <v/>
      </c>
      <c r="G49" s="61" t="s">
        <v>3</v>
      </c>
      <c r="H49" s="14" t="str">
        <f>IF(入力シート!H49="","",入力シート!H49)</f>
        <v/>
      </c>
      <c r="I49" s="60" t="s">
        <v>2</v>
      </c>
      <c r="J49" s="147" t="str">
        <f>IF(入力シート!J49="","",入力シート!J49)</f>
        <v/>
      </c>
      <c r="K49" s="62" t="s">
        <v>4</v>
      </c>
      <c r="L49" s="68" t="str">
        <f>IF(入力シート!L49="","",入力シート!L49)</f>
        <v/>
      </c>
      <c r="M49" s="66" t="s">
        <v>7</v>
      </c>
      <c r="N49" s="149" t="str">
        <f>IF(入力シート!N49="","",入力シート!N49)</f>
        <v/>
      </c>
      <c r="O49" s="67" t="s">
        <v>4</v>
      </c>
      <c r="P49" s="69" t="str">
        <f>IF(入力シート!P49="","",入力シート!P49)</f>
        <v/>
      </c>
      <c r="Q49" s="70" t="str">
        <f>IF(入力シート!Q49="","",入力シート!Q49)</f>
        <v/>
      </c>
      <c r="R49" s="67" t="s">
        <v>5</v>
      </c>
      <c r="S49" s="71" t="str">
        <f>IF(入力シート!S49="","",入力シート!S49)</f>
        <v/>
      </c>
      <c r="T49" s="91" t="str">
        <f>IF(入力シート!T49="","",入力シート!T49)</f>
        <v/>
      </c>
      <c r="U49" s="89" t="str">
        <f>IF(入力シート!U49="","",入力シート!U49)</f>
        <v/>
      </c>
      <c r="V49" s="90" t="str">
        <f>IF(入力シート!V49="","",入力シート!V49)</f>
        <v/>
      </c>
      <c r="W49" s="198" t="str">
        <f>IF(入力シート!W49="","",入力シート!W49)</f>
        <v/>
      </c>
      <c r="X49" s="206" t="str">
        <f>入力シート!AB49</f>
        <v>□ごみ拾い　□器具片付け
□モップ又はレーキがけ　□施錠</v>
      </c>
      <c r="Y49" s="207"/>
      <c r="Z49" s="208"/>
    </row>
    <row r="50" spans="1:26" ht="21.75" customHeight="1" x14ac:dyDescent="0.15">
      <c r="A50" s="111" t="s">
        <v>16</v>
      </c>
      <c r="B50" s="64" t="str">
        <f>IF(入力シート!B50="","",入力シート!B50)</f>
        <v/>
      </c>
      <c r="C50" s="65" t="str">
        <f>IF(入力シート!C50="","",入力シート!C50)</f>
        <v/>
      </c>
      <c r="D50" s="14" t="str">
        <f>IF(入力シート!D50="","",入力シート!D50)</f>
        <v/>
      </c>
      <c r="E50" s="60" t="s">
        <v>2</v>
      </c>
      <c r="F50" s="147" t="str">
        <f>IF(入力シート!F50="","",入力シート!F50)</f>
        <v/>
      </c>
      <c r="G50" s="61" t="s">
        <v>3</v>
      </c>
      <c r="H50" s="14" t="str">
        <f>IF(入力シート!H50="","",入力シート!H50)</f>
        <v/>
      </c>
      <c r="I50" s="60" t="s">
        <v>2</v>
      </c>
      <c r="J50" s="147" t="str">
        <f>IF(入力シート!J50="","",入力シート!J50)</f>
        <v/>
      </c>
      <c r="K50" s="62" t="s">
        <v>4</v>
      </c>
      <c r="L50" s="68" t="str">
        <f>IF(入力シート!L50="","",入力シート!L50)</f>
        <v/>
      </c>
      <c r="M50" s="66" t="s">
        <v>7</v>
      </c>
      <c r="N50" s="149" t="str">
        <f>IF(入力シート!N50="","",入力シート!N50)</f>
        <v/>
      </c>
      <c r="O50" s="67" t="s">
        <v>4</v>
      </c>
      <c r="P50" s="69" t="str">
        <f>IF(入力シート!P50="","",入力シート!P50)</f>
        <v/>
      </c>
      <c r="Q50" s="70" t="str">
        <f>IF(入力シート!Q50="","",入力シート!Q50)</f>
        <v/>
      </c>
      <c r="R50" s="67" t="s">
        <v>5</v>
      </c>
      <c r="S50" s="71" t="str">
        <f>IF(入力シート!S50="","",入力シート!S50)</f>
        <v/>
      </c>
      <c r="T50" s="91" t="str">
        <f>IF(入力シート!T50="","",入力シート!T50)</f>
        <v/>
      </c>
      <c r="U50" s="89" t="str">
        <f>IF(入力シート!U50="","",入力シート!U50)</f>
        <v/>
      </c>
      <c r="V50" s="90" t="str">
        <f>IF(入力シート!V50="","",入力シート!V50)</f>
        <v/>
      </c>
      <c r="W50" s="198" t="str">
        <f>IF(入力シート!W50="","",入力シート!W50)</f>
        <v/>
      </c>
      <c r="X50" s="206" t="str">
        <f>入力シート!AB50</f>
        <v>□ごみ拾い　□器具片付け
□モップ又はレーキがけ　□施錠</v>
      </c>
      <c r="Y50" s="207"/>
      <c r="Z50" s="208"/>
    </row>
    <row r="51" spans="1:26" ht="21.75" customHeight="1" x14ac:dyDescent="0.15">
      <c r="A51" s="109">
        <v>5</v>
      </c>
      <c r="B51" s="64" t="str">
        <f>IF(入力シート!B51="","",入力シート!B51)</f>
        <v/>
      </c>
      <c r="C51" s="65" t="str">
        <f>IF(入力シート!C51="","",入力シート!C51)</f>
        <v/>
      </c>
      <c r="D51" s="14" t="str">
        <f>IF(入力シート!D51="","",入力シート!D51)</f>
        <v/>
      </c>
      <c r="E51" s="60" t="s">
        <v>2</v>
      </c>
      <c r="F51" s="147" t="str">
        <f>IF(入力シート!F51="","",入力シート!F51)</f>
        <v/>
      </c>
      <c r="G51" s="61" t="s">
        <v>3</v>
      </c>
      <c r="H51" s="14" t="str">
        <f>IF(入力シート!H51="","",入力シート!H51)</f>
        <v/>
      </c>
      <c r="I51" s="60" t="s">
        <v>2</v>
      </c>
      <c r="J51" s="147" t="str">
        <f>IF(入力シート!J51="","",入力シート!J51)</f>
        <v/>
      </c>
      <c r="K51" s="62" t="s">
        <v>4</v>
      </c>
      <c r="L51" s="68" t="str">
        <f>IF(入力シート!L51="","",入力シート!L51)</f>
        <v/>
      </c>
      <c r="M51" s="66" t="s">
        <v>7</v>
      </c>
      <c r="N51" s="149" t="str">
        <f>IF(入力シート!N51="","",入力シート!N51)</f>
        <v/>
      </c>
      <c r="O51" s="67" t="s">
        <v>4</v>
      </c>
      <c r="P51" s="69" t="str">
        <f>IF(入力シート!P51="","",入力シート!P51)</f>
        <v/>
      </c>
      <c r="Q51" s="70" t="str">
        <f>IF(入力シート!Q51="","",入力シート!Q51)</f>
        <v/>
      </c>
      <c r="R51" s="67" t="s">
        <v>5</v>
      </c>
      <c r="S51" s="71" t="str">
        <f>IF(入力シート!S51="","",入力シート!S51)</f>
        <v/>
      </c>
      <c r="T51" s="91" t="str">
        <f>IF(入力シート!T51="","",入力シート!T51)</f>
        <v/>
      </c>
      <c r="U51" s="89" t="str">
        <f>IF(入力シート!U51="","",入力シート!U51)</f>
        <v/>
      </c>
      <c r="V51" s="90" t="str">
        <f>IF(入力シート!V51="","",入力シート!V51)</f>
        <v/>
      </c>
      <c r="W51" s="198" t="str">
        <f>IF(入力シート!W51="","",入力シート!W51)</f>
        <v/>
      </c>
      <c r="X51" s="206" t="str">
        <f>入力シート!AB51</f>
        <v>□ごみ拾い　□器具片付け
□モップ又はレーキがけ　□施錠</v>
      </c>
      <c r="Y51" s="207"/>
      <c r="Z51" s="208"/>
    </row>
    <row r="52" spans="1:26" ht="21.75" customHeight="1" x14ac:dyDescent="0.15">
      <c r="A52" s="212" t="s">
        <v>25</v>
      </c>
      <c r="B52" s="64" t="str">
        <f>IF(入力シート!B52="","",入力シート!B52)</f>
        <v/>
      </c>
      <c r="C52" s="65" t="str">
        <f>IF(入力シート!C52="","",入力シート!C52)</f>
        <v/>
      </c>
      <c r="D52" s="14" t="str">
        <f>IF(入力シート!D52="","",入力シート!D52)</f>
        <v/>
      </c>
      <c r="E52" s="60" t="s">
        <v>2</v>
      </c>
      <c r="F52" s="147" t="str">
        <f>IF(入力シート!F52="","",入力シート!F52)</f>
        <v/>
      </c>
      <c r="G52" s="61" t="s">
        <v>3</v>
      </c>
      <c r="H52" s="14" t="str">
        <f>IF(入力シート!H52="","",入力シート!H52)</f>
        <v/>
      </c>
      <c r="I52" s="60" t="s">
        <v>2</v>
      </c>
      <c r="J52" s="147" t="str">
        <f>IF(入力シート!J52="","",入力シート!J52)</f>
        <v/>
      </c>
      <c r="K52" s="62" t="s">
        <v>4</v>
      </c>
      <c r="L52" s="68" t="str">
        <f>IF(入力シート!L52="","",入力シート!L52)</f>
        <v/>
      </c>
      <c r="M52" s="66" t="s">
        <v>7</v>
      </c>
      <c r="N52" s="149" t="str">
        <f>IF(入力シート!N52="","",入力シート!N52)</f>
        <v/>
      </c>
      <c r="O52" s="67" t="s">
        <v>4</v>
      </c>
      <c r="P52" s="69" t="str">
        <f>IF(入力シート!P52="","",入力シート!P52)</f>
        <v/>
      </c>
      <c r="Q52" s="70" t="str">
        <f>IF(入力シート!Q52="","",入力シート!Q52)</f>
        <v/>
      </c>
      <c r="R52" s="67" t="s">
        <v>5</v>
      </c>
      <c r="S52" s="71" t="str">
        <f>IF(入力シート!S52="","",入力シート!S52)</f>
        <v/>
      </c>
      <c r="T52" s="91" t="str">
        <f>IF(入力シート!T52="","",入力シート!T52)</f>
        <v/>
      </c>
      <c r="U52" s="89" t="str">
        <f>IF(入力シート!U52="","",入力シート!U52)</f>
        <v/>
      </c>
      <c r="V52" s="90" t="str">
        <f>IF(入力シート!V52="","",入力シート!V52)</f>
        <v/>
      </c>
      <c r="W52" s="198" t="str">
        <f>IF(入力シート!W52="","",入力シート!W52)</f>
        <v/>
      </c>
      <c r="X52" s="206" t="str">
        <f>入力シート!AB52</f>
        <v>□ごみ拾い　□器具片付け
□モップ又はレーキがけ　□施錠</v>
      </c>
      <c r="Y52" s="207"/>
      <c r="Z52" s="208"/>
    </row>
    <row r="53" spans="1:26" ht="21.75" customHeight="1" x14ac:dyDescent="0.15">
      <c r="A53" s="212"/>
      <c r="B53" s="64" t="str">
        <f>IF(入力シート!B53="","",入力シート!B53)</f>
        <v/>
      </c>
      <c r="C53" s="65" t="str">
        <f>IF(入力シート!C53="","",入力シート!C53)</f>
        <v/>
      </c>
      <c r="D53" s="14" t="str">
        <f>IF(入力シート!D53="","",入力シート!D53)</f>
        <v/>
      </c>
      <c r="E53" s="60" t="s">
        <v>2</v>
      </c>
      <c r="F53" s="147" t="str">
        <f>IF(入力シート!F53="","",入力シート!F53)</f>
        <v/>
      </c>
      <c r="G53" s="61" t="s">
        <v>3</v>
      </c>
      <c r="H53" s="14" t="str">
        <f>IF(入力シート!H53="","",入力シート!H53)</f>
        <v/>
      </c>
      <c r="I53" s="60" t="s">
        <v>2</v>
      </c>
      <c r="J53" s="147" t="str">
        <f>IF(入力シート!J53="","",入力シート!J53)</f>
        <v/>
      </c>
      <c r="K53" s="62" t="s">
        <v>4</v>
      </c>
      <c r="L53" s="68" t="str">
        <f>IF(入力シート!L53="","",入力シート!L53)</f>
        <v/>
      </c>
      <c r="M53" s="66" t="s">
        <v>7</v>
      </c>
      <c r="N53" s="149" t="str">
        <f>IF(入力シート!N53="","",入力シート!N53)</f>
        <v/>
      </c>
      <c r="O53" s="67" t="s">
        <v>4</v>
      </c>
      <c r="P53" s="69" t="str">
        <f>IF(入力シート!P53="","",入力シート!P53)</f>
        <v/>
      </c>
      <c r="Q53" s="70" t="str">
        <f>IF(入力シート!Q53="","",入力シート!Q53)</f>
        <v/>
      </c>
      <c r="R53" s="67" t="s">
        <v>5</v>
      </c>
      <c r="S53" s="71" t="str">
        <f>IF(入力シート!S53="","",入力シート!S53)</f>
        <v/>
      </c>
      <c r="T53" s="91" t="str">
        <f>IF(入力シート!T53="","",入力シート!T53)</f>
        <v/>
      </c>
      <c r="U53" s="89" t="str">
        <f>IF(入力シート!U53="","",入力シート!U53)</f>
        <v/>
      </c>
      <c r="V53" s="90" t="str">
        <f>IF(入力シート!V53="","",入力シート!V53)</f>
        <v/>
      </c>
      <c r="W53" s="198" t="str">
        <f>IF(入力シート!W53="","",入力シート!W53)</f>
        <v/>
      </c>
      <c r="X53" s="206" t="str">
        <f>入力シート!AB53</f>
        <v>□ごみ拾い　□器具片付け
□モップ又はレーキがけ　□施錠</v>
      </c>
      <c r="Y53" s="207"/>
      <c r="Z53" s="208"/>
    </row>
    <row r="54" spans="1:26" ht="21.75" customHeight="1" x14ac:dyDescent="0.15">
      <c r="A54" s="212"/>
      <c r="B54" s="64" t="str">
        <f>IF(入力シート!B54="","",入力シート!B54)</f>
        <v/>
      </c>
      <c r="C54" s="65" t="str">
        <f>IF(入力シート!C54="","",入力シート!C54)</f>
        <v/>
      </c>
      <c r="D54" s="14" t="str">
        <f>IF(入力シート!D54="","",入力シート!D54)</f>
        <v/>
      </c>
      <c r="E54" s="60" t="s">
        <v>2</v>
      </c>
      <c r="F54" s="147" t="str">
        <f>IF(入力シート!F54="","",入力シート!F54)</f>
        <v/>
      </c>
      <c r="G54" s="61" t="s">
        <v>3</v>
      </c>
      <c r="H54" s="14" t="str">
        <f>IF(入力シート!H54="","",入力シート!H54)</f>
        <v/>
      </c>
      <c r="I54" s="60" t="s">
        <v>2</v>
      </c>
      <c r="J54" s="147" t="str">
        <f>IF(入力シート!J54="","",入力シート!J54)</f>
        <v/>
      </c>
      <c r="K54" s="62" t="s">
        <v>4</v>
      </c>
      <c r="L54" s="68" t="str">
        <f>IF(入力シート!L54="","",入力シート!L54)</f>
        <v/>
      </c>
      <c r="M54" s="66" t="s">
        <v>7</v>
      </c>
      <c r="N54" s="149" t="str">
        <f>IF(入力シート!N54="","",入力シート!N54)</f>
        <v/>
      </c>
      <c r="O54" s="67" t="s">
        <v>4</v>
      </c>
      <c r="P54" s="69" t="str">
        <f>IF(入力シート!P54="","",入力シート!P54)</f>
        <v/>
      </c>
      <c r="Q54" s="70" t="str">
        <f>IF(入力シート!Q54="","",入力シート!Q54)</f>
        <v/>
      </c>
      <c r="R54" s="67" t="s">
        <v>5</v>
      </c>
      <c r="S54" s="71" t="str">
        <f>IF(入力シート!S54="","",入力シート!S54)</f>
        <v/>
      </c>
      <c r="T54" s="91" t="str">
        <f>IF(入力シート!T54="","",入力シート!T54)</f>
        <v/>
      </c>
      <c r="U54" s="89" t="str">
        <f>IF(入力シート!U54="","",入力シート!U54)</f>
        <v/>
      </c>
      <c r="V54" s="90" t="str">
        <f>IF(入力シート!V54="","",入力シート!V54)</f>
        <v/>
      </c>
      <c r="W54" s="198" t="str">
        <f>IF(入力シート!W54="","",入力シート!W54)</f>
        <v/>
      </c>
      <c r="X54" s="206" t="str">
        <f>入力シート!AB54</f>
        <v>□ごみ拾い　□器具片付け
□モップ又はレーキがけ　□施錠</v>
      </c>
      <c r="Y54" s="207"/>
      <c r="Z54" s="208"/>
    </row>
    <row r="55" spans="1:26" ht="21.75" customHeight="1" x14ac:dyDescent="0.15">
      <c r="A55" s="204" t="str">
        <f>IF(入力シート!A55="","",入力シート!A55)</f>
        <v/>
      </c>
      <c r="B55" s="64" t="str">
        <f>IF(入力シート!B55="","",入力シート!B55)</f>
        <v/>
      </c>
      <c r="C55" s="65" t="str">
        <f>IF(入力シート!C55="","",入力シート!C55)</f>
        <v/>
      </c>
      <c r="D55" s="14" t="str">
        <f>IF(入力シート!D55="","",入力シート!D55)</f>
        <v/>
      </c>
      <c r="E55" s="60" t="s">
        <v>2</v>
      </c>
      <c r="F55" s="147" t="str">
        <f>IF(入力シート!F55="","",入力シート!F55)</f>
        <v/>
      </c>
      <c r="G55" s="61" t="s">
        <v>3</v>
      </c>
      <c r="H55" s="14" t="str">
        <f>IF(入力シート!H55="","",入力シート!H55)</f>
        <v/>
      </c>
      <c r="I55" s="60" t="s">
        <v>2</v>
      </c>
      <c r="J55" s="147" t="str">
        <f>IF(入力シート!J55="","",入力シート!J55)</f>
        <v/>
      </c>
      <c r="K55" s="62" t="s">
        <v>4</v>
      </c>
      <c r="L55" s="68" t="str">
        <f>IF(入力シート!L55="","",入力シート!L55)</f>
        <v/>
      </c>
      <c r="M55" s="66" t="s">
        <v>7</v>
      </c>
      <c r="N55" s="149" t="str">
        <f>IF(入力シート!N55="","",入力シート!N55)</f>
        <v/>
      </c>
      <c r="O55" s="67" t="s">
        <v>4</v>
      </c>
      <c r="P55" s="69" t="str">
        <f>IF(入力シート!P55="","",入力シート!P55)</f>
        <v/>
      </c>
      <c r="Q55" s="70" t="str">
        <f>IF(入力シート!Q55="","",入力シート!Q55)</f>
        <v/>
      </c>
      <c r="R55" s="67" t="s">
        <v>5</v>
      </c>
      <c r="S55" s="71" t="str">
        <f>IF(入力シート!S55="","",入力シート!S55)</f>
        <v/>
      </c>
      <c r="T55" s="91" t="str">
        <f>IF(入力シート!T55="","",入力シート!T55)</f>
        <v/>
      </c>
      <c r="U55" s="89" t="str">
        <f>IF(入力シート!U55="","",入力シート!U55)</f>
        <v/>
      </c>
      <c r="V55" s="90" t="str">
        <f>IF(入力シート!V55="","",入力シート!V55)</f>
        <v/>
      </c>
      <c r="W55" s="198" t="str">
        <f>IF(入力シート!W55="","",入力シート!W55)</f>
        <v/>
      </c>
      <c r="X55" s="206" t="str">
        <f>入力シート!AB55</f>
        <v>□ごみ拾い　□器具片付け
□モップ又はレーキがけ　□施錠</v>
      </c>
      <c r="Y55" s="207"/>
      <c r="Z55" s="208"/>
    </row>
    <row r="56" spans="1:26" ht="21.75" customHeight="1" x14ac:dyDescent="0.15">
      <c r="A56" s="204"/>
      <c r="B56" s="64" t="str">
        <f>IF(入力シート!B56="","",入力シート!B56)</f>
        <v/>
      </c>
      <c r="C56" s="65" t="str">
        <f>IF(入力シート!C56="","",入力シート!C56)</f>
        <v/>
      </c>
      <c r="D56" s="14" t="str">
        <f>IF(入力シート!D56="","",入力シート!D56)</f>
        <v/>
      </c>
      <c r="E56" s="60" t="s">
        <v>2</v>
      </c>
      <c r="F56" s="147" t="str">
        <f>IF(入力シート!F56="","",入力シート!F56)</f>
        <v/>
      </c>
      <c r="G56" s="61" t="s">
        <v>3</v>
      </c>
      <c r="H56" s="14" t="str">
        <f>IF(入力シート!H56="","",入力シート!H56)</f>
        <v/>
      </c>
      <c r="I56" s="60" t="s">
        <v>2</v>
      </c>
      <c r="J56" s="147" t="str">
        <f>IF(入力シート!J56="","",入力シート!J56)</f>
        <v/>
      </c>
      <c r="K56" s="62" t="s">
        <v>4</v>
      </c>
      <c r="L56" s="68" t="str">
        <f>IF(入力シート!L56="","",入力シート!L56)</f>
        <v/>
      </c>
      <c r="M56" s="66" t="s">
        <v>7</v>
      </c>
      <c r="N56" s="149" t="str">
        <f>IF(入力シート!N56="","",入力シート!N56)</f>
        <v/>
      </c>
      <c r="O56" s="67" t="s">
        <v>4</v>
      </c>
      <c r="P56" s="69" t="str">
        <f>IF(入力シート!P56="","",入力シート!P56)</f>
        <v/>
      </c>
      <c r="Q56" s="70" t="str">
        <f>IF(入力シート!Q56="","",入力シート!Q56)</f>
        <v/>
      </c>
      <c r="R56" s="67" t="s">
        <v>5</v>
      </c>
      <c r="S56" s="71" t="str">
        <f>IF(入力シート!S56="","",入力シート!S56)</f>
        <v/>
      </c>
      <c r="T56" s="91" t="str">
        <f>IF(入力シート!T56="","",入力シート!T56)</f>
        <v/>
      </c>
      <c r="U56" s="89" t="str">
        <f>IF(入力シート!U56="","",入力シート!U56)</f>
        <v/>
      </c>
      <c r="V56" s="90" t="str">
        <f>IF(入力シート!V56="","",入力シート!V56)</f>
        <v/>
      </c>
      <c r="W56" s="198" t="str">
        <f>IF(入力シート!W56="","",入力シート!W56)</f>
        <v/>
      </c>
      <c r="X56" s="206" t="str">
        <f>入力シート!AB56</f>
        <v>□ごみ拾い　□器具片付け
□モップ又はレーキがけ　□施錠</v>
      </c>
      <c r="Y56" s="207"/>
      <c r="Z56" s="208"/>
    </row>
    <row r="57" spans="1:26" ht="21.75" customHeight="1" x14ac:dyDescent="0.15">
      <c r="A57" s="204"/>
      <c r="B57" s="64" t="str">
        <f>IF(入力シート!B57="","",入力シート!B57)</f>
        <v/>
      </c>
      <c r="C57" s="65" t="str">
        <f>IF(入力シート!C57="","",入力シート!C57)</f>
        <v/>
      </c>
      <c r="D57" s="14" t="str">
        <f>IF(入力シート!D57="","",入力シート!D57)</f>
        <v/>
      </c>
      <c r="E57" s="60" t="s">
        <v>2</v>
      </c>
      <c r="F57" s="147" t="str">
        <f>IF(入力シート!F57="","",入力シート!F57)</f>
        <v/>
      </c>
      <c r="G57" s="61" t="s">
        <v>3</v>
      </c>
      <c r="H57" s="14" t="str">
        <f>IF(入力シート!H57="","",入力シート!H57)</f>
        <v/>
      </c>
      <c r="I57" s="60" t="s">
        <v>2</v>
      </c>
      <c r="J57" s="147" t="str">
        <f>IF(入力シート!J57="","",入力シート!J57)</f>
        <v/>
      </c>
      <c r="K57" s="62" t="s">
        <v>4</v>
      </c>
      <c r="L57" s="68" t="str">
        <f>IF(入力シート!L57="","",入力シート!L57)</f>
        <v/>
      </c>
      <c r="M57" s="66" t="s">
        <v>7</v>
      </c>
      <c r="N57" s="149" t="str">
        <f>IF(入力シート!N57="","",入力シート!N57)</f>
        <v/>
      </c>
      <c r="O57" s="67" t="s">
        <v>4</v>
      </c>
      <c r="P57" s="69" t="str">
        <f>IF(入力シート!P57="","",入力シート!P57)</f>
        <v/>
      </c>
      <c r="Q57" s="70" t="str">
        <f>IF(入力シート!Q57="","",入力シート!Q57)</f>
        <v/>
      </c>
      <c r="R57" s="67" t="s">
        <v>5</v>
      </c>
      <c r="S57" s="71" t="str">
        <f>IF(入力シート!S57="","",入力シート!S57)</f>
        <v/>
      </c>
      <c r="T57" s="91" t="str">
        <f>IF(入力シート!T57="","",入力シート!T57)</f>
        <v/>
      </c>
      <c r="U57" s="89" t="str">
        <f>IF(入力シート!U57="","",入力シート!U57)</f>
        <v/>
      </c>
      <c r="V57" s="90" t="str">
        <f>IF(入力シート!V57="","",入力シート!V57)</f>
        <v/>
      </c>
      <c r="W57" s="198" t="str">
        <f>IF(入力シート!W57="","",入力シート!W57)</f>
        <v/>
      </c>
      <c r="X57" s="206" t="str">
        <f>入力シート!AB57</f>
        <v>□ごみ拾い　□器具片付け
□モップ又はレーキがけ　□施錠</v>
      </c>
      <c r="Y57" s="207"/>
      <c r="Z57" s="208"/>
    </row>
    <row r="58" spans="1:26" ht="21.75" customHeight="1" thickBot="1" x14ac:dyDescent="0.2">
      <c r="A58" s="205"/>
      <c r="B58" s="92" t="str">
        <f>IF(入力シート!B58="","",入力シート!B58)</f>
        <v/>
      </c>
      <c r="C58" s="93" t="str">
        <f>IF(入力シート!C58="","",入力シート!C58)</f>
        <v/>
      </c>
      <c r="D58" s="94" t="str">
        <f>IF(入力シート!D58="","",入力シート!D58)</f>
        <v/>
      </c>
      <c r="E58" s="95" t="s">
        <v>2</v>
      </c>
      <c r="F58" s="148" t="str">
        <f>IF(入力シート!F58="","",入力シート!F58)</f>
        <v/>
      </c>
      <c r="G58" s="96" t="s">
        <v>3</v>
      </c>
      <c r="H58" s="94" t="str">
        <f>IF(入力シート!H58="","",入力シート!H58)</f>
        <v/>
      </c>
      <c r="I58" s="95" t="s">
        <v>2</v>
      </c>
      <c r="J58" s="148" t="str">
        <f>IF(入力シート!J58="","",入力シート!J58)</f>
        <v/>
      </c>
      <c r="K58" s="97" t="s">
        <v>4</v>
      </c>
      <c r="L58" s="98" t="str">
        <f>IF(入力シート!L58="","",入力シート!L58)</f>
        <v/>
      </c>
      <c r="M58" s="99" t="s">
        <v>7</v>
      </c>
      <c r="N58" s="151" t="str">
        <f>IF(入力シート!N58="","",入力シート!N58)</f>
        <v/>
      </c>
      <c r="O58" s="100" t="s">
        <v>4</v>
      </c>
      <c r="P58" s="101" t="str">
        <f>IF(入力シート!P58="","",入力シート!P58)</f>
        <v/>
      </c>
      <c r="Q58" s="102" t="str">
        <f>IF(入力シート!Q58="","",入力シート!Q58)</f>
        <v/>
      </c>
      <c r="R58" s="100" t="s">
        <v>5</v>
      </c>
      <c r="S58" s="104" t="str">
        <f>IF(入力シート!S58="","",入力シート!S58)</f>
        <v/>
      </c>
      <c r="T58" s="105" t="str">
        <f>IF(入力シート!T58="","",入力シート!T58)</f>
        <v/>
      </c>
      <c r="U58" s="113" t="str">
        <f>IF(入力シート!U58="","",入力シート!U58)</f>
        <v/>
      </c>
      <c r="V58" s="119" t="str">
        <f>IF(入力シート!V58="","",入力シート!V58)</f>
        <v/>
      </c>
      <c r="W58" s="199" t="str">
        <f>IF(入力シート!W58="","",入力シート!W58)</f>
        <v/>
      </c>
      <c r="X58" s="209" t="str">
        <f>入力シート!AB58</f>
        <v>□ごみ拾い　□器具片付け
□モップ又はレーキがけ　□施錠</v>
      </c>
      <c r="Y58" s="210"/>
      <c r="Z58" s="211"/>
    </row>
    <row r="59" spans="1:26" ht="21.75" customHeight="1" thickTop="1" x14ac:dyDescent="0.15">
      <c r="A59" s="111"/>
      <c r="B59" s="64" t="str">
        <f>IF(入力シート!B59="","",入力シート!B59)</f>
        <v/>
      </c>
      <c r="C59" s="65" t="str">
        <f>IF(入力シート!C59="","",入力シート!C59)</f>
        <v/>
      </c>
      <c r="D59" s="14" t="str">
        <f>IF(入力シート!D59="","",入力シート!D59)</f>
        <v/>
      </c>
      <c r="E59" s="60" t="s">
        <v>2</v>
      </c>
      <c r="F59" s="147" t="str">
        <f>IF(入力シート!F59="","",入力シート!F59)</f>
        <v/>
      </c>
      <c r="G59" s="61" t="s">
        <v>3</v>
      </c>
      <c r="H59" s="14" t="str">
        <f>IF(入力シート!H59="","",入力シート!H59)</f>
        <v/>
      </c>
      <c r="I59" s="60" t="s">
        <v>2</v>
      </c>
      <c r="J59" s="147" t="str">
        <f>IF(入力シート!J59="","",入力シート!J59)</f>
        <v/>
      </c>
      <c r="K59" s="62" t="s">
        <v>4</v>
      </c>
      <c r="L59" s="68" t="str">
        <f>IF(入力シート!L59="","",入力シート!L59)</f>
        <v/>
      </c>
      <c r="M59" s="66" t="s">
        <v>7</v>
      </c>
      <c r="N59" s="149" t="str">
        <f>IF(入力シート!N59="","",入力シート!N59)</f>
        <v/>
      </c>
      <c r="O59" s="67" t="s">
        <v>4</v>
      </c>
      <c r="P59" s="69" t="str">
        <f>IF(入力シート!P59="","",入力シート!P59)</f>
        <v/>
      </c>
      <c r="Q59" s="70" t="str">
        <f>IF(入力シート!Q59="","",入力シート!Q59)</f>
        <v/>
      </c>
      <c r="R59" s="67" t="s">
        <v>5</v>
      </c>
      <c r="S59" s="71" t="str">
        <f>IF(入力シート!S59="","",入力シート!S59)</f>
        <v/>
      </c>
      <c r="T59" s="91" t="str">
        <f>IF(入力シート!T59="","",入力シート!T59)</f>
        <v/>
      </c>
      <c r="U59" s="89" t="str">
        <f>IF(入力シート!U59="","",入力シート!U59)</f>
        <v/>
      </c>
      <c r="V59" s="90" t="str">
        <f>IF(入力シート!V59="","",入力シート!V59)</f>
        <v/>
      </c>
      <c r="W59" s="198" t="str">
        <f>IF(入力シート!W59="","",入力シート!W59)</f>
        <v/>
      </c>
      <c r="X59" s="206" t="str">
        <f>入力シート!AB59</f>
        <v>□ごみ拾い　□器具片付け
□モップ又はレーキがけ　□施錠</v>
      </c>
      <c r="Y59" s="207"/>
      <c r="Z59" s="208"/>
    </row>
    <row r="60" spans="1:26" ht="21.75" customHeight="1" x14ac:dyDescent="0.15">
      <c r="A60" s="109" t="s">
        <v>16</v>
      </c>
      <c r="B60" s="64" t="str">
        <f>IF(入力シート!B60="","",入力シート!B60)</f>
        <v/>
      </c>
      <c r="C60" s="65" t="str">
        <f>IF(入力シート!C60="","",入力シート!C60)</f>
        <v/>
      </c>
      <c r="D60" s="14" t="str">
        <f>IF(入力シート!D60="","",入力シート!D60)</f>
        <v/>
      </c>
      <c r="E60" s="60" t="s">
        <v>2</v>
      </c>
      <c r="F60" s="147" t="str">
        <f>IF(入力シート!F60="","",入力シート!F60)</f>
        <v/>
      </c>
      <c r="G60" s="61" t="s">
        <v>3</v>
      </c>
      <c r="H60" s="14" t="str">
        <f>IF(入力シート!H60="","",入力シート!H60)</f>
        <v/>
      </c>
      <c r="I60" s="60" t="s">
        <v>2</v>
      </c>
      <c r="J60" s="147" t="str">
        <f>IF(入力シート!J60="","",入力シート!J60)</f>
        <v/>
      </c>
      <c r="K60" s="62" t="s">
        <v>4</v>
      </c>
      <c r="L60" s="68" t="str">
        <f>IF(入力シート!L60="","",入力シート!L60)</f>
        <v/>
      </c>
      <c r="M60" s="66" t="s">
        <v>7</v>
      </c>
      <c r="N60" s="149" t="str">
        <f>IF(入力シート!N60="","",入力シート!N60)</f>
        <v/>
      </c>
      <c r="O60" s="67" t="s">
        <v>4</v>
      </c>
      <c r="P60" s="69" t="str">
        <f>IF(入力シート!P60="","",入力シート!P60)</f>
        <v/>
      </c>
      <c r="Q60" s="70" t="str">
        <f>IF(入力シート!Q60="","",入力シート!Q60)</f>
        <v/>
      </c>
      <c r="R60" s="67" t="s">
        <v>5</v>
      </c>
      <c r="S60" s="71" t="str">
        <f>IF(入力シート!S60="","",入力シート!S60)</f>
        <v/>
      </c>
      <c r="T60" s="91" t="str">
        <f>IF(入力シート!T60="","",入力シート!T60)</f>
        <v/>
      </c>
      <c r="U60" s="89" t="str">
        <f>IF(入力シート!U60="","",入力シート!U60)</f>
        <v/>
      </c>
      <c r="V60" s="90" t="str">
        <f>IF(入力シート!V60="","",入力シート!V60)</f>
        <v/>
      </c>
      <c r="W60" s="198" t="str">
        <f>IF(入力シート!W60="","",入力シート!W60)</f>
        <v/>
      </c>
      <c r="X60" s="206" t="str">
        <f>入力シート!AB60</f>
        <v>□ごみ拾い　□器具片付け
□モップ又はレーキがけ　□施錠</v>
      </c>
      <c r="Y60" s="207"/>
      <c r="Z60" s="208"/>
    </row>
    <row r="61" spans="1:26" ht="21.75" customHeight="1" x14ac:dyDescent="0.15">
      <c r="A61" s="109">
        <v>6</v>
      </c>
      <c r="B61" s="64" t="str">
        <f>IF(入力シート!B61="","",入力シート!B61)</f>
        <v/>
      </c>
      <c r="C61" s="65" t="str">
        <f>IF(入力シート!C61="","",入力シート!C61)</f>
        <v/>
      </c>
      <c r="D61" s="14" t="str">
        <f>IF(入力シート!D61="","",入力シート!D61)</f>
        <v/>
      </c>
      <c r="E61" s="60" t="s">
        <v>2</v>
      </c>
      <c r="F61" s="147" t="str">
        <f>IF(入力シート!F61="","",入力シート!F61)</f>
        <v/>
      </c>
      <c r="G61" s="61" t="s">
        <v>3</v>
      </c>
      <c r="H61" s="14" t="str">
        <f>IF(入力シート!H61="","",入力シート!H61)</f>
        <v/>
      </c>
      <c r="I61" s="60" t="s">
        <v>2</v>
      </c>
      <c r="J61" s="147" t="str">
        <f>IF(入力シート!J61="","",入力シート!J61)</f>
        <v/>
      </c>
      <c r="K61" s="62" t="s">
        <v>4</v>
      </c>
      <c r="L61" s="68" t="str">
        <f>IF(入力シート!L61="","",入力シート!L61)</f>
        <v/>
      </c>
      <c r="M61" s="66" t="s">
        <v>7</v>
      </c>
      <c r="N61" s="149" t="str">
        <f>IF(入力シート!N61="","",入力シート!N61)</f>
        <v/>
      </c>
      <c r="O61" s="67" t="s">
        <v>4</v>
      </c>
      <c r="P61" s="69" t="str">
        <f>IF(入力シート!P61="","",入力シート!P61)</f>
        <v/>
      </c>
      <c r="Q61" s="70" t="str">
        <f>IF(入力シート!Q61="","",入力シート!Q61)</f>
        <v/>
      </c>
      <c r="R61" s="67" t="s">
        <v>5</v>
      </c>
      <c r="S61" s="71" t="str">
        <f>IF(入力シート!S61="","",入力シート!S61)</f>
        <v/>
      </c>
      <c r="T61" s="91" t="str">
        <f>IF(入力シート!T61="","",入力シート!T61)</f>
        <v/>
      </c>
      <c r="U61" s="89" t="str">
        <f>IF(入力シート!U61="","",入力シート!U61)</f>
        <v/>
      </c>
      <c r="V61" s="90" t="str">
        <f>IF(入力シート!V61="","",入力シート!V61)</f>
        <v/>
      </c>
      <c r="W61" s="198" t="str">
        <f>IF(入力シート!W61="","",入力シート!W61)</f>
        <v/>
      </c>
      <c r="X61" s="206" t="str">
        <f>入力シート!AB61</f>
        <v>□ごみ拾い　□器具片付け
□モップ又はレーキがけ　□施錠</v>
      </c>
      <c r="Y61" s="207"/>
      <c r="Z61" s="208"/>
    </row>
    <row r="62" spans="1:26" ht="21.75" customHeight="1" x14ac:dyDescent="0.15">
      <c r="A62" s="212" t="s">
        <v>25</v>
      </c>
      <c r="B62" s="64" t="str">
        <f>IF(入力シート!B62="","",入力シート!B62)</f>
        <v/>
      </c>
      <c r="C62" s="65" t="str">
        <f>IF(入力シート!C62="","",入力シート!C62)</f>
        <v/>
      </c>
      <c r="D62" s="14" t="str">
        <f>IF(入力シート!D62="","",入力シート!D62)</f>
        <v/>
      </c>
      <c r="E62" s="60" t="s">
        <v>2</v>
      </c>
      <c r="F62" s="147" t="str">
        <f>IF(入力シート!F62="","",入力シート!F62)</f>
        <v/>
      </c>
      <c r="G62" s="61" t="s">
        <v>3</v>
      </c>
      <c r="H62" s="14" t="str">
        <f>IF(入力シート!H62="","",入力シート!H62)</f>
        <v/>
      </c>
      <c r="I62" s="60" t="s">
        <v>2</v>
      </c>
      <c r="J62" s="147" t="str">
        <f>IF(入力シート!J62="","",入力シート!J62)</f>
        <v/>
      </c>
      <c r="K62" s="62" t="s">
        <v>4</v>
      </c>
      <c r="L62" s="68" t="str">
        <f>IF(入力シート!L62="","",入力シート!L62)</f>
        <v/>
      </c>
      <c r="M62" s="66" t="s">
        <v>7</v>
      </c>
      <c r="N62" s="149" t="str">
        <f>IF(入力シート!N62="","",入力シート!N62)</f>
        <v/>
      </c>
      <c r="O62" s="67" t="s">
        <v>4</v>
      </c>
      <c r="P62" s="69" t="str">
        <f>IF(入力シート!P62="","",入力シート!P62)</f>
        <v/>
      </c>
      <c r="Q62" s="70" t="str">
        <f>IF(入力シート!Q62="","",入力シート!Q62)</f>
        <v/>
      </c>
      <c r="R62" s="67" t="s">
        <v>5</v>
      </c>
      <c r="S62" s="71" t="str">
        <f>IF(入力シート!S62="","",入力シート!S62)</f>
        <v/>
      </c>
      <c r="T62" s="91" t="str">
        <f>IF(入力シート!T62="","",入力シート!T62)</f>
        <v/>
      </c>
      <c r="U62" s="89" t="str">
        <f>IF(入力シート!U62="","",入力シート!U62)</f>
        <v/>
      </c>
      <c r="V62" s="90" t="str">
        <f>IF(入力シート!V62="","",入力シート!V62)</f>
        <v/>
      </c>
      <c r="W62" s="198" t="str">
        <f>IF(入力シート!W62="","",入力シート!W62)</f>
        <v/>
      </c>
      <c r="X62" s="206" t="str">
        <f>入力シート!AB62</f>
        <v>□ごみ拾い　□器具片付け
□モップ又はレーキがけ　□施錠</v>
      </c>
      <c r="Y62" s="207"/>
      <c r="Z62" s="208"/>
    </row>
    <row r="63" spans="1:26" ht="21.75" customHeight="1" x14ac:dyDescent="0.15">
      <c r="A63" s="212"/>
      <c r="B63" s="64" t="str">
        <f>IF(入力シート!B63="","",入力シート!B63)</f>
        <v/>
      </c>
      <c r="C63" s="65" t="str">
        <f>IF(入力シート!C63="","",入力シート!C63)</f>
        <v/>
      </c>
      <c r="D63" s="14" t="str">
        <f>IF(入力シート!D63="","",入力シート!D63)</f>
        <v/>
      </c>
      <c r="E63" s="60" t="s">
        <v>2</v>
      </c>
      <c r="F63" s="147" t="str">
        <f>IF(入力シート!F63="","",入力シート!F63)</f>
        <v/>
      </c>
      <c r="G63" s="61" t="s">
        <v>3</v>
      </c>
      <c r="H63" s="14" t="str">
        <f>IF(入力シート!H63="","",入力シート!H63)</f>
        <v/>
      </c>
      <c r="I63" s="60" t="s">
        <v>2</v>
      </c>
      <c r="J63" s="147" t="str">
        <f>IF(入力シート!J63="","",入力シート!J63)</f>
        <v/>
      </c>
      <c r="K63" s="62" t="s">
        <v>4</v>
      </c>
      <c r="L63" s="68" t="str">
        <f>IF(入力シート!L63="","",入力シート!L63)</f>
        <v/>
      </c>
      <c r="M63" s="66" t="s">
        <v>7</v>
      </c>
      <c r="N63" s="149" t="str">
        <f>IF(入力シート!N63="","",入力シート!N63)</f>
        <v/>
      </c>
      <c r="O63" s="67" t="s">
        <v>4</v>
      </c>
      <c r="P63" s="69" t="str">
        <f>IF(入力シート!P63="","",入力シート!P63)</f>
        <v/>
      </c>
      <c r="Q63" s="70" t="str">
        <f>IF(入力シート!Q63="","",入力シート!Q63)</f>
        <v/>
      </c>
      <c r="R63" s="67" t="s">
        <v>5</v>
      </c>
      <c r="S63" s="71" t="str">
        <f>IF(入力シート!S63="","",入力シート!S63)</f>
        <v/>
      </c>
      <c r="T63" s="91" t="str">
        <f>IF(入力シート!T63="","",入力シート!T63)</f>
        <v/>
      </c>
      <c r="U63" s="89" t="str">
        <f>IF(入力シート!U63="","",入力シート!U63)</f>
        <v/>
      </c>
      <c r="V63" s="90" t="str">
        <f>IF(入力シート!V63="","",入力シート!V63)</f>
        <v/>
      </c>
      <c r="W63" s="198" t="str">
        <f>IF(入力シート!W63="","",入力シート!W63)</f>
        <v/>
      </c>
      <c r="X63" s="206" t="str">
        <f>入力シート!AB63</f>
        <v>□ごみ拾い　□器具片付け
□モップ又はレーキがけ　□施錠</v>
      </c>
      <c r="Y63" s="207"/>
      <c r="Z63" s="208"/>
    </row>
    <row r="64" spans="1:26" ht="21.75" customHeight="1" x14ac:dyDescent="0.15">
      <c r="A64" s="212"/>
      <c r="B64" s="64" t="str">
        <f>IF(入力シート!B64="","",入力シート!B64)</f>
        <v/>
      </c>
      <c r="C64" s="65" t="str">
        <f>IF(入力シート!C64="","",入力シート!C64)</f>
        <v/>
      </c>
      <c r="D64" s="14" t="str">
        <f>IF(入力シート!D64="","",入力シート!D64)</f>
        <v/>
      </c>
      <c r="E64" s="60" t="s">
        <v>2</v>
      </c>
      <c r="F64" s="147" t="str">
        <f>IF(入力シート!F64="","",入力シート!F64)</f>
        <v/>
      </c>
      <c r="G64" s="61" t="s">
        <v>3</v>
      </c>
      <c r="H64" s="14" t="str">
        <f>IF(入力シート!H64="","",入力シート!H64)</f>
        <v/>
      </c>
      <c r="I64" s="60" t="s">
        <v>2</v>
      </c>
      <c r="J64" s="147" t="str">
        <f>IF(入力シート!J64="","",入力シート!J64)</f>
        <v/>
      </c>
      <c r="K64" s="62" t="s">
        <v>4</v>
      </c>
      <c r="L64" s="68" t="str">
        <f>IF(入力シート!L64="","",入力シート!L64)</f>
        <v/>
      </c>
      <c r="M64" s="66" t="s">
        <v>7</v>
      </c>
      <c r="N64" s="149" t="str">
        <f>IF(入力シート!N64="","",入力シート!N64)</f>
        <v/>
      </c>
      <c r="O64" s="67" t="s">
        <v>4</v>
      </c>
      <c r="P64" s="69" t="str">
        <f>IF(入力シート!P64="","",入力シート!P64)</f>
        <v/>
      </c>
      <c r="Q64" s="70" t="str">
        <f>IF(入力シート!Q64="","",入力シート!Q64)</f>
        <v/>
      </c>
      <c r="R64" s="67" t="s">
        <v>5</v>
      </c>
      <c r="S64" s="71" t="str">
        <f>IF(入力シート!S64="","",入力シート!S64)</f>
        <v/>
      </c>
      <c r="T64" s="91" t="str">
        <f>IF(入力シート!T64="","",入力シート!T64)</f>
        <v/>
      </c>
      <c r="U64" s="89" t="str">
        <f>IF(入力シート!U64="","",入力シート!U64)</f>
        <v/>
      </c>
      <c r="V64" s="90" t="str">
        <f>IF(入力シート!V64="","",入力シート!V64)</f>
        <v/>
      </c>
      <c r="W64" s="198" t="str">
        <f>IF(入力シート!W64="","",入力シート!W64)</f>
        <v/>
      </c>
      <c r="X64" s="206" t="str">
        <f>入力シート!AB64</f>
        <v>□ごみ拾い　□器具片付け
□モップ又はレーキがけ　□施錠</v>
      </c>
      <c r="Y64" s="207"/>
      <c r="Z64" s="208"/>
    </row>
    <row r="65" spans="1:26" ht="21.75" customHeight="1" x14ac:dyDescent="0.15">
      <c r="A65" s="204" t="str">
        <f>IF(入力シート!A65="","",入力シート!A65)</f>
        <v/>
      </c>
      <c r="B65" s="64" t="str">
        <f>IF(入力シート!B65="","",入力シート!B65)</f>
        <v/>
      </c>
      <c r="C65" s="65" t="str">
        <f>IF(入力シート!C65="","",入力シート!C65)</f>
        <v/>
      </c>
      <c r="D65" s="14" t="str">
        <f>IF(入力シート!D65="","",入力シート!D65)</f>
        <v/>
      </c>
      <c r="E65" s="60" t="s">
        <v>2</v>
      </c>
      <c r="F65" s="147" t="str">
        <f>IF(入力シート!F65="","",入力シート!F65)</f>
        <v/>
      </c>
      <c r="G65" s="61" t="s">
        <v>3</v>
      </c>
      <c r="H65" s="14" t="str">
        <f>IF(入力シート!H65="","",入力シート!H65)</f>
        <v/>
      </c>
      <c r="I65" s="60" t="s">
        <v>2</v>
      </c>
      <c r="J65" s="147" t="str">
        <f>IF(入力シート!J65="","",入力シート!J65)</f>
        <v/>
      </c>
      <c r="K65" s="62" t="s">
        <v>4</v>
      </c>
      <c r="L65" s="68" t="str">
        <f>IF(入力シート!L65="","",入力シート!L65)</f>
        <v/>
      </c>
      <c r="M65" s="66" t="s">
        <v>7</v>
      </c>
      <c r="N65" s="149" t="str">
        <f>IF(入力シート!N65="","",入力シート!N65)</f>
        <v/>
      </c>
      <c r="O65" s="67" t="s">
        <v>4</v>
      </c>
      <c r="P65" s="69" t="str">
        <f>IF(入力シート!P65="","",入力シート!P65)</f>
        <v/>
      </c>
      <c r="Q65" s="70" t="str">
        <f>IF(入力シート!Q65="","",入力シート!Q65)</f>
        <v/>
      </c>
      <c r="R65" s="67" t="s">
        <v>5</v>
      </c>
      <c r="S65" s="71" t="str">
        <f>IF(入力シート!S65="","",入力シート!S65)</f>
        <v/>
      </c>
      <c r="T65" s="91" t="str">
        <f>IF(入力シート!T65="","",入力シート!T65)</f>
        <v/>
      </c>
      <c r="U65" s="89" t="str">
        <f>IF(入力シート!U65="","",入力シート!U65)</f>
        <v/>
      </c>
      <c r="V65" s="90" t="str">
        <f>IF(入力シート!V65="","",入力シート!V65)</f>
        <v/>
      </c>
      <c r="W65" s="198" t="str">
        <f>IF(入力シート!W65="","",入力シート!W65)</f>
        <v/>
      </c>
      <c r="X65" s="206" t="str">
        <f>入力シート!AB65</f>
        <v>□ごみ拾い　□器具片付け
□モップ又はレーキがけ　□施錠</v>
      </c>
      <c r="Y65" s="207"/>
      <c r="Z65" s="208"/>
    </row>
    <row r="66" spans="1:26" ht="21.75" customHeight="1" x14ac:dyDescent="0.15">
      <c r="A66" s="204"/>
      <c r="B66" s="64" t="str">
        <f>IF(入力シート!B66="","",入力シート!B66)</f>
        <v/>
      </c>
      <c r="C66" s="65" t="str">
        <f>IF(入力シート!C66="","",入力シート!C66)</f>
        <v/>
      </c>
      <c r="D66" s="14" t="str">
        <f>IF(入力シート!D66="","",入力シート!D66)</f>
        <v/>
      </c>
      <c r="E66" s="60" t="s">
        <v>2</v>
      </c>
      <c r="F66" s="147" t="str">
        <f>IF(入力シート!F66="","",入力シート!F66)</f>
        <v/>
      </c>
      <c r="G66" s="61" t="s">
        <v>3</v>
      </c>
      <c r="H66" s="14" t="str">
        <f>IF(入力シート!H66="","",入力シート!H66)</f>
        <v/>
      </c>
      <c r="I66" s="60" t="s">
        <v>2</v>
      </c>
      <c r="J66" s="147" t="str">
        <f>IF(入力シート!J66="","",入力シート!J66)</f>
        <v/>
      </c>
      <c r="K66" s="62" t="s">
        <v>4</v>
      </c>
      <c r="L66" s="68" t="str">
        <f>IF(入力シート!L66="","",入力シート!L66)</f>
        <v/>
      </c>
      <c r="M66" s="66" t="s">
        <v>7</v>
      </c>
      <c r="N66" s="149" t="str">
        <f>IF(入力シート!N66="","",入力シート!N66)</f>
        <v/>
      </c>
      <c r="O66" s="67" t="s">
        <v>4</v>
      </c>
      <c r="P66" s="69" t="str">
        <f>IF(入力シート!P66="","",入力シート!P66)</f>
        <v/>
      </c>
      <c r="Q66" s="70" t="str">
        <f>IF(入力シート!Q66="","",入力シート!Q66)</f>
        <v/>
      </c>
      <c r="R66" s="67" t="s">
        <v>5</v>
      </c>
      <c r="S66" s="71" t="str">
        <f>IF(入力シート!S66="","",入力シート!S66)</f>
        <v/>
      </c>
      <c r="T66" s="91" t="str">
        <f>IF(入力シート!T66="","",入力シート!T66)</f>
        <v/>
      </c>
      <c r="U66" s="89" t="str">
        <f>IF(入力シート!U66="","",入力シート!U66)</f>
        <v/>
      </c>
      <c r="V66" s="90" t="str">
        <f>IF(入力シート!V66="","",入力シート!V66)</f>
        <v/>
      </c>
      <c r="W66" s="198" t="str">
        <f>IF(入力シート!W66="","",入力シート!W66)</f>
        <v/>
      </c>
      <c r="X66" s="206" t="str">
        <f>入力シート!AB66</f>
        <v>□ごみ拾い　□器具片付け
□モップ又はレーキがけ　□施錠</v>
      </c>
      <c r="Y66" s="207"/>
      <c r="Z66" s="208"/>
    </row>
    <row r="67" spans="1:26" ht="21.75" customHeight="1" x14ac:dyDescent="0.15">
      <c r="A67" s="204"/>
      <c r="B67" s="64" t="str">
        <f>IF(入力シート!B67="","",入力シート!B67)</f>
        <v/>
      </c>
      <c r="C67" s="65" t="str">
        <f>IF(入力シート!C67="","",入力シート!C67)</f>
        <v/>
      </c>
      <c r="D67" s="14" t="str">
        <f>IF(入力シート!D67="","",入力シート!D67)</f>
        <v/>
      </c>
      <c r="E67" s="60" t="s">
        <v>2</v>
      </c>
      <c r="F67" s="147" t="str">
        <f>IF(入力シート!F67="","",入力シート!F67)</f>
        <v/>
      </c>
      <c r="G67" s="61" t="s">
        <v>3</v>
      </c>
      <c r="H67" s="14" t="str">
        <f>IF(入力シート!H67="","",入力シート!H67)</f>
        <v/>
      </c>
      <c r="I67" s="60" t="s">
        <v>2</v>
      </c>
      <c r="J67" s="147" t="str">
        <f>IF(入力シート!J67="","",入力シート!J67)</f>
        <v/>
      </c>
      <c r="K67" s="62" t="s">
        <v>4</v>
      </c>
      <c r="L67" s="68" t="str">
        <f>IF(入力シート!L67="","",入力シート!L67)</f>
        <v/>
      </c>
      <c r="M67" s="66" t="s">
        <v>7</v>
      </c>
      <c r="N67" s="149" t="str">
        <f>IF(入力シート!N67="","",入力シート!N67)</f>
        <v/>
      </c>
      <c r="O67" s="67" t="s">
        <v>4</v>
      </c>
      <c r="P67" s="69" t="str">
        <f>IF(入力シート!P67="","",入力シート!P67)</f>
        <v/>
      </c>
      <c r="Q67" s="70" t="str">
        <f>IF(入力シート!Q67="","",入力シート!Q67)</f>
        <v/>
      </c>
      <c r="R67" s="67" t="s">
        <v>5</v>
      </c>
      <c r="S67" s="71" t="str">
        <f>IF(入力シート!S67="","",入力シート!S67)</f>
        <v/>
      </c>
      <c r="T67" s="91" t="str">
        <f>IF(入力シート!T67="","",入力シート!T67)</f>
        <v/>
      </c>
      <c r="U67" s="89" t="str">
        <f>IF(入力シート!U67="","",入力シート!U67)</f>
        <v/>
      </c>
      <c r="V67" s="90" t="str">
        <f>IF(入力シート!V67="","",入力シート!V67)</f>
        <v/>
      </c>
      <c r="W67" s="198" t="str">
        <f>IF(入力シート!W67="","",入力シート!W67)</f>
        <v/>
      </c>
      <c r="X67" s="206" t="str">
        <f>入力シート!AB67</f>
        <v>□ごみ拾い　□器具片付け
□モップ又はレーキがけ　□施錠</v>
      </c>
      <c r="Y67" s="207"/>
      <c r="Z67" s="208"/>
    </row>
    <row r="68" spans="1:26" ht="21.75" customHeight="1" thickBot="1" x14ac:dyDescent="0.2">
      <c r="A68" s="205"/>
      <c r="B68" s="92" t="str">
        <f>IF(入力シート!B68="","",入力シート!B68)</f>
        <v/>
      </c>
      <c r="C68" s="93" t="str">
        <f>IF(入力シート!C68="","",入力シート!C68)</f>
        <v/>
      </c>
      <c r="D68" s="94" t="str">
        <f>IF(入力シート!D68="","",入力シート!D68)</f>
        <v/>
      </c>
      <c r="E68" s="95" t="s">
        <v>2</v>
      </c>
      <c r="F68" s="148" t="str">
        <f>IF(入力シート!F68="","",入力シート!F68)</f>
        <v/>
      </c>
      <c r="G68" s="96" t="s">
        <v>3</v>
      </c>
      <c r="H68" s="94" t="str">
        <f>IF(入力シート!H68="","",入力シート!H68)</f>
        <v/>
      </c>
      <c r="I68" s="95" t="s">
        <v>2</v>
      </c>
      <c r="J68" s="148" t="str">
        <f>IF(入力シート!J68="","",入力シート!J68)</f>
        <v/>
      </c>
      <c r="K68" s="97" t="s">
        <v>4</v>
      </c>
      <c r="L68" s="98" t="str">
        <f>IF(入力シート!L68="","",入力シート!L68)</f>
        <v/>
      </c>
      <c r="M68" s="99" t="s">
        <v>7</v>
      </c>
      <c r="N68" s="151" t="str">
        <f>IF(入力シート!N68="","",入力シート!N68)</f>
        <v/>
      </c>
      <c r="O68" s="100" t="s">
        <v>4</v>
      </c>
      <c r="P68" s="101" t="str">
        <f>IF(入力シート!P68="","",入力シート!P68)</f>
        <v/>
      </c>
      <c r="Q68" s="102" t="str">
        <f>IF(入力シート!Q68="","",入力シート!Q68)</f>
        <v/>
      </c>
      <c r="R68" s="100" t="s">
        <v>5</v>
      </c>
      <c r="S68" s="104" t="str">
        <f>IF(入力シート!S68="","",入力シート!S68)</f>
        <v/>
      </c>
      <c r="T68" s="105" t="str">
        <f>IF(入力シート!T68="","",入力シート!T68)</f>
        <v/>
      </c>
      <c r="U68" s="113" t="str">
        <f>IF(入力シート!U68="","",入力シート!U68)</f>
        <v/>
      </c>
      <c r="V68" s="106" t="str">
        <f>IF(入力シート!V68="","",入力シート!V68)</f>
        <v/>
      </c>
      <c r="W68" s="199" t="str">
        <f>IF(入力シート!W68="","",入力シート!W68)</f>
        <v/>
      </c>
      <c r="X68" s="209" t="str">
        <f>入力シート!AB68</f>
        <v>□ごみ拾い　□器具片付け
□モップ又はレーキがけ　□施錠</v>
      </c>
      <c r="Y68" s="210"/>
      <c r="Z68" s="211"/>
    </row>
    <row r="69" spans="1:26" ht="21.75" customHeight="1" thickTop="1" x14ac:dyDescent="0.15">
      <c r="A69" s="111"/>
      <c r="B69" s="64" t="str">
        <f>IF(入力シート!B69="","",入力シート!B69)</f>
        <v/>
      </c>
      <c r="C69" s="65" t="str">
        <f>IF(入力シート!C69="","",入力シート!C69)</f>
        <v/>
      </c>
      <c r="D69" s="14" t="str">
        <f>IF(入力シート!D69="","",入力シート!D69)</f>
        <v/>
      </c>
      <c r="E69" s="60" t="s">
        <v>2</v>
      </c>
      <c r="F69" s="147" t="str">
        <f>IF(入力シート!F69="","",入力シート!F69)</f>
        <v/>
      </c>
      <c r="G69" s="61" t="s">
        <v>3</v>
      </c>
      <c r="H69" s="14" t="str">
        <f>IF(入力シート!H69="","",入力シート!H69)</f>
        <v/>
      </c>
      <c r="I69" s="60" t="s">
        <v>2</v>
      </c>
      <c r="J69" s="147" t="str">
        <f>IF(入力シート!J69="","",入力シート!J69)</f>
        <v/>
      </c>
      <c r="K69" s="62" t="s">
        <v>4</v>
      </c>
      <c r="L69" s="68" t="str">
        <f>IF(入力シート!L69="","",入力シート!L69)</f>
        <v/>
      </c>
      <c r="M69" s="66" t="s">
        <v>7</v>
      </c>
      <c r="N69" s="149" t="str">
        <f>IF(入力シート!N69="","",入力シート!N69)</f>
        <v/>
      </c>
      <c r="O69" s="67" t="s">
        <v>4</v>
      </c>
      <c r="P69" s="69" t="str">
        <f>IF(入力シート!P69="","",入力シート!P69)</f>
        <v/>
      </c>
      <c r="Q69" s="70" t="str">
        <f>IF(入力シート!Q69="","",入力シート!Q69)</f>
        <v/>
      </c>
      <c r="R69" s="67" t="s">
        <v>5</v>
      </c>
      <c r="S69" s="71" t="str">
        <f>IF(入力シート!S69="","",入力シート!S69)</f>
        <v/>
      </c>
      <c r="T69" s="91" t="str">
        <f>IF(入力シート!T69="","",入力シート!T69)</f>
        <v/>
      </c>
      <c r="U69" s="89" t="str">
        <f>IF(入力シート!U69="","",入力シート!U69)</f>
        <v/>
      </c>
      <c r="V69" s="90" t="str">
        <f>IF(入力シート!V69="","",入力シート!V69)</f>
        <v/>
      </c>
      <c r="W69" s="198" t="str">
        <f>IF(入力シート!W69="","",入力シート!W69)</f>
        <v/>
      </c>
      <c r="X69" s="206" t="str">
        <f>入力シート!AB69</f>
        <v>□ごみ拾い　□器具片付け
□モップ又はレーキがけ　□施錠</v>
      </c>
      <c r="Y69" s="207"/>
      <c r="Z69" s="208"/>
    </row>
    <row r="70" spans="1:26" ht="21.75" customHeight="1" x14ac:dyDescent="0.15">
      <c r="A70" s="109" t="s">
        <v>16</v>
      </c>
      <c r="B70" s="64" t="str">
        <f>IF(入力シート!B70="","",入力シート!B70)</f>
        <v/>
      </c>
      <c r="C70" s="65" t="str">
        <f>IF(入力シート!C70="","",入力シート!C70)</f>
        <v/>
      </c>
      <c r="D70" s="14" t="str">
        <f>IF(入力シート!D70="","",入力シート!D70)</f>
        <v/>
      </c>
      <c r="E70" s="60" t="s">
        <v>2</v>
      </c>
      <c r="F70" s="147" t="str">
        <f>IF(入力シート!F70="","",入力シート!F70)</f>
        <v/>
      </c>
      <c r="G70" s="61" t="s">
        <v>3</v>
      </c>
      <c r="H70" s="14" t="str">
        <f>IF(入力シート!H70="","",入力シート!H70)</f>
        <v/>
      </c>
      <c r="I70" s="60" t="s">
        <v>2</v>
      </c>
      <c r="J70" s="147" t="str">
        <f>IF(入力シート!J70="","",入力シート!J70)</f>
        <v/>
      </c>
      <c r="K70" s="62" t="s">
        <v>4</v>
      </c>
      <c r="L70" s="68" t="str">
        <f>IF(入力シート!L70="","",入力シート!L70)</f>
        <v/>
      </c>
      <c r="M70" s="66" t="s">
        <v>7</v>
      </c>
      <c r="N70" s="149" t="str">
        <f>IF(入力シート!N70="","",入力シート!N70)</f>
        <v/>
      </c>
      <c r="O70" s="67" t="s">
        <v>4</v>
      </c>
      <c r="P70" s="69" t="str">
        <f>IF(入力シート!P70="","",入力シート!P70)</f>
        <v/>
      </c>
      <c r="Q70" s="70" t="str">
        <f>IF(入力シート!Q70="","",入力シート!Q70)</f>
        <v/>
      </c>
      <c r="R70" s="67" t="s">
        <v>5</v>
      </c>
      <c r="S70" s="71" t="str">
        <f>IF(入力シート!S70="","",入力シート!S70)</f>
        <v/>
      </c>
      <c r="T70" s="91" t="str">
        <f>IF(入力シート!T70="","",入力シート!T70)</f>
        <v/>
      </c>
      <c r="U70" s="89" t="str">
        <f>IF(入力シート!U70="","",入力シート!U70)</f>
        <v/>
      </c>
      <c r="V70" s="90" t="str">
        <f>IF(入力シート!V70="","",入力シート!V70)</f>
        <v/>
      </c>
      <c r="W70" s="198" t="str">
        <f>IF(入力シート!W70="","",入力シート!W70)</f>
        <v/>
      </c>
      <c r="X70" s="206" t="str">
        <f>入力シート!AB70</f>
        <v>□ごみ拾い　□器具片付け
□モップ又はレーキがけ　□施錠</v>
      </c>
      <c r="Y70" s="207"/>
      <c r="Z70" s="208"/>
    </row>
    <row r="71" spans="1:26" ht="21.75" customHeight="1" x14ac:dyDescent="0.15">
      <c r="A71" s="109">
        <v>7</v>
      </c>
      <c r="B71" s="64" t="str">
        <f>IF(入力シート!B71="","",入力シート!B71)</f>
        <v/>
      </c>
      <c r="C71" s="65" t="str">
        <f>IF(入力シート!C71="","",入力シート!C71)</f>
        <v/>
      </c>
      <c r="D71" s="14" t="str">
        <f>IF(入力シート!D71="","",入力シート!D71)</f>
        <v/>
      </c>
      <c r="E71" s="60" t="s">
        <v>2</v>
      </c>
      <c r="F71" s="147" t="str">
        <f>IF(入力シート!F71="","",入力シート!F71)</f>
        <v/>
      </c>
      <c r="G71" s="61" t="s">
        <v>3</v>
      </c>
      <c r="H71" s="14" t="str">
        <f>IF(入力シート!H71="","",入力シート!H71)</f>
        <v/>
      </c>
      <c r="I71" s="60" t="s">
        <v>2</v>
      </c>
      <c r="J71" s="147" t="str">
        <f>IF(入力シート!J71="","",入力シート!J71)</f>
        <v/>
      </c>
      <c r="K71" s="62" t="s">
        <v>4</v>
      </c>
      <c r="L71" s="68" t="str">
        <f>IF(入力シート!L71="","",入力シート!L71)</f>
        <v/>
      </c>
      <c r="M71" s="66" t="s">
        <v>7</v>
      </c>
      <c r="N71" s="149" t="str">
        <f>IF(入力シート!N71="","",入力シート!N71)</f>
        <v/>
      </c>
      <c r="O71" s="67" t="s">
        <v>4</v>
      </c>
      <c r="P71" s="69" t="str">
        <f>IF(入力シート!P71="","",入力シート!P71)</f>
        <v/>
      </c>
      <c r="Q71" s="70" t="str">
        <f>IF(入力シート!Q71="","",入力シート!Q71)</f>
        <v/>
      </c>
      <c r="R71" s="67" t="s">
        <v>5</v>
      </c>
      <c r="S71" s="71" t="str">
        <f>IF(入力シート!S71="","",入力シート!S71)</f>
        <v/>
      </c>
      <c r="T71" s="91" t="str">
        <f>IF(入力シート!T71="","",入力シート!T71)</f>
        <v/>
      </c>
      <c r="U71" s="89" t="str">
        <f>IF(入力シート!U71="","",入力シート!U71)</f>
        <v/>
      </c>
      <c r="V71" s="90" t="str">
        <f>IF(入力シート!V71="","",入力シート!V71)</f>
        <v/>
      </c>
      <c r="W71" s="198" t="str">
        <f>IF(入力シート!W71="","",入力シート!W71)</f>
        <v/>
      </c>
      <c r="X71" s="206" t="str">
        <f>入力シート!AB71</f>
        <v>□ごみ拾い　□器具片付け
□モップ又はレーキがけ　□施錠</v>
      </c>
      <c r="Y71" s="207"/>
      <c r="Z71" s="208"/>
    </row>
    <row r="72" spans="1:26" ht="21.75" customHeight="1" x14ac:dyDescent="0.15">
      <c r="A72" s="212" t="s">
        <v>25</v>
      </c>
      <c r="B72" s="64" t="str">
        <f>IF(入力シート!B72="","",入力シート!B72)</f>
        <v/>
      </c>
      <c r="C72" s="65" t="str">
        <f>IF(入力シート!C72="","",入力シート!C72)</f>
        <v/>
      </c>
      <c r="D72" s="14" t="str">
        <f>IF(入力シート!D72="","",入力シート!D72)</f>
        <v/>
      </c>
      <c r="E72" s="60" t="s">
        <v>2</v>
      </c>
      <c r="F72" s="147" t="str">
        <f>IF(入力シート!F72="","",入力シート!F72)</f>
        <v/>
      </c>
      <c r="G72" s="61" t="s">
        <v>3</v>
      </c>
      <c r="H72" s="14" t="str">
        <f>IF(入力シート!H72="","",入力シート!H72)</f>
        <v/>
      </c>
      <c r="I72" s="60" t="s">
        <v>2</v>
      </c>
      <c r="J72" s="147" t="str">
        <f>IF(入力シート!J72="","",入力シート!J72)</f>
        <v/>
      </c>
      <c r="K72" s="62" t="s">
        <v>4</v>
      </c>
      <c r="L72" s="68" t="str">
        <f>IF(入力シート!L72="","",入力シート!L72)</f>
        <v/>
      </c>
      <c r="M72" s="66" t="s">
        <v>7</v>
      </c>
      <c r="N72" s="149" t="str">
        <f>IF(入力シート!N72="","",入力シート!N72)</f>
        <v/>
      </c>
      <c r="O72" s="67" t="s">
        <v>4</v>
      </c>
      <c r="P72" s="69" t="str">
        <f>IF(入力シート!P72="","",入力シート!P72)</f>
        <v/>
      </c>
      <c r="Q72" s="70" t="str">
        <f>IF(入力シート!Q72="","",入力シート!Q72)</f>
        <v/>
      </c>
      <c r="R72" s="67" t="s">
        <v>5</v>
      </c>
      <c r="S72" s="71" t="str">
        <f>IF(入力シート!S72="","",入力シート!S72)</f>
        <v/>
      </c>
      <c r="T72" s="91" t="str">
        <f>IF(入力シート!T72="","",入力シート!T72)</f>
        <v/>
      </c>
      <c r="U72" s="89" t="str">
        <f>IF(入力シート!U72="","",入力シート!U72)</f>
        <v/>
      </c>
      <c r="V72" s="90" t="str">
        <f>IF(入力シート!V72="","",入力シート!V72)</f>
        <v/>
      </c>
      <c r="W72" s="198" t="str">
        <f>IF(入力シート!W72="","",入力シート!W72)</f>
        <v/>
      </c>
      <c r="X72" s="206" t="str">
        <f>入力シート!AB72</f>
        <v>□ごみ拾い　□器具片付け
□モップ又はレーキがけ　□施錠</v>
      </c>
      <c r="Y72" s="207"/>
      <c r="Z72" s="208"/>
    </row>
    <row r="73" spans="1:26" ht="21.75" customHeight="1" x14ac:dyDescent="0.15">
      <c r="A73" s="212"/>
      <c r="B73" s="64" t="str">
        <f>IF(入力シート!B73="","",入力シート!B73)</f>
        <v/>
      </c>
      <c r="C73" s="65" t="str">
        <f>IF(入力シート!C73="","",入力シート!C73)</f>
        <v/>
      </c>
      <c r="D73" s="14" t="str">
        <f>IF(入力シート!D73="","",入力シート!D73)</f>
        <v/>
      </c>
      <c r="E73" s="60" t="s">
        <v>2</v>
      </c>
      <c r="F73" s="147" t="str">
        <f>IF(入力シート!F73="","",入力シート!F73)</f>
        <v/>
      </c>
      <c r="G73" s="61" t="s">
        <v>3</v>
      </c>
      <c r="H73" s="14" t="str">
        <f>IF(入力シート!H73="","",入力シート!H73)</f>
        <v/>
      </c>
      <c r="I73" s="60" t="s">
        <v>2</v>
      </c>
      <c r="J73" s="147" t="str">
        <f>IF(入力シート!J73="","",入力シート!J73)</f>
        <v/>
      </c>
      <c r="K73" s="62" t="s">
        <v>4</v>
      </c>
      <c r="L73" s="68" t="str">
        <f>IF(入力シート!L73="","",入力シート!L73)</f>
        <v/>
      </c>
      <c r="M73" s="66" t="s">
        <v>7</v>
      </c>
      <c r="N73" s="149" t="str">
        <f>IF(入力シート!N73="","",入力シート!N73)</f>
        <v/>
      </c>
      <c r="O73" s="67" t="s">
        <v>4</v>
      </c>
      <c r="P73" s="69" t="str">
        <f>IF(入力シート!P73="","",入力シート!P73)</f>
        <v/>
      </c>
      <c r="Q73" s="70" t="str">
        <f>IF(入力シート!Q73="","",入力シート!Q73)</f>
        <v/>
      </c>
      <c r="R73" s="67" t="s">
        <v>5</v>
      </c>
      <c r="S73" s="71" t="str">
        <f>IF(入力シート!S73="","",入力シート!S73)</f>
        <v/>
      </c>
      <c r="T73" s="91" t="str">
        <f>IF(入力シート!T73="","",入力シート!T73)</f>
        <v/>
      </c>
      <c r="U73" s="89" t="str">
        <f>IF(入力シート!U73="","",入力シート!U73)</f>
        <v/>
      </c>
      <c r="V73" s="90" t="str">
        <f>IF(入力シート!V73="","",入力シート!V73)</f>
        <v/>
      </c>
      <c r="W73" s="198" t="str">
        <f>IF(入力シート!W73="","",入力シート!W73)</f>
        <v/>
      </c>
      <c r="X73" s="206" t="str">
        <f>入力シート!AB73</f>
        <v>□ごみ拾い　□器具片付け
□モップ又はレーキがけ　□施錠</v>
      </c>
      <c r="Y73" s="207"/>
      <c r="Z73" s="208"/>
    </row>
    <row r="74" spans="1:26" ht="21.75" customHeight="1" x14ac:dyDescent="0.15">
      <c r="A74" s="212"/>
      <c r="B74" s="64" t="str">
        <f>IF(入力シート!B74="","",入力シート!B74)</f>
        <v/>
      </c>
      <c r="C74" s="65" t="str">
        <f>IF(入力シート!C74="","",入力シート!C74)</f>
        <v/>
      </c>
      <c r="D74" s="14" t="str">
        <f>IF(入力シート!D74="","",入力シート!D74)</f>
        <v/>
      </c>
      <c r="E74" s="60" t="s">
        <v>2</v>
      </c>
      <c r="F74" s="147" t="str">
        <f>IF(入力シート!F74="","",入力シート!F74)</f>
        <v/>
      </c>
      <c r="G74" s="61" t="s">
        <v>3</v>
      </c>
      <c r="H74" s="14" t="str">
        <f>IF(入力シート!H74="","",入力シート!H74)</f>
        <v/>
      </c>
      <c r="I74" s="60" t="s">
        <v>2</v>
      </c>
      <c r="J74" s="147" t="str">
        <f>IF(入力シート!J74="","",入力シート!J74)</f>
        <v/>
      </c>
      <c r="K74" s="62" t="s">
        <v>4</v>
      </c>
      <c r="L74" s="68" t="str">
        <f>IF(入力シート!L74="","",入力シート!L74)</f>
        <v/>
      </c>
      <c r="M74" s="66" t="s">
        <v>7</v>
      </c>
      <c r="N74" s="149" t="str">
        <f>IF(入力シート!N74="","",入力シート!N74)</f>
        <v/>
      </c>
      <c r="O74" s="67" t="s">
        <v>4</v>
      </c>
      <c r="P74" s="69" t="str">
        <f>IF(入力シート!P74="","",入力シート!P74)</f>
        <v/>
      </c>
      <c r="Q74" s="70" t="str">
        <f>IF(入力シート!Q74="","",入力シート!Q74)</f>
        <v/>
      </c>
      <c r="R74" s="67" t="s">
        <v>5</v>
      </c>
      <c r="S74" s="71" t="str">
        <f>IF(入力シート!S74="","",入力シート!S74)</f>
        <v/>
      </c>
      <c r="T74" s="91" t="str">
        <f>IF(入力シート!T74="","",入力シート!T74)</f>
        <v/>
      </c>
      <c r="U74" s="89" t="str">
        <f>IF(入力シート!U74="","",入力シート!U74)</f>
        <v/>
      </c>
      <c r="V74" s="90" t="str">
        <f>IF(入力シート!V74="","",入力シート!V74)</f>
        <v/>
      </c>
      <c r="W74" s="198" t="str">
        <f>IF(入力シート!W74="","",入力シート!W74)</f>
        <v/>
      </c>
      <c r="X74" s="206" t="str">
        <f>入力シート!AB74</f>
        <v>□ごみ拾い　□器具片付け
□モップ又はレーキがけ　□施錠</v>
      </c>
      <c r="Y74" s="207"/>
      <c r="Z74" s="208"/>
    </row>
    <row r="75" spans="1:26" ht="21.75" customHeight="1" x14ac:dyDescent="0.15">
      <c r="A75" s="204" t="str">
        <f>IF(入力シート!A75="","",入力シート!A75)</f>
        <v/>
      </c>
      <c r="B75" s="64" t="str">
        <f>IF(入力シート!B75="","",入力シート!B75)</f>
        <v/>
      </c>
      <c r="C75" s="65" t="str">
        <f>IF(入力シート!C75="","",入力シート!C75)</f>
        <v/>
      </c>
      <c r="D75" s="14" t="str">
        <f>IF(入力シート!D75="","",入力シート!D75)</f>
        <v/>
      </c>
      <c r="E75" s="60" t="s">
        <v>2</v>
      </c>
      <c r="F75" s="147" t="str">
        <f>IF(入力シート!F75="","",入力シート!F75)</f>
        <v/>
      </c>
      <c r="G75" s="61" t="s">
        <v>3</v>
      </c>
      <c r="H75" s="14" t="str">
        <f>IF(入力シート!H75="","",入力シート!H75)</f>
        <v/>
      </c>
      <c r="I75" s="60" t="s">
        <v>2</v>
      </c>
      <c r="J75" s="147" t="str">
        <f>IF(入力シート!J75="","",入力シート!J75)</f>
        <v/>
      </c>
      <c r="K75" s="62" t="s">
        <v>4</v>
      </c>
      <c r="L75" s="68" t="str">
        <f>IF(入力シート!L75="","",入力シート!L75)</f>
        <v/>
      </c>
      <c r="M75" s="66" t="s">
        <v>7</v>
      </c>
      <c r="N75" s="149" t="str">
        <f>IF(入力シート!N75="","",入力シート!N75)</f>
        <v/>
      </c>
      <c r="O75" s="67" t="s">
        <v>4</v>
      </c>
      <c r="P75" s="69" t="str">
        <f>IF(入力シート!P75="","",入力シート!P75)</f>
        <v/>
      </c>
      <c r="Q75" s="70" t="str">
        <f>IF(入力シート!Q75="","",入力シート!Q75)</f>
        <v/>
      </c>
      <c r="R75" s="67" t="s">
        <v>5</v>
      </c>
      <c r="S75" s="71" t="str">
        <f>IF(入力シート!S75="","",入力シート!S75)</f>
        <v/>
      </c>
      <c r="T75" s="91" t="str">
        <f>IF(入力シート!T75="","",入力シート!T75)</f>
        <v/>
      </c>
      <c r="U75" s="89" t="str">
        <f>IF(入力シート!U75="","",入力シート!U75)</f>
        <v/>
      </c>
      <c r="V75" s="90" t="str">
        <f>IF(入力シート!V75="","",入力シート!V75)</f>
        <v/>
      </c>
      <c r="W75" s="198" t="str">
        <f>IF(入力シート!W75="","",入力シート!W75)</f>
        <v/>
      </c>
      <c r="X75" s="206" t="str">
        <f>入力シート!AB75</f>
        <v>□ごみ拾い　□器具片付け
□モップ又はレーキがけ　□施錠</v>
      </c>
      <c r="Y75" s="207"/>
      <c r="Z75" s="208"/>
    </row>
    <row r="76" spans="1:26" ht="21.75" customHeight="1" x14ac:dyDescent="0.15">
      <c r="A76" s="204"/>
      <c r="B76" s="64" t="str">
        <f>IF(入力シート!B76="","",入力シート!B76)</f>
        <v/>
      </c>
      <c r="C76" s="65" t="str">
        <f>IF(入力シート!C76="","",入力シート!C76)</f>
        <v/>
      </c>
      <c r="D76" s="14" t="str">
        <f>IF(入力シート!D76="","",入力シート!D76)</f>
        <v/>
      </c>
      <c r="E76" s="60" t="s">
        <v>2</v>
      </c>
      <c r="F76" s="147" t="str">
        <f>IF(入力シート!F76="","",入力シート!F76)</f>
        <v/>
      </c>
      <c r="G76" s="61" t="s">
        <v>3</v>
      </c>
      <c r="H76" s="14" t="str">
        <f>IF(入力シート!H76="","",入力シート!H76)</f>
        <v/>
      </c>
      <c r="I76" s="60" t="s">
        <v>2</v>
      </c>
      <c r="J76" s="147" t="str">
        <f>IF(入力シート!J76="","",入力シート!J76)</f>
        <v/>
      </c>
      <c r="K76" s="62" t="s">
        <v>4</v>
      </c>
      <c r="L76" s="68" t="str">
        <f>IF(入力シート!L76="","",入力シート!L76)</f>
        <v/>
      </c>
      <c r="M76" s="66" t="s">
        <v>7</v>
      </c>
      <c r="N76" s="149" t="str">
        <f>IF(入力シート!N76="","",入力シート!N76)</f>
        <v/>
      </c>
      <c r="O76" s="67" t="s">
        <v>4</v>
      </c>
      <c r="P76" s="69" t="str">
        <f>IF(入力シート!P76="","",入力シート!P76)</f>
        <v/>
      </c>
      <c r="Q76" s="70" t="str">
        <f>IF(入力シート!Q76="","",入力シート!Q76)</f>
        <v/>
      </c>
      <c r="R76" s="67" t="s">
        <v>5</v>
      </c>
      <c r="S76" s="71" t="str">
        <f>IF(入力シート!S76="","",入力シート!S76)</f>
        <v/>
      </c>
      <c r="T76" s="91" t="str">
        <f>IF(入力シート!T76="","",入力シート!T76)</f>
        <v/>
      </c>
      <c r="U76" s="89" t="str">
        <f>IF(入力シート!U76="","",入力シート!U76)</f>
        <v/>
      </c>
      <c r="V76" s="90" t="str">
        <f>IF(入力シート!V76="","",入力シート!V76)</f>
        <v/>
      </c>
      <c r="W76" s="198" t="str">
        <f>IF(入力シート!W76="","",入力シート!W76)</f>
        <v/>
      </c>
      <c r="X76" s="206" t="str">
        <f>入力シート!AB76</f>
        <v>□ごみ拾い　□器具片付け
□モップ又はレーキがけ　□施錠</v>
      </c>
      <c r="Y76" s="207"/>
      <c r="Z76" s="208"/>
    </row>
    <row r="77" spans="1:26" ht="21.75" customHeight="1" x14ac:dyDescent="0.15">
      <c r="A77" s="204"/>
      <c r="B77" s="64" t="str">
        <f>IF(入力シート!B77="","",入力シート!B77)</f>
        <v/>
      </c>
      <c r="C77" s="65" t="str">
        <f>IF(入力シート!C77="","",入力シート!C77)</f>
        <v/>
      </c>
      <c r="D77" s="14" t="str">
        <f>IF(入力シート!D77="","",入力シート!D77)</f>
        <v/>
      </c>
      <c r="E77" s="60" t="s">
        <v>2</v>
      </c>
      <c r="F77" s="147" t="str">
        <f>IF(入力シート!F77="","",入力シート!F77)</f>
        <v/>
      </c>
      <c r="G77" s="61" t="s">
        <v>3</v>
      </c>
      <c r="H77" s="14" t="str">
        <f>IF(入力シート!H77="","",入力シート!H77)</f>
        <v/>
      </c>
      <c r="I77" s="60" t="s">
        <v>2</v>
      </c>
      <c r="J77" s="147" t="str">
        <f>IF(入力シート!J77="","",入力シート!J77)</f>
        <v/>
      </c>
      <c r="K77" s="62" t="s">
        <v>4</v>
      </c>
      <c r="L77" s="68" t="str">
        <f>IF(入力シート!L77="","",入力シート!L77)</f>
        <v/>
      </c>
      <c r="M77" s="66" t="s">
        <v>7</v>
      </c>
      <c r="N77" s="149" t="str">
        <f>IF(入力シート!N77="","",入力シート!N77)</f>
        <v/>
      </c>
      <c r="O77" s="67" t="s">
        <v>4</v>
      </c>
      <c r="P77" s="69" t="str">
        <f>IF(入力シート!P77="","",入力シート!P77)</f>
        <v/>
      </c>
      <c r="Q77" s="70" t="str">
        <f>IF(入力シート!Q77="","",入力シート!Q77)</f>
        <v/>
      </c>
      <c r="R77" s="67" t="s">
        <v>5</v>
      </c>
      <c r="S77" s="71" t="str">
        <f>IF(入力シート!S77="","",入力シート!S77)</f>
        <v/>
      </c>
      <c r="T77" s="91" t="str">
        <f>IF(入力シート!T77="","",入力シート!T77)</f>
        <v/>
      </c>
      <c r="U77" s="89" t="str">
        <f>IF(入力シート!U77="","",入力シート!U77)</f>
        <v/>
      </c>
      <c r="V77" s="90" t="str">
        <f>IF(入力シート!V77="","",入力シート!V77)</f>
        <v/>
      </c>
      <c r="W77" s="198" t="str">
        <f>IF(入力シート!W77="","",入力シート!W77)</f>
        <v/>
      </c>
      <c r="X77" s="206" t="str">
        <f>入力シート!AB77</f>
        <v>□ごみ拾い　□器具片付け
□モップ又はレーキがけ　□施錠</v>
      </c>
      <c r="Y77" s="207"/>
      <c r="Z77" s="208"/>
    </row>
    <row r="78" spans="1:26" ht="21.75" customHeight="1" thickBot="1" x14ac:dyDescent="0.2">
      <c r="A78" s="205"/>
      <c r="B78" s="92" t="str">
        <f>IF(入力シート!B78="","",入力シート!B78)</f>
        <v/>
      </c>
      <c r="C78" s="93" t="str">
        <f>IF(入力シート!C78="","",入力シート!C78)</f>
        <v/>
      </c>
      <c r="D78" s="94" t="str">
        <f>IF(入力シート!D78="","",入力シート!D78)</f>
        <v/>
      </c>
      <c r="E78" s="95" t="s">
        <v>2</v>
      </c>
      <c r="F78" s="148" t="str">
        <f>IF(入力シート!F78="","",入力シート!F78)</f>
        <v/>
      </c>
      <c r="G78" s="96" t="s">
        <v>3</v>
      </c>
      <c r="H78" s="94" t="str">
        <f>IF(入力シート!H78="","",入力シート!H78)</f>
        <v/>
      </c>
      <c r="I78" s="95" t="s">
        <v>2</v>
      </c>
      <c r="J78" s="148" t="str">
        <f>IF(入力シート!J78="","",入力シート!J78)</f>
        <v/>
      </c>
      <c r="K78" s="97" t="s">
        <v>4</v>
      </c>
      <c r="L78" s="98" t="str">
        <f>IF(入力シート!L78="","",入力シート!L78)</f>
        <v/>
      </c>
      <c r="M78" s="99" t="s">
        <v>7</v>
      </c>
      <c r="N78" s="151" t="str">
        <f>IF(入力シート!N78="","",入力シート!N78)</f>
        <v/>
      </c>
      <c r="O78" s="100" t="s">
        <v>4</v>
      </c>
      <c r="P78" s="101" t="str">
        <f>IF(入力シート!P78="","",入力シート!P78)</f>
        <v/>
      </c>
      <c r="Q78" s="102" t="str">
        <f>IF(入力シート!Q78="","",入力シート!Q78)</f>
        <v/>
      </c>
      <c r="R78" s="100" t="s">
        <v>5</v>
      </c>
      <c r="S78" s="104" t="str">
        <f>IF(入力シート!S78="","",入力シート!S78)</f>
        <v/>
      </c>
      <c r="T78" s="105" t="str">
        <f>IF(入力シート!T78="","",入力シート!T78)</f>
        <v/>
      </c>
      <c r="U78" s="113" t="str">
        <f>IF(入力シート!U78="","",入力シート!U78)</f>
        <v/>
      </c>
      <c r="V78" s="106" t="str">
        <f>IF(入力シート!V78="","",入力シート!V78)</f>
        <v/>
      </c>
      <c r="W78" s="199" t="str">
        <f>IF(入力シート!W78="","",入力シート!W78)</f>
        <v/>
      </c>
      <c r="X78" s="209" t="str">
        <f>入力シート!AB78</f>
        <v>□ごみ拾い　□器具片付け
□モップ又はレーキがけ　□施錠</v>
      </c>
      <c r="Y78" s="210"/>
      <c r="Z78" s="211"/>
    </row>
    <row r="79" spans="1:26" ht="21.75" customHeight="1" thickTop="1" x14ac:dyDescent="0.15">
      <c r="A79" s="111"/>
      <c r="B79" s="64" t="str">
        <f>IF(入力シート!B79="","",入力シート!B79)</f>
        <v/>
      </c>
      <c r="C79" s="65" t="str">
        <f>IF(入力シート!C79="","",入力シート!C79)</f>
        <v/>
      </c>
      <c r="D79" s="14" t="str">
        <f>IF(入力シート!D79="","",入力シート!D79)</f>
        <v/>
      </c>
      <c r="E79" s="60" t="s">
        <v>2</v>
      </c>
      <c r="F79" s="147" t="str">
        <f>IF(入力シート!F79="","",入力シート!F79)</f>
        <v/>
      </c>
      <c r="G79" s="61" t="s">
        <v>3</v>
      </c>
      <c r="H79" s="14" t="str">
        <f>IF(入力シート!H79="","",入力シート!H79)</f>
        <v/>
      </c>
      <c r="I79" s="60" t="s">
        <v>2</v>
      </c>
      <c r="J79" s="147" t="str">
        <f>IF(入力シート!J79="","",入力シート!J79)</f>
        <v/>
      </c>
      <c r="K79" s="62" t="s">
        <v>4</v>
      </c>
      <c r="L79" s="68" t="str">
        <f>IF(入力シート!L79="","",入力シート!L79)</f>
        <v/>
      </c>
      <c r="M79" s="66" t="s">
        <v>7</v>
      </c>
      <c r="N79" s="149" t="str">
        <f>IF(入力シート!N79="","",入力シート!N79)</f>
        <v/>
      </c>
      <c r="O79" s="67" t="s">
        <v>4</v>
      </c>
      <c r="P79" s="69" t="str">
        <f>IF(入力シート!P79="","",入力シート!P79)</f>
        <v/>
      </c>
      <c r="Q79" s="70" t="str">
        <f>IF(入力シート!Q79="","",入力シート!Q79)</f>
        <v/>
      </c>
      <c r="R79" s="67" t="s">
        <v>5</v>
      </c>
      <c r="S79" s="71" t="str">
        <f>IF(入力シート!S79="","",入力シート!S79)</f>
        <v/>
      </c>
      <c r="T79" s="91" t="str">
        <f>IF(入力シート!T79="","",入力シート!T79)</f>
        <v/>
      </c>
      <c r="U79" s="89" t="str">
        <f>IF(入力シート!U79="","",入力シート!U79)</f>
        <v/>
      </c>
      <c r="V79" s="90" t="str">
        <f>IF(入力シート!V79="","",入力シート!V79)</f>
        <v/>
      </c>
      <c r="W79" s="198" t="str">
        <f>IF(入力シート!W79="","",入力シート!W79)</f>
        <v/>
      </c>
      <c r="X79" s="206" t="str">
        <f>入力シート!AB79</f>
        <v>□ごみ拾い　□器具片付け
□モップ又はレーキがけ　□施錠</v>
      </c>
      <c r="Y79" s="207"/>
      <c r="Z79" s="208"/>
    </row>
    <row r="80" spans="1:26" ht="21.75" customHeight="1" x14ac:dyDescent="0.15">
      <c r="A80" s="109" t="s">
        <v>16</v>
      </c>
      <c r="B80" s="64" t="str">
        <f>IF(入力シート!B80="","",入力シート!B80)</f>
        <v/>
      </c>
      <c r="C80" s="65" t="str">
        <f>IF(入力シート!C80="","",入力シート!C80)</f>
        <v/>
      </c>
      <c r="D80" s="14" t="str">
        <f>IF(入力シート!D80="","",入力シート!D80)</f>
        <v/>
      </c>
      <c r="E80" s="60" t="s">
        <v>2</v>
      </c>
      <c r="F80" s="147" t="str">
        <f>IF(入力シート!F80="","",入力シート!F80)</f>
        <v/>
      </c>
      <c r="G80" s="61" t="s">
        <v>3</v>
      </c>
      <c r="H80" s="14" t="str">
        <f>IF(入力シート!H80="","",入力シート!H80)</f>
        <v/>
      </c>
      <c r="I80" s="60" t="s">
        <v>2</v>
      </c>
      <c r="J80" s="147" t="str">
        <f>IF(入力シート!J80="","",入力シート!J80)</f>
        <v/>
      </c>
      <c r="K80" s="62" t="s">
        <v>4</v>
      </c>
      <c r="L80" s="68" t="str">
        <f>IF(入力シート!L80="","",入力シート!L80)</f>
        <v/>
      </c>
      <c r="M80" s="66" t="s">
        <v>7</v>
      </c>
      <c r="N80" s="149" t="str">
        <f>IF(入力シート!N80="","",入力シート!N80)</f>
        <v/>
      </c>
      <c r="O80" s="67" t="s">
        <v>4</v>
      </c>
      <c r="P80" s="69" t="str">
        <f>IF(入力シート!P80="","",入力シート!P80)</f>
        <v/>
      </c>
      <c r="Q80" s="70" t="str">
        <f>IF(入力シート!Q80="","",入力シート!Q80)</f>
        <v/>
      </c>
      <c r="R80" s="67" t="s">
        <v>5</v>
      </c>
      <c r="S80" s="71" t="str">
        <f>IF(入力シート!S80="","",入力シート!S80)</f>
        <v/>
      </c>
      <c r="T80" s="91" t="str">
        <f>IF(入力シート!T80="","",入力シート!T80)</f>
        <v/>
      </c>
      <c r="U80" s="89" t="str">
        <f>IF(入力シート!U80="","",入力シート!U80)</f>
        <v/>
      </c>
      <c r="V80" s="90" t="str">
        <f>IF(入力シート!V80="","",入力シート!V80)</f>
        <v/>
      </c>
      <c r="W80" s="198" t="str">
        <f>IF(入力シート!W80="","",入力シート!W80)</f>
        <v/>
      </c>
      <c r="X80" s="206" t="str">
        <f>入力シート!AB80</f>
        <v>□ごみ拾い　□器具片付け
□モップ又はレーキがけ　□施錠</v>
      </c>
      <c r="Y80" s="207"/>
      <c r="Z80" s="208"/>
    </row>
    <row r="81" spans="1:26" ht="21.75" customHeight="1" x14ac:dyDescent="0.15">
      <c r="A81" s="109">
        <v>8</v>
      </c>
      <c r="B81" s="64" t="str">
        <f>IF(入力シート!B81="","",入力シート!B81)</f>
        <v/>
      </c>
      <c r="C81" s="65" t="str">
        <f>IF(入力シート!C81="","",入力シート!C81)</f>
        <v/>
      </c>
      <c r="D81" s="14" t="str">
        <f>IF(入力シート!D81="","",入力シート!D81)</f>
        <v/>
      </c>
      <c r="E81" s="60" t="s">
        <v>2</v>
      </c>
      <c r="F81" s="147" t="str">
        <f>IF(入力シート!F81="","",入力シート!F81)</f>
        <v/>
      </c>
      <c r="G81" s="61" t="s">
        <v>3</v>
      </c>
      <c r="H81" s="14" t="str">
        <f>IF(入力シート!H81="","",入力シート!H81)</f>
        <v/>
      </c>
      <c r="I81" s="60" t="s">
        <v>2</v>
      </c>
      <c r="J81" s="147" t="str">
        <f>IF(入力シート!J81="","",入力シート!J81)</f>
        <v/>
      </c>
      <c r="K81" s="62" t="s">
        <v>4</v>
      </c>
      <c r="L81" s="68" t="str">
        <f>IF(入力シート!L81="","",入力シート!L81)</f>
        <v/>
      </c>
      <c r="M81" s="66" t="s">
        <v>7</v>
      </c>
      <c r="N81" s="149" t="str">
        <f>IF(入力シート!N81="","",入力シート!N81)</f>
        <v/>
      </c>
      <c r="O81" s="67" t="s">
        <v>4</v>
      </c>
      <c r="P81" s="69" t="str">
        <f>IF(入力シート!P81="","",入力シート!P81)</f>
        <v/>
      </c>
      <c r="Q81" s="70" t="str">
        <f>IF(入力シート!Q81="","",入力シート!Q81)</f>
        <v/>
      </c>
      <c r="R81" s="67" t="s">
        <v>5</v>
      </c>
      <c r="S81" s="71" t="str">
        <f>IF(入力シート!S81="","",入力シート!S81)</f>
        <v/>
      </c>
      <c r="T81" s="91" t="str">
        <f>IF(入力シート!T81="","",入力シート!T81)</f>
        <v/>
      </c>
      <c r="U81" s="89" t="str">
        <f>IF(入力シート!U81="","",入力シート!U81)</f>
        <v/>
      </c>
      <c r="V81" s="90" t="str">
        <f>IF(入力シート!V81="","",入力シート!V81)</f>
        <v/>
      </c>
      <c r="W81" s="198" t="str">
        <f>IF(入力シート!W81="","",入力シート!W81)</f>
        <v/>
      </c>
      <c r="X81" s="206" t="str">
        <f>入力シート!AB81</f>
        <v>□ごみ拾い　□器具片付け
□モップ又はレーキがけ　□施錠</v>
      </c>
      <c r="Y81" s="207"/>
      <c r="Z81" s="208"/>
    </row>
    <row r="82" spans="1:26" ht="21.75" customHeight="1" x14ac:dyDescent="0.15">
      <c r="A82" s="212" t="s">
        <v>25</v>
      </c>
      <c r="B82" s="64" t="str">
        <f>IF(入力シート!B82="","",入力シート!B82)</f>
        <v/>
      </c>
      <c r="C82" s="65" t="str">
        <f>IF(入力シート!C82="","",入力シート!C82)</f>
        <v/>
      </c>
      <c r="D82" s="14" t="str">
        <f>IF(入力シート!D82="","",入力シート!D82)</f>
        <v/>
      </c>
      <c r="E82" s="60" t="s">
        <v>2</v>
      </c>
      <c r="F82" s="147" t="str">
        <f>IF(入力シート!F82="","",入力シート!F82)</f>
        <v/>
      </c>
      <c r="G82" s="61" t="s">
        <v>3</v>
      </c>
      <c r="H82" s="14" t="str">
        <f>IF(入力シート!H82="","",入力シート!H82)</f>
        <v/>
      </c>
      <c r="I82" s="60" t="s">
        <v>2</v>
      </c>
      <c r="J82" s="147" t="str">
        <f>IF(入力シート!J82="","",入力シート!J82)</f>
        <v/>
      </c>
      <c r="K82" s="62" t="s">
        <v>4</v>
      </c>
      <c r="L82" s="68" t="str">
        <f>IF(入力シート!L82="","",入力シート!L82)</f>
        <v/>
      </c>
      <c r="M82" s="66" t="s">
        <v>7</v>
      </c>
      <c r="N82" s="149" t="str">
        <f>IF(入力シート!N82="","",入力シート!N82)</f>
        <v/>
      </c>
      <c r="O82" s="67" t="s">
        <v>4</v>
      </c>
      <c r="P82" s="69" t="str">
        <f>IF(入力シート!P82="","",入力シート!P82)</f>
        <v/>
      </c>
      <c r="Q82" s="70" t="str">
        <f>IF(入力シート!Q82="","",入力シート!Q82)</f>
        <v/>
      </c>
      <c r="R82" s="67" t="s">
        <v>5</v>
      </c>
      <c r="S82" s="71" t="str">
        <f>IF(入力シート!S82="","",入力シート!S82)</f>
        <v/>
      </c>
      <c r="T82" s="91" t="str">
        <f>IF(入力シート!T82="","",入力シート!T82)</f>
        <v/>
      </c>
      <c r="U82" s="89" t="str">
        <f>IF(入力シート!U82="","",入力シート!U82)</f>
        <v/>
      </c>
      <c r="V82" s="90" t="str">
        <f>IF(入力シート!V82="","",入力シート!V82)</f>
        <v/>
      </c>
      <c r="W82" s="198" t="str">
        <f>IF(入力シート!W82="","",入力シート!W82)</f>
        <v/>
      </c>
      <c r="X82" s="206" t="str">
        <f>入力シート!AB82</f>
        <v>□ごみ拾い　□器具片付け
□モップ又はレーキがけ　□施錠</v>
      </c>
      <c r="Y82" s="207"/>
      <c r="Z82" s="208"/>
    </row>
    <row r="83" spans="1:26" ht="21.75" customHeight="1" x14ac:dyDescent="0.15">
      <c r="A83" s="212"/>
      <c r="B83" s="64" t="str">
        <f>IF(入力シート!B83="","",入力シート!B83)</f>
        <v/>
      </c>
      <c r="C83" s="65" t="str">
        <f>IF(入力シート!C83="","",入力シート!C83)</f>
        <v/>
      </c>
      <c r="D83" s="14" t="str">
        <f>IF(入力シート!D83="","",入力シート!D83)</f>
        <v/>
      </c>
      <c r="E83" s="60" t="s">
        <v>2</v>
      </c>
      <c r="F83" s="147" t="str">
        <f>IF(入力シート!F83="","",入力シート!F83)</f>
        <v/>
      </c>
      <c r="G83" s="61" t="s">
        <v>3</v>
      </c>
      <c r="H83" s="14" t="str">
        <f>IF(入力シート!H83="","",入力シート!H83)</f>
        <v/>
      </c>
      <c r="I83" s="60" t="s">
        <v>2</v>
      </c>
      <c r="J83" s="147" t="str">
        <f>IF(入力シート!J83="","",入力シート!J83)</f>
        <v/>
      </c>
      <c r="K83" s="62" t="s">
        <v>4</v>
      </c>
      <c r="L83" s="68" t="str">
        <f>IF(入力シート!L83="","",入力シート!L83)</f>
        <v/>
      </c>
      <c r="M83" s="66" t="s">
        <v>7</v>
      </c>
      <c r="N83" s="149" t="str">
        <f>IF(入力シート!N83="","",入力シート!N83)</f>
        <v/>
      </c>
      <c r="O83" s="67" t="s">
        <v>4</v>
      </c>
      <c r="P83" s="69" t="str">
        <f>IF(入力シート!P83="","",入力シート!P83)</f>
        <v/>
      </c>
      <c r="Q83" s="70" t="str">
        <f>IF(入力シート!Q83="","",入力シート!Q83)</f>
        <v/>
      </c>
      <c r="R83" s="67" t="s">
        <v>5</v>
      </c>
      <c r="S83" s="71" t="str">
        <f>IF(入力シート!S83="","",入力シート!S83)</f>
        <v/>
      </c>
      <c r="T83" s="91" t="str">
        <f>IF(入力シート!T83="","",入力シート!T83)</f>
        <v/>
      </c>
      <c r="U83" s="89" t="str">
        <f>IF(入力シート!U83="","",入力シート!U83)</f>
        <v/>
      </c>
      <c r="V83" s="90" t="str">
        <f>IF(入力シート!V83="","",入力シート!V83)</f>
        <v/>
      </c>
      <c r="W83" s="198" t="str">
        <f>IF(入力シート!W83="","",入力シート!W83)</f>
        <v/>
      </c>
      <c r="X83" s="206" t="str">
        <f>入力シート!AB83</f>
        <v>□ごみ拾い　□器具片付け
□モップ又はレーキがけ　□施錠</v>
      </c>
      <c r="Y83" s="207"/>
      <c r="Z83" s="208"/>
    </row>
    <row r="84" spans="1:26" ht="21.75" customHeight="1" x14ac:dyDescent="0.15">
      <c r="A84" s="212"/>
      <c r="B84" s="64" t="str">
        <f>IF(入力シート!B84="","",入力シート!B84)</f>
        <v/>
      </c>
      <c r="C84" s="65" t="str">
        <f>IF(入力シート!C84="","",入力シート!C84)</f>
        <v/>
      </c>
      <c r="D84" s="14" t="str">
        <f>IF(入力シート!D84="","",入力シート!D84)</f>
        <v/>
      </c>
      <c r="E84" s="60" t="s">
        <v>2</v>
      </c>
      <c r="F84" s="147" t="str">
        <f>IF(入力シート!F84="","",入力シート!F84)</f>
        <v/>
      </c>
      <c r="G84" s="61" t="s">
        <v>3</v>
      </c>
      <c r="H84" s="14" t="str">
        <f>IF(入力シート!H84="","",入力シート!H84)</f>
        <v/>
      </c>
      <c r="I84" s="60" t="s">
        <v>2</v>
      </c>
      <c r="J84" s="147" t="str">
        <f>IF(入力シート!J84="","",入力シート!J84)</f>
        <v/>
      </c>
      <c r="K84" s="62" t="s">
        <v>4</v>
      </c>
      <c r="L84" s="68" t="str">
        <f>IF(入力シート!L84="","",入力シート!L84)</f>
        <v/>
      </c>
      <c r="M84" s="66" t="s">
        <v>7</v>
      </c>
      <c r="N84" s="149" t="str">
        <f>IF(入力シート!N84="","",入力シート!N84)</f>
        <v/>
      </c>
      <c r="O84" s="67" t="s">
        <v>4</v>
      </c>
      <c r="P84" s="69" t="str">
        <f>IF(入力シート!P84="","",入力シート!P84)</f>
        <v/>
      </c>
      <c r="Q84" s="70" t="str">
        <f>IF(入力シート!Q84="","",入力シート!Q84)</f>
        <v/>
      </c>
      <c r="R84" s="67" t="s">
        <v>5</v>
      </c>
      <c r="S84" s="71" t="str">
        <f>IF(入力シート!S84="","",入力シート!S84)</f>
        <v/>
      </c>
      <c r="T84" s="91" t="str">
        <f>IF(入力シート!T84="","",入力シート!T84)</f>
        <v/>
      </c>
      <c r="U84" s="89" t="str">
        <f>IF(入力シート!U84="","",入力シート!U84)</f>
        <v/>
      </c>
      <c r="V84" s="90" t="str">
        <f>IF(入力シート!V84="","",入力シート!V84)</f>
        <v/>
      </c>
      <c r="W84" s="198" t="str">
        <f>IF(入力シート!W84="","",入力シート!W84)</f>
        <v/>
      </c>
      <c r="X84" s="206" t="str">
        <f>入力シート!AB84</f>
        <v>□ごみ拾い　□器具片付け
□モップ又はレーキがけ　□施錠</v>
      </c>
      <c r="Y84" s="207"/>
      <c r="Z84" s="208"/>
    </row>
    <row r="85" spans="1:26" ht="21.75" customHeight="1" x14ac:dyDescent="0.15">
      <c r="A85" s="204" t="str">
        <f>IF(入力シート!A85="","",入力シート!A85)</f>
        <v/>
      </c>
      <c r="B85" s="64" t="str">
        <f>IF(入力シート!B85="","",入力シート!B85)</f>
        <v/>
      </c>
      <c r="C85" s="65" t="str">
        <f>IF(入力シート!C85="","",入力シート!C85)</f>
        <v/>
      </c>
      <c r="D85" s="14" t="str">
        <f>IF(入力シート!D85="","",入力シート!D85)</f>
        <v/>
      </c>
      <c r="E85" s="60" t="s">
        <v>2</v>
      </c>
      <c r="F85" s="147" t="str">
        <f>IF(入力シート!F85="","",入力シート!F85)</f>
        <v/>
      </c>
      <c r="G85" s="61" t="s">
        <v>3</v>
      </c>
      <c r="H85" s="14" t="str">
        <f>IF(入力シート!H85="","",入力シート!H85)</f>
        <v/>
      </c>
      <c r="I85" s="60" t="s">
        <v>2</v>
      </c>
      <c r="J85" s="147" t="str">
        <f>IF(入力シート!J85="","",入力シート!J85)</f>
        <v/>
      </c>
      <c r="K85" s="62" t="s">
        <v>4</v>
      </c>
      <c r="L85" s="68" t="str">
        <f>IF(入力シート!L85="","",入力シート!L85)</f>
        <v/>
      </c>
      <c r="M85" s="66" t="s">
        <v>7</v>
      </c>
      <c r="N85" s="149" t="str">
        <f>IF(入力シート!N85="","",入力シート!N85)</f>
        <v/>
      </c>
      <c r="O85" s="67" t="s">
        <v>4</v>
      </c>
      <c r="P85" s="69" t="str">
        <f>IF(入力シート!P85="","",入力シート!P85)</f>
        <v/>
      </c>
      <c r="Q85" s="70" t="str">
        <f>IF(入力シート!Q85="","",入力シート!Q85)</f>
        <v/>
      </c>
      <c r="R85" s="67" t="s">
        <v>5</v>
      </c>
      <c r="S85" s="71" t="str">
        <f>IF(入力シート!S85="","",入力シート!S85)</f>
        <v/>
      </c>
      <c r="T85" s="91" t="str">
        <f>IF(入力シート!T85="","",入力シート!T85)</f>
        <v/>
      </c>
      <c r="U85" s="89" t="str">
        <f>IF(入力シート!U85="","",入力シート!U85)</f>
        <v/>
      </c>
      <c r="V85" s="90" t="str">
        <f>IF(入力シート!V85="","",入力シート!V85)</f>
        <v/>
      </c>
      <c r="W85" s="198" t="str">
        <f>IF(入力シート!W85="","",入力シート!W85)</f>
        <v/>
      </c>
      <c r="X85" s="206" t="str">
        <f>入力シート!AB85</f>
        <v>□ごみ拾い　□器具片付け
□モップ又はレーキがけ　□施錠</v>
      </c>
      <c r="Y85" s="207"/>
      <c r="Z85" s="208"/>
    </row>
    <row r="86" spans="1:26" ht="21.75" customHeight="1" x14ac:dyDescent="0.15">
      <c r="A86" s="204"/>
      <c r="B86" s="64" t="str">
        <f>IF(入力シート!B86="","",入力シート!B86)</f>
        <v/>
      </c>
      <c r="C86" s="65" t="str">
        <f>IF(入力シート!C86="","",入力シート!C86)</f>
        <v/>
      </c>
      <c r="D86" s="14" t="str">
        <f>IF(入力シート!D86="","",入力シート!D86)</f>
        <v/>
      </c>
      <c r="E86" s="60" t="s">
        <v>2</v>
      </c>
      <c r="F86" s="147" t="str">
        <f>IF(入力シート!F86="","",入力シート!F86)</f>
        <v/>
      </c>
      <c r="G86" s="61" t="s">
        <v>3</v>
      </c>
      <c r="H86" s="14" t="str">
        <f>IF(入力シート!H86="","",入力シート!H86)</f>
        <v/>
      </c>
      <c r="I86" s="60" t="s">
        <v>2</v>
      </c>
      <c r="J86" s="147" t="str">
        <f>IF(入力シート!J86="","",入力シート!J86)</f>
        <v/>
      </c>
      <c r="K86" s="62" t="s">
        <v>4</v>
      </c>
      <c r="L86" s="68" t="str">
        <f>IF(入力シート!L86="","",入力シート!L86)</f>
        <v/>
      </c>
      <c r="M86" s="66" t="s">
        <v>7</v>
      </c>
      <c r="N86" s="149" t="str">
        <f>IF(入力シート!N86="","",入力シート!N86)</f>
        <v/>
      </c>
      <c r="O86" s="67" t="s">
        <v>4</v>
      </c>
      <c r="P86" s="69" t="str">
        <f>IF(入力シート!P86="","",入力シート!P86)</f>
        <v/>
      </c>
      <c r="Q86" s="70" t="str">
        <f>IF(入力シート!Q86="","",入力シート!Q86)</f>
        <v/>
      </c>
      <c r="R86" s="67" t="s">
        <v>5</v>
      </c>
      <c r="S86" s="71" t="str">
        <f>IF(入力シート!S86="","",入力シート!S86)</f>
        <v/>
      </c>
      <c r="T86" s="91" t="str">
        <f>IF(入力シート!T86="","",入力シート!T86)</f>
        <v/>
      </c>
      <c r="U86" s="89" t="str">
        <f>IF(入力シート!U86="","",入力シート!U86)</f>
        <v/>
      </c>
      <c r="V86" s="90" t="str">
        <f>IF(入力シート!V86="","",入力シート!V86)</f>
        <v/>
      </c>
      <c r="W86" s="198" t="str">
        <f>IF(入力シート!W86="","",入力シート!W86)</f>
        <v/>
      </c>
      <c r="X86" s="206" t="str">
        <f>入力シート!AB86</f>
        <v>□ごみ拾い　□器具片付け
□モップ又はレーキがけ　□施錠</v>
      </c>
      <c r="Y86" s="207"/>
      <c r="Z86" s="208"/>
    </row>
    <row r="87" spans="1:26" ht="21.75" customHeight="1" x14ac:dyDescent="0.15">
      <c r="A87" s="204"/>
      <c r="B87" s="64" t="str">
        <f>IF(入力シート!B87="","",入力シート!B87)</f>
        <v/>
      </c>
      <c r="C87" s="65" t="str">
        <f>IF(入力シート!C87="","",入力シート!C87)</f>
        <v/>
      </c>
      <c r="D87" s="14" t="str">
        <f>IF(入力シート!D87="","",入力シート!D87)</f>
        <v/>
      </c>
      <c r="E87" s="60" t="s">
        <v>2</v>
      </c>
      <c r="F87" s="147" t="str">
        <f>IF(入力シート!F87="","",入力シート!F87)</f>
        <v/>
      </c>
      <c r="G87" s="61" t="s">
        <v>3</v>
      </c>
      <c r="H87" s="14" t="str">
        <f>IF(入力シート!H87="","",入力シート!H87)</f>
        <v/>
      </c>
      <c r="I87" s="60" t="s">
        <v>2</v>
      </c>
      <c r="J87" s="147" t="str">
        <f>IF(入力シート!J87="","",入力シート!J87)</f>
        <v/>
      </c>
      <c r="K87" s="62" t="s">
        <v>4</v>
      </c>
      <c r="L87" s="68" t="str">
        <f>IF(入力シート!L87="","",入力シート!L87)</f>
        <v/>
      </c>
      <c r="M87" s="66" t="s">
        <v>7</v>
      </c>
      <c r="N87" s="149" t="str">
        <f>IF(入力シート!N87="","",入力シート!N87)</f>
        <v/>
      </c>
      <c r="O87" s="67" t="s">
        <v>4</v>
      </c>
      <c r="P87" s="69" t="str">
        <f>IF(入力シート!P87="","",入力シート!P87)</f>
        <v/>
      </c>
      <c r="Q87" s="70" t="str">
        <f>IF(入力シート!Q87="","",入力シート!Q87)</f>
        <v/>
      </c>
      <c r="R87" s="67" t="s">
        <v>5</v>
      </c>
      <c r="S87" s="71" t="str">
        <f>IF(入力シート!S87="","",入力シート!S87)</f>
        <v/>
      </c>
      <c r="T87" s="91" t="str">
        <f>IF(入力シート!T87="","",入力シート!T87)</f>
        <v/>
      </c>
      <c r="U87" s="89" t="str">
        <f>IF(入力シート!U87="","",入力シート!U87)</f>
        <v/>
      </c>
      <c r="V87" s="90" t="str">
        <f>IF(入力シート!V87="","",入力シート!V87)</f>
        <v/>
      </c>
      <c r="W87" s="198" t="str">
        <f>IF(入力シート!W87="","",入力シート!W87)</f>
        <v/>
      </c>
      <c r="X87" s="206" t="str">
        <f>入力シート!AB87</f>
        <v>□ごみ拾い　□器具片付け
□モップ又はレーキがけ　□施錠</v>
      </c>
      <c r="Y87" s="207"/>
      <c r="Z87" s="208"/>
    </row>
    <row r="88" spans="1:26" ht="21.75" customHeight="1" thickBot="1" x14ac:dyDescent="0.2">
      <c r="A88" s="205"/>
      <c r="B88" s="92" t="str">
        <f>IF(入力シート!B88="","",入力シート!B88)</f>
        <v/>
      </c>
      <c r="C88" s="93" t="str">
        <f>IF(入力シート!C88="","",入力シート!C88)</f>
        <v/>
      </c>
      <c r="D88" s="94" t="str">
        <f>IF(入力シート!D88="","",入力シート!D88)</f>
        <v/>
      </c>
      <c r="E88" s="95" t="s">
        <v>2</v>
      </c>
      <c r="F88" s="148" t="str">
        <f>IF(入力シート!F88="","",入力シート!F88)</f>
        <v/>
      </c>
      <c r="G88" s="96" t="s">
        <v>3</v>
      </c>
      <c r="H88" s="94" t="str">
        <f>IF(入力シート!H88="","",入力シート!H88)</f>
        <v/>
      </c>
      <c r="I88" s="95" t="s">
        <v>2</v>
      </c>
      <c r="J88" s="148" t="str">
        <f>IF(入力シート!J88="","",入力シート!J88)</f>
        <v/>
      </c>
      <c r="K88" s="97" t="s">
        <v>4</v>
      </c>
      <c r="L88" s="98" t="str">
        <f>IF(入力シート!L88="","",入力シート!L88)</f>
        <v/>
      </c>
      <c r="M88" s="99" t="s">
        <v>7</v>
      </c>
      <c r="N88" s="151" t="str">
        <f>IF(入力シート!N88="","",入力シート!N88)</f>
        <v/>
      </c>
      <c r="O88" s="100" t="s">
        <v>4</v>
      </c>
      <c r="P88" s="101" t="str">
        <f>IF(入力シート!P88="","",入力シート!P88)</f>
        <v/>
      </c>
      <c r="Q88" s="102" t="str">
        <f>IF(入力シート!Q88="","",入力シート!Q88)</f>
        <v/>
      </c>
      <c r="R88" s="100" t="s">
        <v>5</v>
      </c>
      <c r="S88" s="104" t="str">
        <f>IF(入力シート!S88="","",入力シート!S88)</f>
        <v/>
      </c>
      <c r="T88" s="105" t="str">
        <f>IF(入力シート!T88="","",入力シート!T88)</f>
        <v/>
      </c>
      <c r="U88" s="113" t="str">
        <f>IF(入力シート!U88="","",入力シート!U88)</f>
        <v/>
      </c>
      <c r="V88" s="106" t="str">
        <f>IF(入力シート!V88="","",入力シート!V88)</f>
        <v/>
      </c>
      <c r="W88" s="199" t="str">
        <f>IF(入力シート!W88="","",入力シート!W88)</f>
        <v/>
      </c>
      <c r="X88" s="209" t="str">
        <f>入力シート!AB88</f>
        <v>□ごみ拾い　□器具片付け
□モップ又はレーキがけ　□施錠</v>
      </c>
      <c r="Y88" s="210"/>
      <c r="Z88" s="211"/>
    </row>
    <row r="89" spans="1:26" ht="21.75" customHeight="1" thickTop="1" x14ac:dyDescent="0.15">
      <c r="A89" s="111"/>
      <c r="B89" s="64" t="str">
        <f>IF(入力シート!B89="","",入力シート!B89)</f>
        <v/>
      </c>
      <c r="C89" s="65" t="str">
        <f>IF(入力シート!C89="","",入力シート!C89)</f>
        <v/>
      </c>
      <c r="D89" s="14" t="str">
        <f>IF(入力シート!D89="","",入力シート!D89)</f>
        <v/>
      </c>
      <c r="E89" s="60" t="s">
        <v>2</v>
      </c>
      <c r="F89" s="147" t="str">
        <f>IF(入力シート!F89="","",入力シート!F89)</f>
        <v/>
      </c>
      <c r="G89" s="61" t="s">
        <v>3</v>
      </c>
      <c r="H89" s="14" t="str">
        <f>IF(入力シート!H89="","",入力シート!H89)</f>
        <v/>
      </c>
      <c r="I89" s="60" t="s">
        <v>2</v>
      </c>
      <c r="J89" s="147" t="str">
        <f>IF(入力シート!J89="","",入力シート!J89)</f>
        <v/>
      </c>
      <c r="K89" s="62" t="s">
        <v>4</v>
      </c>
      <c r="L89" s="68" t="str">
        <f>IF(入力シート!L89="","",入力シート!L89)</f>
        <v/>
      </c>
      <c r="M89" s="66" t="s">
        <v>7</v>
      </c>
      <c r="N89" s="149" t="str">
        <f>IF(入力シート!N89="","",入力シート!N89)</f>
        <v/>
      </c>
      <c r="O89" s="67" t="s">
        <v>4</v>
      </c>
      <c r="P89" s="69" t="str">
        <f>IF(入力シート!P89="","",入力シート!P89)</f>
        <v/>
      </c>
      <c r="Q89" s="70" t="str">
        <f>IF(入力シート!Q89="","",入力シート!Q89)</f>
        <v/>
      </c>
      <c r="R89" s="67" t="s">
        <v>5</v>
      </c>
      <c r="S89" s="71" t="str">
        <f>IF(入力シート!S89="","",入力シート!S89)</f>
        <v/>
      </c>
      <c r="T89" s="91" t="str">
        <f>IF(入力シート!T89="","",入力シート!T89)</f>
        <v/>
      </c>
      <c r="U89" s="89" t="str">
        <f>IF(入力シート!U89="","",入力シート!U89)</f>
        <v/>
      </c>
      <c r="V89" s="90" t="str">
        <f>IF(入力シート!V89="","",入力シート!V89)</f>
        <v/>
      </c>
      <c r="W89" s="198" t="str">
        <f>IF(入力シート!W89="","",入力シート!W89)</f>
        <v/>
      </c>
      <c r="X89" s="206" t="str">
        <f>入力シート!AB89</f>
        <v>□ごみ拾い　□器具片付け
□モップ又はレーキがけ　□施錠</v>
      </c>
      <c r="Y89" s="207"/>
      <c r="Z89" s="208"/>
    </row>
    <row r="90" spans="1:26" ht="21.75" customHeight="1" x14ac:dyDescent="0.15">
      <c r="A90" s="109" t="s">
        <v>16</v>
      </c>
      <c r="B90" s="64" t="str">
        <f>IF(入力シート!B90="","",入力シート!B90)</f>
        <v/>
      </c>
      <c r="C90" s="65" t="str">
        <f>IF(入力シート!C90="","",入力シート!C90)</f>
        <v/>
      </c>
      <c r="D90" s="14" t="str">
        <f>IF(入力シート!D90="","",入力シート!D90)</f>
        <v/>
      </c>
      <c r="E90" s="60" t="s">
        <v>2</v>
      </c>
      <c r="F90" s="147" t="str">
        <f>IF(入力シート!F90="","",入力シート!F90)</f>
        <v/>
      </c>
      <c r="G90" s="61" t="s">
        <v>3</v>
      </c>
      <c r="H90" s="14" t="str">
        <f>IF(入力シート!H90="","",入力シート!H90)</f>
        <v/>
      </c>
      <c r="I90" s="60" t="s">
        <v>2</v>
      </c>
      <c r="J90" s="147" t="str">
        <f>IF(入力シート!J90="","",入力シート!J90)</f>
        <v/>
      </c>
      <c r="K90" s="62" t="s">
        <v>4</v>
      </c>
      <c r="L90" s="68" t="str">
        <f>IF(入力シート!L90="","",入力シート!L90)</f>
        <v/>
      </c>
      <c r="M90" s="66" t="s">
        <v>7</v>
      </c>
      <c r="N90" s="149" t="str">
        <f>IF(入力シート!N90="","",入力シート!N90)</f>
        <v/>
      </c>
      <c r="O90" s="67" t="s">
        <v>4</v>
      </c>
      <c r="P90" s="69" t="str">
        <f>IF(入力シート!P90="","",入力シート!P90)</f>
        <v/>
      </c>
      <c r="Q90" s="70" t="str">
        <f>IF(入力シート!Q90="","",入力シート!Q90)</f>
        <v/>
      </c>
      <c r="R90" s="67" t="s">
        <v>5</v>
      </c>
      <c r="S90" s="71" t="str">
        <f>IF(入力シート!S90="","",入力シート!S90)</f>
        <v/>
      </c>
      <c r="T90" s="91" t="str">
        <f>IF(入力シート!T90="","",入力シート!T90)</f>
        <v/>
      </c>
      <c r="U90" s="89" t="str">
        <f>IF(入力シート!U90="","",入力シート!U90)</f>
        <v/>
      </c>
      <c r="V90" s="90" t="str">
        <f>IF(入力シート!V90="","",入力シート!V90)</f>
        <v/>
      </c>
      <c r="W90" s="198" t="str">
        <f>IF(入力シート!W90="","",入力シート!W90)</f>
        <v/>
      </c>
      <c r="X90" s="206" t="str">
        <f>入力シート!AB90</f>
        <v>□ごみ拾い　□器具片付け
□モップ又はレーキがけ　□施錠</v>
      </c>
      <c r="Y90" s="207"/>
      <c r="Z90" s="208"/>
    </row>
    <row r="91" spans="1:26" ht="21.75" customHeight="1" x14ac:dyDescent="0.15">
      <c r="A91" s="109">
        <v>9</v>
      </c>
      <c r="B91" s="64" t="str">
        <f>IF(入力シート!B91="","",入力シート!B91)</f>
        <v/>
      </c>
      <c r="C91" s="65" t="str">
        <f>IF(入力シート!C91="","",入力シート!C91)</f>
        <v/>
      </c>
      <c r="D91" s="14" t="str">
        <f>IF(入力シート!D91="","",入力シート!D91)</f>
        <v/>
      </c>
      <c r="E91" s="60" t="s">
        <v>2</v>
      </c>
      <c r="F91" s="147" t="str">
        <f>IF(入力シート!F91="","",入力シート!F91)</f>
        <v/>
      </c>
      <c r="G91" s="61" t="s">
        <v>3</v>
      </c>
      <c r="H91" s="14" t="str">
        <f>IF(入力シート!H91="","",入力シート!H91)</f>
        <v/>
      </c>
      <c r="I91" s="60" t="s">
        <v>2</v>
      </c>
      <c r="J91" s="147" t="str">
        <f>IF(入力シート!J91="","",入力シート!J91)</f>
        <v/>
      </c>
      <c r="K91" s="62" t="s">
        <v>4</v>
      </c>
      <c r="L91" s="68" t="str">
        <f>IF(入力シート!L91="","",入力シート!L91)</f>
        <v/>
      </c>
      <c r="M91" s="66" t="s">
        <v>7</v>
      </c>
      <c r="N91" s="149" t="str">
        <f>IF(入力シート!N91="","",入力シート!N91)</f>
        <v/>
      </c>
      <c r="O91" s="67" t="s">
        <v>4</v>
      </c>
      <c r="P91" s="69" t="str">
        <f>IF(入力シート!P91="","",入力シート!P91)</f>
        <v/>
      </c>
      <c r="Q91" s="70" t="str">
        <f>IF(入力シート!Q91="","",入力シート!Q91)</f>
        <v/>
      </c>
      <c r="R91" s="67" t="s">
        <v>5</v>
      </c>
      <c r="S91" s="71" t="str">
        <f>IF(入力シート!S91="","",入力シート!S91)</f>
        <v/>
      </c>
      <c r="T91" s="91" t="str">
        <f>IF(入力シート!T91="","",入力シート!T91)</f>
        <v/>
      </c>
      <c r="U91" s="89" t="str">
        <f>IF(入力シート!U91="","",入力シート!U91)</f>
        <v/>
      </c>
      <c r="V91" s="90" t="str">
        <f>IF(入力シート!V91="","",入力シート!V91)</f>
        <v/>
      </c>
      <c r="W91" s="198" t="str">
        <f>IF(入力シート!W91="","",入力シート!W91)</f>
        <v/>
      </c>
      <c r="X91" s="206" t="str">
        <f>入力シート!AB91</f>
        <v>□ごみ拾い　□器具片付け
□モップ又はレーキがけ　□施錠</v>
      </c>
      <c r="Y91" s="207"/>
      <c r="Z91" s="208"/>
    </row>
    <row r="92" spans="1:26" ht="21.75" customHeight="1" x14ac:dyDescent="0.15">
      <c r="A92" s="212" t="s">
        <v>25</v>
      </c>
      <c r="B92" s="64" t="str">
        <f>IF(入力シート!B92="","",入力シート!B92)</f>
        <v/>
      </c>
      <c r="C92" s="65" t="str">
        <f>IF(入力シート!C92="","",入力シート!C92)</f>
        <v/>
      </c>
      <c r="D92" s="14" t="str">
        <f>IF(入力シート!D92="","",入力シート!D92)</f>
        <v/>
      </c>
      <c r="E92" s="60" t="s">
        <v>2</v>
      </c>
      <c r="F92" s="147" t="str">
        <f>IF(入力シート!F92="","",入力シート!F92)</f>
        <v/>
      </c>
      <c r="G92" s="61" t="s">
        <v>3</v>
      </c>
      <c r="H92" s="14" t="str">
        <f>IF(入力シート!H92="","",入力シート!H92)</f>
        <v/>
      </c>
      <c r="I92" s="60" t="s">
        <v>2</v>
      </c>
      <c r="J92" s="147" t="str">
        <f>IF(入力シート!J92="","",入力シート!J92)</f>
        <v/>
      </c>
      <c r="K92" s="62" t="s">
        <v>4</v>
      </c>
      <c r="L92" s="68" t="str">
        <f>IF(入力シート!L92="","",入力シート!L92)</f>
        <v/>
      </c>
      <c r="M92" s="66" t="s">
        <v>7</v>
      </c>
      <c r="N92" s="149" t="str">
        <f>IF(入力シート!N92="","",入力シート!N92)</f>
        <v/>
      </c>
      <c r="O92" s="67" t="s">
        <v>4</v>
      </c>
      <c r="P92" s="69" t="str">
        <f>IF(入力シート!P92="","",入力シート!P92)</f>
        <v/>
      </c>
      <c r="Q92" s="70" t="str">
        <f>IF(入力シート!Q92="","",入力シート!Q92)</f>
        <v/>
      </c>
      <c r="R92" s="67" t="s">
        <v>5</v>
      </c>
      <c r="S92" s="71" t="str">
        <f>IF(入力シート!S92="","",入力シート!S92)</f>
        <v/>
      </c>
      <c r="T92" s="91" t="str">
        <f>IF(入力シート!T92="","",入力シート!T92)</f>
        <v/>
      </c>
      <c r="U92" s="89" t="str">
        <f>IF(入力シート!U92="","",入力シート!U92)</f>
        <v/>
      </c>
      <c r="V92" s="90" t="str">
        <f>IF(入力シート!V92="","",入力シート!V92)</f>
        <v/>
      </c>
      <c r="W92" s="198" t="str">
        <f>IF(入力シート!W92="","",入力シート!W92)</f>
        <v/>
      </c>
      <c r="X92" s="206" t="str">
        <f>入力シート!AB92</f>
        <v>□ごみ拾い　□器具片付け
□モップ又はレーキがけ　□施錠</v>
      </c>
      <c r="Y92" s="207"/>
      <c r="Z92" s="208"/>
    </row>
    <row r="93" spans="1:26" ht="21.75" customHeight="1" x14ac:dyDescent="0.15">
      <c r="A93" s="212"/>
      <c r="B93" s="64" t="str">
        <f>IF(入力シート!B93="","",入力シート!B93)</f>
        <v/>
      </c>
      <c r="C93" s="65" t="str">
        <f>IF(入力シート!C93="","",入力シート!C93)</f>
        <v/>
      </c>
      <c r="D93" s="14" t="str">
        <f>IF(入力シート!D93="","",入力シート!D93)</f>
        <v/>
      </c>
      <c r="E93" s="60" t="s">
        <v>2</v>
      </c>
      <c r="F93" s="147" t="str">
        <f>IF(入力シート!F93="","",入力シート!F93)</f>
        <v/>
      </c>
      <c r="G93" s="61" t="s">
        <v>3</v>
      </c>
      <c r="H93" s="14" t="str">
        <f>IF(入力シート!H93="","",入力シート!H93)</f>
        <v/>
      </c>
      <c r="I93" s="60" t="s">
        <v>2</v>
      </c>
      <c r="J93" s="147" t="str">
        <f>IF(入力シート!J93="","",入力シート!J93)</f>
        <v/>
      </c>
      <c r="K93" s="62" t="s">
        <v>4</v>
      </c>
      <c r="L93" s="68" t="str">
        <f>IF(入力シート!L93="","",入力シート!L93)</f>
        <v/>
      </c>
      <c r="M93" s="66" t="s">
        <v>7</v>
      </c>
      <c r="N93" s="149" t="str">
        <f>IF(入力シート!N93="","",入力シート!N93)</f>
        <v/>
      </c>
      <c r="O93" s="67" t="s">
        <v>4</v>
      </c>
      <c r="P93" s="69" t="str">
        <f>IF(入力シート!P93="","",入力シート!P93)</f>
        <v/>
      </c>
      <c r="Q93" s="70" t="str">
        <f>IF(入力シート!Q93="","",入力シート!Q93)</f>
        <v/>
      </c>
      <c r="R93" s="67" t="s">
        <v>5</v>
      </c>
      <c r="S93" s="71" t="str">
        <f>IF(入力シート!S93="","",入力シート!S93)</f>
        <v/>
      </c>
      <c r="T93" s="91" t="str">
        <f>IF(入力シート!T93="","",入力シート!T93)</f>
        <v/>
      </c>
      <c r="U93" s="89" t="str">
        <f>IF(入力シート!U93="","",入力シート!U93)</f>
        <v/>
      </c>
      <c r="V93" s="90" t="str">
        <f>IF(入力シート!V93="","",入力シート!V93)</f>
        <v/>
      </c>
      <c r="W93" s="198" t="str">
        <f>IF(入力シート!W93="","",入力シート!W93)</f>
        <v/>
      </c>
      <c r="X93" s="206" t="str">
        <f>入力シート!AB93</f>
        <v>□ごみ拾い　□器具片付け
□モップ又はレーキがけ　□施錠</v>
      </c>
      <c r="Y93" s="207"/>
      <c r="Z93" s="208"/>
    </row>
    <row r="94" spans="1:26" ht="21.75" customHeight="1" x14ac:dyDescent="0.15">
      <c r="A94" s="212"/>
      <c r="B94" s="64" t="str">
        <f>IF(入力シート!B94="","",入力シート!B94)</f>
        <v/>
      </c>
      <c r="C94" s="65" t="str">
        <f>IF(入力シート!C94="","",入力シート!C94)</f>
        <v/>
      </c>
      <c r="D94" s="14" t="str">
        <f>IF(入力シート!D94="","",入力シート!D94)</f>
        <v/>
      </c>
      <c r="E94" s="60" t="s">
        <v>2</v>
      </c>
      <c r="F94" s="147" t="str">
        <f>IF(入力シート!F94="","",入力シート!F94)</f>
        <v/>
      </c>
      <c r="G94" s="61" t="s">
        <v>3</v>
      </c>
      <c r="H94" s="14" t="str">
        <f>IF(入力シート!H94="","",入力シート!H94)</f>
        <v/>
      </c>
      <c r="I94" s="60" t="s">
        <v>2</v>
      </c>
      <c r="J94" s="147" t="str">
        <f>IF(入力シート!J94="","",入力シート!J94)</f>
        <v/>
      </c>
      <c r="K94" s="62" t="s">
        <v>4</v>
      </c>
      <c r="L94" s="68" t="str">
        <f>IF(入力シート!L94="","",入力シート!L94)</f>
        <v/>
      </c>
      <c r="M94" s="66" t="s">
        <v>7</v>
      </c>
      <c r="N94" s="149" t="str">
        <f>IF(入力シート!N94="","",入力シート!N94)</f>
        <v/>
      </c>
      <c r="O94" s="67" t="s">
        <v>4</v>
      </c>
      <c r="P94" s="69" t="str">
        <f>IF(入力シート!P94="","",入力シート!P94)</f>
        <v/>
      </c>
      <c r="Q94" s="70" t="str">
        <f>IF(入力シート!Q94="","",入力シート!Q94)</f>
        <v/>
      </c>
      <c r="R94" s="67" t="s">
        <v>5</v>
      </c>
      <c r="S94" s="71" t="str">
        <f>IF(入力シート!S94="","",入力シート!S94)</f>
        <v/>
      </c>
      <c r="T94" s="91" t="str">
        <f>IF(入力シート!T94="","",入力シート!T94)</f>
        <v/>
      </c>
      <c r="U94" s="89" t="str">
        <f>IF(入力シート!U94="","",入力シート!U94)</f>
        <v/>
      </c>
      <c r="V94" s="90" t="str">
        <f>IF(入力シート!V94="","",入力シート!V94)</f>
        <v/>
      </c>
      <c r="W94" s="198" t="str">
        <f>IF(入力シート!W94="","",入力シート!W94)</f>
        <v/>
      </c>
      <c r="X94" s="206" t="str">
        <f>入力シート!AB94</f>
        <v>□ごみ拾い　□器具片付け
□モップ又はレーキがけ　□施錠</v>
      </c>
      <c r="Y94" s="207"/>
      <c r="Z94" s="208"/>
    </row>
    <row r="95" spans="1:26" ht="21.75" customHeight="1" x14ac:dyDescent="0.15">
      <c r="A95" s="204" t="str">
        <f>IF(入力シート!A95="","",入力シート!A95)</f>
        <v/>
      </c>
      <c r="B95" s="64" t="str">
        <f>IF(入力シート!B95="","",入力シート!B95)</f>
        <v/>
      </c>
      <c r="C95" s="65" t="str">
        <f>IF(入力シート!C95="","",入力シート!C95)</f>
        <v/>
      </c>
      <c r="D95" s="14" t="str">
        <f>IF(入力シート!D95="","",入力シート!D95)</f>
        <v/>
      </c>
      <c r="E95" s="60" t="s">
        <v>2</v>
      </c>
      <c r="F95" s="147" t="str">
        <f>IF(入力シート!F95="","",入力シート!F95)</f>
        <v/>
      </c>
      <c r="G95" s="61" t="s">
        <v>3</v>
      </c>
      <c r="H95" s="14" t="str">
        <f>IF(入力シート!H95="","",入力シート!H95)</f>
        <v/>
      </c>
      <c r="I95" s="60" t="s">
        <v>2</v>
      </c>
      <c r="J95" s="147" t="str">
        <f>IF(入力シート!J95="","",入力シート!J95)</f>
        <v/>
      </c>
      <c r="K95" s="62" t="s">
        <v>4</v>
      </c>
      <c r="L95" s="68" t="str">
        <f>IF(入力シート!L95="","",入力シート!L95)</f>
        <v/>
      </c>
      <c r="M95" s="66" t="s">
        <v>7</v>
      </c>
      <c r="N95" s="149" t="str">
        <f>IF(入力シート!N95="","",入力シート!N95)</f>
        <v/>
      </c>
      <c r="O95" s="67" t="s">
        <v>4</v>
      </c>
      <c r="P95" s="69" t="str">
        <f>IF(入力シート!P95="","",入力シート!P95)</f>
        <v/>
      </c>
      <c r="Q95" s="70" t="str">
        <f>IF(入力シート!Q95="","",入力シート!Q95)</f>
        <v/>
      </c>
      <c r="R95" s="67" t="s">
        <v>5</v>
      </c>
      <c r="S95" s="71" t="str">
        <f>IF(入力シート!S95="","",入力シート!S95)</f>
        <v/>
      </c>
      <c r="T95" s="91" t="str">
        <f>IF(入力シート!T95="","",入力シート!T95)</f>
        <v/>
      </c>
      <c r="U95" s="89" t="str">
        <f>IF(入力シート!U95="","",入力シート!U95)</f>
        <v/>
      </c>
      <c r="V95" s="90" t="str">
        <f>IF(入力シート!V95="","",入力シート!V95)</f>
        <v/>
      </c>
      <c r="W95" s="198" t="str">
        <f>IF(入力シート!W95="","",入力シート!W95)</f>
        <v/>
      </c>
      <c r="X95" s="206" t="str">
        <f>入力シート!AB95</f>
        <v>□ごみ拾い　□器具片付け
□モップ又はレーキがけ　□施錠</v>
      </c>
      <c r="Y95" s="207"/>
      <c r="Z95" s="208"/>
    </row>
    <row r="96" spans="1:26" ht="21.75" customHeight="1" x14ac:dyDescent="0.15">
      <c r="A96" s="204"/>
      <c r="B96" s="64" t="str">
        <f>IF(入力シート!B96="","",入力シート!B96)</f>
        <v/>
      </c>
      <c r="C96" s="65" t="str">
        <f>IF(入力シート!C96="","",入力シート!C96)</f>
        <v/>
      </c>
      <c r="D96" s="14" t="str">
        <f>IF(入力シート!D96="","",入力シート!D96)</f>
        <v/>
      </c>
      <c r="E96" s="60" t="s">
        <v>2</v>
      </c>
      <c r="F96" s="147" t="str">
        <f>IF(入力シート!F96="","",入力シート!F96)</f>
        <v/>
      </c>
      <c r="G96" s="61" t="s">
        <v>3</v>
      </c>
      <c r="H96" s="14" t="str">
        <f>IF(入力シート!H96="","",入力シート!H96)</f>
        <v/>
      </c>
      <c r="I96" s="60" t="s">
        <v>2</v>
      </c>
      <c r="J96" s="147" t="str">
        <f>IF(入力シート!J96="","",入力シート!J96)</f>
        <v/>
      </c>
      <c r="K96" s="62" t="s">
        <v>4</v>
      </c>
      <c r="L96" s="68" t="str">
        <f>IF(入力シート!L96="","",入力シート!L96)</f>
        <v/>
      </c>
      <c r="M96" s="66" t="s">
        <v>7</v>
      </c>
      <c r="N96" s="149" t="str">
        <f>IF(入力シート!N96="","",入力シート!N96)</f>
        <v/>
      </c>
      <c r="O96" s="67" t="s">
        <v>4</v>
      </c>
      <c r="P96" s="69" t="str">
        <f>IF(入力シート!P96="","",入力シート!P96)</f>
        <v/>
      </c>
      <c r="Q96" s="70" t="str">
        <f>IF(入力シート!Q96="","",入力シート!Q96)</f>
        <v/>
      </c>
      <c r="R96" s="67" t="s">
        <v>5</v>
      </c>
      <c r="S96" s="71" t="str">
        <f>IF(入力シート!S96="","",入力シート!S96)</f>
        <v/>
      </c>
      <c r="T96" s="91" t="str">
        <f>IF(入力シート!T96="","",入力シート!T96)</f>
        <v/>
      </c>
      <c r="U96" s="89" t="str">
        <f>IF(入力シート!U96="","",入力シート!U96)</f>
        <v/>
      </c>
      <c r="V96" s="90" t="str">
        <f>IF(入力シート!V96="","",入力シート!V96)</f>
        <v/>
      </c>
      <c r="W96" s="198" t="str">
        <f>IF(入力シート!W96="","",入力シート!W96)</f>
        <v/>
      </c>
      <c r="X96" s="206" t="str">
        <f>入力シート!AB96</f>
        <v>□ごみ拾い　□器具片付け
□モップ又はレーキがけ　□施錠</v>
      </c>
      <c r="Y96" s="207"/>
      <c r="Z96" s="208"/>
    </row>
    <row r="97" spans="1:26" ht="21.75" customHeight="1" x14ac:dyDescent="0.15">
      <c r="A97" s="204"/>
      <c r="B97" s="64" t="str">
        <f>IF(入力シート!B97="","",入力シート!B97)</f>
        <v/>
      </c>
      <c r="C97" s="65" t="str">
        <f>IF(入力シート!C97="","",入力シート!C97)</f>
        <v/>
      </c>
      <c r="D97" s="14" t="str">
        <f>IF(入力シート!D97="","",入力シート!D97)</f>
        <v/>
      </c>
      <c r="E97" s="60" t="s">
        <v>2</v>
      </c>
      <c r="F97" s="147" t="str">
        <f>IF(入力シート!F97="","",入力シート!F97)</f>
        <v/>
      </c>
      <c r="G97" s="61" t="s">
        <v>3</v>
      </c>
      <c r="H97" s="14" t="str">
        <f>IF(入力シート!H97="","",入力シート!H97)</f>
        <v/>
      </c>
      <c r="I97" s="60" t="s">
        <v>2</v>
      </c>
      <c r="J97" s="147" t="str">
        <f>IF(入力シート!J97="","",入力シート!J97)</f>
        <v/>
      </c>
      <c r="K97" s="62" t="s">
        <v>4</v>
      </c>
      <c r="L97" s="68" t="str">
        <f>IF(入力シート!L97="","",入力シート!L97)</f>
        <v/>
      </c>
      <c r="M97" s="66" t="s">
        <v>7</v>
      </c>
      <c r="N97" s="149" t="str">
        <f>IF(入力シート!N97="","",入力シート!N97)</f>
        <v/>
      </c>
      <c r="O97" s="67" t="s">
        <v>4</v>
      </c>
      <c r="P97" s="69" t="str">
        <f>IF(入力シート!P97="","",入力シート!P97)</f>
        <v/>
      </c>
      <c r="Q97" s="70" t="str">
        <f>IF(入力シート!Q97="","",入力シート!Q97)</f>
        <v/>
      </c>
      <c r="R97" s="67" t="s">
        <v>5</v>
      </c>
      <c r="S97" s="71" t="str">
        <f>IF(入力シート!S97="","",入力シート!S97)</f>
        <v/>
      </c>
      <c r="T97" s="91" t="str">
        <f>IF(入力シート!T97="","",入力シート!T97)</f>
        <v/>
      </c>
      <c r="U97" s="89" t="str">
        <f>IF(入力シート!U97="","",入力シート!U97)</f>
        <v/>
      </c>
      <c r="V97" s="90" t="str">
        <f>IF(入力シート!V97="","",入力シート!V97)</f>
        <v/>
      </c>
      <c r="W97" s="198" t="str">
        <f>IF(入力シート!W97="","",入力シート!W97)</f>
        <v/>
      </c>
      <c r="X97" s="206" t="str">
        <f>入力シート!AB97</f>
        <v>□ごみ拾い　□器具片付け
□モップ又はレーキがけ　□施錠</v>
      </c>
      <c r="Y97" s="207"/>
      <c r="Z97" s="208"/>
    </row>
    <row r="98" spans="1:26" ht="21.75" customHeight="1" thickBot="1" x14ac:dyDescent="0.2">
      <c r="A98" s="205"/>
      <c r="B98" s="92" t="str">
        <f>IF(入力シート!B98="","",入力シート!B98)</f>
        <v/>
      </c>
      <c r="C98" s="93" t="str">
        <f>IF(入力シート!C98="","",入力シート!C98)</f>
        <v/>
      </c>
      <c r="D98" s="94" t="str">
        <f>IF(入力シート!D98="","",入力シート!D98)</f>
        <v/>
      </c>
      <c r="E98" s="95" t="s">
        <v>2</v>
      </c>
      <c r="F98" s="148" t="str">
        <f>IF(入力シート!F98="","",入力シート!F98)</f>
        <v/>
      </c>
      <c r="G98" s="96" t="s">
        <v>3</v>
      </c>
      <c r="H98" s="94" t="str">
        <f>IF(入力シート!H98="","",入力シート!H98)</f>
        <v/>
      </c>
      <c r="I98" s="95" t="s">
        <v>2</v>
      </c>
      <c r="J98" s="148" t="str">
        <f>IF(入力シート!J98="","",入力シート!J98)</f>
        <v/>
      </c>
      <c r="K98" s="97" t="s">
        <v>4</v>
      </c>
      <c r="L98" s="98" t="str">
        <f>IF(入力シート!L98="","",入力シート!L98)</f>
        <v/>
      </c>
      <c r="M98" s="99" t="s">
        <v>7</v>
      </c>
      <c r="N98" s="151" t="str">
        <f>IF(入力シート!N98="","",入力シート!N98)</f>
        <v/>
      </c>
      <c r="O98" s="100" t="s">
        <v>4</v>
      </c>
      <c r="P98" s="101" t="str">
        <f>IF(入力シート!P98="","",入力シート!P98)</f>
        <v/>
      </c>
      <c r="Q98" s="102" t="str">
        <f>IF(入力シート!Q98="","",入力シート!Q98)</f>
        <v/>
      </c>
      <c r="R98" s="100" t="s">
        <v>5</v>
      </c>
      <c r="S98" s="104" t="str">
        <f>IF(入力シート!S98="","",入力シート!S98)</f>
        <v/>
      </c>
      <c r="T98" s="105" t="str">
        <f>IF(入力シート!T98="","",入力シート!T98)</f>
        <v/>
      </c>
      <c r="U98" s="113" t="str">
        <f>IF(入力シート!U98="","",入力シート!U98)</f>
        <v/>
      </c>
      <c r="V98" s="106" t="str">
        <f>IF(入力シート!V98="","",入力シート!V98)</f>
        <v/>
      </c>
      <c r="W98" s="199" t="str">
        <f>IF(入力シート!W98="","",入力シート!W98)</f>
        <v/>
      </c>
      <c r="X98" s="209" t="str">
        <f>入力シート!AB98</f>
        <v>□ごみ拾い　□器具片付け
□モップ又はレーキがけ　□施錠</v>
      </c>
      <c r="Y98" s="210"/>
      <c r="Z98" s="211"/>
    </row>
    <row r="99" spans="1:26" ht="21.75" customHeight="1" thickTop="1" x14ac:dyDescent="0.15">
      <c r="A99" s="111"/>
      <c r="B99" s="64" t="str">
        <f>IF(入力シート!B99="","",入力シート!B99)</f>
        <v/>
      </c>
      <c r="C99" s="65" t="str">
        <f>IF(入力シート!C99="","",入力シート!C99)</f>
        <v/>
      </c>
      <c r="D99" s="14" t="str">
        <f>IF(入力シート!D99="","",入力シート!D99)</f>
        <v/>
      </c>
      <c r="E99" s="60" t="s">
        <v>2</v>
      </c>
      <c r="F99" s="147" t="str">
        <f>IF(入力シート!F99="","",入力シート!F99)</f>
        <v/>
      </c>
      <c r="G99" s="61" t="s">
        <v>3</v>
      </c>
      <c r="H99" s="14" t="str">
        <f>IF(入力シート!H99="","",入力シート!H99)</f>
        <v/>
      </c>
      <c r="I99" s="60" t="s">
        <v>2</v>
      </c>
      <c r="J99" s="147" t="str">
        <f>IF(入力シート!J99="","",入力シート!J99)</f>
        <v/>
      </c>
      <c r="K99" s="62" t="s">
        <v>4</v>
      </c>
      <c r="L99" s="68" t="str">
        <f>IF(入力シート!L99="","",入力シート!L99)</f>
        <v/>
      </c>
      <c r="M99" s="66" t="s">
        <v>7</v>
      </c>
      <c r="N99" s="149" t="str">
        <f>IF(入力シート!N99="","",入力シート!N99)</f>
        <v/>
      </c>
      <c r="O99" s="67" t="s">
        <v>4</v>
      </c>
      <c r="P99" s="69" t="str">
        <f>IF(入力シート!P99="","",入力シート!P99)</f>
        <v/>
      </c>
      <c r="Q99" s="70" t="str">
        <f>IF(入力シート!Q99="","",入力シート!Q99)</f>
        <v/>
      </c>
      <c r="R99" s="67" t="s">
        <v>5</v>
      </c>
      <c r="S99" s="71" t="str">
        <f>IF(入力シート!S99="","",入力シート!S99)</f>
        <v/>
      </c>
      <c r="T99" s="91" t="str">
        <f>IF(入力シート!T99="","",入力シート!T99)</f>
        <v/>
      </c>
      <c r="U99" s="89" t="str">
        <f>IF(入力シート!U99="","",入力シート!U99)</f>
        <v/>
      </c>
      <c r="V99" s="90" t="str">
        <f>IF(入力シート!V99="","",入力シート!V99)</f>
        <v/>
      </c>
      <c r="W99" s="198" t="str">
        <f>IF(入力シート!W99="","",入力シート!W99)</f>
        <v/>
      </c>
      <c r="X99" s="206" t="str">
        <f>入力シート!AB99</f>
        <v>□ごみ拾い　□器具片付け
□モップ又はレーキがけ　□施錠</v>
      </c>
      <c r="Y99" s="207"/>
      <c r="Z99" s="208"/>
    </row>
    <row r="100" spans="1:26" ht="21.75" customHeight="1" x14ac:dyDescent="0.15">
      <c r="A100" s="109" t="s">
        <v>16</v>
      </c>
      <c r="B100" s="64" t="str">
        <f>IF(入力シート!B100="","",入力シート!B100)</f>
        <v/>
      </c>
      <c r="C100" s="65" t="str">
        <f>IF(入力シート!C100="","",入力シート!C100)</f>
        <v/>
      </c>
      <c r="D100" s="14" t="str">
        <f>IF(入力シート!D100="","",入力シート!D100)</f>
        <v/>
      </c>
      <c r="E100" s="60" t="s">
        <v>2</v>
      </c>
      <c r="F100" s="147" t="str">
        <f>IF(入力シート!F100="","",入力シート!F100)</f>
        <v/>
      </c>
      <c r="G100" s="61" t="s">
        <v>3</v>
      </c>
      <c r="H100" s="14" t="str">
        <f>IF(入力シート!H100="","",入力シート!H100)</f>
        <v/>
      </c>
      <c r="I100" s="60" t="s">
        <v>2</v>
      </c>
      <c r="J100" s="147" t="str">
        <f>IF(入力シート!J100="","",入力シート!J100)</f>
        <v/>
      </c>
      <c r="K100" s="62" t="s">
        <v>4</v>
      </c>
      <c r="L100" s="68" t="str">
        <f>IF(入力シート!L100="","",入力シート!L100)</f>
        <v/>
      </c>
      <c r="M100" s="66" t="s">
        <v>7</v>
      </c>
      <c r="N100" s="149" t="str">
        <f>IF(入力シート!N100="","",入力シート!N100)</f>
        <v/>
      </c>
      <c r="O100" s="67" t="s">
        <v>4</v>
      </c>
      <c r="P100" s="69" t="str">
        <f>IF(入力シート!P100="","",入力シート!P100)</f>
        <v/>
      </c>
      <c r="Q100" s="70" t="str">
        <f>IF(入力シート!Q100="","",入力シート!Q100)</f>
        <v/>
      </c>
      <c r="R100" s="67" t="s">
        <v>5</v>
      </c>
      <c r="S100" s="71" t="str">
        <f>IF(入力シート!S100="","",入力シート!S100)</f>
        <v/>
      </c>
      <c r="T100" s="91" t="str">
        <f>IF(入力シート!T100="","",入力シート!T100)</f>
        <v/>
      </c>
      <c r="U100" s="89" t="str">
        <f>IF(入力シート!U100="","",入力シート!U100)</f>
        <v/>
      </c>
      <c r="V100" s="90" t="str">
        <f>IF(入力シート!V100="","",入力シート!V100)</f>
        <v/>
      </c>
      <c r="W100" s="198" t="str">
        <f>IF(入力シート!W100="","",入力シート!W100)</f>
        <v/>
      </c>
      <c r="X100" s="206" t="str">
        <f>入力シート!AB100</f>
        <v>□ごみ拾い　□器具片付け
□モップ又はレーキがけ　□施錠</v>
      </c>
      <c r="Y100" s="207"/>
      <c r="Z100" s="208"/>
    </row>
    <row r="101" spans="1:26" ht="21.75" customHeight="1" x14ac:dyDescent="0.15">
      <c r="A101" s="109">
        <v>10</v>
      </c>
      <c r="B101" s="64" t="str">
        <f>IF(入力シート!B101="","",入力シート!B101)</f>
        <v/>
      </c>
      <c r="C101" s="65" t="str">
        <f>IF(入力シート!C101="","",入力シート!C101)</f>
        <v/>
      </c>
      <c r="D101" s="14" t="str">
        <f>IF(入力シート!D101="","",入力シート!D101)</f>
        <v/>
      </c>
      <c r="E101" s="60" t="s">
        <v>2</v>
      </c>
      <c r="F101" s="147" t="str">
        <f>IF(入力シート!F101="","",入力シート!F101)</f>
        <v/>
      </c>
      <c r="G101" s="61" t="s">
        <v>3</v>
      </c>
      <c r="H101" s="14" t="str">
        <f>IF(入力シート!H101="","",入力シート!H101)</f>
        <v/>
      </c>
      <c r="I101" s="60" t="s">
        <v>2</v>
      </c>
      <c r="J101" s="147" t="str">
        <f>IF(入力シート!J101="","",入力シート!J101)</f>
        <v/>
      </c>
      <c r="K101" s="62" t="s">
        <v>4</v>
      </c>
      <c r="L101" s="68" t="str">
        <f>IF(入力シート!L101="","",入力シート!L101)</f>
        <v/>
      </c>
      <c r="M101" s="66" t="s">
        <v>7</v>
      </c>
      <c r="N101" s="149" t="str">
        <f>IF(入力シート!N101="","",入力シート!N101)</f>
        <v/>
      </c>
      <c r="O101" s="67" t="s">
        <v>4</v>
      </c>
      <c r="P101" s="69" t="str">
        <f>IF(入力シート!P101="","",入力シート!P101)</f>
        <v/>
      </c>
      <c r="Q101" s="70" t="str">
        <f>IF(入力シート!Q101="","",入力シート!Q101)</f>
        <v/>
      </c>
      <c r="R101" s="67" t="s">
        <v>5</v>
      </c>
      <c r="S101" s="71" t="str">
        <f>IF(入力シート!S101="","",入力シート!S101)</f>
        <v/>
      </c>
      <c r="T101" s="91" t="str">
        <f>IF(入力シート!T101="","",入力シート!T101)</f>
        <v/>
      </c>
      <c r="U101" s="89" t="str">
        <f>IF(入力シート!U101="","",入力シート!U101)</f>
        <v/>
      </c>
      <c r="V101" s="90" t="str">
        <f>IF(入力シート!V101="","",入力シート!V101)</f>
        <v/>
      </c>
      <c r="W101" s="198" t="str">
        <f>IF(入力シート!W101="","",入力シート!W101)</f>
        <v/>
      </c>
      <c r="X101" s="206" t="str">
        <f>入力シート!AB101</f>
        <v>□ごみ拾い　□器具片付け
□モップ又はレーキがけ　□施錠</v>
      </c>
      <c r="Y101" s="207"/>
      <c r="Z101" s="208"/>
    </row>
    <row r="102" spans="1:26" ht="21.75" customHeight="1" x14ac:dyDescent="0.15">
      <c r="A102" s="212" t="s">
        <v>25</v>
      </c>
      <c r="B102" s="64" t="str">
        <f>IF(入力シート!B102="","",入力シート!B102)</f>
        <v/>
      </c>
      <c r="C102" s="65" t="str">
        <f>IF(入力シート!C102="","",入力シート!C102)</f>
        <v/>
      </c>
      <c r="D102" s="14" t="str">
        <f>IF(入力シート!D102="","",入力シート!D102)</f>
        <v/>
      </c>
      <c r="E102" s="60" t="s">
        <v>2</v>
      </c>
      <c r="F102" s="147" t="str">
        <f>IF(入力シート!F102="","",入力シート!F102)</f>
        <v/>
      </c>
      <c r="G102" s="61" t="s">
        <v>3</v>
      </c>
      <c r="H102" s="14" t="str">
        <f>IF(入力シート!H102="","",入力シート!H102)</f>
        <v/>
      </c>
      <c r="I102" s="60" t="s">
        <v>2</v>
      </c>
      <c r="J102" s="147" t="str">
        <f>IF(入力シート!J102="","",入力シート!J102)</f>
        <v/>
      </c>
      <c r="K102" s="62" t="s">
        <v>4</v>
      </c>
      <c r="L102" s="68" t="str">
        <f>IF(入力シート!L102="","",入力シート!L102)</f>
        <v/>
      </c>
      <c r="M102" s="66" t="s">
        <v>7</v>
      </c>
      <c r="N102" s="149" t="str">
        <f>IF(入力シート!N102="","",入力シート!N102)</f>
        <v/>
      </c>
      <c r="O102" s="67" t="s">
        <v>4</v>
      </c>
      <c r="P102" s="69" t="str">
        <f>IF(入力シート!P102="","",入力シート!P102)</f>
        <v/>
      </c>
      <c r="Q102" s="70" t="str">
        <f>IF(入力シート!Q102="","",入力シート!Q102)</f>
        <v/>
      </c>
      <c r="R102" s="67" t="s">
        <v>5</v>
      </c>
      <c r="S102" s="71" t="str">
        <f>IF(入力シート!S102="","",入力シート!S102)</f>
        <v/>
      </c>
      <c r="T102" s="91" t="str">
        <f>IF(入力シート!T102="","",入力シート!T102)</f>
        <v/>
      </c>
      <c r="U102" s="89" t="str">
        <f>IF(入力シート!U102="","",入力シート!U102)</f>
        <v/>
      </c>
      <c r="V102" s="90" t="str">
        <f>IF(入力シート!V102="","",入力シート!V102)</f>
        <v/>
      </c>
      <c r="W102" s="198" t="str">
        <f>IF(入力シート!W102="","",入力シート!W102)</f>
        <v/>
      </c>
      <c r="X102" s="206" t="str">
        <f>入力シート!AB102</f>
        <v>□ごみ拾い　□器具片付け
□モップ又はレーキがけ　□施錠</v>
      </c>
      <c r="Y102" s="207"/>
      <c r="Z102" s="208"/>
    </row>
    <row r="103" spans="1:26" ht="21.75" customHeight="1" x14ac:dyDescent="0.15">
      <c r="A103" s="212"/>
      <c r="B103" s="64" t="str">
        <f>IF(入力シート!B103="","",入力シート!B103)</f>
        <v/>
      </c>
      <c r="C103" s="65" t="str">
        <f>IF(入力シート!C103="","",入力シート!C103)</f>
        <v/>
      </c>
      <c r="D103" s="14" t="str">
        <f>IF(入力シート!D103="","",入力シート!D103)</f>
        <v/>
      </c>
      <c r="E103" s="60" t="s">
        <v>2</v>
      </c>
      <c r="F103" s="147" t="str">
        <f>IF(入力シート!F103="","",入力シート!F103)</f>
        <v/>
      </c>
      <c r="G103" s="61" t="s">
        <v>3</v>
      </c>
      <c r="H103" s="14" t="str">
        <f>IF(入力シート!H103="","",入力シート!H103)</f>
        <v/>
      </c>
      <c r="I103" s="60" t="s">
        <v>2</v>
      </c>
      <c r="J103" s="147" t="str">
        <f>IF(入力シート!J103="","",入力シート!J103)</f>
        <v/>
      </c>
      <c r="K103" s="62" t="s">
        <v>4</v>
      </c>
      <c r="L103" s="68" t="str">
        <f>IF(入力シート!L103="","",入力シート!L103)</f>
        <v/>
      </c>
      <c r="M103" s="66" t="s">
        <v>7</v>
      </c>
      <c r="N103" s="149" t="str">
        <f>IF(入力シート!N103="","",入力シート!N103)</f>
        <v/>
      </c>
      <c r="O103" s="67" t="s">
        <v>4</v>
      </c>
      <c r="P103" s="69" t="str">
        <f>IF(入力シート!P103="","",入力シート!P103)</f>
        <v/>
      </c>
      <c r="Q103" s="70" t="str">
        <f>IF(入力シート!Q103="","",入力シート!Q103)</f>
        <v/>
      </c>
      <c r="R103" s="67" t="s">
        <v>5</v>
      </c>
      <c r="S103" s="71" t="str">
        <f>IF(入力シート!S103="","",入力シート!S103)</f>
        <v/>
      </c>
      <c r="T103" s="91" t="str">
        <f>IF(入力シート!T103="","",入力シート!T103)</f>
        <v/>
      </c>
      <c r="U103" s="89" t="str">
        <f>IF(入力シート!U103="","",入力シート!U103)</f>
        <v/>
      </c>
      <c r="V103" s="90" t="str">
        <f>IF(入力シート!V103="","",入力シート!V103)</f>
        <v/>
      </c>
      <c r="W103" s="198" t="str">
        <f>IF(入力シート!W103="","",入力シート!W103)</f>
        <v/>
      </c>
      <c r="X103" s="206" t="str">
        <f>入力シート!AB103</f>
        <v>□ごみ拾い　□器具片付け
□モップ又はレーキがけ　□施錠</v>
      </c>
      <c r="Y103" s="207"/>
      <c r="Z103" s="208"/>
    </row>
    <row r="104" spans="1:26" ht="21.75" customHeight="1" x14ac:dyDescent="0.15">
      <c r="A104" s="212"/>
      <c r="B104" s="64" t="str">
        <f>IF(入力シート!B104="","",入力シート!B104)</f>
        <v/>
      </c>
      <c r="C104" s="65" t="str">
        <f>IF(入力シート!C104="","",入力シート!C104)</f>
        <v/>
      </c>
      <c r="D104" s="14" t="str">
        <f>IF(入力シート!D104="","",入力シート!D104)</f>
        <v/>
      </c>
      <c r="E104" s="60" t="s">
        <v>2</v>
      </c>
      <c r="F104" s="147" t="str">
        <f>IF(入力シート!F104="","",入力シート!F104)</f>
        <v/>
      </c>
      <c r="G104" s="61" t="s">
        <v>3</v>
      </c>
      <c r="H104" s="14" t="str">
        <f>IF(入力シート!H104="","",入力シート!H104)</f>
        <v/>
      </c>
      <c r="I104" s="60" t="s">
        <v>2</v>
      </c>
      <c r="J104" s="147" t="str">
        <f>IF(入力シート!J104="","",入力シート!J104)</f>
        <v/>
      </c>
      <c r="K104" s="62" t="s">
        <v>4</v>
      </c>
      <c r="L104" s="68" t="str">
        <f>IF(入力シート!L104="","",入力シート!L104)</f>
        <v/>
      </c>
      <c r="M104" s="66" t="s">
        <v>7</v>
      </c>
      <c r="N104" s="149" t="str">
        <f>IF(入力シート!N104="","",入力シート!N104)</f>
        <v/>
      </c>
      <c r="O104" s="67" t="s">
        <v>4</v>
      </c>
      <c r="P104" s="69" t="str">
        <f>IF(入力シート!P104="","",入力シート!P104)</f>
        <v/>
      </c>
      <c r="Q104" s="70" t="str">
        <f>IF(入力シート!Q104="","",入力シート!Q104)</f>
        <v/>
      </c>
      <c r="R104" s="67" t="s">
        <v>5</v>
      </c>
      <c r="S104" s="71" t="str">
        <f>IF(入力シート!S104="","",入力シート!S104)</f>
        <v/>
      </c>
      <c r="T104" s="91" t="str">
        <f>IF(入力シート!T104="","",入力シート!T104)</f>
        <v/>
      </c>
      <c r="U104" s="89" t="str">
        <f>IF(入力シート!U104="","",入力シート!U104)</f>
        <v/>
      </c>
      <c r="V104" s="90" t="str">
        <f>IF(入力シート!V104="","",入力シート!V104)</f>
        <v/>
      </c>
      <c r="W104" s="198" t="str">
        <f>IF(入力シート!W104="","",入力シート!W104)</f>
        <v/>
      </c>
      <c r="X104" s="206" t="str">
        <f>入力シート!AB104</f>
        <v>□ごみ拾い　□器具片付け
□モップ又はレーキがけ　□施錠</v>
      </c>
      <c r="Y104" s="207"/>
      <c r="Z104" s="208"/>
    </row>
    <row r="105" spans="1:26" ht="21.75" customHeight="1" x14ac:dyDescent="0.15">
      <c r="A105" s="204" t="str">
        <f>IF(入力シート!A105="","",入力シート!A105)</f>
        <v/>
      </c>
      <c r="B105" s="64" t="str">
        <f>IF(入力シート!B105="","",入力シート!B105)</f>
        <v/>
      </c>
      <c r="C105" s="65" t="str">
        <f>IF(入力シート!C105="","",入力シート!C105)</f>
        <v/>
      </c>
      <c r="D105" s="14" t="str">
        <f>IF(入力シート!D105="","",入力シート!D105)</f>
        <v/>
      </c>
      <c r="E105" s="60" t="s">
        <v>2</v>
      </c>
      <c r="F105" s="147" t="str">
        <f>IF(入力シート!F105="","",入力シート!F105)</f>
        <v/>
      </c>
      <c r="G105" s="61" t="s">
        <v>3</v>
      </c>
      <c r="H105" s="14" t="str">
        <f>IF(入力シート!H105="","",入力シート!H105)</f>
        <v/>
      </c>
      <c r="I105" s="60" t="s">
        <v>2</v>
      </c>
      <c r="J105" s="147" t="str">
        <f>IF(入力シート!J105="","",入力シート!J105)</f>
        <v/>
      </c>
      <c r="K105" s="62" t="s">
        <v>4</v>
      </c>
      <c r="L105" s="68" t="str">
        <f>IF(入力シート!L105="","",入力シート!L105)</f>
        <v/>
      </c>
      <c r="M105" s="66" t="s">
        <v>7</v>
      </c>
      <c r="N105" s="149" t="str">
        <f>IF(入力シート!N105="","",入力シート!N105)</f>
        <v/>
      </c>
      <c r="O105" s="67" t="s">
        <v>4</v>
      </c>
      <c r="P105" s="69" t="str">
        <f>IF(入力シート!P105="","",入力シート!P105)</f>
        <v/>
      </c>
      <c r="Q105" s="70" t="str">
        <f>IF(入力シート!Q105="","",入力シート!Q105)</f>
        <v/>
      </c>
      <c r="R105" s="67" t="s">
        <v>5</v>
      </c>
      <c r="S105" s="71" t="str">
        <f>IF(入力シート!S105="","",入力シート!S105)</f>
        <v/>
      </c>
      <c r="T105" s="91" t="str">
        <f>IF(入力シート!T105="","",入力シート!T105)</f>
        <v/>
      </c>
      <c r="U105" s="89" t="str">
        <f>IF(入力シート!U105="","",入力シート!U105)</f>
        <v/>
      </c>
      <c r="V105" s="90" t="str">
        <f>IF(入力シート!V105="","",入力シート!V105)</f>
        <v/>
      </c>
      <c r="W105" s="198" t="str">
        <f>IF(入力シート!W105="","",入力シート!W105)</f>
        <v/>
      </c>
      <c r="X105" s="206" t="str">
        <f>入力シート!AB105</f>
        <v>□ごみ拾い　□器具片付け
□モップ又はレーキがけ　□施錠</v>
      </c>
      <c r="Y105" s="207"/>
      <c r="Z105" s="208"/>
    </row>
    <row r="106" spans="1:26" ht="21.75" customHeight="1" x14ac:dyDescent="0.15">
      <c r="A106" s="204"/>
      <c r="B106" s="64" t="str">
        <f>IF(入力シート!B106="","",入力シート!B106)</f>
        <v/>
      </c>
      <c r="C106" s="65" t="str">
        <f>IF(入力シート!C106="","",入力シート!C106)</f>
        <v/>
      </c>
      <c r="D106" s="14" t="str">
        <f>IF(入力シート!D106="","",入力シート!D106)</f>
        <v/>
      </c>
      <c r="E106" s="60" t="s">
        <v>2</v>
      </c>
      <c r="F106" s="147" t="str">
        <f>IF(入力シート!F106="","",入力シート!F106)</f>
        <v/>
      </c>
      <c r="G106" s="61" t="s">
        <v>3</v>
      </c>
      <c r="H106" s="14" t="str">
        <f>IF(入力シート!H106="","",入力シート!H106)</f>
        <v/>
      </c>
      <c r="I106" s="60" t="s">
        <v>2</v>
      </c>
      <c r="J106" s="147" t="str">
        <f>IF(入力シート!J106="","",入力シート!J106)</f>
        <v/>
      </c>
      <c r="K106" s="62" t="s">
        <v>4</v>
      </c>
      <c r="L106" s="68" t="str">
        <f>IF(入力シート!L106="","",入力シート!L106)</f>
        <v/>
      </c>
      <c r="M106" s="66" t="s">
        <v>7</v>
      </c>
      <c r="N106" s="149" t="str">
        <f>IF(入力シート!N106="","",入力シート!N106)</f>
        <v/>
      </c>
      <c r="O106" s="67" t="s">
        <v>4</v>
      </c>
      <c r="P106" s="69" t="str">
        <f>IF(入力シート!P106="","",入力シート!P106)</f>
        <v/>
      </c>
      <c r="Q106" s="70" t="str">
        <f>IF(入力シート!Q106="","",入力シート!Q106)</f>
        <v/>
      </c>
      <c r="R106" s="67" t="s">
        <v>5</v>
      </c>
      <c r="S106" s="71" t="str">
        <f>IF(入力シート!S106="","",入力シート!S106)</f>
        <v/>
      </c>
      <c r="T106" s="91" t="str">
        <f>IF(入力シート!T106="","",入力シート!T106)</f>
        <v/>
      </c>
      <c r="U106" s="89" t="str">
        <f>IF(入力シート!U106="","",入力シート!U106)</f>
        <v/>
      </c>
      <c r="V106" s="90" t="str">
        <f>IF(入力シート!V106="","",入力シート!V106)</f>
        <v/>
      </c>
      <c r="W106" s="198" t="str">
        <f>IF(入力シート!W106="","",入力シート!W106)</f>
        <v/>
      </c>
      <c r="X106" s="206" t="str">
        <f>入力シート!AB106</f>
        <v>□ごみ拾い　□器具片付け
□モップ又はレーキがけ　□施錠</v>
      </c>
      <c r="Y106" s="207"/>
      <c r="Z106" s="208"/>
    </row>
    <row r="107" spans="1:26" ht="21.75" customHeight="1" x14ac:dyDescent="0.15">
      <c r="A107" s="204"/>
      <c r="B107" s="64" t="str">
        <f>IF(入力シート!B107="","",入力シート!B107)</f>
        <v/>
      </c>
      <c r="C107" s="65" t="str">
        <f>IF(入力シート!C107="","",入力シート!C107)</f>
        <v/>
      </c>
      <c r="D107" s="14" t="str">
        <f>IF(入力シート!D107="","",入力シート!D107)</f>
        <v/>
      </c>
      <c r="E107" s="60" t="s">
        <v>2</v>
      </c>
      <c r="F107" s="147" t="str">
        <f>IF(入力シート!F107="","",入力シート!F107)</f>
        <v/>
      </c>
      <c r="G107" s="61" t="s">
        <v>3</v>
      </c>
      <c r="H107" s="14" t="str">
        <f>IF(入力シート!H107="","",入力シート!H107)</f>
        <v/>
      </c>
      <c r="I107" s="60" t="s">
        <v>2</v>
      </c>
      <c r="J107" s="147" t="str">
        <f>IF(入力シート!J107="","",入力シート!J107)</f>
        <v/>
      </c>
      <c r="K107" s="62" t="s">
        <v>4</v>
      </c>
      <c r="L107" s="68" t="str">
        <f>IF(入力シート!L107="","",入力シート!L107)</f>
        <v/>
      </c>
      <c r="M107" s="66" t="s">
        <v>7</v>
      </c>
      <c r="N107" s="149" t="str">
        <f>IF(入力シート!N107="","",入力シート!N107)</f>
        <v/>
      </c>
      <c r="O107" s="67" t="s">
        <v>4</v>
      </c>
      <c r="P107" s="69" t="str">
        <f>IF(入力シート!P107="","",入力シート!P107)</f>
        <v/>
      </c>
      <c r="Q107" s="70" t="str">
        <f>IF(入力シート!Q107="","",入力シート!Q107)</f>
        <v/>
      </c>
      <c r="R107" s="67" t="s">
        <v>5</v>
      </c>
      <c r="S107" s="71" t="str">
        <f>IF(入力シート!S107="","",入力シート!S107)</f>
        <v/>
      </c>
      <c r="T107" s="91" t="str">
        <f>IF(入力シート!T107="","",入力シート!T107)</f>
        <v/>
      </c>
      <c r="U107" s="89" t="str">
        <f>IF(入力シート!U107="","",入力シート!U107)</f>
        <v/>
      </c>
      <c r="V107" s="90" t="str">
        <f>IF(入力シート!V107="","",入力シート!V107)</f>
        <v/>
      </c>
      <c r="W107" s="198" t="str">
        <f>IF(入力シート!W107="","",入力シート!W107)</f>
        <v/>
      </c>
      <c r="X107" s="206" t="str">
        <f>入力シート!AB107</f>
        <v>□ごみ拾い　□器具片付け
□モップ又はレーキがけ　□施錠</v>
      </c>
      <c r="Y107" s="207"/>
      <c r="Z107" s="208"/>
    </row>
    <row r="108" spans="1:26" ht="21.75" customHeight="1" thickBot="1" x14ac:dyDescent="0.2">
      <c r="A108" s="205"/>
      <c r="B108" s="92" t="str">
        <f>IF(入力シート!B108="","",入力シート!B108)</f>
        <v/>
      </c>
      <c r="C108" s="93" t="str">
        <f>IF(入力シート!C108="","",入力シート!C108)</f>
        <v/>
      </c>
      <c r="D108" s="94" t="str">
        <f>IF(入力シート!D108="","",入力シート!D108)</f>
        <v/>
      </c>
      <c r="E108" s="95" t="s">
        <v>2</v>
      </c>
      <c r="F108" s="148" t="str">
        <f>IF(入力シート!F108="","",入力シート!F108)</f>
        <v/>
      </c>
      <c r="G108" s="96" t="s">
        <v>3</v>
      </c>
      <c r="H108" s="94" t="str">
        <f>IF(入力シート!H108="","",入力シート!H108)</f>
        <v/>
      </c>
      <c r="I108" s="95" t="s">
        <v>2</v>
      </c>
      <c r="J108" s="148" t="str">
        <f>IF(入力シート!J108="","",入力シート!J108)</f>
        <v/>
      </c>
      <c r="K108" s="97" t="s">
        <v>4</v>
      </c>
      <c r="L108" s="98" t="str">
        <f>IF(入力シート!L108="","",入力シート!L108)</f>
        <v/>
      </c>
      <c r="M108" s="99" t="s">
        <v>7</v>
      </c>
      <c r="N108" s="151" t="str">
        <f>IF(入力シート!N108="","",入力シート!N108)</f>
        <v/>
      </c>
      <c r="O108" s="100" t="s">
        <v>4</v>
      </c>
      <c r="P108" s="101" t="str">
        <f>IF(入力シート!P108="","",入力シート!P108)</f>
        <v/>
      </c>
      <c r="Q108" s="102" t="str">
        <f>IF(入力シート!Q108="","",入力シート!Q108)</f>
        <v/>
      </c>
      <c r="R108" s="100" t="s">
        <v>5</v>
      </c>
      <c r="S108" s="104" t="str">
        <f>IF(入力シート!S108="","",入力シート!S108)</f>
        <v/>
      </c>
      <c r="T108" s="105" t="str">
        <f>IF(入力シート!T108="","",入力シート!T108)</f>
        <v/>
      </c>
      <c r="U108" s="113" t="str">
        <f>IF(入力シート!U108="","",入力シート!U108)</f>
        <v/>
      </c>
      <c r="V108" s="106" t="str">
        <f>IF(入力シート!V108="","",入力シート!V108)</f>
        <v/>
      </c>
      <c r="W108" s="199" t="str">
        <f>IF(入力シート!W108="","",入力シート!W108)</f>
        <v/>
      </c>
      <c r="X108" s="209" t="str">
        <f>入力シート!AB108</f>
        <v>□ごみ拾い　□器具片付け
□モップ又はレーキがけ　□施錠</v>
      </c>
      <c r="Y108" s="210"/>
      <c r="Z108" s="211"/>
    </row>
    <row r="109" spans="1:26" ht="21.75" customHeight="1" thickTop="1" x14ac:dyDescent="0.15">
      <c r="A109" s="111"/>
      <c r="B109" s="64" t="str">
        <f>IF(入力シート!B109="","",入力シート!B109)</f>
        <v/>
      </c>
      <c r="C109" s="65" t="str">
        <f>IF(入力シート!C109="","",入力シート!C109)</f>
        <v/>
      </c>
      <c r="D109" s="14" t="str">
        <f>IF(入力シート!D109="","",入力シート!D109)</f>
        <v/>
      </c>
      <c r="E109" s="60" t="s">
        <v>2</v>
      </c>
      <c r="F109" s="147" t="str">
        <f>IF(入力シート!F109="","",入力シート!F109)</f>
        <v/>
      </c>
      <c r="G109" s="61" t="s">
        <v>3</v>
      </c>
      <c r="H109" s="14" t="str">
        <f>IF(入力シート!H109="","",入力シート!H109)</f>
        <v/>
      </c>
      <c r="I109" s="60" t="s">
        <v>2</v>
      </c>
      <c r="J109" s="147" t="str">
        <f>IF(入力シート!J109="","",入力シート!J109)</f>
        <v/>
      </c>
      <c r="K109" s="62" t="s">
        <v>4</v>
      </c>
      <c r="L109" s="68" t="str">
        <f>IF(入力シート!L109="","",入力シート!L109)</f>
        <v/>
      </c>
      <c r="M109" s="66" t="s">
        <v>7</v>
      </c>
      <c r="N109" s="149" t="str">
        <f>IF(入力シート!N109="","",入力シート!N109)</f>
        <v/>
      </c>
      <c r="O109" s="67" t="s">
        <v>4</v>
      </c>
      <c r="P109" s="69" t="str">
        <f>IF(入力シート!P109="","",入力シート!P109)</f>
        <v/>
      </c>
      <c r="Q109" s="70" t="str">
        <f>IF(入力シート!Q109="","",入力シート!Q109)</f>
        <v/>
      </c>
      <c r="R109" s="67" t="s">
        <v>5</v>
      </c>
      <c r="S109" s="71" t="str">
        <f>IF(入力シート!S109="","",入力シート!S109)</f>
        <v/>
      </c>
      <c r="T109" s="91" t="str">
        <f>IF(入力シート!T109="","",入力シート!T109)</f>
        <v/>
      </c>
      <c r="U109" s="89" t="str">
        <f>IF(入力シート!U109="","",入力シート!U109)</f>
        <v/>
      </c>
      <c r="V109" s="90" t="str">
        <f>IF(入力シート!V109="","",入力シート!V109)</f>
        <v/>
      </c>
      <c r="W109" s="198" t="str">
        <f>IF(入力シート!W109="","",入力シート!W109)</f>
        <v/>
      </c>
      <c r="X109" s="206" t="str">
        <f>入力シート!AB109</f>
        <v>□ごみ拾い　□器具片付け
□モップ又はレーキがけ　□施錠</v>
      </c>
      <c r="Y109" s="207"/>
      <c r="Z109" s="208"/>
    </row>
    <row r="110" spans="1:26" ht="21.75" customHeight="1" x14ac:dyDescent="0.15">
      <c r="A110" s="109" t="s">
        <v>16</v>
      </c>
      <c r="B110" s="64" t="str">
        <f>IF(入力シート!B110="","",入力シート!B110)</f>
        <v/>
      </c>
      <c r="C110" s="65" t="str">
        <f>IF(入力シート!C110="","",入力シート!C110)</f>
        <v/>
      </c>
      <c r="D110" s="14" t="str">
        <f>IF(入力シート!D110="","",入力シート!D110)</f>
        <v/>
      </c>
      <c r="E110" s="60" t="s">
        <v>2</v>
      </c>
      <c r="F110" s="147" t="str">
        <f>IF(入力シート!F110="","",入力シート!F110)</f>
        <v/>
      </c>
      <c r="G110" s="61" t="s">
        <v>3</v>
      </c>
      <c r="H110" s="14" t="str">
        <f>IF(入力シート!H110="","",入力シート!H110)</f>
        <v/>
      </c>
      <c r="I110" s="60" t="s">
        <v>2</v>
      </c>
      <c r="J110" s="147" t="str">
        <f>IF(入力シート!J110="","",入力シート!J110)</f>
        <v/>
      </c>
      <c r="K110" s="62" t="s">
        <v>4</v>
      </c>
      <c r="L110" s="68" t="str">
        <f>IF(入力シート!L110="","",入力シート!L110)</f>
        <v/>
      </c>
      <c r="M110" s="66" t="s">
        <v>7</v>
      </c>
      <c r="N110" s="149" t="str">
        <f>IF(入力シート!N110="","",入力シート!N110)</f>
        <v/>
      </c>
      <c r="O110" s="67" t="s">
        <v>4</v>
      </c>
      <c r="P110" s="69" t="str">
        <f>IF(入力シート!P110="","",入力シート!P110)</f>
        <v/>
      </c>
      <c r="Q110" s="70" t="str">
        <f>IF(入力シート!Q110="","",入力シート!Q110)</f>
        <v/>
      </c>
      <c r="R110" s="67" t="s">
        <v>5</v>
      </c>
      <c r="S110" s="71" t="str">
        <f>IF(入力シート!S110="","",入力シート!S110)</f>
        <v/>
      </c>
      <c r="T110" s="91" t="str">
        <f>IF(入力シート!T110="","",入力シート!T110)</f>
        <v/>
      </c>
      <c r="U110" s="89" t="str">
        <f>IF(入力シート!U110="","",入力シート!U110)</f>
        <v/>
      </c>
      <c r="V110" s="90" t="str">
        <f>IF(入力シート!V110="","",入力シート!V110)</f>
        <v/>
      </c>
      <c r="W110" s="198" t="str">
        <f>IF(入力シート!W110="","",入力シート!W110)</f>
        <v/>
      </c>
      <c r="X110" s="206" t="str">
        <f>入力シート!AB110</f>
        <v>□ごみ拾い　□器具片付け
□モップ又はレーキがけ　□施錠</v>
      </c>
      <c r="Y110" s="207"/>
      <c r="Z110" s="208"/>
    </row>
    <row r="111" spans="1:26" ht="21.75" customHeight="1" x14ac:dyDescent="0.15">
      <c r="A111" s="109">
        <v>11</v>
      </c>
      <c r="B111" s="64" t="str">
        <f>IF(入力シート!B111="","",入力シート!B111)</f>
        <v/>
      </c>
      <c r="C111" s="65" t="str">
        <f>IF(入力シート!C111="","",入力シート!C111)</f>
        <v/>
      </c>
      <c r="D111" s="14" t="str">
        <f>IF(入力シート!D111="","",入力シート!D111)</f>
        <v/>
      </c>
      <c r="E111" s="60" t="s">
        <v>2</v>
      </c>
      <c r="F111" s="147" t="str">
        <f>IF(入力シート!F111="","",入力シート!F111)</f>
        <v/>
      </c>
      <c r="G111" s="61" t="s">
        <v>3</v>
      </c>
      <c r="H111" s="14" t="str">
        <f>IF(入力シート!H111="","",入力シート!H111)</f>
        <v/>
      </c>
      <c r="I111" s="60" t="s">
        <v>2</v>
      </c>
      <c r="J111" s="147" t="str">
        <f>IF(入力シート!J111="","",入力シート!J111)</f>
        <v/>
      </c>
      <c r="K111" s="62" t="s">
        <v>4</v>
      </c>
      <c r="L111" s="68" t="str">
        <f>IF(入力シート!L111="","",入力シート!L111)</f>
        <v/>
      </c>
      <c r="M111" s="66" t="s">
        <v>7</v>
      </c>
      <c r="N111" s="149" t="str">
        <f>IF(入力シート!N111="","",入力シート!N111)</f>
        <v/>
      </c>
      <c r="O111" s="67" t="s">
        <v>4</v>
      </c>
      <c r="P111" s="69" t="str">
        <f>IF(入力シート!P111="","",入力シート!P111)</f>
        <v/>
      </c>
      <c r="Q111" s="70" t="str">
        <f>IF(入力シート!Q111="","",入力シート!Q111)</f>
        <v/>
      </c>
      <c r="R111" s="67" t="s">
        <v>5</v>
      </c>
      <c r="S111" s="71" t="str">
        <f>IF(入力シート!S111="","",入力シート!S111)</f>
        <v/>
      </c>
      <c r="T111" s="91" t="str">
        <f>IF(入力シート!T111="","",入力シート!T111)</f>
        <v/>
      </c>
      <c r="U111" s="89" t="str">
        <f>IF(入力シート!U111="","",入力シート!U111)</f>
        <v/>
      </c>
      <c r="V111" s="90" t="str">
        <f>IF(入力シート!V111="","",入力シート!V111)</f>
        <v/>
      </c>
      <c r="W111" s="198" t="str">
        <f>IF(入力シート!W111="","",入力シート!W111)</f>
        <v/>
      </c>
      <c r="X111" s="206" t="str">
        <f>入力シート!AB111</f>
        <v>□ごみ拾い　□器具片付け
□モップ又はレーキがけ　□施錠</v>
      </c>
      <c r="Y111" s="207"/>
      <c r="Z111" s="208"/>
    </row>
    <row r="112" spans="1:26" ht="21.75" customHeight="1" x14ac:dyDescent="0.15">
      <c r="A112" s="212" t="s">
        <v>25</v>
      </c>
      <c r="B112" s="64" t="str">
        <f>IF(入力シート!B112="","",入力シート!B112)</f>
        <v/>
      </c>
      <c r="C112" s="65" t="str">
        <f>IF(入力シート!C112="","",入力シート!C112)</f>
        <v/>
      </c>
      <c r="D112" s="14" t="str">
        <f>IF(入力シート!D112="","",入力シート!D112)</f>
        <v/>
      </c>
      <c r="E112" s="60" t="s">
        <v>2</v>
      </c>
      <c r="F112" s="147" t="str">
        <f>IF(入力シート!F112="","",入力シート!F112)</f>
        <v/>
      </c>
      <c r="G112" s="61" t="s">
        <v>3</v>
      </c>
      <c r="H112" s="14" t="str">
        <f>IF(入力シート!H112="","",入力シート!H112)</f>
        <v/>
      </c>
      <c r="I112" s="60" t="s">
        <v>2</v>
      </c>
      <c r="J112" s="147" t="str">
        <f>IF(入力シート!J112="","",入力シート!J112)</f>
        <v/>
      </c>
      <c r="K112" s="62" t="s">
        <v>4</v>
      </c>
      <c r="L112" s="68" t="str">
        <f>IF(入力シート!L112="","",入力シート!L112)</f>
        <v/>
      </c>
      <c r="M112" s="66" t="s">
        <v>7</v>
      </c>
      <c r="N112" s="149" t="str">
        <f>IF(入力シート!N112="","",入力シート!N112)</f>
        <v/>
      </c>
      <c r="O112" s="67" t="s">
        <v>4</v>
      </c>
      <c r="P112" s="69" t="str">
        <f>IF(入力シート!P112="","",入力シート!P112)</f>
        <v/>
      </c>
      <c r="Q112" s="70" t="str">
        <f>IF(入力シート!Q112="","",入力シート!Q112)</f>
        <v/>
      </c>
      <c r="R112" s="67" t="s">
        <v>5</v>
      </c>
      <c r="S112" s="71" t="str">
        <f>IF(入力シート!S112="","",入力シート!S112)</f>
        <v/>
      </c>
      <c r="T112" s="91" t="str">
        <f>IF(入力シート!T112="","",入力シート!T112)</f>
        <v/>
      </c>
      <c r="U112" s="89" t="str">
        <f>IF(入力シート!U112="","",入力シート!U112)</f>
        <v/>
      </c>
      <c r="V112" s="90" t="str">
        <f>IF(入力シート!V112="","",入力シート!V112)</f>
        <v/>
      </c>
      <c r="W112" s="198" t="str">
        <f>IF(入力シート!W112="","",入力シート!W112)</f>
        <v/>
      </c>
      <c r="X112" s="206" t="str">
        <f>入力シート!AB112</f>
        <v>□ごみ拾い　□器具片付け
□モップ又はレーキがけ　□施錠</v>
      </c>
      <c r="Y112" s="207"/>
      <c r="Z112" s="208"/>
    </row>
    <row r="113" spans="1:26" ht="21.75" customHeight="1" x14ac:dyDescent="0.15">
      <c r="A113" s="212"/>
      <c r="B113" s="64" t="str">
        <f>IF(入力シート!B113="","",入力シート!B113)</f>
        <v/>
      </c>
      <c r="C113" s="65" t="str">
        <f>IF(入力シート!C113="","",入力シート!C113)</f>
        <v/>
      </c>
      <c r="D113" s="14" t="str">
        <f>IF(入力シート!D113="","",入力シート!D113)</f>
        <v/>
      </c>
      <c r="E113" s="60" t="s">
        <v>2</v>
      </c>
      <c r="F113" s="147" t="str">
        <f>IF(入力シート!F113="","",入力シート!F113)</f>
        <v/>
      </c>
      <c r="G113" s="61" t="s">
        <v>3</v>
      </c>
      <c r="H113" s="14" t="str">
        <f>IF(入力シート!H113="","",入力シート!H113)</f>
        <v/>
      </c>
      <c r="I113" s="60" t="s">
        <v>2</v>
      </c>
      <c r="J113" s="147" t="str">
        <f>IF(入力シート!J113="","",入力シート!J113)</f>
        <v/>
      </c>
      <c r="K113" s="62" t="s">
        <v>4</v>
      </c>
      <c r="L113" s="68" t="str">
        <f>IF(入力シート!L113="","",入力シート!L113)</f>
        <v/>
      </c>
      <c r="M113" s="66" t="s">
        <v>7</v>
      </c>
      <c r="N113" s="149" t="str">
        <f>IF(入力シート!N113="","",入力シート!N113)</f>
        <v/>
      </c>
      <c r="O113" s="67" t="s">
        <v>4</v>
      </c>
      <c r="P113" s="69" t="str">
        <f>IF(入力シート!P113="","",入力シート!P113)</f>
        <v/>
      </c>
      <c r="Q113" s="70" t="str">
        <f>IF(入力シート!Q113="","",入力シート!Q113)</f>
        <v/>
      </c>
      <c r="R113" s="67" t="s">
        <v>5</v>
      </c>
      <c r="S113" s="71" t="str">
        <f>IF(入力シート!S113="","",入力シート!S113)</f>
        <v/>
      </c>
      <c r="T113" s="91" t="str">
        <f>IF(入力シート!T113="","",入力シート!T113)</f>
        <v/>
      </c>
      <c r="U113" s="89" t="str">
        <f>IF(入力シート!U113="","",入力シート!U113)</f>
        <v/>
      </c>
      <c r="V113" s="90" t="str">
        <f>IF(入力シート!V113="","",入力シート!V113)</f>
        <v/>
      </c>
      <c r="W113" s="198" t="str">
        <f>IF(入力シート!W113="","",入力シート!W113)</f>
        <v/>
      </c>
      <c r="X113" s="206" t="str">
        <f>入力シート!AB113</f>
        <v>□ごみ拾い　□器具片付け
□モップ又はレーキがけ　□施錠</v>
      </c>
      <c r="Y113" s="207"/>
      <c r="Z113" s="208"/>
    </row>
    <row r="114" spans="1:26" ht="21.75" customHeight="1" x14ac:dyDescent="0.15">
      <c r="A114" s="212"/>
      <c r="B114" s="64" t="str">
        <f>IF(入力シート!B114="","",入力シート!B114)</f>
        <v/>
      </c>
      <c r="C114" s="65" t="str">
        <f>IF(入力シート!C114="","",入力シート!C114)</f>
        <v/>
      </c>
      <c r="D114" s="14" t="str">
        <f>IF(入力シート!D114="","",入力シート!D114)</f>
        <v/>
      </c>
      <c r="E114" s="60" t="s">
        <v>2</v>
      </c>
      <c r="F114" s="147" t="str">
        <f>IF(入力シート!F114="","",入力シート!F114)</f>
        <v/>
      </c>
      <c r="G114" s="61" t="s">
        <v>3</v>
      </c>
      <c r="H114" s="14" t="str">
        <f>IF(入力シート!H114="","",入力シート!H114)</f>
        <v/>
      </c>
      <c r="I114" s="60" t="s">
        <v>2</v>
      </c>
      <c r="J114" s="147" t="str">
        <f>IF(入力シート!J114="","",入力シート!J114)</f>
        <v/>
      </c>
      <c r="K114" s="62" t="s">
        <v>4</v>
      </c>
      <c r="L114" s="68" t="str">
        <f>IF(入力シート!L114="","",入力シート!L114)</f>
        <v/>
      </c>
      <c r="M114" s="66" t="s">
        <v>7</v>
      </c>
      <c r="N114" s="149" t="str">
        <f>IF(入力シート!N114="","",入力シート!N114)</f>
        <v/>
      </c>
      <c r="O114" s="67" t="s">
        <v>4</v>
      </c>
      <c r="P114" s="69" t="str">
        <f>IF(入力シート!P114="","",入力シート!P114)</f>
        <v/>
      </c>
      <c r="Q114" s="70" t="str">
        <f>IF(入力シート!Q114="","",入力シート!Q114)</f>
        <v/>
      </c>
      <c r="R114" s="67" t="s">
        <v>5</v>
      </c>
      <c r="S114" s="71" t="str">
        <f>IF(入力シート!S114="","",入力シート!S114)</f>
        <v/>
      </c>
      <c r="T114" s="91" t="str">
        <f>IF(入力シート!T114="","",入力シート!T114)</f>
        <v/>
      </c>
      <c r="U114" s="89" t="str">
        <f>IF(入力シート!U114="","",入力シート!U114)</f>
        <v/>
      </c>
      <c r="V114" s="90" t="str">
        <f>IF(入力シート!V114="","",入力シート!V114)</f>
        <v/>
      </c>
      <c r="W114" s="198" t="str">
        <f>IF(入力シート!W114="","",入力シート!W114)</f>
        <v/>
      </c>
      <c r="X114" s="206" t="str">
        <f>入力シート!AB114</f>
        <v>□ごみ拾い　□器具片付け
□モップ又はレーキがけ　□施錠</v>
      </c>
      <c r="Y114" s="207"/>
      <c r="Z114" s="208"/>
    </row>
    <row r="115" spans="1:26" ht="21.75" customHeight="1" x14ac:dyDescent="0.15">
      <c r="A115" s="204" t="str">
        <f>IF(入力シート!A115="","",入力シート!A115)</f>
        <v/>
      </c>
      <c r="B115" s="64" t="str">
        <f>IF(入力シート!B115="","",入力シート!B115)</f>
        <v/>
      </c>
      <c r="C115" s="65" t="str">
        <f>IF(入力シート!C115="","",入力シート!C115)</f>
        <v/>
      </c>
      <c r="D115" s="14" t="str">
        <f>IF(入力シート!D115="","",入力シート!D115)</f>
        <v/>
      </c>
      <c r="E115" s="60" t="s">
        <v>2</v>
      </c>
      <c r="F115" s="147" t="str">
        <f>IF(入力シート!F115="","",入力シート!F115)</f>
        <v/>
      </c>
      <c r="G115" s="61" t="s">
        <v>3</v>
      </c>
      <c r="H115" s="14" t="str">
        <f>IF(入力シート!H115="","",入力シート!H115)</f>
        <v/>
      </c>
      <c r="I115" s="60" t="s">
        <v>2</v>
      </c>
      <c r="J115" s="147" t="str">
        <f>IF(入力シート!J115="","",入力シート!J115)</f>
        <v/>
      </c>
      <c r="K115" s="62" t="s">
        <v>4</v>
      </c>
      <c r="L115" s="68" t="str">
        <f>IF(入力シート!L115="","",入力シート!L115)</f>
        <v/>
      </c>
      <c r="M115" s="66" t="s">
        <v>7</v>
      </c>
      <c r="N115" s="149" t="str">
        <f>IF(入力シート!N115="","",入力シート!N115)</f>
        <v/>
      </c>
      <c r="O115" s="67" t="s">
        <v>4</v>
      </c>
      <c r="P115" s="69" t="str">
        <f>IF(入力シート!P115="","",入力シート!P115)</f>
        <v/>
      </c>
      <c r="Q115" s="70" t="str">
        <f>IF(入力シート!Q115="","",入力シート!Q115)</f>
        <v/>
      </c>
      <c r="R115" s="67" t="s">
        <v>5</v>
      </c>
      <c r="S115" s="71" t="str">
        <f>IF(入力シート!S115="","",入力シート!S115)</f>
        <v/>
      </c>
      <c r="T115" s="91" t="str">
        <f>IF(入力シート!T115="","",入力シート!T115)</f>
        <v/>
      </c>
      <c r="U115" s="89" t="str">
        <f>IF(入力シート!U115="","",入力シート!U115)</f>
        <v/>
      </c>
      <c r="V115" s="90" t="str">
        <f>IF(入力シート!V115="","",入力シート!V115)</f>
        <v/>
      </c>
      <c r="W115" s="198" t="str">
        <f>IF(入力シート!W115="","",入力シート!W115)</f>
        <v/>
      </c>
      <c r="X115" s="206" t="str">
        <f>入力シート!AB115</f>
        <v>□ごみ拾い　□器具片付け
□モップ又はレーキがけ　□施錠</v>
      </c>
      <c r="Y115" s="207"/>
      <c r="Z115" s="208"/>
    </row>
    <row r="116" spans="1:26" ht="21.75" customHeight="1" x14ac:dyDescent="0.15">
      <c r="A116" s="204"/>
      <c r="B116" s="64" t="str">
        <f>IF(入力シート!B116="","",入力シート!B116)</f>
        <v/>
      </c>
      <c r="C116" s="65" t="str">
        <f>IF(入力シート!C116="","",入力シート!C116)</f>
        <v/>
      </c>
      <c r="D116" s="14" t="str">
        <f>IF(入力シート!D116="","",入力シート!D116)</f>
        <v/>
      </c>
      <c r="E116" s="60" t="s">
        <v>2</v>
      </c>
      <c r="F116" s="147" t="str">
        <f>IF(入力シート!F116="","",入力シート!F116)</f>
        <v/>
      </c>
      <c r="G116" s="61" t="s">
        <v>3</v>
      </c>
      <c r="H116" s="14" t="str">
        <f>IF(入力シート!H116="","",入力シート!H116)</f>
        <v/>
      </c>
      <c r="I116" s="60" t="s">
        <v>2</v>
      </c>
      <c r="J116" s="147" t="str">
        <f>IF(入力シート!J116="","",入力シート!J116)</f>
        <v/>
      </c>
      <c r="K116" s="62" t="s">
        <v>4</v>
      </c>
      <c r="L116" s="68" t="str">
        <f>IF(入力シート!L116="","",入力シート!L116)</f>
        <v/>
      </c>
      <c r="M116" s="66" t="s">
        <v>7</v>
      </c>
      <c r="N116" s="149" t="str">
        <f>IF(入力シート!N116="","",入力シート!N116)</f>
        <v/>
      </c>
      <c r="O116" s="67" t="s">
        <v>4</v>
      </c>
      <c r="P116" s="69" t="str">
        <f>IF(入力シート!P116="","",入力シート!P116)</f>
        <v/>
      </c>
      <c r="Q116" s="70" t="str">
        <f>IF(入力シート!Q116="","",入力シート!Q116)</f>
        <v/>
      </c>
      <c r="R116" s="67" t="s">
        <v>5</v>
      </c>
      <c r="S116" s="71" t="str">
        <f>IF(入力シート!S116="","",入力シート!S116)</f>
        <v/>
      </c>
      <c r="T116" s="91" t="str">
        <f>IF(入力シート!T116="","",入力シート!T116)</f>
        <v/>
      </c>
      <c r="U116" s="89" t="str">
        <f>IF(入力シート!U116="","",入力シート!U116)</f>
        <v/>
      </c>
      <c r="V116" s="90" t="str">
        <f>IF(入力シート!V116="","",入力シート!V116)</f>
        <v/>
      </c>
      <c r="W116" s="198" t="str">
        <f>IF(入力シート!W116="","",入力シート!W116)</f>
        <v/>
      </c>
      <c r="X116" s="206" t="str">
        <f>入力シート!AB116</f>
        <v>□ごみ拾い　□器具片付け
□モップ又はレーキがけ　□施錠</v>
      </c>
      <c r="Y116" s="207"/>
      <c r="Z116" s="208"/>
    </row>
    <row r="117" spans="1:26" ht="21.75" customHeight="1" x14ac:dyDescent="0.15">
      <c r="A117" s="204"/>
      <c r="B117" s="64" t="str">
        <f>IF(入力シート!B117="","",入力シート!B117)</f>
        <v/>
      </c>
      <c r="C117" s="65" t="str">
        <f>IF(入力シート!C117="","",入力シート!C117)</f>
        <v/>
      </c>
      <c r="D117" s="14" t="str">
        <f>IF(入力シート!D117="","",入力シート!D117)</f>
        <v/>
      </c>
      <c r="E117" s="60" t="s">
        <v>2</v>
      </c>
      <c r="F117" s="147" t="str">
        <f>IF(入力シート!F117="","",入力シート!F117)</f>
        <v/>
      </c>
      <c r="G117" s="61" t="s">
        <v>3</v>
      </c>
      <c r="H117" s="14" t="str">
        <f>IF(入力シート!H117="","",入力シート!H117)</f>
        <v/>
      </c>
      <c r="I117" s="60" t="s">
        <v>2</v>
      </c>
      <c r="J117" s="147" t="str">
        <f>IF(入力シート!J117="","",入力シート!J117)</f>
        <v/>
      </c>
      <c r="K117" s="62" t="s">
        <v>4</v>
      </c>
      <c r="L117" s="68" t="str">
        <f>IF(入力シート!L117="","",入力シート!L117)</f>
        <v/>
      </c>
      <c r="M117" s="66" t="s">
        <v>7</v>
      </c>
      <c r="N117" s="149" t="str">
        <f>IF(入力シート!N117="","",入力シート!N117)</f>
        <v/>
      </c>
      <c r="O117" s="67" t="s">
        <v>4</v>
      </c>
      <c r="P117" s="69" t="str">
        <f>IF(入力シート!P117="","",入力シート!P117)</f>
        <v/>
      </c>
      <c r="Q117" s="70" t="str">
        <f>IF(入力シート!Q117="","",入力シート!Q117)</f>
        <v/>
      </c>
      <c r="R117" s="67" t="s">
        <v>5</v>
      </c>
      <c r="S117" s="71" t="str">
        <f>IF(入力シート!S117="","",入力シート!S117)</f>
        <v/>
      </c>
      <c r="T117" s="91" t="str">
        <f>IF(入力シート!T117="","",入力シート!T117)</f>
        <v/>
      </c>
      <c r="U117" s="89" t="str">
        <f>IF(入力シート!U117="","",入力シート!U117)</f>
        <v/>
      </c>
      <c r="V117" s="90" t="str">
        <f>IF(入力シート!V117="","",入力シート!V117)</f>
        <v/>
      </c>
      <c r="W117" s="198" t="str">
        <f>IF(入力シート!W117="","",入力シート!W117)</f>
        <v/>
      </c>
      <c r="X117" s="206" t="str">
        <f>入力シート!AB117</f>
        <v>□ごみ拾い　□器具片付け
□モップ又はレーキがけ　□施錠</v>
      </c>
      <c r="Y117" s="207"/>
      <c r="Z117" s="208"/>
    </row>
    <row r="118" spans="1:26" ht="21.75" customHeight="1" thickBot="1" x14ac:dyDescent="0.2">
      <c r="A118" s="205"/>
      <c r="B118" s="92" t="str">
        <f>IF(入力シート!B118="","",入力シート!B118)</f>
        <v/>
      </c>
      <c r="C118" s="93" t="str">
        <f>IF(入力シート!C118="","",入力シート!C118)</f>
        <v/>
      </c>
      <c r="D118" s="94" t="str">
        <f>IF(入力シート!D118="","",入力シート!D118)</f>
        <v/>
      </c>
      <c r="E118" s="95" t="s">
        <v>2</v>
      </c>
      <c r="F118" s="148" t="str">
        <f>IF(入力シート!F118="","",入力シート!F118)</f>
        <v/>
      </c>
      <c r="G118" s="96" t="s">
        <v>3</v>
      </c>
      <c r="H118" s="94" t="str">
        <f>IF(入力シート!H118="","",入力シート!H118)</f>
        <v/>
      </c>
      <c r="I118" s="95" t="s">
        <v>2</v>
      </c>
      <c r="J118" s="148" t="str">
        <f>IF(入力シート!J118="","",入力シート!J118)</f>
        <v/>
      </c>
      <c r="K118" s="97" t="s">
        <v>4</v>
      </c>
      <c r="L118" s="98" t="str">
        <f>IF(入力シート!L118="","",入力シート!L118)</f>
        <v/>
      </c>
      <c r="M118" s="99" t="s">
        <v>7</v>
      </c>
      <c r="N118" s="151" t="str">
        <f>IF(入力シート!N118="","",入力シート!N118)</f>
        <v/>
      </c>
      <c r="O118" s="100" t="s">
        <v>4</v>
      </c>
      <c r="P118" s="101" t="str">
        <f>IF(入力シート!P118="","",入力シート!P118)</f>
        <v/>
      </c>
      <c r="Q118" s="102" t="str">
        <f>IF(入力シート!Q118="","",入力シート!Q118)</f>
        <v/>
      </c>
      <c r="R118" s="100" t="s">
        <v>5</v>
      </c>
      <c r="S118" s="104" t="str">
        <f>IF(入力シート!S118="","",入力シート!S118)</f>
        <v/>
      </c>
      <c r="T118" s="105" t="str">
        <f>IF(入力シート!T118="","",入力シート!T118)</f>
        <v/>
      </c>
      <c r="U118" s="113" t="str">
        <f>IF(入力シート!U118="","",入力シート!U118)</f>
        <v/>
      </c>
      <c r="V118" s="106" t="str">
        <f>IF(入力シート!V118="","",入力シート!V118)</f>
        <v/>
      </c>
      <c r="W118" s="199" t="str">
        <f>IF(入力シート!W118="","",入力シート!W118)</f>
        <v/>
      </c>
      <c r="X118" s="209" t="str">
        <f>入力シート!AB118</f>
        <v>□ごみ拾い　□器具片付け
□モップ又はレーキがけ　□施錠</v>
      </c>
      <c r="Y118" s="210"/>
      <c r="Z118" s="211"/>
    </row>
    <row r="119" spans="1:26" ht="21.75" customHeight="1" thickTop="1" x14ac:dyDescent="0.15">
      <c r="A119" s="111"/>
      <c r="B119" s="64" t="str">
        <f>IF(入力シート!B119="","",入力シート!B119)</f>
        <v/>
      </c>
      <c r="C119" s="65" t="str">
        <f>IF(入力シート!C119="","",入力シート!C119)</f>
        <v/>
      </c>
      <c r="D119" s="14" t="str">
        <f>IF(入力シート!D119="","",入力シート!D119)</f>
        <v/>
      </c>
      <c r="E119" s="60" t="s">
        <v>2</v>
      </c>
      <c r="F119" s="147" t="str">
        <f>IF(入力シート!F119="","",入力シート!F119)</f>
        <v/>
      </c>
      <c r="G119" s="61" t="s">
        <v>3</v>
      </c>
      <c r="H119" s="14" t="str">
        <f>IF(入力シート!H119="","",入力シート!H119)</f>
        <v/>
      </c>
      <c r="I119" s="60" t="s">
        <v>2</v>
      </c>
      <c r="J119" s="147" t="str">
        <f>IF(入力シート!J119="","",入力シート!J119)</f>
        <v/>
      </c>
      <c r="K119" s="62" t="s">
        <v>4</v>
      </c>
      <c r="L119" s="68" t="str">
        <f>IF(入力シート!L119="","",入力シート!L119)</f>
        <v/>
      </c>
      <c r="M119" s="66" t="s">
        <v>7</v>
      </c>
      <c r="N119" s="149" t="str">
        <f>IF(入力シート!N119="","",入力シート!N119)</f>
        <v/>
      </c>
      <c r="O119" s="67" t="s">
        <v>4</v>
      </c>
      <c r="P119" s="69" t="str">
        <f>IF(入力シート!P119="","",入力シート!P119)</f>
        <v/>
      </c>
      <c r="Q119" s="70" t="str">
        <f>IF(入力シート!Q119="","",入力シート!Q119)</f>
        <v/>
      </c>
      <c r="R119" s="67" t="s">
        <v>5</v>
      </c>
      <c r="S119" s="71" t="str">
        <f>IF(入力シート!S119="","",入力シート!S119)</f>
        <v/>
      </c>
      <c r="T119" s="91" t="str">
        <f>IF(入力シート!T119="","",入力シート!T119)</f>
        <v/>
      </c>
      <c r="U119" s="89" t="str">
        <f>IF(入力シート!U119="","",入力シート!U119)</f>
        <v/>
      </c>
      <c r="V119" s="90" t="str">
        <f>IF(入力シート!V119="","",入力シート!V119)</f>
        <v/>
      </c>
      <c r="W119" s="198" t="str">
        <f>IF(入力シート!W119="","",入力シート!W119)</f>
        <v/>
      </c>
      <c r="X119" s="206" t="str">
        <f>入力シート!AB119</f>
        <v>□ごみ拾い　□器具片付け
□モップ又はレーキがけ　□施錠</v>
      </c>
      <c r="Y119" s="207"/>
      <c r="Z119" s="208"/>
    </row>
    <row r="120" spans="1:26" ht="21.75" customHeight="1" x14ac:dyDescent="0.15">
      <c r="A120" s="109" t="s">
        <v>16</v>
      </c>
      <c r="B120" s="64" t="str">
        <f>IF(入力シート!B120="","",入力シート!B120)</f>
        <v/>
      </c>
      <c r="C120" s="65" t="str">
        <f>IF(入力シート!C120="","",入力シート!C120)</f>
        <v/>
      </c>
      <c r="D120" s="14" t="str">
        <f>IF(入力シート!D120="","",入力シート!D120)</f>
        <v/>
      </c>
      <c r="E120" s="60" t="s">
        <v>2</v>
      </c>
      <c r="F120" s="147" t="str">
        <f>IF(入力シート!F120="","",入力シート!F120)</f>
        <v/>
      </c>
      <c r="G120" s="61" t="s">
        <v>3</v>
      </c>
      <c r="H120" s="14" t="str">
        <f>IF(入力シート!H120="","",入力シート!H120)</f>
        <v/>
      </c>
      <c r="I120" s="60" t="s">
        <v>2</v>
      </c>
      <c r="J120" s="147" t="str">
        <f>IF(入力シート!J120="","",入力シート!J120)</f>
        <v/>
      </c>
      <c r="K120" s="62" t="s">
        <v>4</v>
      </c>
      <c r="L120" s="68" t="str">
        <f>IF(入力シート!L120="","",入力シート!L120)</f>
        <v/>
      </c>
      <c r="M120" s="66" t="s">
        <v>7</v>
      </c>
      <c r="N120" s="149" t="str">
        <f>IF(入力シート!N120="","",入力シート!N120)</f>
        <v/>
      </c>
      <c r="O120" s="67" t="s">
        <v>4</v>
      </c>
      <c r="P120" s="69" t="str">
        <f>IF(入力シート!P120="","",入力シート!P120)</f>
        <v/>
      </c>
      <c r="Q120" s="70" t="str">
        <f>IF(入力シート!Q120="","",入力シート!Q120)</f>
        <v/>
      </c>
      <c r="R120" s="67" t="s">
        <v>5</v>
      </c>
      <c r="S120" s="71" t="str">
        <f>IF(入力シート!S120="","",入力シート!S120)</f>
        <v/>
      </c>
      <c r="T120" s="91" t="str">
        <f>IF(入力シート!T120="","",入力シート!T120)</f>
        <v/>
      </c>
      <c r="U120" s="89" t="str">
        <f>IF(入力シート!U120="","",入力シート!U120)</f>
        <v/>
      </c>
      <c r="V120" s="90" t="str">
        <f>IF(入力シート!V120="","",入力シート!V120)</f>
        <v/>
      </c>
      <c r="W120" s="198" t="str">
        <f>IF(入力シート!W120="","",入力シート!W120)</f>
        <v/>
      </c>
      <c r="X120" s="206" t="str">
        <f>入力シート!AB120</f>
        <v>□ごみ拾い　□器具片付け
□モップ又はレーキがけ　□施錠</v>
      </c>
      <c r="Y120" s="207"/>
      <c r="Z120" s="208"/>
    </row>
    <row r="121" spans="1:26" ht="21.75" customHeight="1" x14ac:dyDescent="0.15">
      <c r="A121" s="109">
        <v>12</v>
      </c>
      <c r="B121" s="64" t="str">
        <f>IF(入力シート!B121="","",入力シート!B121)</f>
        <v/>
      </c>
      <c r="C121" s="65" t="str">
        <f>IF(入力シート!C121="","",入力シート!C121)</f>
        <v/>
      </c>
      <c r="D121" s="14" t="str">
        <f>IF(入力シート!D121="","",入力シート!D121)</f>
        <v/>
      </c>
      <c r="E121" s="60" t="s">
        <v>2</v>
      </c>
      <c r="F121" s="147" t="str">
        <f>IF(入力シート!F121="","",入力シート!F121)</f>
        <v/>
      </c>
      <c r="G121" s="61" t="s">
        <v>3</v>
      </c>
      <c r="H121" s="14" t="str">
        <f>IF(入力シート!H121="","",入力シート!H121)</f>
        <v/>
      </c>
      <c r="I121" s="60" t="s">
        <v>2</v>
      </c>
      <c r="J121" s="147" t="str">
        <f>IF(入力シート!J121="","",入力シート!J121)</f>
        <v/>
      </c>
      <c r="K121" s="62" t="s">
        <v>4</v>
      </c>
      <c r="L121" s="68" t="str">
        <f>IF(入力シート!L121="","",入力シート!L121)</f>
        <v/>
      </c>
      <c r="M121" s="66" t="s">
        <v>7</v>
      </c>
      <c r="N121" s="149" t="str">
        <f>IF(入力シート!N121="","",入力シート!N121)</f>
        <v/>
      </c>
      <c r="O121" s="67" t="s">
        <v>4</v>
      </c>
      <c r="P121" s="69" t="str">
        <f>IF(入力シート!P121="","",入力シート!P121)</f>
        <v/>
      </c>
      <c r="Q121" s="70" t="str">
        <f>IF(入力シート!Q121="","",入力シート!Q121)</f>
        <v/>
      </c>
      <c r="R121" s="67" t="s">
        <v>5</v>
      </c>
      <c r="S121" s="71" t="str">
        <f>IF(入力シート!S121="","",入力シート!S121)</f>
        <v/>
      </c>
      <c r="T121" s="91" t="str">
        <f>IF(入力シート!T121="","",入力シート!T121)</f>
        <v/>
      </c>
      <c r="U121" s="89" t="str">
        <f>IF(入力シート!U121="","",入力シート!U121)</f>
        <v/>
      </c>
      <c r="V121" s="90" t="str">
        <f>IF(入力シート!V121="","",入力シート!V121)</f>
        <v/>
      </c>
      <c r="W121" s="198" t="str">
        <f>IF(入力シート!W121="","",入力シート!W121)</f>
        <v/>
      </c>
      <c r="X121" s="206" t="str">
        <f>入力シート!AB121</f>
        <v>□ごみ拾い　□器具片付け
□モップ又はレーキがけ　□施錠</v>
      </c>
      <c r="Y121" s="207"/>
      <c r="Z121" s="208"/>
    </row>
    <row r="122" spans="1:26" ht="21.75" customHeight="1" x14ac:dyDescent="0.15">
      <c r="A122" s="212" t="s">
        <v>25</v>
      </c>
      <c r="B122" s="64" t="str">
        <f>IF(入力シート!B122="","",入力シート!B122)</f>
        <v/>
      </c>
      <c r="C122" s="65" t="str">
        <f>IF(入力シート!C122="","",入力シート!C122)</f>
        <v/>
      </c>
      <c r="D122" s="14" t="str">
        <f>IF(入力シート!D122="","",入力シート!D122)</f>
        <v/>
      </c>
      <c r="E122" s="60" t="s">
        <v>2</v>
      </c>
      <c r="F122" s="147" t="str">
        <f>IF(入力シート!F122="","",入力シート!F122)</f>
        <v/>
      </c>
      <c r="G122" s="61" t="s">
        <v>3</v>
      </c>
      <c r="H122" s="14" t="str">
        <f>IF(入力シート!H122="","",入力シート!H122)</f>
        <v/>
      </c>
      <c r="I122" s="60" t="s">
        <v>2</v>
      </c>
      <c r="J122" s="147" t="str">
        <f>IF(入力シート!J122="","",入力シート!J122)</f>
        <v/>
      </c>
      <c r="K122" s="62" t="s">
        <v>4</v>
      </c>
      <c r="L122" s="68" t="str">
        <f>IF(入力シート!L122="","",入力シート!L122)</f>
        <v/>
      </c>
      <c r="M122" s="66" t="s">
        <v>7</v>
      </c>
      <c r="N122" s="149" t="str">
        <f>IF(入力シート!N122="","",入力シート!N122)</f>
        <v/>
      </c>
      <c r="O122" s="67" t="s">
        <v>4</v>
      </c>
      <c r="P122" s="69" t="str">
        <f>IF(入力シート!P122="","",入力シート!P122)</f>
        <v/>
      </c>
      <c r="Q122" s="70" t="str">
        <f>IF(入力シート!Q122="","",入力シート!Q122)</f>
        <v/>
      </c>
      <c r="R122" s="67" t="s">
        <v>5</v>
      </c>
      <c r="S122" s="71" t="str">
        <f>IF(入力シート!S122="","",入力シート!S122)</f>
        <v/>
      </c>
      <c r="T122" s="91" t="str">
        <f>IF(入力シート!T122="","",入力シート!T122)</f>
        <v/>
      </c>
      <c r="U122" s="89" t="str">
        <f>IF(入力シート!U122="","",入力シート!U122)</f>
        <v/>
      </c>
      <c r="V122" s="90" t="str">
        <f>IF(入力シート!V122="","",入力シート!V122)</f>
        <v/>
      </c>
      <c r="W122" s="198" t="str">
        <f>IF(入力シート!W122="","",入力シート!W122)</f>
        <v/>
      </c>
      <c r="X122" s="206" t="str">
        <f>入力シート!AB122</f>
        <v>□ごみ拾い　□器具片付け
□モップ又はレーキがけ　□施錠</v>
      </c>
      <c r="Y122" s="207"/>
      <c r="Z122" s="208"/>
    </row>
    <row r="123" spans="1:26" ht="21.75" customHeight="1" x14ac:dyDescent="0.15">
      <c r="A123" s="212"/>
      <c r="B123" s="64" t="str">
        <f>IF(入力シート!B123="","",入力シート!B123)</f>
        <v/>
      </c>
      <c r="C123" s="65" t="str">
        <f>IF(入力シート!C123="","",入力シート!C123)</f>
        <v/>
      </c>
      <c r="D123" s="14" t="str">
        <f>IF(入力シート!D123="","",入力シート!D123)</f>
        <v/>
      </c>
      <c r="E123" s="60" t="s">
        <v>2</v>
      </c>
      <c r="F123" s="147" t="str">
        <f>IF(入力シート!F123="","",入力シート!F123)</f>
        <v/>
      </c>
      <c r="G123" s="61" t="s">
        <v>3</v>
      </c>
      <c r="H123" s="14" t="str">
        <f>IF(入力シート!H123="","",入力シート!H123)</f>
        <v/>
      </c>
      <c r="I123" s="60" t="s">
        <v>2</v>
      </c>
      <c r="J123" s="147" t="str">
        <f>IF(入力シート!J123="","",入力シート!J123)</f>
        <v/>
      </c>
      <c r="K123" s="62" t="s">
        <v>4</v>
      </c>
      <c r="L123" s="68" t="str">
        <f>IF(入力シート!L123="","",入力シート!L123)</f>
        <v/>
      </c>
      <c r="M123" s="66" t="s">
        <v>7</v>
      </c>
      <c r="N123" s="149" t="str">
        <f>IF(入力シート!N123="","",入力シート!N123)</f>
        <v/>
      </c>
      <c r="O123" s="67" t="s">
        <v>4</v>
      </c>
      <c r="P123" s="69" t="str">
        <f>IF(入力シート!P123="","",入力シート!P123)</f>
        <v/>
      </c>
      <c r="Q123" s="70" t="str">
        <f>IF(入力シート!Q123="","",入力シート!Q123)</f>
        <v/>
      </c>
      <c r="R123" s="67" t="s">
        <v>5</v>
      </c>
      <c r="S123" s="71" t="str">
        <f>IF(入力シート!S123="","",入力シート!S123)</f>
        <v/>
      </c>
      <c r="T123" s="91" t="str">
        <f>IF(入力シート!T123="","",入力シート!T123)</f>
        <v/>
      </c>
      <c r="U123" s="89" t="str">
        <f>IF(入力シート!U123="","",入力シート!U123)</f>
        <v/>
      </c>
      <c r="V123" s="90" t="str">
        <f>IF(入力シート!V123="","",入力シート!V123)</f>
        <v/>
      </c>
      <c r="W123" s="198" t="str">
        <f>IF(入力シート!W123="","",入力シート!W123)</f>
        <v/>
      </c>
      <c r="X123" s="206" t="str">
        <f>入力シート!AB123</f>
        <v>□ごみ拾い　□器具片付け
□モップ又はレーキがけ　□施錠</v>
      </c>
      <c r="Y123" s="207"/>
      <c r="Z123" s="208"/>
    </row>
    <row r="124" spans="1:26" ht="21.75" customHeight="1" x14ac:dyDescent="0.15">
      <c r="A124" s="212"/>
      <c r="B124" s="64" t="str">
        <f>IF(入力シート!B124="","",入力シート!B124)</f>
        <v/>
      </c>
      <c r="C124" s="65" t="str">
        <f>IF(入力シート!C124="","",入力シート!C124)</f>
        <v/>
      </c>
      <c r="D124" s="14" t="str">
        <f>IF(入力シート!D124="","",入力シート!D124)</f>
        <v/>
      </c>
      <c r="E124" s="60" t="s">
        <v>2</v>
      </c>
      <c r="F124" s="147" t="str">
        <f>IF(入力シート!F124="","",入力シート!F124)</f>
        <v/>
      </c>
      <c r="G124" s="61" t="s">
        <v>3</v>
      </c>
      <c r="H124" s="14" t="str">
        <f>IF(入力シート!H124="","",入力シート!H124)</f>
        <v/>
      </c>
      <c r="I124" s="60" t="s">
        <v>2</v>
      </c>
      <c r="J124" s="147" t="str">
        <f>IF(入力シート!J124="","",入力シート!J124)</f>
        <v/>
      </c>
      <c r="K124" s="62" t="s">
        <v>4</v>
      </c>
      <c r="L124" s="68" t="str">
        <f>IF(入力シート!L124="","",入力シート!L124)</f>
        <v/>
      </c>
      <c r="M124" s="66" t="s">
        <v>7</v>
      </c>
      <c r="N124" s="149" t="str">
        <f>IF(入力シート!N124="","",入力シート!N124)</f>
        <v/>
      </c>
      <c r="O124" s="67" t="s">
        <v>4</v>
      </c>
      <c r="P124" s="69" t="str">
        <f>IF(入力シート!P124="","",入力シート!P124)</f>
        <v/>
      </c>
      <c r="Q124" s="70" t="str">
        <f>IF(入力シート!Q124="","",入力シート!Q124)</f>
        <v/>
      </c>
      <c r="R124" s="67" t="s">
        <v>5</v>
      </c>
      <c r="S124" s="71" t="str">
        <f>IF(入力シート!S124="","",入力シート!S124)</f>
        <v/>
      </c>
      <c r="T124" s="91" t="str">
        <f>IF(入力シート!T124="","",入力シート!T124)</f>
        <v/>
      </c>
      <c r="U124" s="89" t="str">
        <f>IF(入力シート!U124="","",入力シート!U124)</f>
        <v/>
      </c>
      <c r="V124" s="90" t="str">
        <f>IF(入力シート!V124="","",入力シート!V124)</f>
        <v/>
      </c>
      <c r="W124" s="198" t="str">
        <f>IF(入力シート!W124="","",入力シート!W124)</f>
        <v/>
      </c>
      <c r="X124" s="206" t="str">
        <f>入力シート!AB124</f>
        <v>□ごみ拾い　□器具片付け
□モップ又はレーキがけ　□施錠</v>
      </c>
      <c r="Y124" s="207"/>
      <c r="Z124" s="208"/>
    </row>
    <row r="125" spans="1:26" ht="21.75" customHeight="1" x14ac:dyDescent="0.15">
      <c r="A125" s="204" t="str">
        <f>IF(入力シート!A125="","",入力シート!A125)</f>
        <v/>
      </c>
      <c r="B125" s="64" t="str">
        <f>IF(入力シート!B125="","",入力シート!B125)</f>
        <v/>
      </c>
      <c r="C125" s="65" t="str">
        <f>IF(入力シート!C125="","",入力シート!C125)</f>
        <v/>
      </c>
      <c r="D125" s="14" t="str">
        <f>IF(入力シート!D125="","",入力シート!D125)</f>
        <v/>
      </c>
      <c r="E125" s="60" t="s">
        <v>2</v>
      </c>
      <c r="F125" s="147" t="str">
        <f>IF(入力シート!F125="","",入力シート!F125)</f>
        <v/>
      </c>
      <c r="G125" s="61" t="s">
        <v>3</v>
      </c>
      <c r="H125" s="14" t="str">
        <f>IF(入力シート!H125="","",入力シート!H125)</f>
        <v/>
      </c>
      <c r="I125" s="60" t="s">
        <v>2</v>
      </c>
      <c r="J125" s="147" t="str">
        <f>IF(入力シート!J125="","",入力シート!J125)</f>
        <v/>
      </c>
      <c r="K125" s="62" t="s">
        <v>4</v>
      </c>
      <c r="L125" s="68" t="str">
        <f>IF(入力シート!L125="","",入力シート!L125)</f>
        <v/>
      </c>
      <c r="M125" s="66" t="s">
        <v>7</v>
      </c>
      <c r="N125" s="149" t="str">
        <f>IF(入力シート!N125="","",入力シート!N125)</f>
        <v/>
      </c>
      <c r="O125" s="67" t="s">
        <v>4</v>
      </c>
      <c r="P125" s="69" t="str">
        <f>IF(入力シート!P125="","",入力シート!P125)</f>
        <v/>
      </c>
      <c r="Q125" s="70" t="str">
        <f>IF(入力シート!Q125="","",入力シート!Q125)</f>
        <v/>
      </c>
      <c r="R125" s="67" t="s">
        <v>5</v>
      </c>
      <c r="S125" s="71" t="str">
        <f>IF(入力シート!S125="","",入力シート!S125)</f>
        <v/>
      </c>
      <c r="T125" s="91" t="str">
        <f>IF(入力シート!T125="","",入力シート!T125)</f>
        <v/>
      </c>
      <c r="U125" s="89" t="str">
        <f>IF(入力シート!U125="","",入力シート!U125)</f>
        <v/>
      </c>
      <c r="V125" s="90" t="str">
        <f>IF(入力シート!V125="","",入力シート!V125)</f>
        <v/>
      </c>
      <c r="W125" s="198" t="str">
        <f>IF(入力シート!W125="","",入力シート!W125)</f>
        <v/>
      </c>
      <c r="X125" s="206" t="str">
        <f>入力シート!AB125</f>
        <v>□ごみ拾い　□器具片付け
□モップ又はレーキがけ　□施錠</v>
      </c>
      <c r="Y125" s="207"/>
      <c r="Z125" s="208"/>
    </row>
    <row r="126" spans="1:26" ht="21.75" customHeight="1" x14ac:dyDescent="0.15">
      <c r="A126" s="204"/>
      <c r="B126" s="64" t="str">
        <f>IF(入力シート!B126="","",入力シート!B126)</f>
        <v/>
      </c>
      <c r="C126" s="65" t="str">
        <f>IF(入力シート!C126="","",入力シート!C126)</f>
        <v/>
      </c>
      <c r="D126" s="14" t="str">
        <f>IF(入力シート!D126="","",入力シート!D126)</f>
        <v/>
      </c>
      <c r="E126" s="60" t="s">
        <v>2</v>
      </c>
      <c r="F126" s="147" t="str">
        <f>IF(入力シート!F126="","",入力シート!F126)</f>
        <v/>
      </c>
      <c r="G126" s="61" t="s">
        <v>3</v>
      </c>
      <c r="H126" s="14" t="str">
        <f>IF(入力シート!H126="","",入力シート!H126)</f>
        <v/>
      </c>
      <c r="I126" s="60" t="s">
        <v>2</v>
      </c>
      <c r="J126" s="147" t="str">
        <f>IF(入力シート!J126="","",入力シート!J126)</f>
        <v/>
      </c>
      <c r="K126" s="62" t="s">
        <v>4</v>
      </c>
      <c r="L126" s="68" t="str">
        <f>IF(入力シート!L126="","",入力シート!L126)</f>
        <v/>
      </c>
      <c r="M126" s="66" t="s">
        <v>7</v>
      </c>
      <c r="N126" s="149" t="str">
        <f>IF(入力シート!N126="","",入力シート!N126)</f>
        <v/>
      </c>
      <c r="O126" s="67" t="s">
        <v>4</v>
      </c>
      <c r="P126" s="69" t="str">
        <f>IF(入力シート!P126="","",入力シート!P126)</f>
        <v/>
      </c>
      <c r="Q126" s="70" t="str">
        <f>IF(入力シート!Q126="","",入力シート!Q126)</f>
        <v/>
      </c>
      <c r="R126" s="67" t="s">
        <v>5</v>
      </c>
      <c r="S126" s="71" t="str">
        <f>IF(入力シート!S126="","",入力シート!S126)</f>
        <v/>
      </c>
      <c r="T126" s="91" t="str">
        <f>IF(入力シート!T126="","",入力シート!T126)</f>
        <v/>
      </c>
      <c r="U126" s="89" t="str">
        <f>IF(入力シート!U126="","",入力シート!U126)</f>
        <v/>
      </c>
      <c r="V126" s="90" t="str">
        <f>IF(入力シート!V126="","",入力シート!V126)</f>
        <v/>
      </c>
      <c r="W126" s="198" t="str">
        <f>IF(入力シート!W126="","",入力シート!W126)</f>
        <v/>
      </c>
      <c r="X126" s="206" t="str">
        <f>入力シート!AB126</f>
        <v>□ごみ拾い　□器具片付け
□モップ又はレーキがけ　□施錠</v>
      </c>
      <c r="Y126" s="207"/>
      <c r="Z126" s="208"/>
    </row>
    <row r="127" spans="1:26" ht="21.75" customHeight="1" x14ac:dyDescent="0.15">
      <c r="A127" s="204"/>
      <c r="B127" s="64" t="str">
        <f>IF(入力シート!B127="","",入力シート!B127)</f>
        <v/>
      </c>
      <c r="C127" s="65" t="str">
        <f>IF(入力シート!C127="","",入力シート!C127)</f>
        <v/>
      </c>
      <c r="D127" s="14" t="str">
        <f>IF(入力シート!D127="","",入力シート!D127)</f>
        <v/>
      </c>
      <c r="E127" s="60" t="s">
        <v>2</v>
      </c>
      <c r="F127" s="147" t="str">
        <f>IF(入力シート!F127="","",入力シート!F127)</f>
        <v/>
      </c>
      <c r="G127" s="61" t="s">
        <v>3</v>
      </c>
      <c r="H127" s="14" t="str">
        <f>IF(入力シート!H127="","",入力シート!H127)</f>
        <v/>
      </c>
      <c r="I127" s="60" t="s">
        <v>2</v>
      </c>
      <c r="J127" s="147" t="str">
        <f>IF(入力シート!J127="","",入力シート!J127)</f>
        <v/>
      </c>
      <c r="K127" s="62" t="s">
        <v>4</v>
      </c>
      <c r="L127" s="68" t="str">
        <f>IF(入力シート!L127="","",入力シート!L127)</f>
        <v/>
      </c>
      <c r="M127" s="66" t="s">
        <v>7</v>
      </c>
      <c r="N127" s="149" t="str">
        <f>IF(入力シート!N127="","",入力シート!N127)</f>
        <v/>
      </c>
      <c r="O127" s="67" t="s">
        <v>4</v>
      </c>
      <c r="P127" s="69" t="str">
        <f>IF(入力シート!P127="","",入力シート!P127)</f>
        <v/>
      </c>
      <c r="Q127" s="70" t="str">
        <f>IF(入力シート!Q127="","",入力シート!Q127)</f>
        <v/>
      </c>
      <c r="R127" s="67" t="s">
        <v>5</v>
      </c>
      <c r="S127" s="71" t="str">
        <f>IF(入力シート!S127="","",入力シート!S127)</f>
        <v/>
      </c>
      <c r="T127" s="91" t="str">
        <f>IF(入力シート!T127="","",入力シート!T127)</f>
        <v/>
      </c>
      <c r="U127" s="89" t="str">
        <f>IF(入力シート!U127="","",入力シート!U127)</f>
        <v/>
      </c>
      <c r="V127" s="90" t="str">
        <f>IF(入力シート!V127="","",入力シート!V127)</f>
        <v/>
      </c>
      <c r="W127" s="198" t="str">
        <f>IF(入力シート!W127="","",入力シート!W127)</f>
        <v/>
      </c>
      <c r="X127" s="206" t="str">
        <f>入力シート!AB127</f>
        <v>□ごみ拾い　□器具片付け
□モップ又はレーキがけ　□施錠</v>
      </c>
      <c r="Y127" s="207"/>
      <c r="Z127" s="208"/>
    </row>
    <row r="128" spans="1:26" ht="21.75" customHeight="1" thickBot="1" x14ac:dyDescent="0.2">
      <c r="A128" s="205"/>
      <c r="B128" s="92" t="str">
        <f>IF(入力シート!B128="","",入力シート!B128)</f>
        <v/>
      </c>
      <c r="C128" s="93" t="str">
        <f>IF(入力シート!C128="","",入力シート!C128)</f>
        <v/>
      </c>
      <c r="D128" s="94" t="str">
        <f>IF(入力シート!D128="","",入力シート!D128)</f>
        <v/>
      </c>
      <c r="E128" s="95" t="s">
        <v>2</v>
      </c>
      <c r="F128" s="148" t="str">
        <f>IF(入力シート!F128="","",入力シート!F128)</f>
        <v/>
      </c>
      <c r="G128" s="96" t="s">
        <v>3</v>
      </c>
      <c r="H128" s="94" t="str">
        <f>IF(入力シート!H128="","",入力シート!H128)</f>
        <v/>
      </c>
      <c r="I128" s="95" t="s">
        <v>2</v>
      </c>
      <c r="J128" s="148" t="str">
        <f>IF(入力シート!J128="","",入力シート!J128)</f>
        <v/>
      </c>
      <c r="K128" s="97" t="s">
        <v>4</v>
      </c>
      <c r="L128" s="98" t="str">
        <f>IF(入力シート!L128="","",入力シート!L128)</f>
        <v/>
      </c>
      <c r="M128" s="99" t="s">
        <v>7</v>
      </c>
      <c r="N128" s="151" t="str">
        <f>IF(入力シート!N128="","",入力シート!N128)</f>
        <v/>
      </c>
      <c r="O128" s="100" t="s">
        <v>4</v>
      </c>
      <c r="P128" s="101" t="str">
        <f>IF(入力シート!P128="","",入力シート!P128)</f>
        <v/>
      </c>
      <c r="Q128" s="102" t="str">
        <f>IF(入力シート!Q128="","",入力シート!Q128)</f>
        <v/>
      </c>
      <c r="R128" s="100" t="s">
        <v>5</v>
      </c>
      <c r="S128" s="104" t="str">
        <f>IF(入力シート!S128="","",入力シート!S128)</f>
        <v/>
      </c>
      <c r="T128" s="105" t="str">
        <f>IF(入力シート!T128="","",入力シート!T128)</f>
        <v/>
      </c>
      <c r="U128" s="113" t="str">
        <f>IF(入力シート!U128="","",入力シート!U128)</f>
        <v/>
      </c>
      <c r="V128" s="106" t="str">
        <f>IF(入力シート!V128="","",入力シート!V128)</f>
        <v/>
      </c>
      <c r="W128" s="199" t="str">
        <f>IF(入力シート!W128="","",入力シート!W128)</f>
        <v/>
      </c>
      <c r="X128" s="209" t="str">
        <f>入力シート!AB128</f>
        <v>□ごみ拾い　□器具片付け
□モップ又はレーキがけ　□施錠</v>
      </c>
      <c r="Y128" s="210"/>
      <c r="Z128" s="211"/>
    </row>
    <row r="129" spans="1:26" ht="21.75" customHeight="1" thickTop="1" x14ac:dyDescent="0.15">
      <c r="A129" s="111"/>
      <c r="B129" s="64" t="str">
        <f>IF(入力シート!B129="","",入力シート!B129)</f>
        <v/>
      </c>
      <c r="C129" s="65" t="str">
        <f>IF(入力シート!C129="","",入力シート!C129)</f>
        <v/>
      </c>
      <c r="D129" s="14" t="str">
        <f>IF(入力シート!D129="","",入力シート!D129)</f>
        <v/>
      </c>
      <c r="E129" s="60" t="s">
        <v>2</v>
      </c>
      <c r="F129" s="147" t="str">
        <f>IF(入力シート!F129="","",入力シート!F129)</f>
        <v/>
      </c>
      <c r="G129" s="61" t="s">
        <v>3</v>
      </c>
      <c r="H129" s="14" t="str">
        <f>IF(入力シート!H129="","",入力シート!H129)</f>
        <v/>
      </c>
      <c r="I129" s="60" t="s">
        <v>2</v>
      </c>
      <c r="J129" s="147" t="str">
        <f>IF(入力シート!J129="","",入力シート!J129)</f>
        <v/>
      </c>
      <c r="K129" s="62" t="s">
        <v>4</v>
      </c>
      <c r="L129" s="68" t="str">
        <f>IF(入力シート!L129="","",入力シート!L129)</f>
        <v/>
      </c>
      <c r="M129" s="66" t="s">
        <v>7</v>
      </c>
      <c r="N129" s="149" t="str">
        <f>IF(入力シート!N129="","",入力シート!N129)</f>
        <v/>
      </c>
      <c r="O129" s="67" t="s">
        <v>4</v>
      </c>
      <c r="P129" s="69" t="str">
        <f>IF(入力シート!P129="","",入力シート!P129)</f>
        <v/>
      </c>
      <c r="Q129" s="70" t="str">
        <f>IF(入力シート!Q129="","",入力シート!Q129)</f>
        <v/>
      </c>
      <c r="R129" s="67" t="s">
        <v>5</v>
      </c>
      <c r="S129" s="71" t="str">
        <f>IF(入力シート!S129="","",入力シート!S129)</f>
        <v/>
      </c>
      <c r="T129" s="91" t="str">
        <f>IF(入力シート!T129="","",入力シート!T129)</f>
        <v/>
      </c>
      <c r="U129" s="89" t="str">
        <f>IF(入力シート!U129="","",入力シート!U129)</f>
        <v/>
      </c>
      <c r="V129" s="90" t="str">
        <f>IF(入力シート!V129="","",入力シート!V129)</f>
        <v/>
      </c>
      <c r="W129" s="198" t="str">
        <f>IF(入力シート!W129="","",入力シート!W129)</f>
        <v/>
      </c>
      <c r="X129" s="206" t="str">
        <f>入力シート!AB129</f>
        <v>□ごみ拾い　□器具片付け
□モップ又はレーキがけ　□施錠</v>
      </c>
      <c r="Y129" s="207"/>
      <c r="Z129" s="208"/>
    </row>
    <row r="130" spans="1:26" ht="21.75" customHeight="1" x14ac:dyDescent="0.15">
      <c r="A130" s="109" t="s">
        <v>16</v>
      </c>
      <c r="B130" s="64" t="str">
        <f>IF(入力シート!B130="","",入力シート!B130)</f>
        <v/>
      </c>
      <c r="C130" s="65" t="str">
        <f>IF(入力シート!C130="","",入力シート!C130)</f>
        <v/>
      </c>
      <c r="D130" s="14" t="str">
        <f>IF(入力シート!D130="","",入力シート!D130)</f>
        <v/>
      </c>
      <c r="E130" s="60" t="s">
        <v>2</v>
      </c>
      <c r="F130" s="147" t="str">
        <f>IF(入力シート!F130="","",入力シート!F130)</f>
        <v/>
      </c>
      <c r="G130" s="61" t="s">
        <v>3</v>
      </c>
      <c r="H130" s="14" t="str">
        <f>IF(入力シート!H130="","",入力シート!H130)</f>
        <v/>
      </c>
      <c r="I130" s="60" t="s">
        <v>2</v>
      </c>
      <c r="J130" s="147" t="str">
        <f>IF(入力シート!J130="","",入力シート!J130)</f>
        <v/>
      </c>
      <c r="K130" s="62" t="s">
        <v>4</v>
      </c>
      <c r="L130" s="68" t="str">
        <f>IF(入力シート!L130="","",入力シート!L130)</f>
        <v/>
      </c>
      <c r="M130" s="66" t="s">
        <v>7</v>
      </c>
      <c r="N130" s="149" t="str">
        <f>IF(入力シート!N130="","",入力シート!N130)</f>
        <v/>
      </c>
      <c r="O130" s="67" t="s">
        <v>4</v>
      </c>
      <c r="P130" s="69" t="str">
        <f>IF(入力シート!P130="","",入力シート!P130)</f>
        <v/>
      </c>
      <c r="Q130" s="70" t="str">
        <f>IF(入力シート!Q130="","",入力シート!Q130)</f>
        <v/>
      </c>
      <c r="R130" s="67" t="s">
        <v>5</v>
      </c>
      <c r="S130" s="71" t="str">
        <f>IF(入力シート!S130="","",入力シート!S130)</f>
        <v/>
      </c>
      <c r="T130" s="91" t="str">
        <f>IF(入力シート!T130="","",入力シート!T130)</f>
        <v/>
      </c>
      <c r="U130" s="89" t="str">
        <f>IF(入力シート!U130="","",入力シート!U130)</f>
        <v/>
      </c>
      <c r="V130" s="90" t="str">
        <f>IF(入力シート!V130="","",入力シート!V130)</f>
        <v/>
      </c>
      <c r="W130" s="198" t="str">
        <f>IF(入力シート!W130="","",入力シート!W130)</f>
        <v/>
      </c>
      <c r="X130" s="206" t="str">
        <f>入力シート!AB130</f>
        <v>□ごみ拾い　□器具片付け
□モップ又はレーキがけ　□施錠</v>
      </c>
      <c r="Y130" s="207"/>
      <c r="Z130" s="208"/>
    </row>
    <row r="131" spans="1:26" ht="21.75" customHeight="1" x14ac:dyDescent="0.15">
      <c r="A131" s="109">
        <v>13</v>
      </c>
      <c r="B131" s="64" t="str">
        <f>IF(入力シート!B131="","",入力シート!B131)</f>
        <v/>
      </c>
      <c r="C131" s="65" t="str">
        <f>IF(入力シート!C131="","",入力シート!C131)</f>
        <v/>
      </c>
      <c r="D131" s="14" t="str">
        <f>IF(入力シート!D131="","",入力シート!D131)</f>
        <v/>
      </c>
      <c r="E131" s="60" t="s">
        <v>2</v>
      </c>
      <c r="F131" s="147" t="str">
        <f>IF(入力シート!F131="","",入力シート!F131)</f>
        <v/>
      </c>
      <c r="G131" s="61" t="s">
        <v>3</v>
      </c>
      <c r="H131" s="14" t="str">
        <f>IF(入力シート!H131="","",入力シート!H131)</f>
        <v/>
      </c>
      <c r="I131" s="60" t="s">
        <v>2</v>
      </c>
      <c r="J131" s="147" t="str">
        <f>IF(入力シート!J131="","",入力シート!J131)</f>
        <v/>
      </c>
      <c r="K131" s="62" t="s">
        <v>4</v>
      </c>
      <c r="L131" s="68" t="str">
        <f>IF(入力シート!L131="","",入力シート!L131)</f>
        <v/>
      </c>
      <c r="M131" s="66" t="s">
        <v>7</v>
      </c>
      <c r="N131" s="149" t="str">
        <f>IF(入力シート!N131="","",入力シート!N131)</f>
        <v/>
      </c>
      <c r="O131" s="67" t="s">
        <v>4</v>
      </c>
      <c r="P131" s="69" t="str">
        <f>IF(入力シート!P131="","",入力シート!P131)</f>
        <v/>
      </c>
      <c r="Q131" s="70" t="str">
        <f>IF(入力シート!Q131="","",入力シート!Q131)</f>
        <v/>
      </c>
      <c r="R131" s="67" t="s">
        <v>5</v>
      </c>
      <c r="S131" s="71" t="str">
        <f>IF(入力シート!S131="","",入力シート!S131)</f>
        <v/>
      </c>
      <c r="T131" s="91" t="str">
        <f>IF(入力シート!T131="","",入力シート!T131)</f>
        <v/>
      </c>
      <c r="U131" s="89" t="str">
        <f>IF(入力シート!U131="","",入力シート!U131)</f>
        <v/>
      </c>
      <c r="V131" s="90" t="str">
        <f>IF(入力シート!V131="","",入力シート!V131)</f>
        <v/>
      </c>
      <c r="W131" s="198" t="str">
        <f>IF(入力シート!W131="","",入力シート!W131)</f>
        <v/>
      </c>
      <c r="X131" s="206" t="str">
        <f>入力シート!AB131</f>
        <v>□ごみ拾い　□器具片付け
□モップ又はレーキがけ　□施錠</v>
      </c>
      <c r="Y131" s="207"/>
      <c r="Z131" s="208"/>
    </row>
    <row r="132" spans="1:26" ht="21.75" customHeight="1" x14ac:dyDescent="0.15">
      <c r="A132" s="212" t="s">
        <v>25</v>
      </c>
      <c r="B132" s="64" t="str">
        <f>IF(入力シート!B132="","",入力シート!B132)</f>
        <v/>
      </c>
      <c r="C132" s="65" t="str">
        <f>IF(入力シート!C132="","",入力シート!C132)</f>
        <v/>
      </c>
      <c r="D132" s="14" t="str">
        <f>IF(入力シート!D132="","",入力シート!D132)</f>
        <v/>
      </c>
      <c r="E132" s="60" t="s">
        <v>2</v>
      </c>
      <c r="F132" s="147" t="str">
        <f>IF(入力シート!F132="","",入力シート!F132)</f>
        <v/>
      </c>
      <c r="G132" s="61" t="s">
        <v>3</v>
      </c>
      <c r="H132" s="14" t="str">
        <f>IF(入力シート!H132="","",入力シート!H132)</f>
        <v/>
      </c>
      <c r="I132" s="60" t="s">
        <v>2</v>
      </c>
      <c r="J132" s="147" t="str">
        <f>IF(入力シート!J132="","",入力シート!J132)</f>
        <v/>
      </c>
      <c r="K132" s="62" t="s">
        <v>4</v>
      </c>
      <c r="L132" s="68" t="str">
        <f>IF(入力シート!L132="","",入力シート!L132)</f>
        <v/>
      </c>
      <c r="M132" s="66" t="s">
        <v>7</v>
      </c>
      <c r="N132" s="149" t="str">
        <f>IF(入力シート!N132="","",入力シート!N132)</f>
        <v/>
      </c>
      <c r="O132" s="67" t="s">
        <v>4</v>
      </c>
      <c r="P132" s="69" t="str">
        <f>IF(入力シート!P132="","",入力シート!P132)</f>
        <v/>
      </c>
      <c r="Q132" s="70" t="str">
        <f>IF(入力シート!Q132="","",入力シート!Q132)</f>
        <v/>
      </c>
      <c r="R132" s="67" t="s">
        <v>5</v>
      </c>
      <c r="S132" s="71" t="str">
        <f>IF(入力シート!S132="","",入力シート!S132)</f>
        <v/>
      </c>
      <c r="T132" s="91" t="str">
        <f>IF(入力シート!T132="","",入力シート!T132)</f>
        <v/>
      </c>
      <c r="U132" s="89" t="str">
        <f>IF(入力シート!U132="","",入力シート!U132)</f>
        <v/>
      </c>
      <c r="V132" s="90" t="str">
        <f>IF(入力シート!V132="","",入力シート!V132)</f>
        <v/>
      </c>
      <c r="W132" s="198" t="str">
        <f>IF(入力シート!W132="","",入力シート!W132)</f>
        <v/>
      </c>
      <c r="X132" s="206" t="str">
        <f>入力シート!AB132</f>
        <v>□ごみ拾い　□器具片付け
□モップ又はレーキがけ　□施錠</v>
      </c>
      <c r="Y132" s="207"/>
      <c r="Z132" s="208"/>
    </row>
    <row r="133" spans="1:26" ht="21.75" customHeight="1" x14ac:dyDescent="0.15">
      <c r="A133" s="212"/>
      <c r="B133" s="64" t="str">
        <f>IF(入力シート!B133="","",入力シート!B133)</f>
        <v/>
      </c>
      <c r="C133" s="65" t="str">
        <f>IF(入力シート!C133="","",入力シート!C133)</f>
        <v/>
      </c>
      <c r="D133" s="14" t="str">
        <f>IF(入力シート!D133="","",入力シート!D133)</f>
        <v/>
      </c>
      <c r="E133" s="60" t="s">
        <v>2</v>
      </c>
      <c r="F133" s="147" t="str">
        <f>IF(入力シート!F133="","",入力シート!F133)</f>
        <v/>
      </c>
      <c r="G133" s="61" t="s">
        <v>3</v>
      </c>
      <c r="H133" s="14" t="str">
        <f>IF(入力シート!H133="","",入力シート!H133)</f>
        <v/>
      </c>
      <c r="I133" s="60" t="s">
        <v>2</v>
      </c>
      <c r="J133" s="147" t="str">
        <f>IF(入力シート!J133="","",入力シート!J133)</f>
        <v/>
      </c>
      <c r="K133" s="62" t="s">
        <v>4</v>
      </c>
      <c r="L133" s="68" t="str">
        <f>IF(入力シート!L133="","",入力シート!L133)</f>
        <v/>
      </c>
      <c r="M133" s="66" t="s">
        <v>7</v>
      </c>
      <c r="N133" s="149" t="str">
        <f>IF(入力シート!N133="","",入力シート!N133)</f>
        <v/>
      </c>
      <c r="O133" s="67" t="s">
        <v>4</v>
      </c>
      <c r="P133" s="69" t="str">
        <f>IF(入力シート!P133="","",入力シート!P133)</f>
        <v/>
      </c>
      <c r="Q133" s="70" t="str">
        <f>IF(入力シート!Q133="","",入力シート!Q133)</f>
        <v/>
      </c>
      <c r="R133" s="67" t="s">
        <v>5</v>
      </c>
      <c r="S133" s="71" t="str">
        <f>IF(入力シート!S133="","",入力シート!S133)</f>
        <v/>
      </c>
      <c r="T133" s="91" t="str">
        <f>IF(入力シート!T133="","",入力シート!T133)</f>
        <v/>
      </c>
      <c r="U133" s="89" t="str">
        <f>IF(入力シート!U133="","",入力シート!U133)</f>
        <v/>
      </c>
      <c r="V133" s="90" t="str">
        <f>IF(入力シート!V133="","",入力シート!V133)</f>
        <v/>
      </c>
      <c r="W133" s="198" t="str">
        <f>IF(入力シート!W133="","",入力シート!W133)</f>
        <v/>
      </c>
      <c r="X133" s="206" t="str">
        <f>入力シート!AB133</f>
        <v>□ごみ拾い　□器具片付け
□モップ又はレーキがけ　□施錠</v>
      </c>
      <c r="Y133" s="207"/>
      <c r="Z133" s="208"/>
    </row>
    <row r="134" spans="1:26" ht="21.75" customHeight="1" x14ac:dyDescent="0.15">
      <c r="A134" s="212"/>
      <c r="B134" s="64" t="str">
        <f>IF(入力シート!B134="","",入力シート!B134)</f>
        <v/>
      </c>
      <c r="C134" s="65" t="str">
        <f>IF(入力シート!C134="","",入力シート!C134)</f>
        <v/>
      </c>
      <c r="D134" s="14" t="str">
        <f>IF(入力シート!D134="","",入力シート!D134)</f>
        <v/>
      </c>
      <c r="E134" s="60" t="s">
        <v>2</v>
      </c>
      <c r="F134" s="147" t="str">
        <f>IF(入力シート!F134="","",入力シート!F134)</f>
        <v/>
      </c>
      <c r="G134" s="61" t="s">
        <v>3</v>
      </c>
      <c r="H134" s="14" t="str">
        <f>IF(入力シート!H134="","",入力シート!H134)</f>
        <v/>
      </c>
      <c r="I134" s="60" t="s">
        <v>2</v>
      </c>
      <c r="J134" s="147" t="str">
        <f>IF(入力シート!J134="","",入力シート!J134)</f>
        <v/>
      </c>
      <c r="K134" s="62" t="s">
        <v>4</v>
      </c>
      <c r="L134" s="68" t="str">
        <f>IF(入力シート!L134="","",入力シート!L134)</f>
        <v/>
      </c>
      <c r="M134" s="66" t="s">
        <v>7</v>
      </c>
      <c r="N134" s="149" t="str">
        <f>IF(入力シート!N134="","",入力シート!N134)</f>
        <v/>
      </c>
      <c r="O134" s="67" t="s">
        <v>4</v>
      </c>
      <c r="P134" s="69" t="str">
        <f>IF(入力シート!P134="","",入力シート!P134)</f>
        <v/>
      </c>
      <c r="Q134" s="70" t="str">
        <f>IF(入力シート!Q134="","",入力シート!Q134)</f>
        <v/>
      </c>
      <c r="R134" s="67" t="s">
        <v>5</v>
      </c>
      <c r="S134" s="71" t="str">
        <f>IF(入力シート!S134="","",入力シート!S134)</f>
        <v/>
      </c>
      <c r="T134" s="91" t="str">
        <f>IF(入力シート!T134="","",入力シート!T134)</f>
        <v/>
      </c>
      <c r="U134" s="89" t="str">
        <f>IF(入力シート!U134="","",入力シート!U134)</f>
        <v/>
      </c>
      <c r="V134" s="90" t="str">
        <f>IF(入力シート!V134="","",入力シート!V134)</f>
        <v/>
      </c>
      <c r="W134" s="198" t="str">
        <f>IF(入力シート!W134="","",入力シート!W134)</f>
        <v/>
      </c>
      <c r="X134" s="206" t="str">
        <f>入力シート!AB134</f>
        <v>□ごみ拾い　□器具片付け
□モップ又はレーキがけ　□施錠</v>
      </c>
      <c r="Y134" s="207"/>
      <c r="Z134" s="208"/>
    </row>
    <row r="135" spans="1:26" ht="21.75" customHeight="1" x14ac:dyDescent="0.15">
      <c r="A135" s="204" t="str">
        <f>IF(入力シート!A135="","",入力シート!A135)</f>
        <v/>
      </c>
      <c r="B135" s="64" t="str">
        <f>IF(入力シート!B135="","",入力シート!B135)</f>
        <v/>
      </c>
      <c r="C135" s="65" t="str">
        <f>IF(入力シート!C135="","",入力シート!C135)</f>
        <v/>
      </c>
      <c r="D135" s="14" t="str">
        <f>IF(入力シート!D135="","",入力シート!D135)</f>
        <v/>
      </c>
      <c r="E135" s="60" t="s">
        <v>2</v>
      </c>
      <c r="F135" s="147" t="str">
        <f>IF(入力シート!F135="","",入力シート!F135)</f>
        <v/>
      </c>
      <c r="G135" s="61" t="s">
        <v>3</v>
      </c>
      <c r="H135" s="14" t="str">
        <f>IF(入力シート!H135="","",入力シート!H135)</f>
        <v/>
      </c>
      <c r="I135" s="60" t="s">
        <v>2</v>
      </c>
      <c r="J135" s="147" t="str">
        <f>IF(入力シート!J135="","",入力シート!J135)</f>
        <v/>
      </c>
      <c r="K135" s="62" t="s">
        <v>4</v>
      </c>
      <c r="L135" s="68" t="str">
        <f>IF(入力シート!L135="","",入力シート!L135)</f>
        <v/>
      </c>
      <c r="M135" s="66" t="s">
        <v>7</v>
      </c>
      <c r="N135" s="149" t="str">
        <f>IF(入力シート!N135="","",入力シート!N135)</f>
        <v/>
      </c>
      <c r="O135" s="67" t="s">
        <v>4</v>
      </c>
      <c r="P135" s="69" t="str">
        <f>IF(入力シート!P135="","",入力シート!P135)</f>
        <v/>
      </c>
      <c r="Q135" s="70" t="str">
        <f>IF(入力シート!Q135="","",入力シート!Q135)</f>
        <v/>
      </c>
      <c r="R135" s="67" t="s">
        <v>5</v>
      </c>
      <c r="S135" s="71" t="str">
        <f>IF(入力シート!S135="","",入力シート!S135)</f>
        <v/>
      </c>
      <c r="T135" s="91" t="str">
        <f>IF(入力シート!T135="","",入力シート!T135)</f>
        <v/>
      </c>
      <c r="U135" s="89" t="str">
        <f>IF(入力シート!U135="","",入力シート!U135)</f>
        <v/>
      </c>
      <c r="V135" s="90" t="str">
        <f>IF(入力シート!V135="","",入力シート!V135)</f>
        <v/>
      </c>
      <c r="W135" s="198" t="str">
        <f>IF(入力シート!W135="","",入力シート!W135)</f>
        <v/>
      </c>
      <c r="X135" s="206" t="str">
        <f>入力シート!AB135</f>
        <v>□ごみ拾い　□器具片付け
□モップ又はレーキがけ　□施錠</v>
      </c>
      <c r="Y135" s="207"/>
      <c r="Z135" s="208"/>
    </row>
    <row r="136" spans="1:26" ht="21.75" customHeight="1" x14ac:dyDescent="0.15">
      <c r="A136" s="204"/>
      <c r="B136" s="64" t="str">
        <f>IF(入力シート!B136="","",入力シート!B136)</f>
        <v/>
      </c>
      <c r="C136" s="65" t="str">
        <f>IF(入力シート!C136="","",入力シート!C136)</f>
        <v/>
      </c>
      <c r="D136" s="14" t="str">
        <f>IF(入力シート!D136="","",入力シート!D136)</f>
        <v/>
      </c>
      <c r="E136" s="60" t="s">
        <v>2</v>
      </c>
      <c r="F136" s="147" t="str">
        <f>IF(入力シート!F136="","",入力シート!F136)</f>
        <v/>
      </c>
      <c r="G136" s="61" t="s">
        <v>3</v>
      </c>
      <c r="H136" s="14" t="str">
        <f>IF(入力シート!H136="","",入力シート!H136)</f>
        <v/>
      </c>
      <c r="I136" s="60" t="s">
        <v>2</v>
      </c>
      <c r="J136" s="147" t="str">
        <f>IF(入力シート!J136="","",入力シート!J136)</f>
        <v/>
      </c>
      <c r="K136" s="62" t="s">
        <v>4</v>
      </c>
      <c r="L136" s="68" t="str">
        <f>IF(入力シート!L136="","",入力シート!L136)</f>
        <v/>
      </c>
      <c r="M136" s="66" t="s">
        <v>7</v>
      </c>
      <c r="N136" s="149" t="str">
        <f>IF(入力シート!N136="","",入力シート!N136)</f>
        <v/>
      </c>
      <c r="O136" s="67" t="s">
        <v>4</v>
      </c>
      <c r="P136" s="69" t="str">
        <f>IF(入力シート!P136="","",入力シート!P136)</f>
        <v/>
      </c>
      <c r="Q136" s="70" t="str">
        <f>IF(入力シート!Q136="","",入力シート!Q136)</f>
        <v/>
      </c>
      <c r="R136" s="67" t="s">
        <v>5</v>
      </c>
      <c r="S136" s="71" t="str">
        <f>IF(入力シート!S136="","",入力シート!S136)</f>
        <v/>
      </c>
      <c r="T136" s="91" t="str">
        <f>IF(入力シート!T136="","",入力シート!T136)</f>
        <v/>
      </c>
      <c r="U136" s="89" t="str">
        <f>IF(入力シート!U136="","",入力シート!U136)</f>
        <v/>
      </c>
      <c r="V136" s="90" t="str">
        <f>IF(入力シート!V136="","",入力シート!V136)</f>
        <v/>
      </c>
      <c r="W136" s="198" t="str">
        <f>IF(入力シート!W136="","",入力シート!W136)</f>
        <v/>
      </c>
      <c r="X136" s="206" t="str">
        <f>入力シート!AB136</f>
        <v>□ごみ拾い　□器具片付け
□モップ又はレーキがけ　□施錠</v>
      </c>
      <c r="Y136" s="207"/>
      <c r="Z136" s="208"/>
    </row>
    <row r="137" spans="1:26" ht="21.75" customHeight="1" x14ac:dyDescent="0.15">
      <c r="A137" s="204"/>
      <c r="B137" s="64" t="str">
        <f>IF(入力シート!B137="","",入力シート!B137)</f>
        <v/>
      </c>
      <c r="C137" s="65" t="str">
        <f>IF(入力シート!C137="","",入力シート!C137)</f>
        <v/>
      </c>
      <c r="D137" s="14" t="str">
        <f>IF(入力シート!D137="","",入力シート!D137)</f>
        <v/>
      </c>
      <c r="E137" s="60" t="s">
        <v>2</v>
      </c>
      <c r="F137" s="147" t="str">
        <f>IF(入力シート!F137="","",入力シート!F137)</f>
        <v/>
      </c>
      <c r="G137" s="61" t="s">
        <v>3</v>
      </c>
      <c r="H137" s="14" t="str">
        <f>IF(入力シート!H137="","",入力シート!H137)</f>
        <v/>
      </c>
      <c r="I137" s="60" t="s">
        <v>2</v>
      </c>
      <c r="J137" s="147" t="str">
        <f>IF(入力シート!J137="","",入力シート!J137)</f>
        <v/>
      </c>
      <c r="K137" s="62" t="s">
        <v>4</v>
      </c>
      <c r="L137" s="68" t="str">
        <f>IF(入力シート!L137="","",入力シート!L137)</f>
        <v/>
      </c>
      <c r="M137" s="66" t="s">
        <v>7</v>
      </c>
      <c r="N137" s="149" t="str">
        <f>IF(入力シート!N137="","",入力シート!N137)</f>
        <v/>
      </c>
      <c r="O137" s="67" t="s">
        <v>4</v>
      </c>
      <c r="P137" s="69" t="str">
        <f>IF(入力シート!P137="","",入力シート!P137)</f>
        <v/>
      </c>
      <c r="Q137" s="70" t="str">
        <f>IF(入力シート!Q137="","",入力シート!Q137)</f>
        <v/>
      </c>
      <c r="R137" s="67" t="s">
        <v>5</v>
      </c>
      <c r="S137" s="71" t="str">
        <f>IF(入力シート!S137="","",入力シート!S137)</f>
        <v/>
      </c>
      <c r="T137" s="91" t="str">
        <f>IF(入力シート!T137="","",入力シート!T137)</f>
        <v/>
      </c>
      <c r="U137" s="89" t="str">
        <f>IF(入力シート!U137="","",入力シート!U137)</f>
        <v/>
      </c>
      <c r="V137" s="90" t="str">
        <f>IF(入力シート!V137="","",入力シート!V137)</f>
        <v/>
      </c>
      <c r="W137" s="198" t="str">
        <f>IF(入力シート!W137="","",入力シート!W137)</f>
        <v/>
      </c>
      <c r="X137" s="206" t="str">
        <f>入力シート!AB137</f>
        <v>□ごみ拾い　□器具片付け
□モップ又はレーキがけ　□施錠</v>
      </c>
      <c r="Y137" s="207"/>
      <c r="Z137" s="208"/>
    </row>
    <row r="138" spans="1:26" ht="21.75" customHeight="1" thickBot="1" x14ac:dyDescent="0.2">
      <c r="A138" s="205"/>
      <c r="B138" s="92" t="str">
        <f>IF(入力シート!B138="","",入力シート!B138)</f>
        <v/>
      </c>
      <c r="C138" s="93" t="str">
        <f>IF(入力シート!C138="","",入力シート!C138)</f>
        <v/>
      </c>
      <c r="D138" s="94" t="str">
        <f>IF(入力シート!D138="","",入力シート!D138)</f>
        <v/>
      </c>
      <c r="E138" s="95" t="s">
        <v>2</v>
      </c>
      <c r="F138" s="148" t="str">
        <f>IF(入力シート!F138="","",入力シート!F138)</f>
        <v/>
      </c>
      <c r="G138" s="96" t="s">
        <v>3</v>
      </c>
      <c r="H138" s="94" t="str">
        <f>IF(入力シート!H138="","",入力シート!H138)</f>
        <v/>
      </c>
      <c r="I138" s="95" t="s">
        <v>2</v>
      </c>
      <c r="J138" s="148" t="str">
        <f>IF(入力シート!J138="","",入力シート!J138)</f>
        <v/>
      </c>
      <c r="K138" s="97" t="s">
        <v>4</v>
      </c>
      <c r="L138" s="98" t="str">
        <f>IF(入力シート!L138="","",入力シート!L138)</f>
        <v/>
      </c>
      <c r="M138" s="99" t="s">
        <v>7</v>
      </c>
      <c r="N138" s="151" t="str">
        <f>IF(入力シート!N138="","",入力シート!N138)</f>
        <v/>
      </c>
      <c r="O138" s="100" t="s">
        <v>4</v>
      </c>
      <c r="P138" s="101" t="str">
        <f>IF(入力シート!P138="","",入力シート!P138)</f>
        <v/>
      </c>
      <c r="Q138" s="102" t="str">
        <f>IF(入力シート!Q138="","",入力シート!Q138)</f>
        <v/>
      </c>
      <c r="R138" s="100" t="s">
        <v>5</v>
      </c>
      <c r="S138" s="104" t="str">
        <f>IF(入力シート!S138="","",入力シート!S138)</f>
        <v/>
      </c>
      <c r="T138" s="105" t="str">
        <f>IF(入力シート!T138="","",入力シート!T138)</f>
        <v/>
      </c>
      <c r="U138" s="113" t="str">
        <f>IF(入力シート!U138="","",入力シート!U138)</f>
        <v/>
      </c>
      <c r="V138" s="106" t="str">
        <f>IF(入力シート!V138="","",入力シート!V138)</f>
        <v/>
      </c>
      <c r="W138" s="199" t="str">
        <f>IF(入力シート!W138="","",入力シート!W138)</f>
        <v/>
      </c>
      <c r="X138" s="209" t="str">
        <f>入力シート!AB138</f>
        <v>□ごみ拾い　□器具片付け
□モップ又はレーキがけ　□施錠</v>
      </c>
      <c r="Y138" s="210"/>
      <c r="Z138" s="211"/>
    </row>
    <row r="139" spans="1:26" ht="21.75" customHeight="1" thickTop="1" x14ac:dyDescent="0.15">
      <c r="A139" s="111"/>
      <c r="B139" s="64" t="str">
        <f>IF(入力シート!B139="","",入力シート!B139)</f>
        <v/>
      </c>
      <c r="C139" s="65" t="str">
        <f>IF(入力シート!C139="","",入力シート!C139)</f>
        <v/>
      </c>
      <c r="D139" s="14" t="str">
        <f>IF(入力シート!D139="","",入力シート!D139)</f>
        <v/>
      </c>
      <c r="E139" s="60" t="s">
        <v>2</v>
      </c>
      <c r="F139" s="147" t="str">
        <f>IF(入力シート!F139="","",入力シート!F139)</f>
        <v/>
      </c>
      <c r="G139" s="61" t="s">
        <v>3</v>
      </c>
      <c r="H139" s="14" t="str">
        <f>IF(入力シート!H139="","",入力シート!H139)</f>
        <v/>
      </c>
      <c r="I139" s="60" t="s">
        <v>2</v>
      </c>
      <c r="J139" s="147" t="str">
        <f>IF(入力シート!J139="","",入力シート!J139)</f>
        <v/>
      </c>
      <c r="K139" s="62" t="s">
        <v>4</v>
      </c>
      <c r="L139" s="68" t="str">
        <f>IF(入力シート!L139="","",入力シート!L139)</f>
        <v/>
      </c>
      <c r="M139" s="66" t="s">
        <v>7</v>
      </c>
      <c r="N139" s="149" t="str">
        <f>IF(入力シート!N139="","",入力シート!N139)</f>
        <v/>
      </c>
      <c r="O139" s="67" t="s">
        <v>4</v>
      </c>
      <c r="P139" s="69" t="str">
        <f>IF(入力シート!P139="","",入力シート!P139)</f>
        <v/>
      </c>
      <c r="Q139" s="70" t="str">
        <f>IF(入力シート!Q139="","",入力シート!Q139)</f>
        <v/>
      </c>
      <c r="R139" s="67" t="s">
        <v>5</v>
      </c>
      <c r="S139" s="71" t="str">
        <f>IF(入力シート!S139="","",入力シート!S139)</f>
        <v/>
      </c>
      <c r="T139" s="91" t="str">
        <f>IF(入力シート!T139="","",入力シート!T139)</f>
        <v/>
      </c>
      <c r="U139" s="89" t="str">
        <f>IF(入力シート!U139="","",入力シート!U139)</f>
        <v/>
      </c>
      <c r="V139" s="90" t="str">
        <f>IF(入力シート!V139="","",入力シート!V139)</f>
        <v/>
      </c>
      <c r="W139" s="198" t="str">
        <f>IF(入力シート!W139="","",入力シート!W139)</f>
        <v/>
      </c>
      <c r="X139" s="206" t="str">
        <f>入力シート!AB139</f>
        <v>□ごみ拾い　□器具片付け
□モップ又はレーキがけ　□施錠</v>
      </c>
      <c r="Y139" s="207"/>
      <c r="Z139" s="208"/>
    </row>
    <row r="140" spans="1:26" ht="21.75" customHeight="1" x14ac:dyDescent="0.15">
      <c r="A140" s="109" t="s">
        <v>16</v>
      </c>
      <c r="B140" s="64" t="str">
        <f>IF(入力シート!B140="","",入力シート!B140)</f>
        <v/>
      </c>
      <c r="C140" s="65" t="str">
        <f>IF(入力シート!C140="","",入力シート!C140)</f>
        <v/>
      </c>
      <c r="D140" s="14" t="str">
        <f>IF(入力シート!D140="","",入力シート!D140)</f>
        <v/>
      </c>
      <c r="E140" s="60" t="s">
        <v>2</v>
      </c>
      <c r="F140" s="147" t="str">
        <f>IF(入力シート!F140="","",入力シート!F140)</f>
        <v/>
      </c>
      <c r="G140" s="61" t="s">
        <v>3</v>
      </c>
      <c r="H140" s="14" t="str">
        <f>IF(入力シート!H140="","",入力シート!H140)</f>
        <v/>
      </c>
      <c r="I140" s="60" t="s">
        <v>2</v>
      </c>
      <c r="J140" s="147" t="str">
        <f>IF(入力シート!J140="","",入力シート!J140)</f>
        <v/>
      </c>
      <c r="K140" s="62" t="s">
        <v>4</v>
      </c>
      <c r="L140" s="68" t="str">
        <f>IF(入力シート!L140="","",入力シート!L140)</f>
        <v/>
      </c>
      <c r="M140" s="66" t="s">
        <v>7</v>
      </c>
      <c r="N140" s="149" t="str">
        <f>IF(入力シート!N140="","",入力シート!N140)</f>
        <v/>
      </c>
      <c r="O140" s="67" t="s">
        <v>4</v>
      </c>
      <c r="P140" s="69" t="str">
        <f>IF(入力シート!P140="","",入力シート!P140)</f>
        <v/>
      </c>
      <c r="Q140" s="70" t="str">
        <f>IF(入力シート!Q140="","",入力シート!Q140)</f>
        <v/>
      </c>
      <c r="R140" s="67" t="s">
        <v>5</v>
      </c>
      <c r="S140" s="71" t="str">
        <f>IF(入力シート!S140="","",入力シート!S140)</f>
        <v/>
      </c>
      <c r="T140" s="91" t="str">
        <f>IF(入力シート!T140="","",入力シート!T140)</f>
        <v/>
      </c>
      <c r="U140" s="89" t="str">
        <f>IF(入力シート!U140="","",入力シート!U140)</f>
        <v/>
      </c>
      <c r="V140" s="90" t="str">
        <f>IF(入力シート!V140="","",入力シート!V140)</f>
        <v/>
      </c>
      <c r="W140" s="198" t="str">
        <f>IF(入力シート!W140="","",入力シート!W140)</f>
        <v/>
      </c>
      <c r="X140" s="206" t="str">
        <f>入力シート!AB140</f>
        <v>□ごみ拾い　□器具片付け
□モップ又はレーキがけ　□施錠</v>
      </c>
      <c r="Y140" s="207"/>
      <c r="Z140" s="208"/>
    </row>
    <row r="141" spans="1:26" ht="21.75" customHeight="1" x14ac:dyDescent="0.15">
      <c r="A141" s="109">
        <v>14</v>
      </c>
      <c r="B141" s="64" t="str">
        <f>IF(入力シート!B141="","",入力シート!B141)</f>
        <v/>
      </c>
      <c r="C141" s="65" t="str">
        <f>IF(入力シート!C141="","",入力シート!C141)</f>
        <v/>
      </c>
      <c r="D141" s="14" t="str">
        <f>IF(入力シート!D141="","",入力シート!D141)</f>
        <v/>
      </c>
      <c r="E141" s="60" t="s">
        <v>2</v>
      </c>
      <c r="F141" s="147" t="str">
        <f>IF(入力シート!F141="","",入力シート!F141)</f>
        <v/>
      </c>
      <c r="G141" s="61" t="s">
        <v>3</v>
      </c>
      <c r="H141" s="14" t="str">
        <f>IF(入力シート!H141="","",入力シート!H141)</f>
        <v/>
      </c>
      <c r="I141" s="60" t="s">
        <v>2</v>
      </c>
      <c r="J141" s="147" t="str">
        <f>IF(入力シート!J141="","",入力シート!J141)</f>
        <v/>
      </c>
      <c r="K141" s="62" t="s">
        <v>4</v>
      </c>
      <c r="L141" s="68" t="str">
        <f>IF(入力シート!L141="","",入力シート!L141)</f>
        <v/>
      </c>
      <c r="M141" s="66" t="s">
        <v>7</v>
      </c>
      <c r="N141" s="149" t="str">
        <f>IF(入力シート!N141="","",入力シート!N141)</f>
        <v/>
      </c>
      <c r="O141" s="67" t="s">
        <v>4</v>
      </c>
      <c r="P141" s="69" t="str">
        <f>IF(入力シート!P141="","",入力シート!P141)</f>
        <v/>
      </c>
      <c r="Q141" s="70" t="str">
        <f>IF(入力シート!Q141="","",入力シート!Q141)</f>
        <v/>
      </c>
      <c r="R141" s="67" t="s">
        <v>5</v>
      </c>
      <c r="S141" s="71" t="str">
        <f>IF(入力シート!S141="","",入力シート!S141)</f>
        <v/>
      </c>
      <c r="T141" s="91" t="str">
        <f>IF(入力シート!T141="","",入力シート!T141)</f>
        <v/>
      </c>
      <c r="U141" s="89" t="str">
        <f>IF(入力シート!U141="","",入力シート!U141)</f>
        <v/>
      </c>
      <c r="V141" s="90" t="str">
        <f>IF(入力シート!V141="","",入力シート!V141)</f>
        <v/>
      </c>
      <c r="W141" s="198" t="str">
        <f>IF(入力シート!W141="","",入力シート!W141)</f>
        <v/>
      </c>
      <c r="X141" s="206" t="str">
        <f>入力シート!AB141</f>
        <v>□ごみ拾い　□器具片付け
□モップ又はレーキがけ　□施錠</v>
      </c>
      <c r="Y141" s="207"/>
      <c r="Z141" s="208"/>
    </row>
    <row r="142" spans="1:26" ht="21.75" customHeight="1" x14ac:dyDescent="0.15">
      <c r="A142" s="212" t="s">
        <v>25</v>
      </c>
      <c r="B142" s="64" t="str">
        <f>IF(入力シート!B142="","",入力シート!B142)</f>
        <v/>
      </c>
      <c r="C142" s="65" t="str">
        <f>IF(入力シート!C142="","",入力シート!C142)</f>
        <v/>
      </c>
      <c r="D142" s="14" t="str">
        <f>IF(入力シート!D142="","",入力シート!D142)</f>
        <v/>
      </c>
      <c r="E142" s="60" t="s">
        <v>2</v>
      </c>
      <c r="F142" s="147" t="str">
        <f>IF(入力シート!F142="","",入力シート!F142)</f>
        <v/>
      </c>
      <c r="G142" s="61" t="s">
        <v>3</v>
      </c>
      <c r="H142" s="14" t="str">
        <f>IF(入力シート!H142="","",入力シート!H142)</f>
        <v/>
      </c>
      <c r="I142" s="60" t="s">
        <v>2</v>
      </c>
      <c r="J142" s="147" t="str">
        <f>IF(入力シート!J142="","",入力シート!J142)</f>
        <v/>
      </c>
      <c r="K142" s="62" t="s">
        <v>4</v>
      </c>
      <c r="L142" s="68" t="str">
        <f>IF(入力シート!L142="","",入力シート!L142)</f>
        <v/>
      </c>
      <c r="M142" s="66" t="s">
        <v>7</v>
      </c>
      <c r="N142" s="149" t="str">
        <f>IF(入力シート!N142="","",入力シート!N142)</f>
        <v/>
      </c>
      <c r="O142" s="67" t="s">
        <v>4</v>
      </c>
      <c r="P142" s="69" t="str">
        <f>IF(入力シート!P142="","",入力シート!P142)</f>
        <v/>
      </c>
      <c r="Q142" s="70" t="str">
        <f>IF(入力シート!Q142="","",入力シート!Q142)</f>
        <v/>
      </c>
      <c r="R142" s="67" t="s">
        <v>5</v>
      </c>
      <c r="S142" s="71" t="str">
        <f>IF(入力シート!S142="","",入力シート!S142)</f>
        <v/>
      </c>
      <c r="T142" s="91" t="str">
        <f>IF(入力シート!T142="","",入力シート!T142)</f>
        <v/>
      </c>
      <c r="U142" s="89" t="str">
        <f>IF(入力シート!U142="","",入力シート!U142)</f>
        <v/>
      </c>
      <c r="V142" s="90" t="str">
        <f>IF(入力シート!V142="","",入力シート!V142)</f>
        <v/>
      </c>
      <c r="W142" s="198" t="str">
        <f>IF(入力シート!W142="","",入力シート!W142)</f>
        <v/>
      </c>
      <c r="X142" s="206" t="str">
        <f>入力シート!AB142</f>
        <v>□ごみ拾い　□器具片付け
□モップ又はレーキがけ　□施錠</v>
      </c>
      <c r="Y142" s="207"/>
      <c r="Z142" s="208"/>
    </row>
    <row r="143" spans="1:26" ht="21.75" customHeight="1" x14ac:dyDescent="0.15">
      <c r="A143" s="212"/>
      <c r="B143" s="64" t="str">
        <f>IF(入力シート!B143="","",入力シート!B143)</f>
        <v/>
      </c>
      <c r="C143" s="65" t="str">
        <f>IF(入力シート!C143="","",入力シート!C143)</f>
        <v/>
      </c>
      <c r="D143" s="14" t="str">
        <f>IF(入力シート!D143="","",入力シート!D143)</f>
        <v/>
      </c>
      <c r="E143" s="60" t="s">
        <v>2</v>
      </c>
      <c r="F143" s="147" t="str">
        <f>IF(入力シート!F143="","",入力シート!F143)</f>
        <v/>
      </c>
      <c r="G143" s="61" t="s">
        <v>3</v>
      </c>
      <c r="H143" s="14" t="str">
        <f>IF(入力シート!H143="","",入力シート!H143)</f>
        <v/>
      </c>
      <c r="I143" s="60" t="s">
        <v>2</v>
      </c>
      <c r="J143" s="147" t="str">
        <f>IF(入力シート!J143="","",入力シート!J143)</f>
        <v/>
      </c>
      <c r="K143" s="62" t="s">
        <v>4</v>
      </c>
      <c r="L143" s="68" t="str">
        <f>IF(入力シート!L143="","",入力シート!L143)</f>
        <v/>
      </c>
      <c r="M143" s="66" t="s">
        <v>7</v>
      </c>
      <c r="N143" s="149" t="str">
        <f>IF(入力シート!N143="","",入力シート!N143)</f>
        <v/>
      </c>
      <c r="O143" s="67" t="s">
        <v>4</v>
      </c>
      <c r="P143" s="69" t="str">
        <f>IF(入力シート!P143="","",入力シート!P143)</f>
        <v/>
      </c>
      <c r="Q143" s="70" t="str">
        <f>IF(入力シート!Q143="","",入力シート!Q143)</f>
        <v/>
      </c>
      <c r="R143" s="67" t="s">
        <v>5</v>
      </c>
      <c r="S143" s="71" t="str">
        <f>IF(入力シート!S143="","",入力シート!S143)</f>
        <v/>
      </c>
      <c r="T143" s="91" t="str">
        <f>IF(入力シート!T143="","",入力シート!T143)</f>
        <v/>
      </c>
      <c r="U143" s="89" t="str">
        <f>IF(入力シート!U143="","",入力シート!U143)</f>
        <v/>
      </c>
      <c r="V143" s="90" t="str">
        <f>IF(入力シート!V143="","",入力シート!V143)</f>
        <v/>
      </c>
      <c r="W143" s="198" t="str">
        <f>IF(入力シート!W143="","",入力シート!W143)</f>
        <v/>
      </c>
      <c r="X143" s="206" t="str">
        <f>入力シート!AB143</f>
        <v>□ごみ拾い　□器具片付け
□モップ又はレーキがけ　□施錠</v>
      </c>
      <c r="Y143" s="207"/>
      <c r="Z143" s="208"/>
    </row>
    <row r="144" spans="1:26" ht="21.75" customHeight="1" x14ac:dyDescent="0.15">
      <c r="A144" s="212"/>
      <c r="B144" s="64" t="str">
        <f>IF(入力シート!B144="","",入力シート!B144)</f>
        <v/>
      </c>
      <c r="C144" s="65" t="str">
        <f>IF(入力シート!C144="","",入力シート!C144)</f>
        <v/>
      </c>
      <c r="D144" s="14" t="str">
        <f>IF(入力シート!D144="","",入力シート!D144)</f>
        <v/>
      </c>
      <c r="E144" s="60" t="s">
        <v>2</v>
      </c>
      <c r="F144" s="147" t="str">
        <f>IF(入力シート!F144="","",入力シート!F144)</f>
        <v/>
      </c>
      <c r="G144" s="61" t="s">
        <v>3</v>
      </c>
      <c r="H144" s="14" t="str">
        <f>IF(入力シート!H144="","",入力シート!H144)</f>
        <v/>
      </c>
      <c r="I144" s="60" t="s">
        <v>2</v>
      </c>
      <c r="J144" s="147" t="str">
        <f>IF(入力シート!J144="","",入力シート!J144)</f>
        <v/>
      </c>
      <c r="K144" s="62" t="s">
        <v>4</v>
      </c>
      <c r="L144" s="68" t="str">
        <f>IF(入力シート!L144="","",入力シート!L144)</f>
        <v/>
      </c>
      <c r="M144" s="66" t="s">
        <v>7</v>
      </c>
      <c r="N144" s="149" t="str">
        <f>IF(入力シート!N144="","",入力シート!N144)</f>
        <v/>
      </c>
      <c r="O144" s="67" t="s">
        <v>4</v>
      </c>
      <c r="P144" s="69" t="str">
        <f>IF(入力シート!P144="","",入力シート!P144)</f>
        <v/>
      </c>
      <c r="Q144" s="70" t="str">
        <f>IF(入力シート!Q144="","",入力シート!Q144)</f>
        <v/>
      </c>
      <c r="R144" s="67" t="s">
        <v>5</v>
      </c>
      <c r="S144" s="71" t="str">
        <f>IF(入力シート!S144="","",入力シート!S144)</f>
        <v/>
      </c>
      <c r="T144" s="91" t="str">
        <f>IF(入力シート!T144="","",入力シート!T144)</f>
        <v/>
      </c>
      <c r="U144" s="89" t="str">
        <f>IF(入力シート!U144="","",入力シート!U144)</f>
        <v/>
      </c>
      <c r="V144" s="90" t="str">
        <f>IF(入力シート!V144="","",入力シート!V144)</f>
        <v/>
      </c>
      <c r="W144" s="198" t="str">
        <f>IF(入力シート!W144="","",入力シート!W144)</f>
        <v/>
      </c>
      <c r="X144" s="206" t="str">
        <f>入力シート!AB144</f>
        <v>□ごみ拾い　□器具片付け
□モップ又はレーキがけ　□施錠</v>
      </c>
      <c r="Y144" s="207"/>
      <c r="Z144" s="208"/>
    </row>
    <row r="145" spans="1:26" ht="21.75" customHeight="1" x14ac:dyDescent="0.15">
      <c r="A145" s="204" t="str">
        <f>IF(入力シート!A145="","",入力シート!A145)</f>
        <v/>
      </c>
      <c r="B145" s="64" t="str">
        <f>IF(入力シート!B145="","",入力シート!B145)</f>
        <v/>
      </c>
      <c r="C145" s="65" t="str">
        <f>IF(入力シート!C145="","",入力シート!C145)</f>
        <v/>
      </c>
      <c r="D145" s="14" t="str">
        <f>IF(入力シート!D145="","",入力シート!D145)</f>
        <v/>
      </c>
      <c r="E145" s="60" t="s">
        <v>2</v>
      </c>
      <c r="F145" s="147" t="str">
        <f>IF(入力シート!F145="","",入力シート!F145)</f>
        <v/>
      </c>
      <c r="G145" s="61" t="s">
        <v>3</v>
      </c>
      <c r="H145" s="14" t="str">
        <f>IF(入力シート!H145="","",入力シート!H145)</f>
        <v/>
      </c>
      <c r="I145" s="60" t="s">
        <v>2</v>
      </c>
      <c r="J145" s="147" t="str">
        <f>IF(入力シート!J145="","",入力シート!J145)</f>
        <v/>
      </c>
      <c r="K145" s="62" t="s">
        <v>4</v>
      </c>
      <c r="L145" s="68" t="str">
        <f>IF(入力シート!L145="","",入力シート!L145)</f>
        <v/>
      </c>
      <c r="M145" s="66" t="s">
        <v>7</v>
      </c>
      <c r="N145" s="149" t="str">
        <f>IF(入力シート!N145="","",入力シート!N145)</f>
        <v/>
      </c>
      <c r="O145" s="67" t="s">
        <v>4</v>
      </c>
      <c r="P145" s="69" t="str">
        <f>IF(入力シート!P145="","",入力シート!P145)</f>
        <v/>
      </c>
      <c r="Q145" s="70" t="str">
        <f>IF(入力シート!Q145="","",入力シート!Q145)</f>
        <v/>
      </c>
      <c r="R145" s="67" t="s">
        <v>5</v>
      </c>
      <c r="S145" s="71" t="str">
        <f>IF(入力シート!S145="","",入力シート!S145)</f>
        <v/>
      </c>
      <c r="T145" s="91" t="str">
        <f>IF(入力シート!T145="","",入力シート!T145)</f>
        <v/>
      </c>
      <c r="U145" s="89" t="str">
        <f>IF(入力シート!U145="","",入力シート!U145)</f>
        <v/>
      </c>
      <c r="V145" s="90" t="str">
        <f>IF(入力シート!V145="","",入力シート!V145)</f>
        <v/>
      </c>
      <c r="W145" s="198" t="str">
        <f>IF(入力シート!W145="","",入力シート!W145)</f>
        <v/>
      </c>
      <c r="X145" s="206" t="str">
        <f>入力シート!AB145</f>
        <v>□ごみ拾い　□器具片付け
□モップ又はレーキがけ　□施錠</v>
      </c>
      <c r="Y145" s="207"/>
      <c r="Z145" s="208"/>
    </row>
    <row r="146" spans="1:26" ht="21.75" customHeight="1" x14ac:dyDescent="0.15">
      <c r="A146" s="204"/>
      <c r="B146" s="64" t="str">
        <f>IF(入力シート!B146="","",入力シート!B146)</f>
        <v/>
      </c>
      <c r="C146" s="65" t="str">
        <f>IF(入力シート!C146="","",入力シート!C146)</f>
        <v/>
      </c>
      <c r="D146" s="14" t="str">
        <f>IF(入力シート!D146="","",入力シート!D146)</f>
        <v/>
      </c>
      <c r="E146" s="60" t="s">
        <v>2</v>
      </c>
      <c r="F146" s="147" t="str">
        <f>IF(入力シート!F146="","",入力シート!F146)</f>
        <v/>
      </c>
      <c r="G146" s="61" t="s">
        <v>3</v>
      </c>
      <c r="H146" s="14" t="str">
        <f>IF(入力シート!H146="","",入力シート!H146)</f>
        <v/>
      </c>
      <c r="I146" s="60" t="s">
        <v>2</v>
      </c>
      <c r="J146" s="147" t="str">
        <f>IF(入力シート!J146="","",入力シート!J146)</f>
        <v/>
      </c>
      <c r="K146" s="62" t="s">
        <v>4</v>
      </c>
      <c r="L146" s="68" t="str">
        <f>IF(入力シート!L146="","",入力シート!L146)</f>
        <v/>
      </c>
      <c r="M146" s="66" t="s">
        <v>7</v>
      </c>
      <c r="N146" s="149" t="str">
        <f>IF(入力シート!N146="","",入力シート!N146)</f>
        <v/>
      </c>
      <c r="O146" s="67" t="s">
        <v>4</v>
      </c>
      <c r="P146" s="69" t="str">
        <f>IF(入力シート!P146="","",入力シート!P146)</f>
        <v/>
      </c>
      <c r="Q146" s="70" t="str">
        <f>IF(入力シート!Q146="","",入力シート!Q146)</f>
        <v/>
      </c>
      <c r="R146" s="67" t="s">
        <v>5</v>
      </c>
      <c r="S146" s="71" t="str">
        <f>IF(入力シート!S146="","",入力シート!S146)</f>
        <v/>
      </c>
      <c r="T146" s="91" t="str">
        <f>IF(入力シート!T146="","",入力シート!T146)</f>
        <v/>
      </c>
      <c r="U146" s="89" t="str">
        <f>IF(入力シート!U146="","",入力シート!U146)</f>
        <v/>
      </c>
      <c r="V146" s="90" t="str">
        <f>IF(入力シート!V146="","",入力シート!V146)</f>
        <v/>
      </c>
      <c r="W146" s="198" t="str">
        <f>IF(入力シート!W146="","",入力シート!W146)</f>
        <v/>
      </c>
      <c r="X146" s="206" t="str">
        <f>入力シート!AB146</f>
        <v>□ごみ拾い　□器具片付け
□モップ又はレーキがけ　□施錠</v>
      </c>
      <c r="Y146" s="207"/>
      <c r="Z146" s="208"/>
    </row>
    <row r="147" spans="1:26" ht="21.75" customHeight="1" x14ac:dyDescent="0.15">
      <c r="A147" s="204"/>
      <c r="B147" s="64" t="str">
        <f>IF(入力シート!B147="","",入力シート!B147)</f>
        <v/>
      </c>
      <c r="C147" s="65" t="str">
        <f>IF(入力シート!C147="","",入力シート!C147)</f>
        <v/>
      </c>
      <c r="D147" s="14" t="str">
        <f>IF(入力シート!D147="","",入力シート!D147)</f>
        <v/>
      </c>
      <c r="E147" s="60" t="s">
        <v>2</v>
      </c>
      <c r="F147" s="147" t="str">
        <f>IF(入力シート!F147="","",入力シート!F147)</f>
        <v/>
      </c>
      <c r="G147" s="61" t="s">
        <v>3</v>
      </c>
      <c r="H147" s="14" t="str">
        <f>IF(入力シート!H147="","",入力シート!H147)</f>
        <v/>
      </c>
      <c r="I147" s="60" t="s">
        <v>2</v>
      </c>
      <c r="J147" s="147" t="str">
        <f>IF(入力シート!J147="","",入力シート!J147)</f>
        <v/>
      </c>
      <c r="K147" s="62" t="s">
        <v>4</v>
      </c>
      <c r="L147" s="68" t="str">
        <f>IF(入力シート!L147="","",入力シート!L147)</f>
        <v/>
      </c>
      <c r="M147" s="66" t="s">
        <v>7</v>
      </c>
      <c r="N147" s="149" t="str">
        <f>IF(入力シート!N147="","",入力シート!N147)</f>
        <v/>
      </c>
      <c r="O147" s="67" t="s">
        <v>4</v>
      </c>
      <c r="P147" s="69" t="str">
        <f>IF(入力シート!P147="","",入力シート!P147)</f>
        <v/>
      </c>
      <c r="Q147" s="70" t="str">
        <f>IF(入力シート!Q147="","",入力シート!Q147)</f>
        <v/>
      </c>
      <c r="R147" s="67" t="s">
        <v>5</v>
      </c>
      <c r="S147" s="71" t="str">
        <f>IF(入力シート!S147="","",入力シート!S147)</f>
        <v/>
      </c>
      <c r="T147" s="91" t="str">
        <f>IF(入力シート!T147="","",入力シート!T147)</f>
        <v/>
      </c>
      <c r="U147" s="89" t="str">
        <f>IF(入力シート!U147="","",入力シート!U147)</f>
        <v/>
      </c>
      <c r="V147" s="90" t="str">
        <f>IF(入力シート!V147="","",入力シート!V147)</f>
        <v/>
      </c>
      <c r="W147" s="198" t="str">
        <f>IF(入力シート!W147="","",入力シート!W147)</f>
        <v/>
      </c>
      <c r="X147" s="206" t="str">
        <f>入力シート!AB147</f>
        <v>□ごみ拾い　□器具片付け
□モップ又はレーキがけ　□施錠</v>
      </c>
      <c r="Y147" s="207"/>
      <c r="Z147" s="208"/>
    </row>
    <row r="148" spans="1:26" ht="21.75" customHeight="1" thickBot="1" x14ac:dyDescent="0.2">
      <c r="A148" s="205"/>
      <c r="B148" s="92" t="str">
        <f>IF(入力シート!B148="","",入力シート!B148)</f>
        <v/>
      </c>
      <c r="C148" s="93" t="str">
        <f>IF(入力シート!C148="","",入力シート!C148)</f>
        <v/>
      </c>
      <c r="D148" s="94" t="str">
        <f>IF(入力シート!D148="","",入力シート!D148)</f>
        <v/>
      </c>
      <c r="E148" s="95" t="s">
        <v>2</v>
      </c>
      <c r="F148" s="148" t="str">
        <f>IF(入力シート!F148="","",入力シート!F148)</f>
        <v/>
      </c>
      <c r="G148" s="96" t="s">
        <v>3</v>
      </c>
      <c r="H148" s="94" t="str">
        <f>IF(入力シート!H148="","",入力シート!H148)</f>
        <v/>
      </c>
      <c r="I148" s="95" t="s">
        <v>2</v>
      </c>
      <c r="J148" s="148" t="str">
        <f>IF(入力シート!J148="","",入力シート!J148)</f>
        <v/>
      </c>
      <c r="K148" s="97" t="s">
        <v>4</v>
      </c>
      <c r="L148" s="98" t="str">
        <f>IF(入力シート!L148="","",入力シート!L148)</f>
        <v/>
      </c>
      <c r="M148" s="99" t="s">
        <v>7</v>
      </c>
      <c r="N148" s="151" t="str">
        <f>IF(入力シート!N148="","",入力シート!N148)</f>
        <v/>
      </c>
      <c r="O148" s="100" t="s">
        <v>4</v>
      </c>
      <c r="P148" s="101" t="str">
        <f>IF(入力シート!P148="","",入力シート!P148)</f>
        <v/>
      </c>
      <c r="Q148" s="102" t="str">
        <f>IF(入力シート!Q148="","",入力シート!Q148)</f>
        <v/>
      </c>
      <c r="R148" s="100" t="s">
        <v>5</v>
      </c>
      <c r="S148" s="104" t="str">
        <f>IF(入力シート!S148="","",入力シート!S148)</f>
        <v/>
      </c>
      <c r="T148" s="105" t="str">
        <f>IF(入力シート!T148="","",入力シート!T148)</f>
        <v/>
      </c>
      <c r="U148" s="113" t="str">
        <f>IF(入力シート!U148="","",入力シート!U148)</f>
        <v/>
      </c>
      <c r="V148" s="106" t="str">
        <f>IF(入力シート!V148="","",入力シート!V148)</f>
        <v/>
      </c>
      <c r="W148" s="199" t="str">
        <f>IF(入力シート!W148="","",入力シート!W148)</f>
        <v/>
      </c>
      <c r="X148" s="209" t="str">
        <f>入力シート!AB148</f>
        <v>□ごみ拾い　□器具片付け
□モップ又はレーキがけ　□施錠</v>
      </c>
      <c r="Y148" s="210"/>
      <c r="Z148" s="211"/>
    </row>
    <row r="149" spans="1:26" ht="21.75" customHeight="1" thickTop="1" x14ac:dyDescent="0.15">
      <c r="A149" s="111"/>
      <c r="B149" s="64" t="str">
        <f>IF(入力シート!B149="","",入力シート!B149)</f>
        <v/>
      </c>
      <c r="C149" s="65" t="str">
        <f>IF(入力シート!C149="","",入力シート!C149)</f>
        <v/>
      </c>
      <c r="D149" s="14" t="str">
        <f>IF(入力シート!D149="","",入力シート!D149)</f>
        <v/>
      </c>
      <c r="E149" s="60" t="s">
        <v>2</v>
      </c>
      <c r="F149" s="147" t="str">
        <f>IF(入力シート!F149="","",入力シート!F149)</f>
        <v/>
      </c>
      <c r="G149" s="61" t="s">
        <v>3</v>
      </c>
      <c r="H149" s="14" t="str">
        <f>IF(入力シート!H149="","",入力シート!H149)</f>
        <v/>
      </c>
      <c r="I149" s="60" t="s">
        <v>2</v>
      </c>
      <c r="J149" s="147" t="str">
        <f>IF(入力シート!J149="","",入力シート!J149)</f>
        <v/>
      </c>
      <c r="K149" s="62" t="s">
        <v>4</v>
      </c>
      <c r="L149" s="68" t="str">
        <f>IF(入力シート!L149="","",入力シート!L149)</f>
        <v/>
      </c>
      <c r="M149" s="66" t="s">
        <v>7</v>
      </c>
      <c r="N149" s="149" t="str">
        <f>IF(入力シート!N149="","",入力シート!N149)</f>
        <v/>
      </c>
      <c r="O149" s="67" t="s">
        <v>4</v>
      </c>
      <c r="P149" s="69" t="str">
        <f>IF(入力シート!P149="","",入力シート!P149)</f>
        <v/>
      </c>
      <c r="Q149" s="70" t="str">
        <f>IF(入力シート!Q149="","",入力シート!Q149)</f>
        <v/>
      </c>
      <c r="R149" s="67" t="s">
        <v>5</v>
      </c>
      <c r="S149" s="71" t="str">
        <f>IF(入力シート!S149="","",入力シート!S149)</f>
        <v/>
      </c>
      <c r="T149" s="91" t="str">
        <f>IF(入力シート!T149="","",入力シート!T149)</f>
        <v/>
      </c>
      <c r="U149" s="89" t="str">
        <f>IF(入力シート!U149="","",入力シート!U149)</f>
        <v/>
      </c>
      <c r="V149" s="90" t="str">
        <f>IF(入力シート!V149="","",入力シート!V149)</f>
        <v/>
      </c>
      <c r="W149" s="198" t="str">
        <f>IF(入力シート!W149="","",入力シート!W149)</f>
        <v/>
      </c>
      <c r="X149" s="206" t="str">
        <f>入力シート!AB149</f>
        <v>□ごみ拾い　□器具片付け
□モップ又はレーキがけ　□施錠</v>
      </c>
      <c r="Y149" s="207"/>
      <c r="Z149" s="208"/>
    </row>
    <row r="150" spans="1:26" ht="21.75" customHeight="1" x14ac:dyDescent="0.15">
      <c r="A150" s="109" t="s">
        <v>16</v>
      </c>
      <c r="B150" s="64" t="str">
        <f>IF(入力シート!B150="","",入力シート!B150)</f>
        <v/>
      </c>
      <c r="C150" s="65" t="str">
        <f>IF(入力シート!C150="","",入力シート!C150)</f>
        <v/>
      </c>
      <c r="D150" s="14" t="str">
        <f>IF(入力シート!D150="","",入力シート!D150)</f>
        <v/>
      </c>
      <c r="E150" s="60" t="s">
        <v>2</v>
      </c>
      <c r="F150" s="147" t="str">
        <f>IF(入力シート!F150="","",入力シート!F150)</f>
        <v/>
      </c>
      <c r="G150" s="61" t="s">
        <v>3</v>
      </c>
      <c r="H150" s="14" t="str">
        <f>IF(入力シート!H150="","",入力シート!H150)</f>
        <v/>
      </c>
      <c r="I150" s="60" t="s">
        <v>2</v>
      </c>
      <c r="J150" s="147" t="str">
        <f>IF(入力シート!J150="","",入力シート!J150)</f>
        <v/>
      </c>
      <c r="K150" s="62" t="s">
        <v>4</v>
      </c>
      <c r="L150" s="68" t="str">
        <f>IF(入力シート!L150="","",入力シート!L150)</f>
        <v/>
      </c>
      <c r="M150" s="66" t="s">
        <v>7</v>
      </c>
      <c r="N150" s="149" t="str">
        <f>IF(入力シート!N150="","",入力シート!N150)</f>
        <v/>
      </c>
      <c r="O150" s="67" t="s">
        <v>4</v>
      </c>
      <c r="P150" s="69" t="str">
        <f>IF(入力シート!P150="","",入力シート!P150)</f>
        <v/>
      </c>
      <c r="Q150" s="70" t="str">
        <f>IF(入力シート!Q150="","",入力シート!Q150)</f>
        <v/>
      </c>
      <c r="R150" s="67" t="s">
        <v>5</v>
      </c>
      <c r="S150" s="71" t="str">
        <f>IF(入力シート!S150="","",入力シート!S150)</f>
        <v/>
      </c>
      <c r="T150" s="91" t="str">
        <f>IF(入力シート!T150="","",入力シート!T150)</f>
        <v/>
      </c>
      <c r="U150" s="89" t="str">
        <f>IF(入力シート!U150="","",入力シート!U150)</f>
        <v/>
      </c>
      <c r="V150" s="90" t="str">
        <f>IF(入力シート!V150="","",入力シート!V150)</f>
        <v/>
      </c>
      <c r="W150" s="198" t="str">
        <f>IF(入力シート!W150="","",入力シート!W150)</f>
        <v/>
      </c>
      <c r="X150" s="206" t="str">
        <f>入力シート!AB150</f>
        <v>□ごみ拾い　□器具片付け
□モップ又はレーキがけ　□施錠</v>
      </c>
      <c r="Y150" s="207"/>
      <c r="Z150" s="208"/>
    </row>
    <row r="151" spans="1:26" ht="21.75" customHeight="1" x14ac:dyDescent="0.15">
      <c r="A151" s="109">
        <v>15</v>
      </c>
      <c r="B151" s="64" t="str">
        <f>IF(入力シート!B151="","",入力シート!B151)</f>
        <v/>
      </c>
      <c r="C151" s="65" t="str">
        <f>IF(入力シート!C151="","",入力シート!C151)</f>
        <v/>
      </c>
      <c r="D151" s="14" t="str">
        <f>IF(入力シート!D151="","",入力シート!D151)</f>
        <v/>
      </c>
      <c r="E151" s="60" t="s">
        <v>2</v>
      </c>
      <c r="F151" s="147" t="str">
        <f>IF(入力シート!F151="","",入力シート!F151)</f>
        <v/>
      </c>
      <c r="G151" s="61" t="s">
        <v>3</v>
      </c>
      <c r="H151" s="14" t="str">
        <f>IF(入力シート!H151="","",入力シート!H151)</f>
        <v/>
      </c>
      <c r="I151" s="60" t="s">
        <v>2</v>
      </c>
      <c r="J151" s="147" t="str">
        <f>IF(入力シート!J151="","",入力シート!J151)</f>
        <v/>
      </c>
      <c r="K151" s="62" t="s">
        <v>4</v>
      </c>
      <c r="L151" s="68" t="str">
        <f>IF(入力シート!L151="","",入力シート!L151)</f>
        <v/>
      </c>
      <c r="M151" s="66" t="s">
        <v>7</v>
      </c>
      <c r="N151" s="149" t="str">
        <f>IF(入力シート!N151="","",入力シート!N151)</f>
        <v/>
      </c>
      <c r="O151" s="67" t="s">
        <v>4</v>
      </c>
      <c r="P151" s="69" t="str">
        <f>IF(入力シート!P151="","",入力シート!P151)</f>
        <v/>
      </c>
      <c r="Q151" s="70" t="str">
        <f>IF(入力シート!Q151="","",入力シート!Q151)</f>
        <v/>
      </c>
      <c r="R151" s="67" t="s">
        <v>5</v>
      </c>
      <c r="S151" s="71" t="str">
        <f>IF(入力シート!S151="","",入力シート!S151)</f>
        <v/>
      </c>
      <c r="T151" s="91" t="str">
        <f>IF(入力シート!T151="","",入力シート!T151)</f>
        <v/>
      </c>
      <c r="U151" s="89" t="str">
        <f>IF(入力シート!U151="","",入力シート!U151)</f>
        <v/>
      </c>
      <c r="V151" s="90" t="str">
        <f>IF(入力シート!V151="","",入力シート!V151)</f>
        <v/>
      </c>
      <c r="W151" s="198" t="str">
        <f>IF(入力シート!W151="","",入力シート!W151)</f>
        <v/>
      </c>
      <c r="X151" s="206" t="str">
        <f>入力シート!AB151</f>
        <v>□ごみ拾い　□器具片付け
□モップ又はレーキがけ　□施錠</v>
      </c>
      <c r="Y151" s="207"/>
      <c r="Z151" s="208"/>
    </row>
    <row r="152" spans="1:26" ht="21.75" customHeight="1" x14ac:dyDescent="0.15">
      <c r="A152" s="212" t="s">
        <v>25</v>
      </c>
      <c r="B152" s="64" t="str">
        <f>IF(入力シート!B152="","",入力シート!B152)</f>
        <v/>
      </c>
      <c r="C152" s="65" t="str">
        <f>IF(入力シート!C152="","",入力シート!C152)</f>
        <v/>
      </c>
      <c r="D152" s="14" t="str">
        <f>IF(入力シート!D152="","",入力シート!D152)</f>
        <v/>
      </c>
      <c r="E152" s="60" t="s">
        <v>2</v>
      </c>
      <c r="F152" s="147" t="str">
        <f>IF(入力シート!F152="","",入力シート!F152)</f>
        <v/>
      </c>
      <c r="G152" s="61" t="s">
        <v>3</v>
      </c>
      <c r="H152" s="14" t="str">
        <f>IF(入力シート!H152="","",入力シート!H152)</f>
        <v/>
      </c>
      <c r="I152" s="60" t="s">
        <v>2</v>
      </c>
      <c r="J152" s="147" t="str">
        <f>IF(入力シート!J152="","",入力シート!J152)</f>
        <v/>
      </c>
      <c r="K152" s="62" t="s">
        <v>4</v>
      </c>
      <c r="L152" s="68" t="str">
        <f>IF(入力シート!L152="","",入力シート!L152)</f>
        <v/>
      </c>
      <c r="M152" s="66" t="s">
        <v>7</v>
      </c>
      <c r="N152" s="149" t="str">
        <f>IF(入力シート!N152="","",入力シート!N152)</f>
        <v/>
      </c>
      <c r="O152" s="67" t="s">
        <v>4</v>
      </c>
      <c r="P152" s="69" t="str">
        <f>IF(入力シート!P152="","",入力シート!P152)</f>
        <v/>
      </c>
      <c r="Q152" s="70" t="str">
        <f>IF(入力シート!Q152="","",入力シート!Q152)</f>
        <v/>
      </c>
      <c r="R152" s="67" t="s">
        <v>5</v>
      </c>
      <c r="S152" s="71" t="str">
        <f>IF(入力シート!S152="","",入力シート!S152)</f>
        <v/>
      </c>
      <c r="T152" s="91" t="str">
        <f>IF(入力シート!T152="","",入力シート!T152)</f>
        <v/>
      </c>
      <c r="U152" s="89" t="str">
        <f>IF(入力シート!U152="","",入力シート!U152)</f>
        <v/>
      </c>
      <c r="V152" s="90" t="str">
        <f>IF(入力シート!V152="","",入力シート!V152)</f>
        <v/>
      </c>
      <c r="W152" s="198" t="str">
        <f>IF(入力シート!W152="","",入力シート!W152)</f>
        <v/>
      </c>
      <c r="X152" s="206" t="str">
        <f>入力シート!AB152</f>
        <v>□ごみ拾い　□器具片付け
□モップ又はレーキがけ　□施錠</v>
      </c>
      <c r="Y152" s="207"/>
      <c r="Z152" s="208"/>
    </row>
    <row r="153" spans="1:26" ht="21.75" customHeight="1" x14ac:dyDescent="0.15">
      <c r="A153" s="212"/>
      <c r="B153" s="64" t="str">
        <f>IF(入力シート!B153="","",入力シート!B153)</f>
        <v/>
      </c>
      <c r="C153" s="65" t="str">
        <f>IF(入力シート!C153="","",入力シート!C153)</f>
        <v/>
      </c>
      <c r="D153" s="14" t="str">
        <f>IF(入力シート!D153="","",入力シート!D153)</f>
        <v/>
      </c>
      <c r="E153" s="60" t="s">
        <v>2</v>
      </c>
      <c r="F153" s="147" t="str">
        <f>IF(入力シート!F153="","",入力シート!F153)</f>
        <v/>
      </c>
      <c r="G153" s="61" t="s">
        <v>3</v>
      </c>
      <c r="H153" s="14" t="str">
        <f>IF(入力シート!H153="","",入力シート!H153)</f>
        <v/>
      </c>
      <c r="I153" s="60" t="s">
        <v>2</v>
      </c>
      <c r="J153" s="147" t="str">
        <f>IF(入力シート!J153="","",入力シート!J153)</f>
        <v/>
      </c>
      <c r="K153" s="62" t="s">
        <v>4</v>
      </c>
      <c r="L153" s="68" t="str">
        <f>IF(入力シート!L153="","",入力シート!L153)</f>
        <v/>
      </c>
      <c r="M153" s="66" t="s">
        <v>7</v>
      </c>
      <c r="N153" s="149" t="str">
        <f>IF(入力シート!N153="","",入力シート!N153)</f>
        <v/>
      </c>
      <c r="O153" s="67" t="s">
        <v>4</v>
      </c>
      <c r="P153" s="69" t="str">
        <f>IF(入力シート!P153="","",入力シート!P153)</f>
        <v/>
      </c>
      <c r="Q153" s="70" t="str">
        <f>IF(入力シート!Q153="","",入力シート!Q153)</f>
        <v/>
      </c>
      <c r="R153" s="67" t="s">
        <v>5</v>
      </c>
      <c r="S153" s="71" t="str">
        <f>IF(入力シート!S153="","",入力シート!S153)</f>
        <v/>
      </c>
      <c r="T153" s="91" t="str">
        <f>IF(入力シート!T153="","",入力シート!T153)</f>
        <v/>
      </c>
      <c r="U153" s="89" t="str">
        <f>IF(入力シート!U153="","",入力シート!U153)</f>
        <v/>
      </c>
      <c r="V153" s="90" t="str">
        <f>IF(入力シート!V153="","",入力シート!V153)</f>
        <v/>
      </c>
      <c r="W153" s="198" t="str">
        <f>IF(入力シート!W153="","",入力シート!W153)</f>
        <v/>
      </c>
      <c r="X153" s="206" t="str">
        <f>入力シート!AB153</f>
        <v>□ごみ拾い　□器具片付け
□モップ又はレーキがけ　□施錠</v>
      </c>
      <c r="Y153" s="207"/>
      <c r="Z153" s="208"/>
    </row>
    <row r="154" spans="1:26" ht="21.75" customHeight="1" x14ac:dyDescent="0.15">
      <c r="A154" s="212"/>
      <c r="B154" s="64" t="str">
        <f>IF(入力シート!B154="","",入力シート!B154)</f>
        <v/>
      </c>
      <c r="C154" s="65" t="str">
        <f>IF(入力シート!C154="","",入力シート!C154)</f>
        <v/>
      </c>
      <c r="D154" s="14" t="str">
        <f>IF(入力シート!D154="","",入力シート!D154)</f>
        <v/>
      </c>
      <c r="E154" s="60" t="s">
        <v>2</v>
      </c>
      <c r="F154" s="147" t="str">
        <f>IF(入力シート!F154="","",入力シート!F154)</f>
        <v/>
      </c>
      <c r="G154" s="61" t="s">
        <v>3</v>
      </c>
      <c r="H154" s="14" t="str">
        <f>IF(入力シート!H154="","",入力シート!H154)</f>
        <v/>
      </c>
      <c r="I154" s="60" t="s">
        <v>2</v>
      </c>
      <c r="J154" s="147" t="str">
        <f>IF(入力シート!J154="","",入力シート!J154)</f>
        <v/>
      </c>
      <c r="K154" s="62" t="s">
        <v>4</v>
      </c>
      <c r="L154" s="68" t="str">
        <f>IF(入力シート!L154="","",入力シート!L154)</f>
        <v/>
      </c>
      <c r="M154" s="66" t="s">
        <v>7</v>
      </c>
      <c r="N154" s="149" t="str">
        <f>IF(入力シート!N154="","",入力シート!N154)</f>
        <v/>
      </c>
      <c r="O154" s="67" t="s">
        <v>4</v>
      </c>
      <c r="P154" s="69" t="str">
        <f>IF(入力シート!P154="","",入力シート!P154)</f>
        <v/>
      </c>
      <c r="Q154" s="70" t="str">
        <f>IF(入力シート!Q154="","",入力シート!Q154)</f>
        <v/>
      </c>
      <c r="R154" s="67" t="s">
        <v>5</v>
      </c>
      <c r="S154" s="71" t="str">
        <f>IF(入力シート!S154="","",入力シート!S154)</f>
        <v/>
      </c>
      <c r="T154" s="91" t="str">
        <f>IF(入力シート!T154="","",入力シート!T154)</f>
        <v/>
      </c>
      <c r="U154" s="89" t="str">
        <f>IF(入力シート!U154="","",入力シート!U154)</f>
        <v/>
      </c>
      <c r="V154" s="90" t="str">
        <f>IF(入力シート!V154="","",入力シート!V154)</f>
        <v/>
      </c>
      <c r="W154" s="198" t="str">
        <f>IF(入力シート!W154="","",入力シート!W154)</f>
        <v/>
      </c>
      <c r="X154" s="206" t="str">
        <f>入力シート!AB154</f>
        <v>□ごみ拾い　□器具片付け
□モップ又はレーキがけ　□施錠</v>
      </c>
      <c r="Y154" s="207"/>
      <c r="Z154" s="208"/>
    </row>
    <row r="155" spans="1:26" ht="21.75" customHeight="1" x14ac:dyDescent="0.15">
      <c r="A155" s="204" t="str">
        <f>IF(入力シート!A155="","",入力シート!A155)</f>
        <v/>
      </c>
      <c r="B155" s="64" t="str">
        <f>IF(入力シート!B155="","",入力シート!B155)</f>
        <v/>
      </c>
      <c r="C155" s="65" t="str">
        <f>IF(入力シート!C155="","",入力シート!C155)</f>
        <v/>
      </c>
      <c r="D155" s="14" t="str">
        <f>IF(入力シート!D155="","",入力シート!D155)</f>
        <v/>
      </c>
      <c r="E155" s="60" t="s">
        <v>2</v>
      </c>
      <c r="F155" s="147" t="str">
        <f>IF(入力シート!F155="","",入力シート!F155)</f>
        <v/>
      </c>
      <c r="G155" s="61" t="s">
        <v>3</v>
      </c>
      <c r="H155" s="14" t="str">
        <f>IF(入力シート!H155="","",入力シート!H155)</f>
        <v/>
      </c>
      <c r="I155" s="60" t="s">
        <v>2</v>
      </c>
      <c r="J155" s="147" t="str">
        <f>IF(入力シート!J155="","",入力シート!J155)</f>
        <v/>
      </c>
      <c r="K155" s="62" t="s">
        <v>4</v>
      </c>
      <c r="L155" s="68" t="str">
        <f>IF(入力シート!L155="","",入力シート!L155)</f>
        <v/>
      </c>
      <c r="M155" s="66" t="s">
        <v>7</v>
      </c>
      <c r="N155" s="149" t="str">
        <f>IF(入力シート!N155="","",入力シート!N155)</f>
        <v/>
      </c>
      <c r="O155" s="67" t="s">
        <v>4</v>
      </c>
      <c r="P155" s="69" t="str">
        <f>IF(入力シート!P155="","",入力シート!P155)</f>
        <v/>
      </c>
      <c r="Q155" s="70" t="str">
        <f>IF(入力シート!Q155="","",入力シート!Q155)</f>
        <v/>
      </c>
      <c r="R155" s="67" t="s">
        <v>5</v>
      </c>
      <c r="S155" s="71" t="str">
        <f>IF(入力シート!S155="","",入力シート!S155)</f>
        <v/>
      </c>
      <c r="T155" s="91" t="str">
        <f>IF(入力シート!T155="","",入力シート!T155)</f>
        <v/>
      </c>
      <c r="U155" s="89" t="str">
        <f>IF(入力シート!U155="","",入力シート!U155)</f>
        <v/>
      </c>
      <c r="V155" s="90" t="str">
        <f>IF(入力シート!V155="","",入力シート!V155)</f>
        <v/>
      </c>
      <c r="W155" s="198" t="str">
        <f>IF(入力シート!W155="","",入力シート!W155)</f>
        <v/>
      </c>
      <c r="X155" s="206" t="str">
        <f>入力シート!AB155</f>
        <v>□ごみ拾い　□器具片付け
□モップ又はレーキがけ　□施錠</v>
      </c>
      <c r="Y155" s="207"/>
      <c r="Z155" s="208"/>
    </row>
    <row r="156" spans="1:26" ht="21.75" customHeight="1" x14ac:dyDescent="0.15">
      <c r="A156" s="204"/>
      <c r="B156" s="64" t="str">
        <f>IF(入力シート!B156="","",入力シート!B156)</f>
        <v/>
      </c>
      <c r="C156" s="65" t="str">
        <f>IF(入力シート!C156="","",入力シート!C156)</f>
        <v/>
      </c>
      <c r="D156" s="14" t="str">
        <f>IF(入力シート!D156="","",入力シート!D156)</f>
        <v/>
      </c>
      <c r="E156" s="60" t="s">
        <v>2</v>
      </c>
      <c r="F156" s="147" t="str">
        <f>IF(入力シート!F156="","",入力シート!F156)</f>
        <v/>
      </c>
      <c r="G156" s="61" t="s">
        <v>3</v>
      </c>
      <c r="H156" s="14" t="str">
        <f>IF(入力シート!H156="","",入力シート!H156)</f>
        <v/>
      </c>
      <c r="I156" s="60" t="s">
        <v>2</v>
      </c>
      <c r="J156" s="147" t="str">
        <f>IF(入力シート!J156="","",入力シート!J156)</f>
        <v/>
      </c>
      <c r="K156" s="62" t="s">
        <v>4</v>
      </c>
      <c r="L156" s="68" t="str">
        <f>IF(入力シート!L156="","",入力シート!L156)</f>
        <v/>
      </c>
      <c r="M156" s="66" t="s">
        <v>7</v>
      </c>
      <c r="N156" s="149" t="str">
        <f>IF(入力シート!N156="","",入力シート!N156)</f>
        <v/>
      </c>
      <c r="O156" s="67" t="s">
        <v>4</v>
      </c>
      <c r="P156" s="69" t="str">
        <f>IF(入力シート!P156="","",入力シート!P156)</f>
        <v/>
      </c>
      <c r="Q156" s="70" t="str">
        <f>IF(入力シート!Q156="","",入力シート!Q156)</f>
        <v/>
      </c>
      <c r="R156" s="67" t="s">
        <v>5</v>
      </c>
      <c r="S156" s="71" t="str">
        <f>IF(入力シート!S156="","",入力シート!S156)</f>
        <v/>
      </c>
      <c r="T156" s="91" t="str">
        <f>IF(入力シート!T156="","",入力シート!T156)</f>
        <v/>
      </c>
      <c r="U156" s="89" t="str">
        <f>IF(入力シート!U156="","",入力シート!U156)</f>
        <v/>
      </c>
      <c r="V156" s="90" t="str">
        <f>IF(入力シート!V156="","",入力シート!V156)</f>
        <v/>
      </c>
      <c r="W156" s="198" t="str">
        <f>IF(入力シート!W156="","",入力シート!W156)</f>
        <v/>
      </c>
      <c r="X156" s="206" t="str">
        <f>入力シート!AB156</f>
        <v>□ごみ拾い　□器具片付け
□モップ又はレーキがけ　□施錠</v>
      </c>
      <c r="Y156" s="207"/>
      <c r="Z156" s="208"/>
    </row>
    <row r="157" spans="1:26" ht="21.75" customHeight="1" x14ac:dyDescent="0.15">
      <c r="A157" s="204"/>
      <c r="B157" s="64" t="str">
        <f>IF(入力シート!B157="","",入力シート!B157)</f>
        <v/>
      </c>
      <c r="C157" s="65" t="str">
        <f>IF(入力シート!C157="","",入力シート!C157)</f>
        <v/>
      </c>
      <c r="D157" s="14" t="str">
        <f>IF(入力シート!D157="","",入力シート!D157)</f>
        <v/>
      </c>
      <c r="E157" s="60" t="s">
        <v>2</v>
      </c>
      <c r="F157" s="147" t="str">
        <f>IF(入力シート!F157="","",入力シート!F157)</f>
        <v/>
      </c>
      <c r="G157" s="61" t="s">
        <v>3</v>
      </c>
      <c r="H157" s="14" t="str">
        <f>IF(入力シート!H157="","",入力シート!H157)</f>
        <v/>
      </c>
      <c r="I157" s="60" t="s">
        <v>2</v>
      </c>
      <c r="J157" s="147" t="str">
        <f>IF(入力シート!J157="","",入力シート!J157)</f>
        <v/>
      </c>
      <c r="K157" s="62" t="s">
        <v>4</v>
      </c>
      <c r="L157" s="68" t="str">
        <f>IF(入力シート!L157="","",入力シート!L157)</f>
        <v/>
      </c>
      <c r="M157" s="66" t="s">
        <v>7</v>
      </c>
      <c r="N157" s="149" t="str">
        <f>IF(入力シート!N157="","",入力シート!N157)</f>
        <v/>
      </c>
      <c r="O157" s="67" t="s">
        <v>4</v>
      </c>
      <c r="P157" s="69" t="str">
        <f>IF(入力シート!P157="","",入力シート!P157)</f>
        <v/>
      </c>
      <c r="Q157" s="70" t="str">
        <f>IF(入力シート!Q157="","",入力シート!Q157)</f>
        <v/>
      </c>
      <c r="R157" s="67" t="s">
        <v>5</v>
      </c>
      <c r="S157" s="71" t="str">
        <f>IF(入力シート!S157="","",入力シート!S157)</f>
        <v/>
      </c>
      <c r="T157" s="91" t="str">
        <f>IF(入力シート!T157="","",入力シート!T157)</f>
        <v/>
      </c>
      <c r="U157" s="89" t="str">
        <f>IF(入力シート!U157="","",入力シート!U157)</f>
        <v/>
      </c>
      <c r="V157" s="90" t="str">
        <f>IF(入力シート!V157="","",入力シート!V157)</f>
        <v/>
      </c>
      <c r="W157" s="198" t="str">
        <f>IF(入力シート!W157="","",入力シート!W157)</f>
        <v/>
      </c>
      <c r="X157" s="206" t="str">
        <f>入力シート!AB157</f>
        <v>□ごみ拾い　□器具片付け
□モップ又はレーキがけ　□施錠</v>
      </c>
      <c r="Y157" s="207"/>
      <c r="Z157" s="208"/>
    </row>
    <row r="158" spans="1:26" ht="21.75" customHeight="1" thickBot="1" x14ac:dyDescent="0.2">
      <c r="A158" s="205"/>
      <c r="B158" s="92" t="str">
        <f>IF(入力シート!B158="","",入力シート!B158)</f>
        <v/>
      </c>
      <c r="C158" s="93" t="str">
        <f>IF(入力シート!C158="","",入力シート!C158)</f>
        <v/>
      </c>
      <c r="D158" s="94" t="str">
        <f>IF(入力シート!D158="","",入力シート!D158)</f>
        <v/>
      </c>
      <c r="E158" s="95" t="s">
        <v>2</v>
      </c>
      <c r="F158" s="148" t="str">
        <f>IF(入力シート!F158="","",入力シート!F158)</f>
        <v/>
      </c>
      <c r="G158" s="96" t="s">
        <v>3</v>
      </c>
      <c r="H158" s="94" t="str">
        <f>IF(入力シート!H158="","",入力シート!H158)</f>
        <v/>
      </c>
      <c r="I158" s="95" t="s">
        <v>2</v>
      </c>
      <c r="J158" s="148" t="str">
        <f>IF(入力シート!J158="","",入力シート!J158)</f>
        <v/>
      </c>
      <c r="K158" s="97" t="s">
        <v>4</v>
      </c>
      <c r="L158" s="98" t="str">
        <f>IF(入力シート!L158="","",入力シート!L158)</f>
        <v/>
      </c>
      <c r="M158" s="99" t="s">
        <v>7</v>
      </c>
      <c r="N158" s="151" t="str">
        <f>IF(入力シート!N158="","",入力シート!N158)</f>
        <v/>
      </c>
      <c r="O158" s="100" t="s">
        <v>4</v>
      </c>
      <c r="P158" s="101" t="str">
        <f>IF(入力シート!P158="","",入力シート!P158)</f>
        <v/>
      </c>
      <c r="Q158" s="102" t="str">
        <f>IF(入力シート!Q158="","",入力シート!Q158)</f>
        <v/>
      </c>
      <c r="R158" s="100" t="s">
        <v>5</v>
      </c>
      <c r="S158" s="104" t="str">
        <f>IF(入力シート!S158="","",入力シート!S158)</f>
        <v/>
      </c>
      <c r="T158" s="105" t="str">
        <f>IF(入力シート!T158="","",入力シート!T158)</f>
        <v/>
      </c>
      <c r="U158" s="113" t="str">
        <f>IF(入力シート!U158="","",入力シート!U158)</f>
        <v/>
      </c>
      <c r="V158" s="106" t="str">
        <f>IF(入力シート!V158="","",入力シート!V158)</f>
        <v/>
      </c>
      <c r="W158" s="199" t="str">
        <f>IF(入力シート!W158="","",入力シート!W158)</f>
        <v/>
      </c>
      <c r="X158" s="209" t="str">
        <f>入力シート!AB158</f>
        <v>□ごみ拾い　□器具片付け
□モップ又はレーキがけ　□施錠</v>
      </c>
      <c r="Y158" s="210"/>
      <c r="Z158" s="211"/>
    </row>
    <row r="159" spans="1:26" ht="21.75" customHeight="1" thickTop="1" x14ac:dyDescent="0.15">
      <c r="A159" s="111"/>
      <c r="B159" s="64" t="str">
        <f>IF(入力シート!B159="","",入力シート!B159)</f>
        <v/>
      </c>
      <c r="C159" s="65" t="str">
        <f>IF(入力シート!C159="","",入力シート!C159)</f>
        <v/>
      </c>
      <c r="D159" s="14" t="str">
        <f>IF(入力シート!D159="","",入力シート!D159)</f>
        <v/>
      </c>
      <c r="E159" s="60" t="s">
        <v>2</v>
      </c>
      <c r="F159" s="147" t="str">
        <f>IF(入力シート!F159="","",入力シート!F159)</f>
        <v/>
      </c>
      <c r="G159" s="61" t="s">
        <v>3</v>
      </c>
      <c r="H159" s="14" t="str">
        <f>IF(入力シート!H159="","",入力シート!H159)</f>
        <v/>
      </c>
      <c r="I159" s="60" t="s">
        <v>2</v>
      </c>
      <c r="J159" s="147" t="str">
        <f>IF(入力シート!J159="","",入力シート!J159)</f>
        <v/>
      </c>
      <c r="K159" s="62" t="s">
        <v>4</v>
      </c>
      <c r="L159" s="68" t="str">
        <f>IF(入力シート!L159="","",入力シート!L159)</f>
        <v/>
      </c>
      <c r="M159" s="66" t="s">
        <v>7</v>
      </c>
      <c r="N159" s="149" t="str">
        <f>IF(入力シート!N159="","",入力シート!N159)</f>
        <v/>
      </c>
      <c r="O159" s="67" t="s">
        <v>4</v>
      </c>
      <c r="P159" s="69" t="str">
        <f>IF(入力シート!P159="","",入力シート!P159)</f>
        <v/>
      </c>
      <c r="Q159" s="70" t="str">
        <f>IF(入力シート!Q159="","",入力シート!Q159)</f>
        <v/>
      </c>
      <c r="R159" s="67" t="s">
        <v>5</v>
      </c>
      <c r="S159" s="71" t="str">
        <f>IF(入力シート!S159="","",入力シート!S159)</f>
        <v/>
      </c>
      <c r="T159" s="91" t="str">
        <f>IF(入力シート!T159="","",入力シート!T159)</f>
        <v/>
      </c>
      <c r="U159" s="89" t="str">
        <f>IF(入力シート!U159="","",入力シート!U159)</f>
        <v/>
      </c>
      <c r="V159" s="90" t="str">
        <f>IF(入力シート!V159="","",入力シート!V159)</f>
        <v/>
      </c>
      <c r="W159" s="198" t="str">
        <f>IF(入力シート!W159="","",入力シート!W159)</f>
        <v/>
      </c>
      <c r="X159" s="206" t="str">
        <f>入力シート!AB159</f>
        <v>□ごみ拾い　□器具片付け
□モップ又はレーキがけ　□施錠</v>
      </c>
      <c r="Y159" s="207"/>
      <c r="Z159" s="208"/>
    </row>
    <row r="160" spans="1:26" ht="21.75" customHeight="1" x14ac:dyDescent="0.15">
      <c r="A160" s="109" t="s">
        <v>16</v>
      </c>
      <c r="B160" s="64" t="str">
        <f>IF(入力シート!B160="","",入力シート!B160)</f>
        <v/>
      </c>
      <c r="C160" s="65" t="str">
        <f>IF(入力シート!C160="","",入力シート!C160)</f>
        <v/>
      </c>
      <c r="D160" s="14" t="str">
        <f>IF(入力シート!D160="","",入力シート!D160)</f>
        <v/>
      </c>
      <c r="E160" s="60" t="s">
        <v>2</v>
      </c>
      <c r="F160" s="147" t="str">
        <f>IF(入力シート!F160="","",入力シート!F160)</f>
        <v/>
      </c>
      <c r="G160" s="61" t="s">
        <v>3</v>
      </c>
      <c r="H160" s="14" t="str">
        <f>IF(入力シート!H160="","",入力シート!H160)</f>
        <v/>
      </c>
      <c r="I160" s="60" t="s">
        <v>2</v>
      </c>
      <c r="J160" s="147" t="str">
        <f>IF(入力シート!J160="","",入力シート!J160)</f>
        <v/>
      </c>
      <c r="K160" s="62" t="s">
        <v>4</v>
      </c>
      <c r="L160" s="68" t="str">
        <f>IF(入力シート!L160="","",入力シート!L160)</f>
        <v/>
      </c>
      <c r="M160" s="66" t="s">
        <v>7</v>
      </c>
      <c r="N160" s="149" t="str">
        <f>IF(入力シート!N160="","",入力シート!N160)</f>
        <v/>
      </c>
      <c r="O160" s="67" t="s">
        <v>4</v>
      </c>
      <c r="P160" s="69" t="str">
        <f>IF(入力シート!P160="","",入力シート!P160)</f>
        <v/>
      </c>
      <c r="Q160" s="70" t="str">
        <f>IF(入力シート!Q160="","",入力シート!Q160)</f>
        <v/>
      </c>
      <c r="R160" s="67" t="s">
        <v>5</v>
      </c>
      <c r="S160" s="71" t="str">
        <f>IF(入力シート!S160="","",入力シート!S160)</f>
        <v/>
      </c>
      <c r="T160" s="91" t="str">
        <f>IF(入力シート!T160="","",入力シート!T160)</f>
        <v/>
      </c>
      <c r="U160" s="89" t="str">
        <f>IF(入力シート!U160="","",入力シート!U160)</f>
        <v/>
      </c>
      <c r="V160" s="90" t="str">
        <f>IF(入力シート!V160="","",入力シート!V160)</f>
        <v/>
      </c>
      <c r="W160" s="198" t="str">
        <f>IF(入力シート!W160="","",入力シート!W160)</f>
        <v/>
      </c>
      <c r="X160" s="206" t="str">
        <f>入力シート!AB160</f>
        <v>□ごみ拾い　□器具片付け
□モップ又はレーキがけ　□施錠</v>
      </c>
      <c r="Y160" s="207"/>
      <c r="Z160" s="208"/>
    </row>
    <row r="161" spans="1:26" ht="21.75" customHeight="1" x14ac:dyDescent="0.15">
      <c r="A161" s="109">
        <v>16</v>
      </c>
      <c r="B161" s="64" t="str">
        <f>IF(入力シート!B161="","",入力シート!B161)</f>
        <v/>
      </c>
      <c r="C161" s="65" t="str">
        <f>IF(入力シート!C161="","",入力シート!C161)</f>
        <v/>
      </c>
      <c r="D161" s="14" t="str">
        <f>IF(入力シート!D161="","",入力シート!D161)</f>
        <v/>
      </c>
      <c r="E161" s="60" t="s">
        <v>2</v>
      </c>
      <c r="F161" s="147" t="str">
        <f>IF(入力シート!F161="","",入力シート!F161)</f>
        <v/>
      </c>
      <c r="G161" s="61" t="s">
        <v>3</v>
      </c>
      <c r="H161" s="14" t="str">
        <f>IF(入力シート!H161="","",入力シート!H161)</f>
        <v/>
      </c>
      <c r="I161" s="60" t="s">
        <v>2</v>
      </c>
      <c r="J161" s="147" t="str">
        <f>IF(入力シート!J161="","",入力シート!J161)</f>
        <v/>
      </c>
      <c r="K161" s="62" t="s">
        <v>4</v>
      </c>
      <c r="L161" s="68" t="str">
        <f>IF(入力シート!L161="","",入力シート!L161)</f>
        <v/>
      </c>
      <c r="M161" s="66" t="s">
        <v>7</v>
      </c>
      <c r="N161" s="149" t="str">
        <f>IF(入力シート!N161="","",入力シート!N161)</f>
        <v/>
      </c>
      <c r="O161" s="67" t="s">
        <v>4</v>
      </c>
      <c r="P161" s="69" t="str">
        <f>IF(入力シート!P161="","",入力シート!P161)</f>
        <v/>
      </c>
      <c r="Q161" s="70" t="str">
        <f>IF(入力シート!Q161="","",入力シート!Q161)</f>
        <v/>
      </c>
      <c r="R161" s="67" t="s">
        <v>5</v>
      </c>
      <c r="S161" s="71" t="str">
        <f>IF(入力シート!S161="","",入力シート!S161)</f>
        <v/>
      </c>
      <c r="T161" s="91" t="str">
        <f>IF(入力シート!T161="","",入力シート!T161)</f>
        <v/>
      </c>
      <c r="U161" s="89" t="str">
        <f>IF(入力シート!U161="","",入力シート!U161)</f>
        <v/>
      </c>
      <c r="V161" s="90" t="str">
        <f>IF(入力シート!V161="","",入力シート!V161)</f>
        <v/>
      </c>
      <c r="W161" s="198" t="str">
        <f>IF(入力シート!W161="","",入力シート!W161)</f>
        <v/>
      </c>
      <c r="X161" s="206" t="str">
        <f>入力シート!AB161</f>
        <v>□ごみ拾い　□器具片付け
□モップ又はレーキがけ　□施錠</v>
      </c>
      <c r="Y161" s="207"/>
      <c r="Z161" s="208"/>
    </row>
    <row r="162" spans="1:26" ht="21.75" customHeight="1" x14ac:dyDescent="0.15">
      <c r="A162" s="212" t="s">
        <v>25</v>
      </c>
      <c r="B162" s="64" t="str">
        <f>IF(入力シート!B162="","",入力シート!B162)</f>
        <v/>
      </c>
      <c r="C162" s="65" t="str">
        <f>IF(入力シート!C162="","",入力シート!C162)</f>
        <v/>
      </c>
      <c r="D162" s="14" t="str">
        <f>IF(入力シート!D162="","",入力シート!D162)</f>
        <v/>
      </c>
      <c r="E162" s="60" t="s">
        <v>2</v>
      </c>
      <c r="F162" s="147" t="str">
        <f>IF(入力シート!F162="","",入力シート!F162)</f>
        <v/>
      </c>
      <c r="G162" s="61" t="s">
        <v>3</v>
      </c>
      <c r="H162" s="14" t="str">
        <f>IF(入力シート!H162="","",入力シート!H162)</f>
        <v/>
      </c>
      <c r="I162" s="60" t="s">
        <v>2</v>
      </c>
      <c r="J162" s="147" t="str">
        <f>IF(入力シート!J162="","",入力シート!J162)</f>
        <v/>
      </c>
      <c r="K162" s="62" t="s">
        <v>4</v>
      </c>
      <c r="L162" s="68" t="str">
        <f>IF(入力シート!L162="","",入力シート!L162)</f>
        <v/>
      </c>
      <c r="M162" s="66" t="s">
        <v>7</v>
      </c>
      <c r="N162" s="149" t="str">
        <f>IF(入力シート!N162="","",入力シート!N162)</f>
        <v/>
      </c>
      <c r="O162" s="67" t="s">
        <v>4</v>
      </c>
      <c r="P162" s="69" t="str">
        <f>IF(入力シート!P162="","",入力シート!P162)</f>
        <v/>
      </c>
      <c r="Q162" s="70" t="str">
        <f>IF(入力シート!Q162="","",入力シート!Q162)</f>
        <v/>
      </c>
      <c r="R162" s="67" t="s">
        <v>5</v>
      </c>
      <c r="S162" s="71" t="str">
        <f>IF(入力シート!S162="","",入力シート!S162)</f>
        <v/>
      </c>
      <c r="T162" s="91" t="str">
        <f>IF(入力シート!T162="","",入力シート!T162)</f>
        <v/>
      </c>
      <c r="U162" s="89" t="str">
        <f>IF(入力シート!U162="","",入力シート!U162)</f>
        <v/>
      </c>
      <c r="V162" s="90" t="str">
        <f>IF(入力シート!V162="","",入力シート!V162)</f>
        <v/>
      </c>
      <c r="W162" s="198" t="str">
        <f>IF(入力シート!W162="","",入力シート!W162)</f>
        <v/>
      </c>
      <c r="X162" s="206" t="str">
        <f>入力シート!AB162</f>
        <v>□ごみ拾い　□器具片付け
□モップ又はレーキがけ　□施錠</v>
      </c>
      <c r="Y162" s="207"/>
      <c r="Z162" s="208"/>
    </row>
    <row r="163" spans="1:26" ht="21.75" customHeight="1" x14ac:dyDescent="0.15">
      <c r="A163" s="212"/>
      <c r="B163" s="64" t="str">
        <f>IF(入力シート!B163="","",入力シート!B163)</f>
        <v/>
      </c>
      <c r="C163" s="65" t="str">
        <f>IF(入力シート!C163="","",入力シート!C163)</f>
        <v/>
      </c>
      <c r="D163" s="14" t="str">
        <f>IF(入力シート!D163="","",入力シート!D163)</f>
        <v/>
      </c>
      <c r="E163" s="60" t="s">
        <v>2</v>
      </c>
      <c r="F163" s="147" t="str">
        <f>IF(入力シート!F163="","",入力シート!F163)</f>
        <v/>
      </c>
      <c r="G163" s="61" t="s">
        <v>3</v>
      </c>
      <c r="H163" s="14" t="str">
        <f>IF(入力シート!H163="","",入力シート!H163)</f>
        <v/>
      </c>
      <c r="I163" s="60" t="s">
        <v>2</v>
      </c>
      <c r="J163" s="147" t="str">
        <f>IF(入力シート!J163="","",入力シート!J163)</f>
        <v/>
      </c>
      <c r="K163" s="62" t="s">
        <v>4</v>
      </c>
      <c r="L163" s="68" t="str">
        <f>IF(入力シート!L163="","",入力シート!L163)</f>
        <v/>
      </c>
      <c r="M163" s="66" t="s">
        <v>7</v>
      </c>
      <c r="N163" s="149" t="str">
        <f>IF(入力シート!N163="","",入力シート!N163)</f>
        <v/>
      </c>
      <c r="O163" s="67" t="s">
        <v>4</v>
      </c>
      <c r="P163" s="69" t="str">
        <f>IF(入力シート!P163="","",入力シート!P163)</f>
        <v/>
      </c>
      <c r="Q163" s="70" t="str">
        <f>IF(入力シート!Q163="","",入力シート!Q163)</f>
        <v/>
      </c>
      <c r="R163" s="67" t="s">
        <v>5</v>
      </c>
      <c r="S163" s="71" t="str">
        <f>IF(入力シート!S163="","",入力シート!S163)</f>
        <v/>
      </c>
      <c r="T163" s="91" t="str">
        <f>IF(入力シート!T163="","",入力シート!T163)</f>
        <v/>
      </c>
      <c r="U163" s="89" t="str">
        <f>IF(入力シート!U163="","",入力シート!U163)</f>
        <v/>
      </c>
      <c r="V163" s="90" t="str">
        <f>IF(入力シート!V163="","",入力シート!V163)</f>
        <v/>
      </c>
      <c r="W163" s="198" t="str">
        <f>IF(入力シート!W163="","",入力シート!W163)</f>
        <v/>
      </c>
      <c r="X163" s="206" t="str">
        <f>入力シート!AB163</f>
        <v>□ごみ拾い　□器具片付け
□モップ又はレーキがけ　□施錠</v>
      </c>
      <c r="Y163" s="207"/>
      <c r="Z163" s="208"/>
    </row>
    <row r="164" spans="1:26" ht="21.75" customHeight="1" x14ac:dyDescent="0.15">
      <c r="A164" s="212"/>
      <c r="B164" s="64" t="str">
        <f>IF(入力シート!B164="","",入力シート!B164)</f>
        <v/>
      </c>
      <c r="C164" s="65" t="str">
        <f>IF(入力シート!C164="","",入力シート!C164)</f>
        <v/>
      </c>
      <c r="D164" s="14" t="str">
        <f>IF(入力シート!D164="","",入力シート!D164)</f>
        <v/>
      </c>
      <c r="E164" s="60" t="s">
        <v>2</v>
      </c>
      <c r="F164" s="147" t="str">
        <f>IF(入力シート!F164="","",入力シート!F164)</f>
        <v/>
      </c>
      <c r="G164" s="61" t="s">
        <v>3</v>
      </c>
      <c r="H164" s="14" t="str">
        <f>IF(入力シート!H164="","",入力シート!H164)</f>
        <v/>
      </c>
      <c r="I164" s="60" t="s">
        <v>2</v>
      </c>
      <c r="J164" s="147" t="str">
        <f>IF(入力シート!J164="","",入力シート!J164)</f>
        <v/>
      </c>
      <c r="K164" s="62" t="s">
        <v>4</v>
      </c>
      <c r="L164" s="68" t="str">
        <f>IF(入力シート!L164="","",入力シート!L164)</f>
        <v/>
      </c>
      <c r="M164" s="66" t="s">
        <v>7</v>
      </c>
      <c r="N164" s="149" t="str">
        <f>IF(入力シート!N164="","",入力シート!N164)</f>
        <v/>
      </c>
      <c r="O164" s="67" t="s">
        <v>4</v>
      </c>
      <c r="P164" s="69" t="str">
        <f>IF(入力シート!P164="","",入力シート!P164)</f>
        <v/>
      </c>
      <c r="Q164" s="70" t="str">
        <f>IF(入力シート!Q164="","",入力シート!Q164)</f>
        <v/>
      </c>
      <c r="R164" s="67" t="s">
        <v>5</v>
      </c>
      <c r="S164" s="71" t="str">
        <f>IF(入力シート!S164="","",入力シート!S164)</f>
        <v/>
      </c>
      <c r="T164" s="91" t="str">
        <f>IF(入力シート!T164="","",入力シート!T164)</f>
        <v/>
      </c>
      <c r="U164" s="89" t="str">
        <f>IF(入力シート!U164="","",入力シート!U164)</f>
        <v/>
      </c>
      <c r="V164" s="90" t="str">
        <f>IF(入力シート!V164="","",入力シート!V164)</f>
        <v/>
      </c>
      <c r="W164" s="198" t="str">
        <f>IF(入力シート!W164="","",入力シート!W164)</f>
        <v/>
      </c>
      <c r="X164" s="206" t="str">
        <f>入力シート!AB164</f>
        <v>□ごみ拾い　□器具片付け
□モップ又はレーキがけ　□施錠</v>
      </c>
      <c r="Y164" s="207"/>
      <c r="Z164" s="208"/>
    </row>
    <row r="165" spans="1:26" ht="21.75" customHeight="1" x14ac:dyDescent="0.15">
      <c r="A165" s="204" t="str">
        <f>IF(入力シート!A165="","",入力シート!A165)</f>
        <v/>
      </c>
      <c r="B165" s="64" t="str">
        <f>IF(入力シート!B165="","",入力シート!B165)</f>
        <v/>
      </c>
      <c r="C165" s="65" t="str">
        <f>IF(入力シート!C165="","",入力シート!C165)</f>
        <v/>
      </c>
      <c r="D165" s="14" t="str">
        <f>IF(入力シート!D165="","",入力シート!D165)</f>
        <v/>
      </c>
      <c r="E165" s="60" t="s">
        <v>2</v>
      </c>
      <c r="F165" s="147" t="str">
        <f>IF(入力シート!F165="","",入力シート!F165)</f>
        <v/>
      </c>
      <c r="G165" s="61" t="s">
        <v>3</v>
      </c>
      <c r="H165" s="14" t="str">
        <f>IF(入力シート!H165="","",入力シート!H165)</f>
        <v/>
      </c>
      <c r="I165" s="60" t="s">
        <v>2</v>
      </c>
      <c r="J165" s="147" t="str">
        <f>IF(入力シート!J165="","",入力シート!J165)</f>
        <v/>
      </c>
      <c r="K165" s="62" t="s">
        <v>4</v>
      </c>
      <c r="L165" s="68" t="str">
        <f>IF(入力シート!L165="","",入力シート!L165)</f>
        <v/>
      </c>
      <c r="M165" s="66" t="s">
        <v>7</v>
      </c>
      <c r="N165" s="149" t="str">
        <f>IF(入力シート!N165="","",入力シート!N165)</f>
        <v/>
      </c>
      <c r="O165" s="67" t="s">
        <v>4</v>
      </c>
      <c r="P165" s="69" t="str">
        <f>IF(入力シート!P165="","",入力シート!P165)</f>
        <v/>
      </c>
      <c r="Q165" s="70" t="str">
        <f>IF(入力シート!Q165="","",入力シート!Q165)</f>
        <v/>
      </c>
      <c r="R165" s="67" t="s">
        <v>5</v>
      </c>
      <c r="S165" s="71" t="str">
        <f>IF(入力シート!S165="","",入力シート!S165)</f>
        <v/>
      </c>
      <c r="T165" s="91" t="str">
        <f>IF(入力シート!T165="","",入力シート!T165)</f>
        <v/>
      </c>
      <c r="U165" s="89" t="str">
        <f>IF(入力シート!U165="","",入力シート!U165)</f>
        <v/>
      </c>
      <c r="V165" s="90" t="str">
        <f>IF(入力シート!V165="","",入力シート!V165)</f>
        <v/>
      </c>
      <c r="W165" s="198" t="str">
        <f>IF(入力シート!W165="","",入力シート!W165)</f>
        <v/>
      </c>
      <c r="X165" s="206" t="str">
        <f>入力シート!AB165</f>
        <v>□ごみ拾い　□器具片付け
□モップ又はレーキがけ　□施錠</v>
      </c>
      <c r="Y165" s="207"/>
      <c r="Z165" s="208"/>
    </row>
    <row r="166" spans="1:26" ht="21.75" customHeight="1" x14ac:dyDescent="0.15">
      <c r="A166" s="204"/>
      <c r="B166" s="64" t="str">
        <f>IF(入力シート!B166="","",入力シート!B166)</f>
        <v/>
      </c>
      <c r="C166" s="65" t="str">
        <f>IF(入力シート!C166="","",入力シート!C166)</f>
        <v/>
      </c>
      <c r="D166" s="14" t="str">
        <f>IF(入力シート!D166="","",入力シート!D166)</f>
        <v/>
      </c>
      <c r="E166" s="60" t="s">
        <v>2</v>
      </c>
      <c r="F166" s="147" t="str">
        <f>IF(入力シート!F166="","",入力シート!F166)</f>
        <v/>
      </c>
      <c r="G166" s="61" t="s">
        <v>3</v>
      </c>
      <c r="H166" s="14" t="str">
        <f>IF(入力シート!H166="","",入力シート!H166)</f>
        <v/>
      </c>
      <c r="I166" s="60" t="s">
        <v>2</v>
      </c>
      <c r="J166" s="147" t="str">
        <f>IF(入力シート!J166="","",入力シート!J166)</f>
        <v/>
      </c>
      <c r="K166" s="62" t="s">
        <v>4</v>
      </c>
      <c r="L166" s="68" t="str">
        <f>IF(入力シート!L166="","",入力シート!L166)</f>
        <v/>
      </c>
      <c r="M166" s="66" t="s">
        <v>7</v>
      </c>
      <c r="N166" s="149" t="str">
        <f>IF(入力シート!N166="","",入力シート!N166)</f>
        <v/>
      </c>
      <c r="O166" s="67" t="s">
        <v>4</v>
      </c>
      <c r="P166" s="69" t="str">
        <f>IF(入力シート!P166="","",入力シート!P166)</f>
        <v/>
      </c>
      <c r="Q166" s="70" t="str">
        <f>IF(入力シート!Q166="","",入力シート!Q166)</f>
        <v/>
      </c>
      <c r="R166" s="67" t="s">
        <v>5</v>
      </c>
      <c r="S166" s="71" t="str">
        <f>IF(入力シート!S166="","",入力シート!S166)</f>
        <v/>
      </c>
      <c r="T166" s="91" t="str">
        <f>IF(入力シート!T166="","",入力シート!T166)</f>
        <v/>
      </c>
      <c r="U166" s="89" t="str">
        <f>IF(入力シート!U166="","",入力シート!U166)</f>
        <v/>
      </c>
      <c r="V166" s="90" t="str">
        <f>IF(入力シート!V166="","",入力シート!V166)</f>
        <v/>
      </c>
      <c r="W166" s="198" t="str">
        <f>IF(入力シート!W166="","",入力シート!W166)</f>
        <v/>
      </c>
      <c r="X166" s="206" t="str">
        <f>入力シート!AB166</f>
        <v>□ごみ拾い　□器具片付け
□モップ又はレーキがけ　□施錠</v>
      </c>
      <c r="Y166" s="207"/>
      <c r="Z166" s="208"/>
    </row>
    <row r="167" spans="1:26" ht="21.75" customHeight="1" x14ac:dyDescent="0.15">
      <c r="A167" s="204"/>
      <c r="B167" s="64" t="str">
        <f>IF(入力シート!B167="","",入力シート!B167)</f>
        <v/>
      </c>
      <c r="C167" s="65" t="str">
        <f>IF(入力シート!C167="","",入力シート!C167)</f>
        <v/>
      </c>
      <c r="D167" s="14" t="str">
        <f>IF(入力シート!D167="","",入力シート!D167)</f>
        <v/>
      </c>
      <c r="E167" s="60" t="s">
        <v>2</v>
      </c>
      <c r="F167" s="147" t="str">
        <f>IF(入力シート!F167="","",入力シート!F167)</f>
        <v/>
      </c>
      <c r="G167" s="61" t="s">
        <v>3</v>
      </c>
      <c r="H167" s="14" t="str">
        <f>IF(入力シート!H167="","",入力シート!H167)</f>
        <v/>
      </c>
      <c r="I167" s="60" t="s">
        <v>2</v>
      </c>
      <c r="J167" s="147" t="str">
        <f>IF(入力シート!J167="","",入力シート!J167)</f>
        <v/>
      </c>
      <c r="K167" s="62" t="s">
        <v>4</v>
      </c>
      <c r="L167" s="68" t="str">
        <f>IF(入力シート!L167="","",入力シート!L167)</f>
        <v/>
      </c>
      <c r="M167" s="66" t="s">
        <v>7</v>
      </c>
      <c r="N167" s="149" t="str">
        <f>IF(入力シート!N167="","",入力シート!N167)</f>
        <v/>
      </c>
      <c r="O167" s="67" t="s">
        <v>4</v>
      </c>
      <c r="P167" s="69" t="str">
        <f>IF(入力シート!P167="","",入力シート!P167)</f>
        <v/>
      </c>
      <c r="Q167" s="70" t="str">
        <f>IF(入力シート!Q167="","",入力シート!Q167)</f>
        <v/>
      </c>
      <c r="R167" s="67" t="s">
        <v>5</v>
      </c>
      <c r="S167" s="71" t="str">
        <f>IF(入力シート!S167="","",入力シート!S167)</f>
        <v/>
      </c>
      <c r="T167" s="91" t="str">
        <f>IF(入力シート!T167="","",入力シート!T167)</f>
        <v/>
      </c>
      <c r="U167" s="89" t="str">
        <f>IF(入力シート!U167="","",入力シート!U167)</f>
        <v/>
      </c>
      <c r="V167" s="90" t="str">
        <f>IF(入力シート!V167="","",入力シート!V167)</f>
        <v/>
      </c>
      <c r="W167" s="198" t="str">
        <f>IF(入力シート!W167="","",入力シート!W167)</f>
        <v/>
      </c>
      <c r="X167" s="206" t="str">
        <f>入力シート!AB167</f>
        <v>□ごみ拾い　□器具片付け
□モップ又はレーキがけ　□施錠</v>
      </c>
      <c r="Y167" s="207"/>
      <c r="Z167" s="208"/>
    </row>
    <row r="168" spans="1:26" ht="21.75" customHeight="1" thickBot="1" x14ac:dyDescent="0.2">
      <c r="A168" s="205"/>
      <c r="B168" s="92" t="str">
        <f>IF(入力シート!B168="","",入力シート!B168)</f>
        <v/>
      </c>
      <c r="C168" s="93" t="str">
        <f>IF(入力シート!C168="","",入力シート!C168)</f>
        <v/>
      </c>
      <c r="D168" s="94" t="str">
        <f>IF(入力シート!D168="","",入力シート!D168)</f>
        <v/>
      </c>
      <c r="E168" s="95" t="s">
        <v>2</v>
      </c>
      <c r="F168" s="148" t="str">
        <f>IF(入力シート!F168="","",入力シート!F168)</f>
        <v/>
      </c>
      <c r="G168" s="96" t="s">
        <v>3</v>
      </c>
      <c r="H168" s="94" t="str">
        <f>IF(入力シート!H168="","",入力シート!H168)</f>
        <v/>
      </c>
      <c r="I168" s="95" t="s">
        <v>2</v>
      </c>
      <c r="J168" s="148" t="str">
        <f>IF(入力シート!J168="","",入力シート!J168)</f>
        <v/>
      </c>
      <c r="K168" s="97" t="s">
        <v>4</v>
      </c>
      <c r="L168" s="98" t="str">
        <f>IF(入力シート!L168="","",入力シート!L168)</f>
        <v/>
      </c>
      <c r="M168" s="99" t="s">
        <v>7</v>
      </c>
      <c r="N168" s="151" t="str">
        <f>IF(入力シート!N168="","",入力シート!N168)</f>
        <v/>
      </c>
      <c r="O168" s="100" t="s">
        <v>4</v>
      </c>
      <c r="P168" s="101" t="str">
        <f>IF(入力シート!P168="","",入力シート!P168)</f>
        <v/>
      </c>
      <c r="Q168" s="102" t="str">
        <f>IF(入力シート!Q168="","",入力シート!Q168)</f>
        <v/>
      </c>
      <c r="R168" s="100" t="s">
        <v>5</v>
      </c>
      <c r="S168" s="104" t="str">
        <f>IF(入力シート!S168="","",入力シート!S168)</f>
        <v/>
      </c>
      <c r="T168" s="105" t="str">
        <f>IF(入力シート!T168="","",入力シート!T168)</f>
        <v/>
      </c>
      <c r="U168" s="113" t="str">
        <f>IF(入力シート!U168="","",入力シート!U168)</f>
        <v/>
      </c>
      <c r="V168" s="106" t="str">
        <f>IF(入力シート!V168="","",入力シート!V168)</f>
        <v/>
      </c>
      <c r="W168" s="199" t="str">
        <f>IF(入力シート!W168="","",入力シート!W168)</f>
        <v/>
      </c>
      <c r="X168" s="209" t="str">
        <f>入力シート!AB168</f>
        <v>□ごみ拾い　□器具片付け
□モップ又はレーキがけ　□施錠</v>
      </c>
      <c r="Y168" s="210"/>
      <c r="Z168" s="211"/>
    </row>
    <row r="169" spans="1:26" ht="21.75" customHeight="1" thickTop="1" x14ac:dyDescent="0.15">
      <c r="A169" s="111"/>
      <c r="B169" s="64" t="str">
        <f>IF(入力シート!B169="","",入力シート!B169)</f>
        <v/>
      </c>
      <c r="C169" s="65" t="str">
        <f>IF(入力シート!C169="","",入力シート!C169)</f>
        <v/>
      </c>
      <c r="D169" s="14" t="str">
        <f>IF(入力シート!D169="","",入力シート!D169)</f>
        <v/>
      </c>
      <c r="E169" s="60" t="s">
        <v>2</v>
      </c>
      <c r="F169" s="147" t="str">
        <f>IF(入力シート!F169="","",入力シート!F169)</f>
        <v/>
      </c>
      <c r="G169" s="61" t="s">
        <v>3</v>
      </c>
      <c r="H169" s="14" t="str">
        <f>IF(入力シート!H169="","",入力シート!H169)</f>
        <v/>
      </c>
      <c r="I169" s="60" t="s">
        <v>2</v>
      </c>
      <c r="J169" s="147" t="str">
        <f>IF(入力シート!J169="","",入力シート!J169)</f>
        <v/>
      </c>
      <c r="K169" s="62" t="s">
        <v>4</v>
      </c>
      <c r="L169" s="68" t="str">
        <f>IF(入力シート!L169="","",入力シート!L169)</f>
        <v/>
      </c>
      <c r="M169" s="66" t="s">
        <v>7</v>
      </c>
      <c r="N169" s="149" t="str">
        <f>IF(入力シート!N169="","",入力シート!N169)</f>
        <v/>
      </c>
      <c r="O169" s="67" t="s">
        <v>4</v>
      </c>
      <c r="P169" s="69" t="str">
        <f>IF(入力シート!P169="","",入力シート!P169)</f>
        <v/>
      </c>
      <c r="Q169" s="70" t="str">
        <f>IF(入力シート!Q169="","",入力シート!Q169)</f>
        <v/>
      </c>
      <c r="R169" s="67" t="s">
        <v>5</v>
      </c>
      <c r="S169" s="71" t="str">
        <f>IF(入力シート!S169="","",入力シート!S169)</f>
        <v/>
      </c>
      <c r="T169" s="91" t="str">
        <f>IF(入力シート!T169="","",入力シート!T169)</f>
        <v/>
      </c>
      <c r="U169" s="89" t="str">
        <f>IF(入力シート!U169="","",入力シート!U169)</f>
        <v/>
      </c>
      <c r="V169" s="90" t="str">
        <f>IF(入力シート!V169="","",入力シート!V169)</f>
        <v/>
      </c>
      <c r="W169" s="198" t="str">
        <f>IF(入力シート!W169="","",入力シート!W169)</f>
        <v/>
      </c>
      <c r="X169" s="206" t="str">
        <f>入力シート!AB169</f>
        <v>□ごみ拾い　□器具片付け
□モップ又はレーキがけ　□施錠</v>
      </c>
      <c r="Y169" s="207"/>
      <c r="Z169" s="208"/>
    </row>
    <row r="170" spans="1:26" ht="21.75" customHeight="1" x14ac:dyDescent="0.15">
      <c r="A170" s="109" t="s">
        <v>16</v>
      </c>
      <c r="B170" s="64" t="str">
        <f>IF(入力シート!B170="","",入力シート!B170)</f>
        <v/>
      </c>
      <c r="C170" s="65" t="str">
        <f>IF(入力シート!C170="","",入力シート!C170)</f>
        <v/>
      </c>
      <c r="D170" s="14" t="str">
        <f>IF(入力シート!D170="","",入力シート!D170)</f>
        <v/>
      </c>
      <c r="E170" s="60" t="s">
        <v>2</v>
      </c>
      <c r="F170" s="147" t="str">
        <f>IF(入力シート!F170="","",入力シート!F170)</f>
        <v/>
      </c>
      <c r="G170" s="61" t="s">
        <v>3</v>
      </c>
      <c r="H170" s="14" t="str">
        <f>IF(入力シート!H170="","",入力シート!H170)</f>
        <v/>
      </c>
      <c r="I170" s="60" t="s">
        <v>2</v>
      </c>
      <c r="J170" s="147" t="str">
        <f>IF(入力シート!J170="","",入力シート!J170)</f>
        <v/>
      </c>
      <c r="K170" s="62" t="s">
        <v>4</v>
      </c>
      <c r="L170" s="68" t="str">
        <f>IF(入力シート!L170="","",入力シート!L170)</f>
        <v/>
      </c>
      <c r="M170" s="66" t="s">
        <v>7</v>
      </c>
      <c r="N170" s="149" t="str">
        <f>IF(入力シート!N170="","",入力シート!N170)</f>
        <v/>
      </c>
      <c r="O170" s="67" t="s">
        <v>4</v>
      </c>
      <c r="P170" s="69" t="str">
        <f>IF(入力シート!P170="","",入力シート!P170)</f>
        <v/>
      </c>
      <c r="Q170" s="70" t="str">
        <f>IF(入力シート!Q170="","",入力シート!Q170)</f>
        <v/>
      </c>
      <c r="R170" s="67" t="s">
        <v>5</v>
      </c>
      <c r="S170" s="71" t="str">
        <f>IF(入力シート!S170="","",入力シート!S170)</f>
        <v/>
      </c>
      <c r="T170" s="91" t="str">
        <f>IF(入力シート!T170="","",入力シート!T170)</f>
        <v/>
      </c>
      <c r="U170" s="89" t="str">
        <f>IF(入力シート!U170="","",入力シート!U170)</f>
        <v/>
      </c>
      <c r="V170" s="90" t="str">
        <f>IF(入力シート!V170="","",入力シート!V170)</f>
        <v/>
      </c>
      <c r="W170" s="198" t="str">
        <f>IF(入力シート!W170="","",入力シート!W170)</f>
        <v/>
      </c>
      <c r="X170" s="206" t="str">
        <f>入力シート!AB170</f>
        <v>□ごみ拾い　□器具片付け
□モップ又はレーキがけ　□施錠</v>
      </c>
      <c r="Y170" s="207"/>
      <c r="Z170" s="208"/>
    </row>
    <row r="171" spans="1:26" ht="21.75" customHeight="1" x14ac:dyDescent="0.15">
      <c r="A171" s="109">
        <v>17</v>
      </c>
      <c r="B171" s="64" t="str">
        <f>IF(入力シート!B171="","",入力シート!B171)</f>
        <v/>
      </c>
      <c r="C171" s="65" t="str">
        <f>IF(入力シート!C171="","",入力シート!C171)</f>
        <v/>
      </c>
      <c r="D171" s="14" t="str">
        <f>IF(入力シート!D171="","",入力シート!D171)</f>
        <v/>
      </c>
      <c r="E171" s="60" t="s">
        <v>2</v>
      </c>
      <c r="F171" s="147" t="str">
        <f>IF(入力シート!F171="","",入力シート!F171)</f>
        <v/>
      </c>
      <c r="G171" s="61" t="s">
        <v>3</v>
      </c>
      <c r="H171" s="14" t="str">
        <f>IF(入力シート!H171="","",入力シート!H171)</f>
        <v/>
      </c>
      <c r="I171" s="60" t="s">
        <v>2</v>
      </c>
      <c r="J171" s="147" t="str">
        <f>IF(入力シート!J171="","",入力シート!J171)</f>
        <v/>
      </c>
      <c r="K171" s="62" t="s">
        <v>4</v>
      </c>
      <c r="L171" s="68" t="str">
        <f>IF(入力シート!L171="","",入力シート!L171)</f>
        <v/>
      </c>
      <c r="M171" s="66" t="s">
        <v>7</v>
      </c>
      <c r="N171" s="149" t="str">
        <f>IF(入力シート!N171="","",入力シート!N171)</f>
        <v/>
      </c>
      <c r="O171" s="67" t="s">
        <v>4</v>
      </c>
      <c r="P171" s="69" t="str">
        <f>IF(入力シート!P171="","",入力シート!P171)</f>
        <v/>
      </c>
      <c r="Q171" s="70" t="str">
        <f>IF(入力シート!Q171="","",入力シート!Q171)</f>
        <v/>
      </c>
      <c r="R171" s="67" t="s">
        <v>5</v>
      </c>
      <c r="S171" s="71" t="str">
        <f>IF(入力シート!S171="","",入力シート!S171)</f>
        <v/>
      </c>
      <c r="T171" s="91" t="str">
        <f>IF(入力シート!T171="","",入力シート!T171)</f>
        <v/>
      </c>
      <c r="U171" s="89" t="str">
        <f>IF(入力シート!U171="","",入力シート!U171)</f>
        <v/>
      </c>
      <c r="V171" s="90" t="str">
        <f>IF(入力シート!V171="","",入力シート!V171)</f>
        <v/>
      </c>
      <c r="W171" s="198" t="str">
        <f>IF(入力シート!W171="","",入力シート!W171)</f>
        <v/>
      </c>
      <c r="X171" s="206" t="str">
        <f>入力シート!AB171</f>
        <v>□ごみ拾い　□器具片付け
□モップ又はレーキがけ　□施錠</v>
      </c>
      <c r="Y171" s="207"/>
      <c r="Z171" s="208"/>
    </row>
    <row r="172" spans="1:26" ht="21.75" customHeight="1" x14ac:dyDescent="0.15">
      <c r="A172" s="212" t="s">
        <v>25</v>
      </c>
      <c r="B172" s="64" t="str">
        <f>IF(入力シート!B172="","",入力シート!B172)</f>
        <v/>
      </c>
      <c r="C172" s="65" t="str">
        <f>IF(入力シート!C172="","",入力シート!C172)</f>
        <v/>
      </c>
      <c r="D172" s="14" t="str">
        <f>IF(入力シート!D172="","",入力シート!D172)</f>
        <v/>
      </c>
      <c r="E172" s="60" t="s">
        <v>2</v>
      </c>
      <c r="F172" s="147" t="str">
        <f>IF(入力シート!F172="","",入力シート!F172)</f>
        <v/>
      </c>
      <c r="G172" s="61" t="s">
        <v>3</v>
      </c>
      <c r="H172" s="14" t="str">
        <f>IF(入力シート!H172="","",入力シート!H172)</f>
        <v/>
      </c>
      <c r="I172" s="60" t="s">
        <v>2</v>
      </c>
      <c r="J172" s="147" t="str">
        <f>IF(入力シート!J172="","",入力シート!J172)</f>
        <v/>
      </c>
      <c r="K172" s="62" t="s">
        <v>4</v>
      </c>
      <c r="L172" s="68" t="str">
        <f>IF(入力シート!L172="","",入力シート!L172)</f>
        <v/>
      </c>
      <c r="M172" s="66" t="s">
        <v>7</v>
      </c>
      <c r="N172" s="149" t="str">
        <f>IF(入力シート!N172="","",入力シート!N172)</f>
        <v/>
      </c>
      <c r="O172" s="67" t="s">
        <v>4</v>
      </c>
      <c r="P172" s="69" t="str">
        <f>IF(入力シート!P172="","",入力シート!P172)</f>
        <v/>
      </c>
      <c r="Q172" s="70" t="str">
        <f>IF(入力シート!Q172="","",入力シート!Q172)</f>
        <v/>
      </c>
      <c r="R172" s="67" t="s">
        <v>5</v>
      </c>
      <c r="S172" s="71" t="str">
        <f>IF(入力シート!S172="","",入力シート!S172)</f>
        <v/>
      </c>
      <c r="T172" s="91" t="str">
        <f>IF(入力シート!T172="","",入力シート!T172)</f>
        <v/>
      </c>
      <c r="U172" s="89" t="str">
        <f>IF(入力シート!U172="","",入力シート!U172)</f>
        <v/>
      </c>
      <c r="V172" s="90" t="str">
        <f>IF(入力シート!V172="","",入力シート!V172)</f>
        <v/>
      </c>
      <c r="W172" s="198" t="str">
        <f>IF(入力シート!W172="","",入力シート!W172)</f>
        <v/>
      </c>
      <c r="X172" s="206" t="str">
        <f>入力シート!AB172</f>
        <v>□ごみ拾い　□器具片付け
□モップ又はレーキがけ　□施錠</v>
      </c>
      <c r="Y172" s="207"/>
      <c r="Z172" s="208"/>
    </row>
    <row r="173" spans="1:26" ht="21.75" customHeight="1" x14ac:dyDescent="0.15">
      <c r="A173" s="212"/>
      <c r="B173" s="64" t="str">
        <f>IF(入力シート!B173="","",入力シート!B173)</f>
        <v/>
      </c>
      <c r="C173" s="65" t="str">
        <f>IF(入力シート!C173="","",入力シート!C173)</f>
        <v/>
      </c>
      <c r="D173" s="14" t="str">
        <f>IF(入力シート!D173="","",入力シート!D173)</f>
        <v/>
      </c>
      <c r="E173" s="60" t="s">
        <v>2</v>
      </c>
      <c r="F173" s="147" t="str">
        <f>IF(入力シート!F173="","",入力シート!F173)</f>
        <v/>
      </c>
      <c r="G173" s="61" t="s">
        <v>3</v>
      </c>
      <c r="H173" s="14" t="str">
        <f>IF(入力シート!H173="","",入力シート!H173)</f>
        <v/>
      </c>
      <c r="I173" s="60" t="s">
        <v>2</v>
      </c>
      <c r="J173" s="147" t="str">
        <f>IF(入力シート!J173="","",入力シート!J173)</f>
        <v/>
      </c>
      <c r="K173" s="62" t="s">
        <v>4</v>
      </c>
      <c r="L173" s="68" t="str">
        <f>IF(入力シート!L173="","",入力シート!L173)</f>
        <v/>
      </c>
      <c r="M173" s="66" t="s">
        <v>7</v>
      </c>
      <c r="N173" s="149" t="str">
        <f>IF(入力シート!N173="","",入力シート!N173)</f>
        <v/>
      </c>
      <c r="O173" s="67" t="s">
        <v>4</v>
      </c>
      <c r="P173" s="69" t="str">
        <f>IF(入力シート!P173="","",入力シート!P173)</f>
        <v/>
      </c>
      <c r="Q173" s="70" t="str">
        <f>IF(入力シート!Q173="","",入力シート!Q173)</f>
        <v/>
      </c>
      <c r="R173" s="67" t="s">
        <v>5</v>
      </c>
      <c r="S173" s="71" t="str">
        <f>IF(入力シート!S173="","",入力シート!S173)</f>
        <v/>
      </c>
      <c r="T173" s="91" t="str">
        <f>IF(入力シート!T173="","",入力シート!T173)</f>
        <v/>
      </c>
      <c r="U173" s="89" t="str">
        <f>IF(入力シート!U173="","",入力シート!U173)</f>
        <v/>
      </c>
      <c r="V173" s="90" t="str">
        <f>IF(入力シート!V173="","",入力シート!V173)</f>
        <v/>
      </c>
      <c r="W173" s="198" t="str">
        <f>IF(入力シート!W173="","",入力シート!W173)</f>
        <v/>
      </c>
      <c r="X173" s="206" t="str">
        <f>入力シート!AB173</f>
        <v>□ごみ拾い　□器具片付け
□モップ又はレーキがけ　□施錠</v>
      </c>
      <c r="Y173" s="207"/>
      <c r="Z173" s="208"/>
    </row>
    <row r="174" spans="1:26" ht="21.75" customHeight="1" x14ac:dyDescent="0.15">
      <c r="A174" s="212"/>
      <c r="B174" s="64" t="str">
        <f>IF(入力シート!B174="","",入力シート!B174)</f>
        <v/>
      </c>
      <c r="C174" s="65" t="str">
        <f>IF(入力シート!C174="","",入力シート!C174)</f>
        <v/>
      </c>
      <c r="D174" s="14" t="str">
        <f>IF(入力シート!D174="","",入力シート!D174)</f>
        <v/>
      </c>
      <c r="E174" s="60" t="s">
        <v>2</v>
      </c>
      <c r="F174" s="147" t="str">
        <f>IF(入力シート!F174="","",入力シート!F174)</f>
        <v/>
      </c>
      <c r="G174" s="61" t="s">
        <v>3</v>
      </c>
      <c r="H174" s="14" t="str">
        <f>IF(入力シート!H174="","",入力シート!H174)</f>
        <v/>
      </c>
      <c r="I174" s="60" t="s">
        <v>2</v>
      </c>
      <c r="J174" s="147" t="str">
        <f>IF(入力シート!J174="","",入力シート!J174)</f>
        <v/>
      </c>
      <c r="K174" s="62" t="s">
        <v>4</v>
      </c>
      <c r="L174" s="68" t="str">
        <f>IF(入力シート!L174="","",入力シート!L174)</f>
        <v/>
      </c>
      <c r="M174" s="66" t="s">
        <v>7</v>
      </c>
      <c r="N174" s="149" t="str">
        <f>IF(入力シート!N174="","",入力シート!N174)</f>
        <v/>
      </c>
      <c r="O174" s="67" t="s">
        <v>4</v>
      </c>
      <c r="P174" s="69" t="str">
        <f>IF(入力シート!P174="","",入力シート!P174)</f>
        <v/>
      </c>
      <c r="Q174" s="70" t="str">
        <f>IF(入力シート!Q174="","",入力シート!Q174)</f>
        <v/>
      </c>
      <c r="R174" s="67" t="s">
        <v>5</v>
      </c>
      <c r="S174" s="71" t="str">
        <f>IF(入力シート!S174="","",入力シート!S174)</f>
        <v/>
      </c>
      <c r="T174" s="91" t="str">
        <f>IF(入力シート!T174="","",入力シート!T174)</f>
        <v/>
      </c>
      <c r="U174" s="89" t="str">
        <f>IF(入力シート!U174="","",入力シート!U174)</f>
        <v/>
      </c>
      <c r="V174" s="90" t="str">
        <f>IF(入力シート!V174="","",入力シート!V174)</f>
        <v/>
      </c>
      <c r="W174" s="198" t="str">
        <f>IF(入力シート!W174="","",入力シート!W174)</f>
        <v/>
      </c>
      <c r="X174" s="206" t="str">
        <f>入力シート!AB174</f>
        <v>□ごみ拾い　□器具片付け
□モップ又はレーキがけ　□施錠</v>
      </c>
      <c r="Y174" s="207"/>
      <c r="Z174" s="208"/>
    </row>
    <row r="175" spans="1:26" ht="21.75" customHeight="1" x14ac:dyDescent="0.15">
      <c r="A175" s="204" t="str">
        <f>IF(入力シート!A175="","",入力シート!A175)</f>
        <v/>
      </c>
      <c r="B175" s="64" t="str">
        <f>IF(入力シート!B175="","",入力シート!B175)</f>
        <v/>
      </c>
      <c r="C175" s="65" t="str">
        <f>IF(入力シート!C175="","",入力シート!C175)</f>
        <v/>
      </c>
      <c r="D175" s="14" t="str">
        <f>IF(入力シート!D175="","",入力シート!D175)</f>
        <v/>
      </c>
      <c r="E175" s="60" t="s">
        <v>2</v>
      </c>
      <c r="F175" s="147" t="str">
        <f>IF(入力シート!F175="","",入力シート!F175)</f>
        <v/>
      </c>
      <c r="G175" s="61" t="s">
        <v>3</v>
      </c>
      <c r="H175" s="14" t="str">
        <f>IF(入力シート!H175="","",入力シート!H175)</f>
        <v/>
      </c>
      <c r="I175" s="60" t="s">
        <v>2</v>
      </c>
      <c r="J175" s="147" t="str">
        <f>IF(入力シート!J175="","",入力シート!J175)</f>
        <v/>
      </c>
      <c r="K175" s="62" t="s">
        <v>4</v>
      </c>
      <c r="L175" s="68" t="str">
        <f>IF(入力シート!L175="","",入力シート!L175)</f>
        <v/>
      </c>
      <c r="M175" s="66" t="s">
        <v>7</v>
      </c>
      <c r="N175" s="149" t="str">
        <f>IF(入力シート!N175="","",入力シート!N175)</f>
        <v/>
      </c>
      <c r="O175" s="67" t="s">
        <v>4</v>
      </c>
      <c r="P175" s="69" t="str">
        <f>IF(入力シート!P175="","",入力シート!P175)</f>
        <v/>
      </c>
      <c r="Q175" s="70" t="str">
        <f>IF(入力シート!Q175="","",入力シート!Q175)</f>
        <v/>
      </c>
      <c r="R175" s="67" t="s">
        <v>5</v>
      </c>
      <c r="S175" s="71" t="str">
        <f>IF(入力シート!S175="","",入力シート!S175)</f>
        <v/>
      </c>
      <c r="T175" s="91" t="str">
        <f>IF(入力シート!T175="","",入力シート!T175)</f>
        <v/>
      </c>
      <c r="U175" s="89" t="str">
        <f>IF(入力シート!U175="","",入力シート!U175)</f>
        <v/>
      </c>
      <c r="V175" s="90" t="str">
        <f>IF(入力シート!V175="","",入力シート!V175)</f>
        <v/>
      </c>
      <c r="W175" s="198" t="str">
        <f>IF(入力シート!W175="","",入力シート!W175)</f>
        <v/>
      </c>
      <c r="X175" s="206" t="str">
        <f>入力シート!AB175</f>
        <v>□ごみ拾い　□器具片付け
□モップ又はレーキがけ　□施錠</v>
      </c>
      <c r="Y175" s="207"/>
      <c r="Z175" s="208"/>
    </row>
    <row r="176" spans="1:26" ht="21.75" customHeight="1" x14ac:dyDescent="0.15">
      <c r="A176" s="204"/>
      <c r="B176" s="64" t="str">
        <f>IF(入力シート!B176="","",入力シート!B176)</f>
        <v/>
      </c>
      <c r="C176" s="65" t="str">
        <f>IF(入力シート!C176="","",入力シート!C176)</f>
        <v/>
      </c>
      <c r="D176" s="14" t="str">
        <f>IF(入力シート!D176="","",入力シート!D176)</f>
        <v/>
      </c>
      <c r="E176" s="60" t="s">
        <v>2</v>
      </c>
      <c r="F176" s="147" t="str">
        <f>IF(入力シート!F176="","",入力シート!F176)</f>
        <v/>
      </c>
      <c r="G176" s="61" t="s">
        <v>3</v>
      </c>
      <c r="H176" s="14" t="str">
        <f>IF(入力シート!H176="","",入力シート!H176)</f>
        <v/>
      </c>
      <c r="I176" s="60" t="s">
        <v>2</v>
      </c>
      <c r="J176" s="147" t="str">
        <f>IF(入力シート!J176="","",入力シート!J176)</f>
        <v/>
      </c>
      <c r="K176" s="62" t="s">
        <v>4</v>
      </c>
      <c r="L176" s="68" t="str">
        <f>IF(入力シート!L176="","",入力シート!L176)</f>
        <v/>
      </c>
      <c r="M176" s="66" t="s">
        <v>7</v>
      </c>
      <c r="N176" s="149" t="str">
        <f>IF(入力シート!N176="","",入力シート!N176)</f>
        <v/>
      </c>
      <c r="O176" s="67" t="s">
        <v>4</v>
      </c>
      <c r="P176" s="69" t="str">
        <f>IF(入力シート!P176="","",入力シート!P176)</f>
        <v/>
      </c>
      <c r="Q176" s="70" t="str">
        <f>IF(入力シート!Q176="","",入力シート!Q176)</f>
        <v/>
      </c>
      <c r="R176" s="67" t="s">
        <v>5</v>
      </c>
      <c r="S176" s="71" t="str">
        <f>IF(入力シート!S176="","",入力シート!S176)</f>
        <v/>
      </c>
      <c r="T176" s="91" t="str">
        <f>IF(入力シート!T176="","",入力シート!T176)</f>
        <v/>
      </c>
      <c r="U176" s="89" t="str">
        <f>IF(入力シート!U176="","",入力シート!U176)</f>
        <v/>
      </c>
      <c r="V176" s="90" t="str">
        <f>IF(入力シート!V176="","",入力シート!V176)</f>
        <v/>
      </c>
      <c r="W176" s="198" t="str">
        <f>IF(入力シート!W176="","",入力シート!W176)</f>
        <v/>
      </c>
      <c r="X176" s="206" t="str">
        <f>入力シート!AB176</f>
        <v>□ごみ拾い　□器具片付け
□モップ又はレーキがけ　□施錠</v>
      </c>
      <c r="Y176" s="207"/>
      <c r="Z176" s="208"/>
    </row>
    <row r="177" spans="1:26" ht="21.75" customHeight="1" x14ac:dyDescent="0.15">
      <c r="A177" s="204"/>
      <c r="B177" s="64" t="str">
        <f>IF(入力シート!B177="","",入力シート!B177)</f>
        <v/>
      </c>
      <c r="C177" s="65" t="str">
        <f>IF(入力シート!C177="","",入力シート!C177)</f>
        <v/>
      </c>
      <c r="D177" s="14" t="str">
        <f>IF(入力シート!D177="","",入力シート!D177)</f>
        <v/>
      </c>
      <c r="E177" s="60" t="s">
        <v>2</v>
      </c>
      <c r="F177" s="147" t="str">
        <f>IF(入力シート!F177="","",入力シート!F177)</f>
        <v/>
      </c>
      <c r="G177" s="61" t="s">
        <v>3</v>
      </c>
      <c r="H177" s="14" t="str">
        <f>IF(入力シート!H177="","",入力シート!H177)</f>
        <v/>
      </c>
      <c r="I177" s="60" t="s">
        <v>2</v>
      </c>
      <c r="J177" s="147" t="str">
        <f>IF(入力シート!J177="","",入力シート!J177)</f>
        <v/>
      </c>
      <c r="K177" s="62" t="s">
        <v>4</v>
      </c>
      <c r="L177" s="68" t="str">
        <f>IF(入力シート!L177="","",入力シート!L177)</f>
        <v/>
      </c>
      <c r="M177" s="66" t="s">
        <v>7</v>
      </c>
      <c r="N177" s="149" t="str">
        <f>IF(入力シート!N177="","",入力シート!N177)</f>
        <v/>
      </c>
      <c r="O177" s="67" t="s">
        <v>4</v>
      </c>
      <c r="P177" s="69" t="str">
        <f>IF(入力シート!P177="","",入力シート!P177)</f>
        <v/>
      </c>
      <c r="Q177" s="70" t="str">
        <f>IF(入力シート!Q177="","",入力シート!Q177)</f>
        <v/>
      </c>
      <c r="R177" s="67" t="s">
        <v>5</v>
      </c>
      <c r="S177" s="71" t="str">
        <f>IF(入力シート!S177="","",入力シート!S177)</f>
        <v/>
      </c>
      <c r="T177" s="91" t="str">
        <f>IF(入力シート!T177="","",入力シート!T177)</f>
        <v/>
      </c>
      <c r="U177" s="89" t="str">
        <f>IF(入力シート!U177="","",入力シート!U177)</f>
        <v/>
      </c>
      <c r="V177" s="90" t="str">
        <f>IF(入力シート!V177="","",入力シート!V177)</f>
        <v/>
      </c>
      <c r="W177" s="198" t="str">
        <f>IF(入力シート!W177="","",入力シート!W177)</f>
        <v/>
      </c>
      <c r="X177" s="206" t="str">
        <f>入力シート!AB177</f>
        <v>□ごみ拾い　□器具片付け
□モップ又はレーキがけ　□施錠</v>
      </c>
      <c r="Y177" s="207"/>
      <c r="Z177" s="208"/>
    </row>
    <row r="178" spans="1:26" ht="21.75" customHeight="1" thickBot="1" x14ac:dyDescent="0.2">
      <c r="A178" s="205"/>
      <c r="B178" s="92" t="str">
        <f>IF(入力シート!B178="","",入力シート!B178)</f>
        <v/>
      </c>
      <c r="C178" s="93" t="str">
        <f>IF(入力シート!C178="","",入力シート!C178)</f>
        <v/>
      </c>
      <c r="D178" s="94" t="str">
        <f>IF(入力シート!D178="","",入力シート!D178)</f>
        <v/>
      </c>
      <c r="E178" s="95" t="s">
        <v>2</v>
      </c>
      <c r="F178" s="148" t="str">
        <f>IF(入力シート!F178="","",入力シート!F178)</f>
        <v/>
      </c>
      <c r="G178" s="96" t="s">
        <v>3</v>
      </c>
      <c r="H178" s="94" t="str">
        <f>IF(入力シート!H178="","",入力シート!H178)</f>
        <v/>
      </c>
      <c r="I178" s="95" t="s">
        <v>2</v>
      </c>
      <c r="J178" s="148" t="str">
        <f>IF(入力シート!J178="","",入力シート!J178)</f>
        <v/>
      </c>
      <c r="K178" s="97" t="s">
        <v>4</v>
      </c>
      <c r="L178" s="98" t="str">
        <f>IF(入力シート!L178="","",入力シート!L178)</f>
        <v/>
      </c>
      <c r="M178" s="99" t="s">
        <v>7</v>
      </c>
      <c r="N178" s="151" t="str">
        <f>IF(入力シート!N178="","",入力シート!N178)</f>
        <v/>
      </c>
      <c r="O178" s="100" t="s">
        <v>4</v>
      </c>
      <c r="P178" s="101" t="str">
        <f>IF(入力シート!P178="","",入力シート!P178)</f>
        <v/>
      </c>
      <c r="Q178" s="102" t="str">
        <f>IF(入力シート!Q178="","",入力シート!Q178)</f>
        <v/>
      </c>
      <c r="R178" s="100" t="s">
        <v>5</v>
      </c>
      <c r="S178" s="104" t="str">
        <f>IF(入力シート!S178="","",入力シート!S178)</f>
        <v/>
      </c>
      <c r="T178" s="105" t="str">
        <f>IF(入力シート!T178="","",入力シート!T178)</f>
        <v/>
      </c>
      <c r="U178" s="113" t="str">
        <f>IF(入力シート!U178="","",入力シート!U178)</f>
        <v/>
      </c>
      <c r="V178" s="106" t="str">
        <f>IF(入力シート!V178="","",入力シート!V178)</f>
        <v/>
      </c>
      <c r="W178" s="199" t="str">
        <f>IF(入力シート!W178="","",入力シート!W178)</f>
        <v/>
      </c>
      <c r="X178" s="209" t="str">
        <f>入力シート!AB178</f>
        <v>□ごみ拾い　□器具片付け
□モップ又はレーキがけ　□施錠</v>
      </c>
      <c r="Y178" s="210"/>
      <c r="Z178" s="211"/>
    </row>
    <row r="179" spans="1:26" ht="21.75" customHeight="1" thickTop="1" x14ac:dyDescent="0.15">
      <c r="A179" s="111"/>
      <c r="B179" s="64" t="str">
        <f>IF(入力シート!B179="","",入力シート!B179)</f>
        <v/>
      </c>
      <c r="C179" s="65" t="str">
        <f>IF(入力シート!C179="","",入力シート!C179)</f>
        <v/>
      </c>
      <c r="D179" s="14" t="str">
        <f>IF(入力シート!D179="","",入力シート!D179)</f>
        <v/>
      </c>
      <c r="E179" s="60" t="s">
        <v>2</v>
      </c>
      <c r="F179" s="147" t="str">
        <f>IF(入力シート!F179="","",入力シート!F179)</f>
        <v/>
      </c>
      <c r="G179" s="61" t="s">
        <v>3</v>
      </c>
      <c r="H179" s="14" t="str">
        <f>IF(入力シート!H179="","",入力シート!H179)</f>
        <v/>
      </c>
      <c r="I179" s="60" t="s">
        <v>2</v>
      </c>
      <c r="J179" s="147" t="str">
        <f>IF(入力シート!J179="","",入力シート!J179)</f>
        <v/>
      </c>
      <c r="K179" s="62" t="s">
        <v>4</v>
      </c>
      <c r="L179" s="68" t="str">
        <f>IF(入力シート!L179="","",入力シート!L179)</f>
        <v/>
      </c>
      <c r="M179" s="66" t="s">
        <v>7</v>
      </c>
      <c r="N179" s="149" t="str">
        <f>IF(入力シート!N179="","",入力シート!N179)</f>
        <v/>
      </c>
      <c r="O179" s="67" t="s">
        <v>4</v>
      </c>
      <c r="P179" s="69" t="str">
        <f>IF(入力シート!P179="","",入力シート!P179)</f>
        <v/>
      </c>
      <c r="Q179" s="70" t="str">
        <f>IF(入力シート!Q179="","",入力シート!Q179)</f>
        <v/>
      </c>
      <c r="R179" s="67" t="s">
        <v>5</v>
      </c>
      <c r="S179" s="71" t="str">
        <f>IF(入力シート!S179="","",入力シート!S179)</f>
        <v/>
      </c>
      <c r="T179" s="91" t="str">
        <f>IF(入力シート!T179="","",入力シート!T179)</f>
        <v/>
      </c>
      <c r="U179" s="89" t="str">
        <f>IF(入力シート!U179="","",入力シート!U179)</f>
        <v/>
      </c>
      <c r="V179" s="90" t="str">
        <f>IF(入力シート!V179="","",入力シート!V179)</f>
        <v/>
      </c>
      <c r="W179" s="198" t="str">
        <f>IF(入力シート!W179="","",入力シート!W179)</f>
        <v/>
      </c>
      <c r="X179" s="206" t="str">
        <f>入力シート!AB179</f>
        <v>□ごみ拾い　□器具片付け
□モップ又はレーキがけ　□施錠</v>
      </c>
      <c r="Y179" s="207"/>
      <c r="Z179" s="208"/>
    </row>
    <row r="180" spans="1:26" ht="21.75" customHeight="1" x14ac:dyDescent="0.15">
      <c r="A180" s="109" t="s">
        <v>16</v>
      </c>
      <c r="B180" s="64" t="str">
        <f>IF(入力シート!B180="","",入力シート!B180)</f>
        <v/>
      </c>
      <c r="C180" s="65" t="str">
        <f>IF(入力シート!C180="","",入力シート!C180)</f>
        <v/>
      </c>
      <c r="D180" s="14" t="str">
        <f>IF(入力シート!D180="","",入力シート!D180)</f>
        <v/>
      </c>
      <c r="E180" s="60" t="s">
        <v>2</v>
      </c>
      <c r="F180" s="147" t="str">
        <f>IF(入力シート!F180="","",入力シート!F180)</f>
        <v/>
      </c>
      <c r="G180" s="61" t="s">
        <v>3</v>
      </c>
      <c r="H180" s="14" t="str">
        <f>IF(入力シート!H180="","",入力シート!H180)</f>
        <v/>
      </c>
      <c r="I180" s="60" t="s">
        <v>2</v>
      </c>
      <c r="J180" s="147" t="str">
        <f>IF(入力シート!J180="","",入力シート!J180)</f>
        <v/>
      </c>
      <c r="K180" s="62" t="s">
        <v>4</v>
      </c>
      <c r="L180" s="68" t="str">
        <f>IF(入力シート!L180="","",入力シート!L180)</f>
        <v/>
      </c>
      <c r="M180" s="66" t="s">
        <v>7</v>
      </c>
      <c r="N180" s="149" t="str">
        <f>IF(入力シート!N180="","",入力シート!N180)</f>
        <v/>
      </c>
      <c r="O180" s="67" t="s">
        <v>4</v>
      </c>
      <c r="P180" s="69" t="str">
        <f>IF(入力シート!P180="","",入力シート!P180)</f>
        <v/>
      </c>
      <c r="Q180" s="70" t="str">
        <f>IF(入力シート!Q180="","",入力シート!Q180)</f>
        <v/>
      </c>
      <c r="R180" s="67" t="s">
        <v>5</v>
      </c>
      <c r="S180" s="71" t="str">
        <f>IF(入力シート!S180="","",入力シート!S180)</f>
        <v/>
      </c>
      <c r="T180" s="91" t="str">
        <f>IF(入力シート!T180="","",入力シート!T180)</f>
        <v/>
      </c>
      <c r="U180" s="89" t="str">
        <f>IF(入力シート!U180="","",入力シート!U180)</f>
        <v/>
      </c>
      <c r="V180" s="90" t="str">
        <f>IF(入力シート!V180="","",入力シート!V180)</f>
        <v/>
      </c>
      <c r="W180" s="198" t="str">
        <f>IF(入力シート!W180="","",入力シート!W180)</f>
        <v/>
      </c>
      <c r="X180" s="206" t="str">
        <f>入力シート!AB180</f>
        <v>□ごみ拾い　□器具片付け
□モップ又はレーキがけ　□施錠</v>
      </c>
      <c r="Y180" s="207"/>
      <c r="Z180" s="208"/>
    </row>
    <row r="181" spans="1:26" ht="21.75" customHeight="1" x14ac:dyDescent="0.15">
      <c r="A181" s="109">
        <v>18</v>
      </c>
      <c r="B181" s="64" t="str">
        <f>IF(入力シート!B181="","",入力シート!B181)</f>
        <v/>
      </c>
      <c r="C181" s="65" t="str">
        <f>IF(入力シート!C181="","",入力シート!C181)</f>
        <v/>
      </c>
      <c r="D181" s="14" t="str">
        <f>IF(入力シート!D181="","",入力シート!D181)</f>
        <v/>
      </c>
      <c r="E181" s="60" t="s">
        <v>2</v>
      </c>
      <c r="F181" s="147" t="str">
        <f>IF(入力シート!F181="","",入力シート!F181)</f>
        <v/>
      </c>
      <c r="G181" s="61" t="s">
        <v>3</v>
      </c>
      <c r="H181" s="14" t="str">
        <f>IF(入力シート!H181="","",入力シート!H181)</f>
        <v/>
      </c>
      <c r="I181" s="60" t="s">
        <v>2</v>
      </c>
      <c r="J181" s="147" t="str">
        <f>IF(入力シート!J181="","",入力シート!J181)</f>
        <v/>
      </c>
      <c r="K181" s="62" t="s">
        <v>4</v>
      </c>
      <c r="L181" s="68" t="str">
        <f>IF(入力シート!L181="","",入力シート!L181)</f>
        <v/>
      </c>
      <c r="M181" s="66" t="s">
        <v>7</v>
      </c>
      <c r="N181" s="149" t="str">
        <f>IF(入力シート!N181="","",入力シート!N181)</f>
        <v/>
      </c>
      <c r="O181" s="67" t="s">
        <v>4</v>
      </c>
      <c r="P181" s="69" t="str">
        <f>IF(入力シート!P181="","",入力シート!P181)</f>
        <v/>
      </c>
      <c r="Q181" s="70" t="str">
        <f>IF(入力シート!Q181="","",入力シート!Q181)</f>
        <v/>
      </c>
      <c r="R181" s="67" t="s">
        <v>5</v>
      </c>
      <c r="S181" s="71" t="str">
        <f>IF(入力シート!S181="","",入力シート!S181)</f>
        <v/>
      </c>
      <c r="T181" s="91" t="str">
        <f>IF(入力シート!T181="","",入力シート!T181)</f>
        <v/>
      </c>
      <c r="U181" s="89" t="str">
        <f>IF(入力シート!U181="","",入力シート!U181)</f>
        <v/>
      </c>
      <c r="V181" s="90" t="str">
        <f>IF(入力シート!V181="","",入力シート!V181)</f>
        <v/>
      </c>
      <c r="W181" s="198" t="str">
        <f>IF(入力シート!W181="","",入力シート!W181)</f>
        <v/>
      </c>
      <c r="X181" s="206" t="str">
        <f>入力シート!AB181</f>
        <v>□ごみ拾い　□器具片付け
□モップ又はレーキがけ　□施錠</v>
      </c>
      <c r="Y181" s="207"/>
      <c r="Z181" s="208"/>
    </row>
    <row r="182" spans="1:26" ht="21.75" customHeight="1" x14ac:dyDescent="0.15">
      <c r="A182" s="212" t="s">
        <v>25</v>
      </c>
      <c r="B182" s="64" t="str">
        <f>IF(入力シート!B182="","",入力シート!B182)</f>
        <v/>
      </c>
      <c r="C182" s="65" t="str">
        <f>IF(入力シート!C182="","",入力シート!C182)</f>
        <v/>
      </c>
      <c r="D182" s="14" t="str">
        <f>IF(入力シート!D182="","",入力シート!D182)</f>
        <v/>
      </c>
      <c r="E182" s="60" t="s">
        <v>2</v>
      </c>
      <c r="F182" s="147" t="str">
        <f>IF(入力シート!F182="","",入力シート!F182)</f>
        <v/>
      </c>
      <c r="G182" s="61" t="s">
        <v>3</v>
      </c>
      <c r="H182" s="14" t="str">
        <f>IF(入力シート!H182="","",入力シート!H182)</f>
        <v/>
      </c>
      <c r="I182" s="60" t="s">
        <v>2</v>
      </c>
      <c r="J182" s="147" t="str">
        <f>IF(入力シート!J182="","",入力シート!J182)</f>
        <v/>
      </c>
      <c r="K182" s="62" t="s">
        <v>4</v>
      </c>
      <c r="L182" s="68" t="str">
        <f>IF(入力シート!L182="","",入力シート!L182)</f>
        <v/>
      </c>
      <c r="M182" s="66" t="s">
        <v>7</v>
      </c>
      <c r="N182" s="149" t="str">
        <f>IF(入力シート!N182="","",入力シート!N182)</f>
        <v/>
      </c>
      <c r="O182" s="67" t="s">
        <v>4</v>
      </c>
      <c r="P182" s="69" t="str">
        <f>IF(入力シート!P182="","",入力シート!P182)</f>
        <v/>
      </c>
      <c r="Q182" s="70" t="str">
        <f>IF(入力シート!Q182="","",入力シート!Q182)</f>
        <v/>
      </c>
      <c r="R182" s="67" t="s">
        <v>5</v>
      </c>
      <c r="S182" s="71" t="str">
        <f>IF(入力シート!S182="","",入力シート!S182)</f>
        <v/>
      </c>
      <c r="T182" s="91" t="str">
        <f>IF(入力シート!T182="","",入力シート!T182)</f>
        <v/>
      </c>
      <c r="U182" s="89" t="str">
        <f>IF(入力シート!U182="","",入力シート!U182)</f>
        <v/>
      </c>
      <c r="V182" s="90" t="str">
        <f>IF(入力シート!V182="","",入力シート!V182)</f>
        <v/>
      </c>
      <c r="W182" s="198" t="str">
        <f>IF(入力シート!W182="","",入力シート!W182)</f>
        <v/>
      </c>
      <c r="X182" s="206" t="str">
        <f>入力シート!AB182</f>
        <v>□ごみ拾い　□器具片付け
□モップ又はレーキがけ　□施錠</v>
      </c>
      <c r="Y182" s="207"/>
      <c r="Z182" s="208"/>
    </row>
    <row r="183" spans="1:26" ht="21.75" customHeight="1" x14ac:dyDescent="0.15">
      <c r="A183" s="212"/>
      <c r="B183" s="64" t="str">
        <f>IF(入力シート!B183="","",入力シート!B183)</f>
        <v/>
      </c>
      <c r="C183" s="65" t="str">
        <f>IF(入力シート!C183="","",入力シート!C183)</f>
        <v/>
      </c>
      <c r="D183" s="14" t="str">
        <f>IF(入力シート!D183="","",入力シート!D183)</f>
        <v/>
      </c>
      <c r="E183" s="60" t="s">
        <v>2</v>
      </c>
      <c r="F183" s="147" t="str">
        <f>IF(入力シート!F183="","",入力シート!F183)</f>
        <v/>
      </c>
      <c r="G183" s="61" t="s">
        <v>3</v>
      </c>
      <c r="H183" s="14" t="str">
        <f>IF(入力シート!H183="","",入力シート!H183)</f>
        <v/>
      </c>
      <c r="I183" s="60" t="s">
        <v>2</v>
      </c>
      <c r="J183" s="147" t="str">
        <f>IF(入力シート!J183="","",入力シート!J183)</f>
        <v/>
      </c>
      <c r="K183" s="62" t="s">
        <v>4</v>
      </c>
      <c r="L183" s="68" t="str">
        <f>IF(入力シート!L183="","",入力シート!L183)</f>
        <v/>
      </c>
      <c r="M183" s="66" t="s">
        <v>7</v>
      </c>
      <c r="N183" s="149" t="str">
        <f>IF(入力シート!N183="","",入力シート!N183)</f>
        <v/>
      </c>
      <c r="O183" s="67" t="s">
        <v>4</v>
      </c>
      <c r="P183" s="69" t="str">
        <f>IF(入力シート!P183="","",入力シート!P183)</f>
        <v/>
      </c>
      <c r="Q183" s="70" t="str">
        <f>IF(入力シート!Q183="","",入力シート!Q183)</f>
        <v/>
      </c>
      <c r="R183" s="67" t="s">
        <v>5</v>
      </c>
      <c r="S183" s="71" t="str">
        <f>IF(入力シート!S183="","",入力シート!S183)</f>
        <v/>
      </c>
      <c r="T183" s="91" t="str">
        <f>IF(入力シート!T183="","",入力シート!T183)</f>
        <v/>
      </c>
      <c r="U183" s="89" t="str">
        <f>IF(入力シート!U183="","",入力シート!U183)</f>
        <v/>
      </c>
      <c r="V183" s="90" t="str">
        <f>IF(入力シート!V183="","",入力シート!V183)</f>
        <v/>
      </c>
      <c r="W183" s="198" t="str">
        <f>IF(入力シート!W183="","",入力シート!W183)</f>
        <v/>
      </c>
      <c r="X183" s="206" t="str">
        <f>入力シート!AB183</f>
        <v>□ごみ拾い　□器具片付け
□モップ又はレーキがけ　□施錠</v>
      </c>
      <c r="Y183" s="207"/>
      <c r="Z183" s="208"/>
    </row>
    <row r="184" spans="1:26" ht="21.75" customHeight="1" x14ac:dyDescent="0.15">
      <c r="A184" s="212"/>
      <c r="B184" s="64" t="str">
        <f>IF(入力シート!B184="","",入力シート!B184)</f>
        <v/>
      </c>
      <c r="C184" s="65" t="str">
        <f>IF(入力シート!C184="","",入力シート!C184)</f>
        <v/>
      </c>
      <c r="D184" s="14" t="str">
        <f>IF(入力シート!D184="","",入力シート!D184)</f>
        <v/>
      </c>
      <c r="E184" s="60" t="s">
        <v>2</v>
      </c>
      <c r="F184" s="147" t="str">
        <f>IF(入力シート!F184="","",入力シート!F184)</f>
        <v/>
      </c>
      <c r="G184" s="61" t="s">
        <v>3</v>
      </c>
      <c r="H184" s="14" t="str">
        <f>IF(入力シート!H184="","",入力シート!H184)</f>
        <v/>
      </c>
      <c r="I184" s="60" t="s">
        <v>2</v>
      </c>
      <c r="J184" s="147" t="str">
        <f>IF(入力シート!J184="","",入力シート!J184)</f>
        <v/>
      </c>
      <c r="K184" s="62" t="s">
        <v>4</v>
      </c>
      <c r="L184" s="68" t="str">
        <f>IF(入力シート!L184="","",入力シート!L184)</f>
        <v/>
      </c>
      <c r="M184" s="66" t="s">
        <v>7</v>
      </c>
      <c r="N184" s="149" t="str">
        <f>IF(入力シート!N184="","",入力シート!N184)</f>
        <v/>
      </c>
      <c r="O184" s="67" t="s">
        <v>4</v>
      </c>
      <c r="P184" s="69" t="str">
        <f>IF(入力シート!P184="","",入力シート!P184)</f>
        <v/>
      </c>
      <c r="Q184" s="70" t="str">
        <f>IF(入力シート!Q184="","",入力シート!Q184)</f>
        <v/>
      </c>
      <c r="R184" s="67" t="s">
        <v>5</v>
      </c>
      <c r="S184" s="71" t="str">
        <f>IF(入力シート!S184="","",入力シート!S184)</f>
        <v/>
      </c>
      <c r="T184" s="91" t="str">
        <f>IF(入力シート!T184="","",入力シート!T184)</f>
        <v/>
      </c>
      <c r="U184" s="89" t="str">
        <f>IF(入力シート!U184="","",入力シート!U184)</f>
        <v/>
      </c>
      <c r="V184" s="90" t="str">
        <f>IF(入力シート!V184="","",入力シート!V184)</f>
        <v/>
      </c>
      <c r="W184" s="198" t="str">
        <f>IF(入力シート!W184="","",入力シート!W184)</f>
        <v/>
      </c>
      <c r="X184" s="206" t="str">
        <f>入力シート!AB184</f>
        <v>□ごみ拾い　□器具片付け
□モップ又はレーキがけ　□施錠</v>
      </c>
      <c r="Y184" s="207"/>
      <c r="Z184" s="208"/>
    </row>
    <row r="185" spans="1:26" ht="21.75" customHeight="1" x14ac:dyDescent="0.15">
      <c r="A185" s="204" t="str">
        <f>IF(入力シート!A185="","",入力シート!A185)</f>
        <v/>
      </c>
      <c r="B185" s="64" t="str">
        <f>IF(入力シート!B185="","",入力シート!B185)</f>
        <v/>
      </c>
      <c r="C185" s="65" t="str">
        <f>IF(入力シート!C185="","",入力シート!C185)</f>
        <v/>
      </c>
      <c r="D185" s="14" t="str">
        <f>IF(入力シート!D185="","",入力シート!D185)</f>
        <v/>
      </c>
      <c r="E185" s="60" t="s">
        <v>2</v>
      </c>
      <c r="F185" s="147" t="str">
        <f>IF(入力シート!F185="","",入力シート!F185)</f>
        <v/>
      </c>
      <c r="G185" s="61" t="s">
        <v>3</v>
      </c>
      <c r="H185" s="14" t="str">
        <f>IF(入力シート!H185="","",入力シート!H185)</f>
        <v/>
      </c>
      <c r="I185" s="60" t="s">
        <v>2</v>
      </c>
      <c r="J185" s="147" t="str">
        <f>IF(入力シート!J185="","",入力シート!J185)</f>
        <v/>
      </c>
      <c r="K185" s="62" t="s">
        <v>4</v>
      </c>
      <c r="L185" s="68" t="str">
        <f>IF(入力シート!L185="","",入力シート!L185)</f>
        <v/>
      </c>
      <c r="M185" s="66" t="s">
        <v>7</v>
      </c>
      <c r="N185" s="149" t="str">
        <f>IF(入力シート!N185="","",入力シート!N185)</f>
        <v/>
      </c>
      <c r="O185" s="67" t="s">
        <v>4</v>
      </c>
      <c r="P185" s="69" t="str">
        <f>IF(入力シート!P185="","",入力シート!P185)</f>
        <v/>
      </c>
      <c r="Q185" s="70" t="str">
        <f>IF(入力シート!Q185="","",入力シート!Q185)</f>
        <v/>
      </c>
      <c r="R185" s="67" t="s">
        <v>5</v>
      </c>
      <c r="S185" s="71" t="str">
        <f>IF(入力シート!S185="","",入力シート!S185)</f>
        <v/>
      </c>
      <c r="T185" s="91" t="str">
        <f>IF(入力シート!T185="","",入力シート!T185)</f>
        <v/>
      </c>
      <c r="U185" s="89" t="str">
        <f>IF(入力シート!U185="","",入力シート!U185)</f>
        <v/>
      </c>
      <c r="V185" s="90" t="str">
        <f>IF(入力シート!V185="","",入力シート!V185)</f>
        <v/>
      </c>
      <c r="W185" s="198" t="str">
        <f>IF(入力シート!W185="","",入力シート!W185)</f>
        <v/>
      </c>
      <c r="X185" s="206" t="str">
        <f>入力シート!AB185</f>
        <v>□ごみ拾い　□器具片付け
□モップ又はレーキがけ　□施錠</v>
      </c>
      <c r="Y185" s="207"/>
      <c r="Z185" s="208"/>
    </row>
    <row r="186" spans="1:26" ht="21.75" customHeight="1" x14ac:dyDescent="0.15">
      <c r="A186" s="204"/>
      <c r="B186" s="64" t="str">
        <f>IF(入力シート!B186="","",入力シート!B186)</f>
        <v/>
      </c>
      <c r="C186" s="65" t="str">
        <f>IF(入力シート!C186="","",入力シート!C186)</f>
        <v/>
      </c>
      <c r="D186" s="14" t="str">
        <f>IF(入力シート!D186="","",入力シート!D186)</f>
        <v/>
      </c>
      <c r="E186" s="60" t="s">
        <v>2</v>
      </c>
      <c r="F186" s="147" t="str">
        <f>IF(入力シート!F186="","",入力シート!F186)</f>
        <v/>
      </c>
      <c r="G186" s="61" t="s">
        <v>3</v>
      </c>
      <c r="H186" s="14" t="str">
        <f>IF(入力シート!H186="","",入力シート!H186)</f>
        <v/>
      </c>
      <c r="I186" s="60" t="s">
        <v>2</v>
      </c>
      <c r="J186" s="147" t="str">
        <f>IF(入力シート!J186="","",入力シート!J186)</f>
        <v/>
      </c>
      <c r="K186" s="62" t="s">
        <v>4</v>
      </c>
      <c r="L186" s="68" t="str">
        <f>IF(入力シート!L186="","",入力シート!L186)</f>
        <v/>
      </c>
      <c r="M186" s="66" t="s">
        <v>7</v>
      </c>
      <c r="N186" s="149" t="str">
        <f>IF(入力シート!N186="","",入力シート!N186)</f>
        <v/>
      </c>
      <c r="O186" s="67" t="s">
        <v>4</v>
      </c>
      <c r="P186" s="69" t="str">
        <f>IF(入力シート!P186="","",入力シート!P186)</f>
        <v/>
      </c>
      <c r="Q186" s="70" t="str">
        <f>IF(入力シート!Q186="","",入力シート!Q186)</f>
        <v/>
      </c>
      <c r="R186" s="67" t="s">
        <v>5</v>
      </c>
      <c r="S186" s="71" t="str">
        <f>IF(入力シート!S186="","",入力シート!S186)</f>
        <v/>
      </c>
      <c r="T186" s="91" t="str">
        <f>IF(入力シート!T186="","",入力シート!T186)</f>
        <v/>
      </c>
      <c r="U186" s="89" t="str">
        <f>IF(入力シート!U186="","",入力シート!U186)</f>
        <v/>
      </c>
      <c r="V186" s="90" t="str">
        <f>IF(入力シート!V186="","",入力シート!V186)</f>
        <v/>
      </c>
      <c r="W186" s="198" t="str">
        <f>IF(入力シート!W186="","",入力シート!W186)</f>
        <v/>
      </c>
      <c r="X186" s="206" t="str">
        <f>入力シート!AB186</f>
        <v>□ごみ拾い　□器具片付け
□モップ又はレーキがけ　□施錠</v>
      </c>
      <c r="Y186" s="207"/>
      <c r="Z186" s="208"/>
    </row>
    <row r="187" spans="1:26" ht="21.75" customHeight="1" x14ac:dyDescent="0.15">
      <c r="A187" s="204"/>
      <c r="B187" s="64" t="str">
        <f>IF(入力シート!B187="","",入力シート!B187)</f>
        <v/>
      </c>
      <c r="C187" s="65" t="str">
        <f>IF(入力シート!C187="","",入力シート!C187)</f>
        <v/>
      </c>
      <c r="D187" s="14" t="str">
        <f>IF(入力シート!D187="","",入力シート!D187)</f>
        <v/>
      </c>
      <c r="E187" s="60" t="s">
        <v>2</v>
      </c>
      <c r="F187" s="147" t="str">
        <f>IF(入力シート!F187="","",入力シート!F187)</f>
        <v/>
      </c>
      <c r="G187" s="61" t="s">
        <v>3</v>
      </c>
      <c r="H187" s="14" t="str">
        <f>IF(入力シート!H187="","",入力シート!H187)</f>
        <v/>
      </c>
      <c r="I187" s="60" t="s">
        <v>2</v>
      </c>
      <c r="J187" s="147" t="str">
        <f>IF(入力シート!J187="","",入力シート!J187)</f>
        <v/>
      </c>
      <c r="K187" s="62" t="s">
        <v>4</v>
      </c>
      <c r="L187" s="68" t="str">
        <f>IF(入力シート!L187="","",入力シート!L187)</f>
        <v/>
      </c>
      <c r="M187" s="66" t="s">
        <v>7</v>
      </c>
      <c r="N187" s="149" t="str">
        <f>IF(入力シート!N187="","",入力シート!N187)</f>
        <v/>
      </c>
      <c r="O187" s="67" t="s">
        <v>4</v>
      </c>
      <c r="P187" s="69" t="str">
        <f>IF(入力シート!P187="","",入力シート!P187)</f>
        <v/>
      </c>
      <c r="Q187" s="70" t="str">
        <f>IF(入力シート!Q187="","",入力シート!Q187)</f>
        <v/>
      </c>
      <c r="R187" s="67" t="s">
        <v>5</v>
      </c>
      <c r="S187" s="71" t="str">
        <f>IF(入力シート!S187="","",入力シート!S187)</f>
        <v/>
      </c>
      <c r="T187" s="91" t="str">
        <f>IF(入力シート!T187="","",入力シート!T187)</f>
        <v/>
      </c>
      <c r="U187" s="89" t="str">
        <f>IF(入力シート!U187="","",入力シート!U187)</f>
        <v/>
      </c>
      <c r="V187" s="90" t="str">
        <f>IF(入力シート!V187="","",入力シート!V187)</f>
        <v/>
      </c>
      <c r="W187" s="198" t="str">
        <f>IF(入力シート!W187="","",入力シート!W187)</f>
        <v/>
      </c>
      <c r="X187" s="206" t="str">
        <f>入力シート!AB187</f>
        <v>□ごみ拾い　□器具片付け
□モップ又はレーキがけ　□施錠</v>
      </c>
      <c r="Y187" s="207"/>
      <c r="Z187" s="208"/>
    </row>
    <row r="188" spans="1:26" ht="21.75" customHeight="1" thickBot="1" x14ac:dyDescent="0.2">
      <c r="A188" s="205"/>
      <c r="B188" s="92" t="str">
        <f>IF(入力シート!B188="","",入力シート!B188)</f>
        <v/>
      </c>
      <c r="C188" s="93" t="str">
        <f>IF(入力シート!C188="","",入力シート!C188)</f>
        <v/>
      </c>
      <c r="D188" s="94" t="str">
        <f>IF(入力シート!D188="","",入力シート!D188)</f>
        <v/>
      </c>
      <c r="E188" s="95" t="s">
        <v>2</v>
      </c>
      <c r="F188" s="148" t="str">
        <f>IF(入力シート!F188="","",入力シート!F188)</f>
        <v/>
      </c>
      <c r="G188" s="96" t="s">
        <v>3</v>
      </c>
      <c r="H188" s="94" t="str">
        <f>IF(入力シート!H188="","",入力シート!H188)</f>
        <v/>
      </c>
      <c r="I188" s="95" t="s">
        <v>2</v>
      </c>
      <c r="J188" s="148" t="str">
        <f>IF(入力シート!J188="","",入力シート!J188)</f>
        <v/>
      </c>
      <c r="K188" s="97" t="s">
        <v>4</v>
      </c>
      <c r="L188" s="98" t="str">
        <f>IF(入力シート!L188="","",入力シート!L188)</f>
        <v/>
      </c>
      <c r="M188" s="99" t="s">
        <v>7</v>
      </c>
      <c r="N188" s="151" t="str">
        <f>IF(入力シート!N188="","",入力シート!N188)</f>
        <v/>
      </c>
      <c r="O188" s="100" t="s">
        <v>4</v>
      </c>
      <c r="P188" s="101" t="str">
        <f>IF(入力シート!P188="","",入力シート!P188)</f>
        <v/>
      </c>
      <c r="Q188" s="102" t="str">
        <f>IF(入力シート!Q188="","",入力シート!Q188)</f>
        <v/>
      </c>
      <c r="R188" s="100" t="s">
        <v>5</v>
      </c>
      <c r="S188" s="104" t="str">
        <f>IF(入力シート!S188="","",入力シート!S188)</f>
        <v/>
      </c>
      <c r="T188" s="105" t="str">
        <f>IF(入力シート!T188="","",入力シート!T188)</f>
        <v/>
      </c>
      <c r="U188" s="113" t="str">
        <f>IF(入力シート!U188="","",入力シート!U188)</f>
        <v/>
      </c>
      <c r="V188" s="106" t="str">
        <f>IF(入力シート!V188="","",入力シート!V188)</f>
        <v/>
      </c>
      <c r="W188" s="199" t="str">
        <f>IF(入力シート!W188="","",入力シート!W188)</f>
        <v/>
      </c>
      <c r="X188" s="209" t="str">
        <f>入力シート!AB188</f>
        <v>□ごみ拾い　□器具片付け
□モップ又はレーキがけ　□施錠</v>
      </c>
      <c r="Y188" s="210"/>
      <c r="Z188" s="211"/>
    </row>
    <row r="189" spans="1:26" ht="21.75" customHeight="1" thickTop="1" x14ac:dyDescent="0.15">
      <c r="A189" s="111"/>
      <c r="B189" s="64" t="str">
        <f>IF(入力シート!B189="","",入力シート!B189)</f>
        <v/>
      </c>
      <c r="C189" s="65" t="str">
        <f>IF(入力シート!C189="","",入力シート!C189)</f>
        <v/>
      </c>
      <c r="D189" s="14" t="str">
        <f>IF(入力シート!D189="","",入力シート!D189)</f>
        <v/>
      </c>
      <c r="E189" s="60" t="s">
        <v>2</v>
      </c>
      <c r="F189" s="147" t="str">
        <f>IF(入力シート!F189="","",入力シート!F189)</f>
        <v/>
      </c>
      <c r="G189" s="61" t="s">
        <v>3</v>
      </c>
      <c r="H189" s="14" t="str">
        <f>IF(入力シート!H189="","",入力シート!H189)</f>
        <v/>
      </c>
      <c r="I189" s="60" t="s">
        <v>2</v>
      </c>
      <c r="J189" s="147" t="str">
        <f>IF(入力シート!J189="","",入力シート!J189)</f>
        <v/>
      </c>
      <c r="K189" s="62" t="s">
        <v>4</v>
      </c>
      <c r="L189" s="68" t="str">
        <f>IF(入力シート!L189="","",入力シート!L189)</f>
        <v/>
      </c>
      <c r="M189" s="66" t="s">
        <v>7</v>
      </c>
      <c r="N189" s="149" t="str">
        <f>IF(入力シート!N189="","",入力シート!N189)</f>
        <v/>
      </c>
      <c r="O189" s="67" t="s">
        <v>4</v>
      </c>
      <c r="P189" s="69" t="str">
        <f>IF(入力シート!P189="","",入力シート!P189)</f>
        <v/>
      </c>
      <c r="Q189" s="70" t="str">
        <f>IF(入力シート!Q189="","",入力シート!Q189)</f>
        <v/>
      </c>
      <c r="R189" s="67" t="s">
        <v>5</v>
      </c>
      <c r="S189" s="71" t="str">
        <f>IF(入力シート!S189="","",入力シート!S189)</f>
        <v/>
      </c>
      <c r="T189" s="91" t="str">
        <f>IF(入力シート!T189="","",入力シート!T189)</f>
        <v/>
      </c>
      <c r="U189" s="89" t="str">
        <f>IF(入力シート!U189="","",入力シート!U189)</f>
        <v/>
      </c>
      <c r="V189" s="90" t="str">
        <f>IF(入力シート!V189="","",入力シート!V189)</f>
        <v/>
      </c>
      <c r="W189" s="198" t="str">
        <f>IF(入力シート!W189="","",入力シート!W189)</f>
        <v/>
      </c>
      <c r="X189" s="206" t="str">
        <f>入力シート!AB189</f>
        <v>□ごみ拾い　□器具片付け
□モップ又はレーキがけ　□施錠</v>
      </c>
      <c r="Y189" s="207"/>
      <c r="Z189" s="208"/>
    </row>
    <row r="190" spans="1:26" ht="21.75" customHeight="1" x14ac:dyDescent="0.15">
      <c r="A190" s="109" t="s">
        <v>16</v>
      </c>
      <c r="B190" s="64" t="str">
        <f>IF(入力シート!B190="","",入力シート!B190)</f>
        <v/>
      </c>
      <c r="C190" s="65" t="str">
        <f>IF(入力シート!C190="","",入力シート!C190)</f>
        <v/>
      </c>
      <c r="D190" s="14" t="str">
        <f>IF(入力シート!D190="","",入力シート!D190)</f>
        <v/>
      </c>
      <c r="E190" s="60" t="s">
        <v>2</v>
      </c>
      <c r="F190" s="147" t="str">
        <f>IF(入力シート!F190="","",入力シート!F190)</f>
        <v/>
      </c>
      <c r="G190" s="61" t="s">
        <v>3</v>
      </c>
      <c r="H190" s="14" t="str">
        <f>IF(入力シート!H190="","",入力シート!H190)</f>
        <v/>
      </c>
      <c r="I190" s="60" t="s">
        <v>2</v>
      </c>
      <c r="J190" s="147" t="str">
        <f>IF(入力シート!J190="","",入力シート!J190)</f>
        <v/>
      </c>
      <c r="K190" s="62" t="s">
        <v>4</v>
      </c>
      <c r="L190" s="68" t="str">
        <f>IF(入力シート!L190="","",入力シート!L190)</f>
        <v/>
      </c>
      <c r="M190" s="66" t="s">
        <v>7</v>
      </c>
      <c r="N190" s="149" t="str">
        <f>IF(入力シート!N190="","",入力シート!N190)</f>
        <v/>
      </c>
      <c r="O190" s="67" t="s">
        <v>4</v>
      </c>
      <c r="P190" s="69" t="str">
        <f>IF(入力シート!P190="","",入力シート!P190)</f>
        <v/>
      </c>
      <c r="Q190" s="70" t="str">
        <f>IF(入力シート!Q190="","",入力シート!Q190)</f>
        <v/>
      </c>
      <c r="R190" s="67" t="s">
        <v>5</v>
      </c>
      <c r="S190" s="71" t="str">
        <f>IF(入力シート!S190="","",入力シート!S190)</f>
        <v/>
      </c>
      <c r="T190" s="91" t="str">
        <f>IF(入力シート!T190="","",入力シート!T190)</f>
        <v/>
      </c>
      <c r="U190" s="89" t="str">
        <f>IF(入力シート!U190="","",入力シート!U190)</f>
        <v/>
      </c>
      <c r="V190" s="90" t="str">
        <f>IF(入力シート!V190="","",入力シート!V190)</f>
        <v/>
      </c>
      <c r="W190" s="198" t="str">
        <f>IF(入力シート!W190="","",入力シート!W190)</f>
        <v/>
      </c>
      <c r="X190" s="206" t="str">
        <f>入力シート!AB190</f>
        <v>□ごみ拾い　□器具片付け
□モップ又はレーキがけ　□施錠</v>
      </c>
      <c r="Y190" s="207"/>
      <c r="Z190" s="208"/>
    </row>
    <row r="191" spans="1:26" ht="21.75" customHeight="1" x14ac:dyDescent="0.15">
      <c r="A191" s="109">
        <v>19</v>
      </c>
      <c r="B191" s="64" t="str">
        <f>IF(入力シート!B191="","",入力シート!B191)</f>
        <v/>
      </c>
      <c r="C191" s="65" t="str">
        <f>IF(入力シート!C191="","",入力シート!C191)</f>
        <v/>
      </c>
      <c r="D191" s="14" t="str">
        <f>IF(入力シート!D191="","",入力シート!D191)</f>
        <v/>
      </c>
      <c r="E191" s="60" t="s">
        <v>2</v>
      </c>
      <c r="F191" s="147" t="str">
        <f>IF(入力シート!F191="","",入力シート!F191)</f>
        <v/>
      </c>
      <c r="G191" s="61" t="s">
        <v>3</v>
      </c>
      <c r="H191" s="14" t="str">
        <f>IF(入力シート!H191="","",入力シート!H191)</f>
        <v/>
      </c>
      <c r="I191" s="60" t="s">
        <v>2</v>
      </c>
      <c r="J191" s="147" t="str">
        <f>IF(入力シート!J191="","",入力シート!J191)</f>
        <v/>
      </c>
      <c r="K191" s="62" t="s">
        <v>4</v>
      </c>
      <c r="L191" s="68" t="str">
        <f>IF(入力シート!L191="","",入力シート!L191)</f>
        <v/>
      </c>
      <c r="M191" s="66" t="s">
        <v>7</v>
      </c>
      <c r="N191" s="149" t="str">
        <f>IF(入力シート!N191="","",入力シート!N191)</f>
        <v/>
      </c>
      <c r="O191" s="67" t="s">
        <v>4</v>
      </c>
      <c r="P191" s="69" t="str">
        <f>IF(入力シート!P191="","",入力シート!P191)</f>
        <v/>
      </c>
      <c r="Q191" s="70" t="str">
        <f>IF(入力シート!Q191="","",入力シート!Q191)</f>
        <v/>
      </c>
      <c r="R191" s="67" t="s">
        <v>5</v>
      </c>
      <c r="S191" s="71" t="str">
        <f>IF(入力シート!S191="","",入力シート!S191)</f>
        <v/>
      </c>
      <c r="T191" s="91" t="str">
        <f>IF(入力シート!T191="","",入力シート!T191)</f>
        <v/>
      </c>
      <c r="U191" s="89" t="str">
        <f>IF(入力シート!U191="","",入力シート!U191)</f>
        <v/>
      </c>
      <c r="V191" s="90" t="str">
        <f>IF(入力シート!V191="","",入力シート!V191)</f>
        <v/>
      </c>
      <c r="W191" s="198" t="str">
        <f>IF(入力シート!W191="","",入力シート!W191)</f>
        <v/>
      </c>
      <c r="X191" s="206" t="str">
        <f>入力シート!AB191</f>
        <v>□ごみ拾い　□器具片付け
□モップ又はレーキがけ　□施錠</v>
      </c>
      <c r="Y191" s="207"/>
      <c r="Z191" s="208"/>
    </row>
    <row r="192" spans="1:26" ht="21.75" customHeight="1" x14ac:dyDescent="0.15">
      <c r="A192" s="212" t="s">
        <v>25</v>
      </c>
      <c r="B192" s="64" t="str">
        <f>IF(入力シート!B192="","",入力シート!B192)</f>
        <v/>
      </c>
      <c r="C192" s="65" t="str">
        <f>IF(入力シート!C192="","",入力シート!C192)</f>
        <v/>
      </c>
      <c r="D192" s="14" t="str">
        <f>IF(入力シート!D192="","",入力シート!D192)</f>
        <v/>
      </c>
      <c r="E192" s="60" t="s">
        <v>2</v>
      </c>
      <c r="F192" s="147" t="str">
        <f>IF(入力シート!F192="","",入力シート!F192)</f>
        <v/>
      </c>
      <c r="G192" s="61" t="s">
        <v>3</v>
      </c>
      <c r="H192" s="14" t="str">
        <f>IF(入力シート!H192="","",入力シート!H192)</f>
        <v/>
      </c>
      <c r="I192" s="60" t="s">
        <v>2</v>
      </c>
      <c r="J192" s="147" t="str">
        <f>IF(入力シート!J192="","",入力シート!J192)</f>
        <v/>
      </c>
      <c r="K192" s="62" t="s">
        <v>4</v>
      </c>
      <c r="L192" s="68" t="str">
        <f>IF(入力シート!L192="","",入力シート!L192)</f>
        <v/>
      </c>
      <c r="M192" s="66" t="s">
        <v>7</v>
      </c>
      <c r="N192" s="149" t="str">
        <f>IF(入力シート!N192="","",入力シート!N192)</f>
        <v/>
      </c>
      <c r="O192" s="67" t="s">
        <v>4</v>
      </c>
      <c r="P192" s="69" t="str">
        <f>IF(入力シート!P192="","",入力シート!P192)</f>
        <v/>
      </c>
      <c r="Q192" s="70" t="str">
        <f>IF(入力シート!Q192="","",入力シート!Q192)</f>
        <v/>
      </c>
      <c r="R192" s="67" t="s">
        <v>5</v>
      </c>
      <c r="S192" s="71" t="str">
        <f>IF(入力シート!S192="","",入力シート!S192)</f>
        <v/>
      </c>
      <c r="T192" s="91" t="str">
        <f>IF(入力シート!T192="","",入力シート!T192)</f>
        <v/>
      </c>
      <c r="U192" s="89" t="str">
        <f>IF(入力シート!U192="","",入力シート!U192)</f>
        <v/>
      </c>
      <c r="V192" s="90" t="str">
        <f>IF(入力シート!V192="","",入力シート!V192)</f>
        <v/>
      </c>
      <c r="W192" s="198" t="str">
        <f>IF(入力シート!W192="","",入力シート!W192)</f>
        <v/>
      </c>
      <c r="X192" s="206" t="str">
        <f>入力シート!AB192</f>
        <v>□ごみ拾い　□器具片付け
□モップ又はレーキがけ　□施錠</v>
      </c>
      <c r="Y192" s="207"/>
      <c r="Z192" s="208"/>
    </row>
    <row r="193" spans="1:26" ht="21.75" customHeight="1" x14ac:dyDescent="0.15">
      <c r="A193" s="212"/>
      <c r="B193" s="64" t="str">
        <f>IF(入力シート!B193="","",入力シート!B193)</f>
        <v/>
      </c>
      <c r="C193" s="65" t="str">
        <f>IF(入力シート!C193="","",入力シート!C193)</f>
        <v/>
      </c>
      <c r="D193" s="14" t="str">
        <f>IF(入力シート!D193="","",入力シート!D193)</f>
        <v/>
      </c>
      <c r="E193" s="60" t="s">
        <v>2</v>
      </c>
      <c r="F193" s="147" t="str">
        <f>IF(入力シート!F193="","",入力シート!F193)</f>
        <v/>
      </c>
      <c r="G193" s="61" t="s">
        <v>3</v>
      </c>
      <c r="H193" s="14" t="str">
        <f>IF(入力シート!H193="","",入力シート!H193)</f>
        <v/>
      </c>
      <c r="I193" s="60" t="s">
        <v>2</v>
      </c>
      <c r="J193" s="147" t="str">
        <f>IF(入力シート!J193="","",入力シート!J193)</f>
        <v/>
      </c>
      <c r="K193" s="62" t="s">
        <v>4</v>
      </c>
      <c r="L193" s="68" t="str">
        <f>IF(入力シート!L193="","",入力シート!L193)</f>
        <v/>
      </c>
      <c r="M193" s="66" t="s">
        <v>7</v>
      </c>
      <c r="N193" s="149" t="str">
        <f>IF(入力シート!N193="","",入力シート!N193)</f>
        <v/>
      </c>
      <c r="O193" s="67" t="s">
        <v>4</v>
      </c>
      <c r="P193" s="69" t="str">
        <f>IF(入力シート!P193="","",入力シート!P193)</f>
        <v/>
      </c>
      <c r="Q193" s="70" t="str">
        <f>IF(入力シート!Q193="","",入力シート!Q193)</f>
        <v/>
      </c>
      <c r="R193" s="67" t="s">
        <v>5</v>
      </c>
      <c r="S193" s="71" t="str">
        <f>IF(入力シート!S193="","",入力シート!S193)</f>
        <v/>
      </c>
      <c r="T193" s="91" t="str">
        <f>IF(入力シート!T193="","",入力シート!T193)</f>
        <v/>
      </c>
      <c r="U193" s="89" t="str">
        <f>IF(入力シート!U193="","",入力シート!U193)</f>
        <v/>
      </c>
      <c r="V193" s="90" t="str">
        <f>IF(入力シート!V193="","",入力シート!V193)</f>
        <v/>
      </c>
      <c r="W193" s="198" t="str">
        <f>IF(入力シート!W193="","",入力シート!W193)</f>
        <v/>
      </c>
      <c r="X193" s="206" t="str">
        <f>入力シート!AB193</f>
        <v>□ごみ拾い　□器具片付け
□モップ又はレーキがけ　□施錠</v>
      </c>
      <c r="Y193" s="207"/>
      <c r="Z193" s="208"/>
    </row>
    <row r="194" spans="1:26" ht="21.75" customHeight="1" x14ac:dyDescent="0.15">
      <c r="A194" s="212"/>
      <c r="B194" s="64" t="str">
        <f>IF(入力シート!B194="","",入力シート!B194)</f>
        <v/>
      </c>
      <c r="C194" s="65" t="str">
        <f>IF(入力シート!C194="","",入力シート!C194)</f>
        <v/>
      </c>
      <c r="D194" s="14" t="str">
        <f>IF(入力シート!D194="","",入力シート!D194)</f>
        <v/>
      </c>
      <c r="E194" s="60" t="s">
        <v>2</v>
      </c>
      <c r="F194" s="147" t="str">
        <f>IF(入力シート!F194="","",入力シート!F194)</f>
        <v/>
      </c>
      <c r="G194" s="61" t="s">
        <v>3</v>
      </c>
      <c r="H194" s="14" t="str">
        <f>IF(入力シート!H194="","",入力シート!H194)</f>
        <v/>
      </c>
      <c r="I194" s="60" t="s">
        <v>2</v>
      </c>
      <c r="J194" s="147" t="str">
        <f>IF(入力シート!J194="","",入力シート!J194)</f>
        <v/>
      </c>
      <c r="K194" s="62" t="s">
        <v>4</v>
      </c>
      <c r="L194" s="68" t="str">
        <f>IF(入力シート!L194="","",入力シート!L194)</f>
        <v/>
      </c>
      <c r="M194" s="66" t="s">
        <v>7</v>
      </c>
      <c r="N194" s="149" t="str">
        <f>IF(入力シート!N194="","",入力シート!N194)</f>
        <v/>
      </c>
      <c r="O194" s="67" t="s">
        <v>4</v>
      </c>
      <c r="P194" s="69" t="str">
        <f>IF(入力シート!P194="","",入力シート!P194)</f>
        <v/>
      </c>
      <c r="Q194" s="70" t="str">
        <f>IF(入力シート!Q194="","",入力シート!Q194)</f>
        <v/>
      </c>
      <c r="R194" s="67" t="s">
        <v>5</v>
      </c>
      <c r="S194" s="71" t="str">
        <f>IF(入力シート!S194="","",入力シート!S194)</f>
        <v/>
      </c>
      <c r="T194" s="91" t="str">
        <f>IF(入力シート!T194="","",入力シート!T194)</f>
        <v/>
      </c>
      <c r="U194" s="89" t="str">
        <f>IF(入力シート!U194="","",入力シート!U194)</f>
        <v/>
      </c>
      <c r="V194" s="90" t="str">
        <f>IF(入力シート!V194="","",入力シート!V194)</f>
        <v/>
      </c>
      <c r="W194" s="198" t="str">
        <f>IF(入力シート!W194="","",入力シート!W194)</f>
        <v/>
      </c>
      <c r="X194" s="206" t="str">
        <f>入力シート!AB194</f>
        <v>□ごみ拾い　□器具片付け
□モップ又はレーキがけ　□施錠</v>
      </c>
      <c r="Y194" s="207"/>
      <c r="Z194" s="208"/>
    </row>
    <row r="195" spans="1:26" ht="21.75" customHeight="1" x14ac:dyDescent="0.15">
      <c r="A195" s="204" t="str">
        <f>IF(入力シート!A195="","",入力シート!A195)</f>
        <v/>
      </c>
      <c r="B195" s="64" t="str">
        <f>IF(入力シート!B195="","",入力シート!B195)</f>
        <v/>
      </c>
      <c r="C195" s="65" t="str">
        <f>IF(入力シート!C195="","",入力シート!C195)</f>
        <v/>
      </c>
      <c r="D195" s="14" t="str">
        <f>IF(入力シート!D195="","",入力シート!D195)</f>
        <v/>
      </c>
      <c r="E195" s="60" t="s">
        <v>2</v>
      </c>
      <c r="F195" s="147" t="str">
        <f>IF(入力シート!F195="","",入力シート!F195)</f>
        <v/>
      </c>
      <c r="G195" s="61" t="s">
        <v>3</v>
      </c>
      <c r="H195" s="14" t="str">
        <f>IF(入力シート!H195="","",入力シート!H195)</f>
        <v/>
      </c>
      <c r="I195" s="60" t="s">
        <v>2</v>
      </c>
      <c r="J195" s="147" t="str">
        <f>IF(入力シート!J195="","",入力シート!J195)</f>
        <v/>
      </c>
      <c r="K195" s="62" t="s">
        <v>4</v>
      </c>
      <c r="L195" s="68" t="str">
        <f>IF(入力シート!L195="","",入力シート!L195)</f>
        <v/>
      </c>
      <c r="M195" s="66" t="s">
        <v>7</v>
      </c>
      <c r="N195" s="149" t="str">
        <f>IF(入力シート!N195="","",入力シート!N195)</f>
        <v/>
      </c>
      <c r="O195" s="67" t="s">
        <v>4</v>
      </c>
      <c r="P195" s="69" t="str">
        <f>IF(入力シート!P195="","",入力シート!P195)</f>
        <v/>
      </c>
      <c r="Q195" s="70" t="str">
        <f>IF(入力シート!Q195="","",入力シート!Q195)</f>
        <v/>
      </c>
      <c r="R195" s="67" t="s">
        <v>5</v>
      </c>
      <c r="S195" s="71" t="str">
        <f>IF(入力シート!S195="","",入力シート!S195)</f>
        <v/>
      </c>
      <c r="T195" s="91" t="str">
        <f>IF(入力シート!T195="","",入力シート!T195)</f>
        <v/>
      </c>
      <c r="U195" s="89" t="str">
        <f>IF(入力シート!U195="","",入力シート!U195)</f>
        <v/>
      </c>
      <c r="V195" s="90" t="str">
        <f>IF(入力シート!V195="","",入力シート!V195)</f>
        <v/>
      </c>
      <c r="W195" s="198" t="str">
        <f>IF(入力シート!W195="","",入力シート!W195)</f>
        <v/>
      </c>
      <c r="X195" s="206" t="str">
        <f>入力シート!AB195</f>
        <v>□ごみ拾い　□器具片付け
□モップ又はレーキがけ　□施錠</v>
      </c>
      <c r="Y195" s="207"/>
      <c r="Z195" s="208"/>
    </row>
    <row r="196" spans="1:26" ht="21.75" customHeight="1" x14ac:dyDescent="0.15">
      <c r="A196" s="204"/>
      <c r="B196" s="64" t="str">
        <f>IF(入力シート!B196="","",入力シート!B196)</f>
        <v/>
      </c>
      <c r="C196" s="65" t="str">
        <f>IF(入力シート!C196="","",入力シート!C196)</f>
        <v/>
      </c>
      <c r="D196" s="14" t="str">
        <f>IF(入力シート!D196="","",入力シート!D196)</f>
        <v/>
      </c>
      <c r="E196" s="60" t="s">
        <v>2</v>
      </c>
      <c r="F196" s="147" t="str">
        <f>IF(入力シート!F196="","",入力シート!F196)</f>
        <v/>
      </c>
      <c r="G196" s="61" t="s">
        <v>3</v>
      </c>
      <c r="H196" s="14" t="str">
        <f>IF(入力シート!H196="","",入力シート!H196)</f>
        <v/>
      </c>
      <c r="I196" s="60" t="s">
        <v>2</v>
      </c>
      <c r="J196" s="147" t="str">
        <f>IF(入力シート!J196="","",入力シート!J196)</f>
        <v/>
      </c>
      <c r="K196" s="62" t="s">
        <v>4</v>
      </c>
      <c r="L196" s="68" t="str">
        <f>IF(入力シート!L196="","",入力シート!L196)</f>
        <v/>
      </c>
      <c r="M196" s="66" t="s">
        <v>7</v>
      </c>
      <c r="N196" s="149" t="str">
        <f>IF(入力シート!N196="","",入力シート!N196)</f>
        <v/>
      </c>
      <c r="O196" s="67" t="s">
        <v>4</v>
      </c>
      <c r="P196" s="69" t="str">
        <f>IF(入力シート!P196="","",入力シート!P196)</f>
        <v/>
      </c>
      <c r="Q196" s="70" t="str">
        <f>IF(入力シート!Q196="","",入力シート!Q196)</f>
        <v/>
      </c>
      <c r="R196" s="67" t="s">
        <v>5</v>
      </c>
      <c r="S196" s="71" t="str">
        <f>IF(入力シート!S196="","",入力シート!S196)</f>
        <v/>
      </c>
      <c r="T196" s="91" t="str">
        <f>IF(入力シート!T196="","",入力シート!T196)</f>
        <v/>
      </c>
      <c r="U196" s="89" t="str">
        <f>IF(入力シート!U196="","",入力シート!U196)</f>
        <v/>
      </c>
      <c r="V196" s="90" t="str">
        <f>IF(入力シート!V196="","",入力シート!V196)</f>
        <v/>
      </c>
      <c r="W196" s="198" t="str">
        <f>IF(入力シート!W196="","",入力シート!W196)</f>
        <v/>
      </c>
      <c r="X196" s="206" t="str">
        <f>入力シート!AB196</f>
        <v>□ごみ拾い　□器具片付け
□モップ又はレーキがけ　□施錠</v>
      </c>
      <c r="Y196" s="207"/>
      <c r="Z196" s="208"/>
    </row>
    <row r="197" spans="1:26" ht="21.75" customHeight="1" x14ac:dyDescent="0.15">
      <c r="A197" s="204"/>
      <c r="B197" s="64" t="str">
        <f>IF(入力シート!B197="","",入力シート!B197)</f>
        <v/>
      </c>
      <c r="C197" s="65" t="str">
        <f>IF(入力シート!C197="","",入力シート!C197)</f>
        <v/>
      </c>
      <c r="D197" s="14" t="str">
        <f>IF(入力シート!D197="","",入力シート!D197)</f>
        <v/>
      </c>
      <c r="E197" s="60" t="s">
        <v>2</v>
      </c>
      <c r="F197" s="147" t="str">
        <f>IF(入力シート!F197="","",入力シート!F197)</f>
        <v/>
      </c>
      <c r="G197" s="61" t="s">
        <v>3</v>
      </c>
      <c r="H197" s="14" t="str">
        <f>IF(入力シート!H197="","",入力シート!H197)</f>
        <v/>
      </c>
      <c r="I197" s="60" t="s">
        <v>2</v>
      </c>
      <c r="J197" s="147" t="str">
        <f>IF(入力シート!J197="","",入力シート!J197)</f>
        <v/>
      </c>
      <c r="K197" s="62" t="s">
        <v>4</v>
      </c>
      <c r="L197" s="68" t="str">
        <f>IF(入力シート!L197="","",入力シート!L197)</f>
        <v/>
      </c>
      <c r="M197" s="66" t="s">
        <v>7</v>
      </c>
      <c r="N197" s="149" t="str">
        <f>IF(入力シート!N197="","",入力シート!N197)</f>
        <v/>
      </c>
      <c r="O197" s="67" t="s">
        <v>4</v>
      </c>
      <c r="P197" s="69" t="str">
        <f>IF(入力シート!P197="","",入力シート!P197)</f>
        <v/>
      </c>
      <c r="Q197" s="70" t="str">
        <f>IF(入力シート!Q197="","",入力シート!Q197)</f>
        <v/>
      </c>
      <c r="R197" s="67" t="s">
        <v>5</v>
      </c>
      <c r="S197" s="71" t="str">
        <f>IF(入力シート!S197="","",入力シート!S197)</f>
        <v/>
      </c>
      <c r="T197" s="91" t="str">
        <f>IF(入力シート!T197="","",入力シート!T197)</f>
        <v/>
      </c>
      <c r="U197" s="89" t="str">
        <f>IF(入力シート!U197="","",入力シート!U197)</f>
        <v/>
      </c>
      <c r="V197" s="90" t="str">
        <f>IF(入力シート!V197="","",入力シート!V197)</f>
        <v/>
      </c>
      <c r="W197" s="198" t="str">
        <f>IF(入力シート!W197="","",入力シート!W197)</f>
        <v/>
      </c>
      <c r="X197" s="206" t="str">
        <f>入力シート!AB197</f>
        <v>□ごみ拾い　□器具片付け
□モップ又はレーキがけ　□施錠</v>
      </c>
      <c r="Y197" s="207"/>
      <c r="Z197" s="208"/>
    </row>
    <row r="198" spans="1:26" ht="21.75" customHeight="1" thickBot="1" x14ac:dyDescent="0.2">
      <c r="A198" s="205"/>
      <c r="B198" s="92" t="str">
        <f>IF(入力シート!B198="","",入力シート!B198)</f>
        <v/>
      </c>
      <c r="C198" s="93" t="str">
        <f>IF(入力シート!C198="","",入力シート!C198)</f>
        <v/>
      </c>
      <c r="D198" s="94" t="str">
        <f>IF(入力シート!D198="","",入力シート!D198)</f>
        <v/>
      </c>
      <c r="E198" s="95" t="s">
        <v>2</v>
      </c>
      <c r="F198" s="148" t="str">
        <f>IF(入力シート!F198="","",入力シート!F198)</f>
        <v/>
      </c>
      <c r="G198" s="96" t="s">
        <v>3</v>
      </c>
      <c r="H198" s="94" t="str">
        <f>IF(入力シート!H198="","",入力シート!H198)</f>
        <v/>
      </c>
      <c r="I198" s="95" t="s">
        <v>2</v>
      </c>
      <c r="J198" s="148" t="str">
        <f>IF(入力シート!J198="","",入力シート!J198)</f>
        <v/>
      </c>
      <c r="K198" s="97" t="s">
        <v>4</v>
      </c>
      <c r="L198" s="98" t="str">
        <f>IF(入力シート!L198="","",入力シート!L198)</f>
        <v/>
      </c>
      <c r="M198" s="99" t="s">
        <v>7</v>
      </c>
      <c r="N198" s="151" t="str">
        <f>IF(入力シート!N198="","",入力シート!N198)</f>
        <v/>
      </c>
      <c r="O198" s="100" t="s">
        <v>4</v>
      </c>
      <c r="P198" s="101" t="str">
        <f>IF(入力シート!P198="","",入力シート!P198)</f>
        <v/>
      </c>
      <c r="Q198" s="102" t="str">
        <f>IF(入力シート!Q198="","",入力シート!Q198)</f>
        <v/>
      </c>
      <c r="R198" s="100" t="s">
        <v>5</v>
      </c>
      <c r="S198" s="104" t="str">
        <f>IF(入力シート!S198="","",入力シート!S198)</f>
        <v/>
      </c>
      <c r="T198" s="105" t="str">
        <f>IF(入力シート!T198="","",入力シート!T198)</f>
        <v/>
      </c>
      <c r="U198" s="113" t="str">
        <f>IF(入力シート!U198="","",入力シート!U198)</f>
        <v/>
      </c>
      <c r="V198" s="106" t="str">
        <f>IF(入力シート!V198="","",入力シート!V198)</f>
        <v/>
      </c>
      <c r="W198" s="199" t="str">
        <f>IF(入力シート!W198="","",入力シート!W198)</f>
        <v/>
      </c>
      <c r="X198" s="209" t="str">
        <f>入力シート!AB198</f>
        <v>□ごみ拾い　□器具片付け
□モップ又はレーキがけ　□施錠</v>
      </c>
      <c r="Y198" s="210"/>
      <c r="Z198" s="211"/>
    </row>
    <row r="199" spans="1:26" ht="21.75" customHeight="1" thickTop="1" x14ac:dyDescent="0.15">
      <c r="A199" s="111"/>
      <c r="B199" s="64" t="str">
        <f>IF(入力シート!B199="","",入力シート!B199)</f>
        <v/>
      </c>
      <c r="C199" s="65" t="str">
        <f>IF(入力シート!C199="","",入力シート!C199)</f>
        <v/>
      </c>
      <c r="D199" s="14" t="str">
        <f>IF(入力シート!D199="","",入力シート!D199)</f>
        <v/>
      </c>
      <c r="E199" s="60" t="s">
        <v>2</v>
      </c>
      <c r="F199" s="147" t="str">
        <f>IF(入力シート!F199="","",入力シート!F199)</f>
        <v/>
      </c>
      <c r="G199" s="61" t="s">
        <v>3</v>
      </c>
      <c r="H199" s="14" t="str">
        <f>IF(入力シート!H199="","",入力シート!H199)</f>
        <v/>
      </c>
      <c r="I199" s="60" t="s">
        <v>2</v>
      </c>
      <c r="J199" s="147" t="str">
        <f>IF(入力シート!J199="","",入力シート!J199)</f>
        <v/>
      </c>
      <c r="K199" s="62" t="s">
        <v>4</v>
      </c>
      <c r="L199" s="68" t="str">
        <f>IF(入力シート!L199="","",入力シート!L199)</f>
        <v/>
      </c>
      <c r="M199" s="66" t="s">
        <v>7</v>
      </c>
      <c r="N199" s="149" t="str">
        <f>IF(入力シート!N199="","",入力シート!N199)</f>
        <v/>
      </c>
      <c r="O199" s="67" t="s">
        <v>4</v>
      </c>
      <c r="P199" s="69" t="str">
        <f>IF(入力シート!P199="","",入力シート!P199)</f>
        <v/>
      </c>
      <c r="Q199" s="70" t="str">
        <f>IF(入力シート!Q199="","",入力シート!Q199)</f>
        <v/>
      </c>
      <c r="R199" s="67" t="s">
        <v>5</v>
      </c>
      <c r="S199" s="71" t="str">
        <f>IF(入力シート!S199="","",入力シート!S199)</f>
        <v/>
      </c>
      <c r="T199" s="91" t="str">
        <f>IF(入力シート!T199="","",入力シート!T199)</f>
        <v/>
      </c>
      <c r="U199" s="89" t="str">
        <f>IF(入力シート!U199="","",入力シート!U199)</f>
        <v/>
      </c>
      <c r="V199" s="90" t="str">
        <f>IF(入力シート!V199="","",入力シート!V199)</f>
        <v/>
      </c>
      <c r="W199" s="198" t="str">
        <f>IF(入力シート!W199="","",入力シート!W199)</f>
        <v/>
      </c>
      <c r="X199" s="206" t="str">
        <f>入力シート!AB199</f>
        <v>□ごみ拾い　□器具片付け
□モップ又はレーキがけ　□施錠</v>
      </c>
      <c r="Y199" s="207"/>
      <c r="Z199" s="208"/>
    </row>
    <row r="200" spans="1:26" ht="21.75" customHeight="1" x14ac:dyDescent="0.15">
      <c r="A200" s="109" t="s">
        <v>16</v>
      </c>
      <c r="B200" s="64" t="str">
        <f>IF(入力シート!B200="","",入力シート!B200)</f>
        <v/>
      </c>
      <c r="C200" s="65" t="str">
        <f>IF(入力シート!C200="","",入力シート!C200)</f>
        <v/>
      </c>
      <c r="D200" s="14" t="str">
        <f>IF(入力シート!D200="","",入力シート!D200)</f>
        <v/>
      </c>
      <c r="E200" s="60" t="s">
        <v>2</v>
      </c>
      <c r="F200" s="147" t="str">
        <f>IF(入力シート!F200="","",入力シート!F200)</f>
        <v/>
      </c>
      <c r="G200" s="61" t="s">
        <v>3</v>
      </c>
      <c r="H200" s="14" t="str">
        <f>IF(入力シート!H200="","",入力シート!H200)</f>
        <v/>
      </c>
      <c r="I200" s="60" t="s">
        <v>2</v>
      </c>
      <c r="J200" s="147" t="str">
        <f>IF(入力シート!J200="","",入力シート!J200)</f>
        <v/>
      </c>
      <c r="K200" s="62" t="s">
        <v>4</v>
      </c>
      <c r="L200" s="68" t="str">
        <f>IF(入力シート!L200="","",入力シート!L200)</f>
        <v/>
      </c>
      <c r="M200" s="66" t="s">
        <v>7</v>
      </c>
      <c r="N200" s="149" t="str">
        <f>IF(入力シート!N200="","",入力シート!N200)</f>
        <v/>
      </c>
      <c r="O200" s="67" t="s">
        <v>4</v>
      </c>
      <c r="P200" s="69" t="str">
        <f>IF(入力シート!P200="","",入力シート!P200)</f>
        <v/>
      </c>
      <c r="Q200" s="70" t="str">
        <f>IF(入力シート!Q200="","",入力シート!Q200)</f>
        <v/>
      </c>
      <c r="R200" s="67" t="s">
        <v>5</v>
      </c>
      <c r="S200" s="71" t="str">
        <f>IF(入力シート!S200="","",入力シート!S200)</f>
        <v/>
      </c>
      <c r="T200" s="91" t="str">
        <f>IF(入力シート!T200="","",入力シート!T200)</f>
        <v/>
      </c>
      <c r="U200" s="89" t="str">
        <f>IF(入力シート!U200="","",入力シート!U200)</f>
        <v/>
      </c>
      <c r="V200" s="90" t="str">
        <f>IF(入力シート!V200="","",入力シート!V200)</f>
        <v/>
      </c>
      <c r="W200" s="198" t="str">
        <f>IF(入力シート!W200="","",入力シート!W200)</f>
        <v/>
      </c>
      <c r="X200" s="206" t="str">
        <f>入力シート!AB200</f>
        <v>□ごみ拾い　□器具片付け
□モップ又はレーキがけ　□施錠</v>
      </c>
      <c r="Y200" s="207"/>
      <c r="Z200" s="208"/>
    </row>
    <row r="201" spans="1:26" ht="21.75" customHeight="1" x14ac:dyDescent="0.15">
      <c r="A201" s="109">
        <v>20</v>
      </c>
      <c r="B201" s="64" t="str">
        <f>IF(入力シート!B201="","",入力シート!B201)</f>
        <v/>
      </c>
      <c r="C201" s="65" t="str">
        <f>IF(入力シート!C201="","",入力シート!C201)</f>
        <v/>
      </c>
      <c r="D201" s="14" t="str">
        <f>IF(入力シート!D201="","",入力シート!D201)</f>
        <v/>
      </c>
      <c r="E201" s="60" t="s">
        <v>2</v>
      </c>
      <c r="F201" s="147" t="str">
        <f>IF(入力シート!F201="","",入力シート!F201)</f>
        <v/>
      </c>
      <c r="G201" s="61" t="s">
        <v>3</v>
      </c>
      <c r="H201" s="14" t="str">
        <f>IF(入力シート!H201="","",入力シート!H201)</f>
        <v/>
      </c>
      <c r="I201" s="60" t="s">
        <v>2</v>
      </c>
      <c r="J201" s="147" t="str">
        <f>IF(入力シート!J201="","",入力シート!J201)</f>
        <v/>
      </c>
      <c r="K201" s="62" t="s">
        <v>4</v>
      </c>
      <c r="L201" s="68" t="str">
        <f>IF(入力シート!L201="","",入力シート!L201)</f>
        <v/>
      </c>
      <c r="M201" s="66" t="s">
        <v>7</v>
      </c>
      <c r="N201" s="149" t="str">
        <f>IF(入力シート!N201="","",入力シート!N201)</f>
        <v/>
      </c>
      <c r="O201" s="67" t="s">
        <v>4</v>
      </c>
      <c r="P201" s="69" t="str">
        <f>IF(入力シート!P201="","",入力シート!P201)</f>
        <v/>
      </c>
      <c r="Q201" s="70" t="str">
        <f>IF(入力シート!Q201="","",入力シート!Q201)</f>
        <v/>
      </c>
      <c r="R201" s="67" t="s">
        <v>5</v>
      </c>
      <c r="S201" s="71" t="str">
        <f>IF(入力シート!S201="","",入力シート!S201)</f>
        <v/>
      </c>
      <c r="T201" s="91" t="str">
        <f>IF(入力シート!T201="","",入力シート!T201)</f>
        <v/>
      </c>
      <c r="U201" s="89" t="str">
        <f>IF(入力シート!U201="","",入力シート!U201)</f>
        <v/>
      </c>
      <c r="V201" s="90" t="str">
        <f>IF(入力シート!V201="","",入力シート!V201)</f>
        <v/>
      </c>
      <c r="W201" s="198" t="str">
        <f>IF(入力シート!W201="","",入力シート!W201)</f>
        <v/>
      </c>
      <c r="X201" s="206" t="str">
        <f>入力シート!AB201</f>
        <v>□ごみ拾い　□器具片付け
□モップ又はレーキがけ　□施錠</v>
      </c>
      <c r="Y201" s="207"/>
      <c r="Z201" s="208"/>
    </row>
    <row r="202" spans="1:26" ht="21.75" customHeight="1" x14ac:dyDescent="0.15">
      <c r="A202" s="212" t="s">
        <v>25</v>
      </c>
      <c r="B202" s="64" t="str">
        <f>IF(入力シート!B202="","",入力シート!B202)</f>
        <v/>
      </c>
      <c r="C202" s="65" t="str">
        <f>IF(入力シート!C202="","",入力シート!C202)</f>
        <v/>
      </c>
      <c r="D202" s="14" t="str">
        <f>IF(入力シート!D202="","",入力シート!D202)</f>
        <v/>
      </c>
      <c r="E202" s="60" t="s">
        <v>2</v>
      </c>
      <c r="F202" s="147" t="str">
        <f>IF(入力シート!F202="","",入力シート!F202)</f>
        <v/>
      </c>
      <c r="G202" s="61" t="s">
        <v>3</v>
      </c>
      <c r="H202" s="14" t="str">
        <f>IF(入力シート!H202="","",入力シート!H202)</f>
        <v/>
      </c>
      <c r="I202" s="60" t="s">
        <v>2</v>
      </c>
      <c r="J202" s="147" t="str">
        <f>IF(入力シート!J202="","",入力シート!J202)</f>
        <v/>
      </c>
      <c r="K202" s="62" t="s">
        <v>4</v>
      </c>
      <c r="L202" s="68" t="str">
        <f>IF(入力シート!L202="","",入力シート!L202)</f>
        <v/>
      </c>
      <c r="M202" s="66" t="s">
        <v>7</v>
      </c>
      <c r="N202" s="149" t="str">
        <f>IF(入力シート!N202="","",入力シート!N202)</f>
        <v/>
      </c>
      <c r="O202" s="67" t="s">
        <v>4</v>
      </c>
      <c r="P202" s="69" t="str">
        <f>IF(入力シート!P202="","",入力シート!P202)</f>
        <v/>
      </c>
      <c r="Q202" s="70" t="str">
        <f>IF(入力シート!Q202="","",入力シート!Q202)</f>
        <v/>
      </c>
      <c r="R202" s="67" t="s">
        <v>5</v>
      </c>
      <c r="S202" s="71" t="str">
        <f>IF(入力シート!S202="","",入力シート!S202)</f>
        <v/>
      </c>
      <c r="T202" s="91" t="str">
        <f>IF(入力シート!T202="","",入力シート!T202)</f>
        <v/>
      </c>
      <c r="U202" s="89" t="str">
        <f>IF(入力シート!U202="","",入力シート!U202)</f>
        <v/>
      </c>
      <c r="V202" s="90" t="str">
        <f>IF(入力シート!V202="","",入力シート!V202)</f>
        <v/>
      </c>
      <c r="W202" s="198" t="str">
        <f>IF(入力シート!W202="","",入力シート!W202)</f>
        <v/>
      </c>
      <c r="X202" s="206" t="str">
        <f>入力シート!AB202</f>
        <v>□ごみ拾い　□器具片付け
□モップ又はレーキがけ　□施錠</v>
      </c>
      <c r="Y202" s="207"/>
      <c r="Z202" s="208"/>
    </row>
    <row r="203" spans="1:26" ht="21.75" customHeight="1" x14ac:dyDescent="0.15">
      <c r="A203" s="212"/>
      <c r="B203" s="64" t="str">
        <f>IF(入力シート!B203="","",入力シート!B203)</f>
        <v/>
      </c>
      <c r="C203" s="65" t="str">
        <f>IF(入力シート!C203="","",入力シート!C203)</f>
        <v/>
      </c>
      <c r="D203" s="14" t="str">
        <f>IF(入力シート!D203="","",入力シート!D203)</f>
        <v/>
      </c>
      <c r="E203" s="60" t="s">
        <v>2</v>
      </c>
      <c r="F203" s="147" t="str">
        <f>IF(入力シート!F203="","",入力シート!F203)</f>
        <v/>
      </c>
      <c r="G203" s="61" t="s">
        <v>3</v>
      </c>
      <c r="H203" s="14" t="str">
        <f>IF(入力シート!H203="","",入力シート!H203)</f>
        <v/>
      </c>
      <c r="I203" s="60" t="s">
        <v>2</v>
      </c>
      <c r="J203" s="147" t="str">
        <f>IF(入力シート!J203="","",入力シート!J203)</f>
        <v/>
      </c>
      <c r="K203" s="62" t="s">
        <v>4</v>
      </c>
      <c r="L203" s="68" t="str">
        <f>IF(入力シート!L203="","",入力シート!L203)</f>
        <v/>
      </c>
      <c r="M203" s="66" t="s">
        <v>7</v>
      </c>
      <c r="N203" s="149" t="str">
        <f>IF(入力シート!N203="","",入力シート!N203)</f>
        <v/>
      </c>
      <c r="O203" s="67" t="s">
        <v>4</v>
      </c>
      <c r="P203" s="69" t="str">
        <f>IF(入力シート!P203="","",入力シート!P203)</f>
        <v/>
      </c>
      <c r="Q203" s="70" t="str">
        <f>IF(入力シート!Q203="","",入力シート!Q203)</f>
        <v/>
      </c>
      <c r="R203" s="67" t="s">
        <v>5</v>
      </c>
      <c r="S203" s="71" t="str">
        <f>IF(入力シート!S203="","",入力シート!S203)</f>
        <v/>
      </c>
      <c r="T203" s="91" t="str">
        <f>IF(入力シート!T203="","",入力シート!T203)</f>
        <v/>
      </c>
      <c r="U203" s="89" t="str">
        <f>IF(入力シート!U203="","",入力シート!U203)</f>
        <v/>
      </c>
      <c r="V203" s="90" t="str">
        <f>IF(入力シート!V203="","",入力シート!V203)</f>
        <v/>
      </c>
      <c r="W203" s="198" t="str">
        <f>IF(入力シート!W203="","",入力シート!W203)</f>
        <v/>
      </c>
      <c r="X203" s="206" t="str">
        <f>入力シート!AB203</f>
        <v>□ごみ拾い　□器具片付け
□モップ又はレーキがけ　□施錠</v>
      </c>
      <c r="Y203" s="207"/>
      <c r="Z203" s="208"/>
    </row>
    <row r="204" spans="1:26" ht="21.75" customHeight="1" x14ac:dyDescent="0.15">
      <c r="A204" s="212"/>
      <c r="B204" s="64" t="str">
        <f>IF(入力シート!B204="","",入力シート!B204)</f>
        <v/>
      </c>
      <c r="C204" s="65" t="str">
        <f>IF(入力シート!C204="","",入力シート!C204)</f>
        <v/>
      </c>
      <c r="D204" s="14" t="str">
        <f>IF(入力シート!D204="","",入力シート!D204)</f>
        <v/>
      </c>
      <c r="E204" s="60" t="s">
        <v>2</v>
      </c>
      <c r="F204" s="147" t="str">
        <f>IF(入力シート!F204="","",入力シート!F204)</f>
        <v/>
      </c>
      <c r="G204" s="61" t="s">
        <v>3</v>
      </c>
      <c r="H204" s="14" t="str">
        <f>IF(入力シート!H204="","",入力シート!H204)</f>
        <v/>
      </c>
      <c r="I204" s="60" t="s">
        <v>2</v>
      </c>
      <c r="J204" s="147" t="str">
        <f>IF(入力シート!J204="","",入力シート!J204)</f>
        <v/>
      </c>
      <c r="K204" s="62" t="s">
        <v>4</v>
      </c>
      <c r="L204" s="68" t="str">
        <f>IF(入力シート!L204="","",入力シート!L204)</f>
        <v/>
      </c>
      <c r="M204" s="66" t="s">
        <v>7</v>
      </c>
      <c r="N204" s="149" t="str">
        <f>IF(入力シート!N204="","",入力シート!N204)</f>
        <v/>
      </c>
      <c r="O204" s="67" t="s">
        <v>4</v>
      </c>
      <c r="P204" s="69" t="str">
        <f>IF(入力シート!P204="","",入力シート!P204)</f>
        <v/>
      </c>
      <c r="Q204" s="70" t="str">
        <f>IF(入力シート!Q204="","",入力シート!Q204)</f>
        <v/>
      </c>
      <c r="R204" s="67" t="s">
        <v>5</v>
      </c>
      <c r="S204" s="71" t="str">
        <f>IF(入力シート!S204="","",入力シート!S204)</f>
        <v/>
      </c>
      <c r="T204" s="91" t="str">
        <f>IF(入力シート!T204="","",入力シート!T204)</f>
        <v/>
      </c>
      <c r="U204" s="89" t="str">
        <f>IF(入力シート!U204="","",入力シート!U204)</f>
        <v/>
      </c>
      <c r="V204" s="90" t="str">
        <f>IF(入力シート!V204="","",入力シート!V204)</f>
        <v/>
      </c>
      <c r="W204" s="198" t="str">
        <f>IF(入力シート!W204="","",入力シート!W204)</f>
        <v/>
      </c>
      <c r="X204" s="206" t="str">
        <f>入力シート!AB204</f>
        <v>□ごみ拾い　□器具片付け
□モップ又はレーキがけ　□施錠</v>
      </c>
      <c r="Y204" s="207"/>
      <c r="Z204" s="208"/>
    </row>
    <row r="205" spans="1:26" ht="21.75" customHeight="1" x14ac:dyDescent="0.15">
      <c r="A205" s="204" t="str">
        <f>IF(入力シート!A205="","",入力シート!A205)</f>
        <v/>
      </c>
      <c r="B205" s="64" t="str">
        <f>IF(入力シート!B205="","",入力シート!B205)</f>
        <v/>
      </c>
      <c r="C205" s="65" t="str">
        <f>IF(入力シート!C205="","",入力シート!C205)</f>
        <v/>
      </c>
      <c r="D205" s="14" t="str">
        <f>IF(入力シート!D205="","",入力シート!D205)</f>
        <v/>
      </c>
      <c r="E205" s="60" t="s">
        <v>2</v>
      </c>
      <c r="F205" s="147" t="str">
        <f>IF(入力シート!F205="","",入力シート!F205)</f>
        <v/>
      </c>
      <c r="G205" s="61" t="s">
        <v>3</v>
      </c>
      <c r="H205" s="14" t="str">
        <f>IF(入力シート!H205="","",入力シート!H205)</f>
        <v/>
      </c>
      <c r="I205" s="60" t="s">
        <v>2</v>
      </c>
      <c r="J205" s="147" t="str">
        <f>IF(入力シート!J205="","",入力シート!J205)</f>
        <v/>
      </c>
      <c r="K205" s="62" t="s">
        <v>4</v>
      </c>
      <c r="L205" s="68" t="str">
        <f>IF(入力シート!L205="","",入力シート!L205)</f>
        <v/>
      </c>
      <c r="M205" s="66" t="s">
        <v>7</v>
      </c>
      <c r="N205" s="149" t="str">
        <f>IF(入力シート!N205="","",入力シート!N205)</f>
        <v/>
      </c>
      <c r="O205" s="67" t="s">
        <v>4</v>
      </c>
      <c r="P205" s="69" t="str">
        <f>IF(入力シート!P205="","",入力シート!P205)</f>
        <v/>
      </c>
      <c r="Q205" s="70" t="str">
        <f>IF(入力シート!Q205="","",入力シート!Q205)</f>
        <v/>
      </c>
      <c r="R205" s="67" t="s">
        <v>5</v>
      </c>
      <c r="S205" s="71" t="str">
        <f>IF(入力シート!S205="","",入力シート!S205)</f>
        <v/>
      </c>
      <c r="T205" s="91" t="str">
        <f>IF(入力シート!T205="","",入力シート!T205)</f>
        <v/>
      </c>
      <c r="U205" s="89" t="str">
        <f>IF(入力シート!U205="","",入力シート!U205)</f>
        <v/>
      </c>
      <c r="V205" s="90" t="str">
        <f>IF(入力シート!V205="","",入力シート!V205)</f>
        <v/>
      </c>
      <c r="W205" s="198" t="str">
        <f>IF(入力シート!W205="","",入力シート!W205)</f>
        <v/>
      </c>
      <c r="X205" s="206" t="str">
        <f>入力シート!AB205</f>
        <v>□ごみ拾い　□器具片付け
□モップ又はレーキがけ　□施錠</v>
      </c>
      <c r="Y205" s="207"/>
      <c r="Z205" s="208"/>
    </row>
    <row r="206" spans="1:26" ht="21.75" customHeight="1" x14ac:dyDescent="0.15">
      <c r="A206" s="204"/>
      <c r="B206" s="64" t="str">
        <f>IF(入力シート!B206="","",入力シート!B206)</f>
        <v/>
      </c>
      <c r="C206" s="65" t="str">
        <f>IF(入力シート!C206="","",入力シート!C206)</f>
        <v/>
      </c>
      <c r="D206" s="14" t="str">
        <f>IF(入力シート!D206="","",入力シート!D206)</f>
        <v/>
      </c>
      <c r="E206" s="60" t="s">
        <v>2</v>
      </c>
      <c r="F206" s="147" t="str">
        <f>IF(入力シート!F206="","",入力シート!F206)</f>
        <v/>
      </c>
      <c r="G206" s="61" t="s">
        <v>3</v>
      </c>
      <c r="H206" s="14" t="str">
        <f>IF(入力シート!H206="","",入力シート!H206)</f>
        <v/>
      </c>
      <c r="I206" s="60" t="s">
        <v>2</v>
      </c>
      <c r="J206" s="147" t="str">
        <f>IF(入力シート!J206="","",入力シート!J206)</f>
        <v/>
      </c>
      <c r="K206" s="62" t="s">
        <v>4</v>
      </c>
      <c r="L206" s="68" t="str">
        <f>IF(入力シート!L206="","",入力シート!L206)</f>
        <v/>
      </c>
      <c r="M206" s="66" t="s">
        <v>7</v>
      </c>
      <c r="N206" s="149" t="str">
        <f>IF(入力シート!N206="","",入力シート!N206)</f>
        <v/>
      </c>
      <c r="O206" s="67" t="s">
        <v>4</v>
      </c>
      <c r="P206" s="69" t="str">
        <f>IF(入力シート!P206="","",入力シート!P206)</f>
        <v/>
      </c>
      <c r="Q206" s="70" t="str">
        <f>IF(入力シート!Q206="","",入力シート!Q206)</f>
        <v/>
      </c>
      <c r="R206" s="67" t="s">
        <v>5</v>
      </c>
      <c r="S206" s="71" t="str">
        <f>IF(入力シート!S206="","",入力シート!S206)</f>
        <v/>
      </c>
      <c r="T206" s="91" t="str">
        <f>IF(入力シート!T206="","",入力シート!T206)</f>
        <v/>
      </c>
      <c r="U206" s="89" t="str">
        <f>IF(入力シート!U206="","",入力シート!U206)</f>
        <v/>
      </c>
      <c r="V206" s="90" t="str">
        <f>IF(入力シート!V206="","",入力シート!V206)</f>
        <v/>
      </c>
      <c r="W206" s="198" t="str">
        <f>IF(入力シート!W206="","",入力シート!W206)</f>
        <v/>
      </c>
      <c r="X206" s="206" t="str">
        <f>入力シート!AB206</f>
        <v>□ごみ拾い　□器具片付け
□モップ又はレーキがけ　□施錠</v>
      </c>
      <c r="Y206" s="207"/>
      <c r="Z206" s="208"/>
    </row>
    <row r="207" spans="1:26" ht="21.75" customHeight="1" x14ac:dyDescent="0.15">
      <c r="A207" s="204"/>
      <c r="B207" s="64" t="str">
        <f>IF(入力シート!B207="","",入力シート!B207)</f>
        <v/>
      </c>
      <c r="C207" s="65" t="str">
        <f>IF(入力シート!C207="","",入力シート!C207)</f>
        <v/>
      </c>
      <c r="D207" s="14" t="str">
        <f>IF(入力シート!D207="","",入力シート!D207)</f>
        <v/>
      </c>
      <c r="E207" s="60" t="s">
        <v>2</v>
      </c>
      <c r="F207" s="147" t="str">
        <f>IF(入力シート!F207="","",入力シート!F207)</f>
        <v/>
      </c>
      <c r="G207" s="61" t="s">
        <v>3</v>
      </c>
      <c r="H207" s="14" t="str">
        <f>IF(入力シート!H207="","",入力シート!H207)</f>
        <v/>
      </c>
      <c r="I207" s="60" t="s">
        <v>2</v>
      </c>
      <c r="J207" s="147" t="str">
        <f>IF(入力シート!J207="","",入力シート!J207)</f>
        <v/>
      </c>
      <c r="K207" s="62" t="s">
        <v>4</v>
      </c>
      <c r="L207" s="68" t="str">
        <f>IF(入力シート!L207="","",入力シート!L207)</f>
        <v/>
      </c>
      <c r="M207" s="66" t="s">
        <v>7</v>
      </c>
      <c r="N207" s="149" t="str">
        <f>IF(入力シート!N207="","",入力シート!N207)</f>
        <v/>
      </c>
      <c r="O207" s="67" t="s">
        <v>4</v>
      </c>
      <c r="P207" s="69" t="str">
        <f>IF(入力シート!P207="","",入力シート!P207)</f>
        <v/>
      </c>
      <c r="Q207" s="70" t="str">
        <f>IF(入力シート!Q207="","",入力シート!Q207)</f>
        <v/>
      </c>
      <c r="R207" s="67" t="s">
        <v>5</v>
      </c>
      <c r="S207" s="71" t="str">
        <f>IF(入力シート!S207="","",入力シート!S207)</f>
        <v/>
      </c>
      <c r="T207" s="91" t="str">
        <f>IF(入力シート!T207="","",入力シート!T207)</f>
        <v/>
      </c>
      <c r="U207" s="89" t="str">
        <f>IF(入力シート!U207="","",入力シート!U207)</f>
        <v/>
      </c>
      <c r="V207" s="90" t="str">
        <f>IF(入力シート!V207="","",入力シート!V207)</f>
        <v/>
      </c>
      <c r="W207" s="198" t="str">
        <f>IF(入力シート!W207="","",入力シート!W207)</f>
        <v/>
      </c>
      <c r="X207" s="206" t="str">
        <f>入力シート!AB207</f>
        <v>□ごみ拾い　□器具片付け
□モップ又はレーキがけ　□施錠</v>
      </c>
      <c r="Y207" s="207"/>
      <c r="Z207" s="208"/>
    </row>
    <row r="208" spans="1:26" ht="21.75" customHeight="1" thickBot="1" x14ac:dyDescent="0.2">
      <c r="A208" s="205"/>
      <c r="B208" s="92" t="str">
        <f>IF(入力シート!B208="","",入力シート!B208)</f>
        <v/>
      </c>
      <c r="C208" s="93" t="str">
        <f>IF(入力シート!C208="","",入力シート!C208)</f>
        <v/>
      </c>
      <c r="D208" s="94" t="str">
        <f>IF(入力シート!D208="","",入力シート!D208)</f>
        <v/>
      </c>
      <c r="E208" s="95" t="s">
        <v>2</v>
      </c>
      <c r="F208" s="148" t="str">
        <f>IF(入力シート!F208="","",入力シート!F208)</f>
        <v/>
      </c>
      <c r="G208" s="96" t="s">
        <v>3</v>
      </c>
      <c r="H208" s="94" t="str">
        <f>IF(入力シート!H208="","",入力シート!H208)</f>
        <v/>
      </c>
      <c r="I208" s="95" t="s">
        <v>2</v>
      </c>
      <c r="J208" s="148" t="str">
        <f>IF(入力シート!J208="","",入力シート!J208)</f>
        <v/>
      </c>
      <c r="K208" s="97" t="s">
        <v>4</v>
      </c>
      <c r="L208" s="98" t="str">
        <f>IF(入力シート!L208="","",入力シート!L208)</f>
        <v/>
      </c>
      <c r="M208" s="99" t="s">
        <v>7</v>
      </c>
      <c r="N208" s="151" t="str">
        <f>IF(入力シート!N208="","",入力シート!N208)</f>
        <v/>
      </c>
      <c r="O208" s="100" t="s">
        <v>4</v>
      </c>
      <c r="P208" s="101" t="str">
        <f>IF(入力シート!P208="","",入力シート!P208)</f>
        <v/>
      </c>
      <c r="Q208" s="102" t="str">
        <f>IF(入力シート!Q208="","",入力シート!Q208)</f>
        <v/>
      </c>
      <c r="R208" s="100" t="s">
        <v>5</v>
      </c>
      <c r="S208" s="104" t="str">
        <f>IF(入力シート!S208="","",入力シート!S208)</f>
        <v/>
      </c>
      <c r="T208" s="105" t="str">
        <f>IF(入力シート!T208="","",入力シート!T208)</f>
        <v/>
      </c>
      <c r="U208" s="113" t="str">
        <f>IF(入力シート!U208="","",入力シート!U208)</f>
        <v/>
      </c>
      <c r="V208" s="106" t="str">
        <f>IF(入力シート!V208="","",入力シート!V208)</f>
        <v/>
      </c>
      <c r="W208" s="199" t="str">
        <f>IF(入力シート!W208="","",入力シート!W208)</f>
        <v/>
      </c>
      <c r="X208" s="209" t="str">
        <f>入力シート!AB208</f>
        <v>□ごみ拾い　□器具片付け
□モップ又はレーキがけ　□施錠</v>
      </c>
      <c r="Y208" s="210"/>
      <c r="Z208" s="211"/>
    </row>
    <row r="209" ht="14.25" thickTop="1" x14ac:dyDescent="0.15"/>
  </sheetData>
  <mergeCells count="256">
    <mergeCell ref="Q6:W6"/>
    <mergeCell ref="S7:T7"/>
    <mergeCell ref="U7:V7"/>
    <mergeCell ref="L6:O6"/>
    <mergeCell ref="X13:Z13"/>
    <mergeCell ref="X14:Z14"/>
    <mergeCell ref="V1:W1"/>
    <mergeCell ref="X1:Y1"/>
    <mergeCell ref="B2:N2"/>
    <mergeCell ref="V2:W4"/>
    <mergeCell ref="X2:Y4"/>
    <mergeCell ref="C4:M4"/>
    <mergeCell ref="Y6:Z6"/>
    <mergeCell ref="X7:Z7"/>
    <mergeCell ref="A6:H6"/>
    <mergeCell ref="X15:Z15"/>
    <mergeCell ref="X16:Z16"/>
    <mergeCell ref="X17:Z17"/>
    <mergeCell ref="X18:Z18"/>
    <mergeCell ref="X11:Z11"/>
    <mergeCell ref="A7:C7"/>
    <mergeCell ref="D7:K7"/>
    <mergeCell ref="L7:O7"/>
    <mergeCell ref="Q7:R7"/>
    <mergeCell ref="X12:Z12"/>
    <mergeCell ref="A9:A10"/>
    <mergeCell ref="X9:Z9"/>
    <mergeCell ref="X10:Z10"/>
    <mergeCell ref="A25:A28"/>
    <mergeCell ref="X25:Z25"/>
    <mergeCell ref="X26:Z26"/>
    <mergeCell ref="X27:Z27"/>
    <mergeCell ref="X28:Z28"/>
    <mergeCell ref="X29:Z29"/>
    <mergeCell ref="X19:Z19"/>
    <mergeCell ref="X20:Z20"/>
    <mergeCell ref="X21:Z21"/>
    <mergeCell ref="A22:A24"/>
    <mergeCell ref="X22:Z22"/>
    <mergeCell ref="X23:Z23"/>
    <mergeCell ref="X24:Z24"/>
    <mergeCell ref="A35:A38"/>
    <mergeCell ref="X35:Z35"/>
    <mergeCell ref="X36:Z36"/>
    <mergeCell ref="X37:Z37"/>
    <mergeCell ref="X38:Z38"/>
    <mergeCell ref="X39:Z39"/>
    <mergeCell ref="X30:Z30"/>
    <mergeCell ref="X31:Z31"/>
    <mergeCell ref="A32:A34"/>
    <mergeCell ref="X32:Z32"/>
    <mergeCell ref="X33:Z33"/>
    <mergeCell ref="X34:Z34"/>
    <mergeCell ref="A45:A48"/>
    <mergeCell ref="X45:Z45"/>
    <mergeCell ref="X46:Z46"/>
    <mergeCell ref="X47:Z47"/>
    <mergeCell ref="X48:Z48"/>
    <mergeCell ref="X49:Z49"/>
    <mergeCell ref="X40:Z40"/>
    <mergeCell ref="X41:Z41"/>
    <mergeCell ref="A42:A44"/>
    <mergeCell ref="X42:Z42"/>
    <mergeCell ref="X43:Z43"/>
    <mergeCell ref="X44:Z44"/>
    <mergeCell ref="A55:A58"/>
    <mergeCell ref="X55:Z55"/>
    <mergeCell ref="X56:Z56"/>
    <mergeCell ref="X57:Z57"/>
    <mergeCell ref="X58:Z58"/>
    <mergeCell ref="X59:Z59"/>
    <mergeCell ref="X50:Z50"/>
    <mergeCell ref="X51:Z51"/>
    <mergeCell ref="A52:A54"/>
    <mergeCell ref="X52:Z52"/>
    <mergeCell ref="X53:Z53"/>
    <mergeCell ref="X54:Z54"/>
    <mergeCell ref="A65:A68"/>
    <mergeCell ref="X65:Z65"/>
    <mergeCell ref="X66:Z66"/>
    <mergeCell ref="X67:Z67"/>
    <mergeCell ref="X68:Z68"/>
    <mergeCell ref="X69:Z69"/>
    <mergeCell ref="X60:Z60"/>
    <mergeCell ref="X61:Z61"/>
    <mergeCell ref="A62:A64"/>
    <mergeCell ref="X62:Z62"/>
    <mergeCell ref="X63:Z63"/>
    <mergeCell ref="X64:Z64"/>
    <mergeCell ref="A75:A78"/>
    <mergeCell ref="X75:Z75"/>
    <mergeCell ref="X76:Z76"/>
    <mergeCell ref="X77:Z77"/>
    <mergeCell ref="X78:Z78"/>
    <mergeCell ref="X79:Z79"/>
    <mergeCell ref="X70:Z70"/>
    <mergeCell ref="X71:Z71"/>
    <mergeCell ref="A72:A74"/>
    <mergeCell ref="X72:Z72"/>
    <mergeCell ref="X73:Z73"/>
    <mergeCell ref="X74:Z74"/>
    <mergeCell ref="A85:A88"/>
    <mergeCell ref="X85:Z85"/>
    <mergeCell ref="X86:Z86"/>
    <mergeCell ref="X87:Z87"/>
    <mergeCell ref="X88:Z88"/>
    <mergeCell ref="X89:Z89"/>
    <mergeCell ref="X80:Z80"/>
    <mergeCell ref="X81:Z81"/>
    <mergeCell ref="A82:A84"/>
    <mergeCell ref="X82:Z82"/>
    <mergeCell ref="X83:Z83"/>
    <mergeCell ref="X84:Z84"/>
    <mergeCell ref="A95:A98"/>
    <mergeCell ref="X95:Z95"/>
    <mergeCell ref="X96:Z96"/>
    <mergeCell ref="X97:Z97"/>
    <mergeCell ref="X98:Z98"/>
    <mergeCell ref="X99:Z99"/>
    <mergeCell ref="X90:Z90"/>
    <mergeCell ref="X91:Z91"/>
    <mergeCell ref="A92:A94"/>
    <mergeCell ref="X92:Z92"/>
    <mergeCell ref="X93:Z93"/>
    <mergeCell ref="X94:Z94"/>
    <mergeCell ref="A105:A108"/>
    <mergeCell ref="X105:Z105"/>
    <mergeCell ref="X106:Z106"/>
    <mergeCell ref="X107:Z107"/>
    <mergeCell ref="X108:Z108"/>
    <mergeCell ref="X100:Z100"/>
    <mergeCell ref="X101:Z101"/>
    <mergeCell ref="A102:A104"/>
    <mergeCell ref="X102:Z102"/>
    <mergeCell ref="X103:Z103"/>
    <mergeCell ref="X104:Z104"/>
    <mergeCell ref="X189:Z189"/>
    <mergeCell ref="X190:Z190"/>
    <mergeCell ref="X191:Z191"/>
    <mergeCell ref="A192:A194"/>
    <mergeCell ref="X192:Z192"/>
    <mergeCell ref="X199:Z199"/>
    <mergeCell ref="X200:Z200"/>
    <mergeCell ref="X201:Z201"/>
    <mergeCell ref="A202:A204"/>
    <mergeCell ref="X202:Z202"/>
    <mergeCell ref="X203:Z203"/>
    <mergeCell ref="X204:Z204"/>
    <mergeCell ref="X193:Z193"/>
    <mergeCell ref="X194:Z194"/>
    <mergeCell ref="A195:A198"/>
    <mergeCell ref="X195:Z195"/>
    <mergeCell ref="X196:Z196"/>
    <mergeCell ref="X197:Z197"/>
    <mergeCell ref="X198:Z198"/>
    <mergeCell ref="A205:A208"/>
    <mergeCell ref="X205:Z205"/>
    <mergeCell ref="X206:Z206"/>
    <mergeCell ref="X207:Z207"/>
    <mergeCell ref="X208:Z208"/>
    <mergeCell ref="X169:Z169"/>
    <mergeCell ref="X170:Z170"/>
    <mergeCell ref="X171:Z171"/>
    <mergeCell ref="A172:A174"/>
    <mergeCell ref="X172:Z172"/>
    <mergeCell ref="X179:Z179"/>
    <mergeCell ref="X180:Z180"/>
    <mergeCell ref="X181:Z181"/>
    <mergeCell ref="A182:A184"/>
    <mergeCell ref="X182:Z182"/>
    <mergeCell ref="X183:Z183"/>
    <mergeCell ref="X184:Z184"/>
    <mergeCell ref="X173:Z173"/>
    <mergeCell ref="X174:Z174"/>
    <mergeCell ref="A175:A178"/>
    <mergeCell ref="X175:Z175"/>
    <mergeCell ref="X176:Z176"/>
    <mergeCell ref="X177:Z177"/>
    <mergeCell ref="X178:Z178"/>
    <mergeCell ref="A185:A188"/>
    <mergeCell ref="X185:Z185"/>
    <mergeCell ref="X186:Z186"/>
    <mergeCell ref="X187:Z187"/>
    <mergeCell ref="X188:Z188"/>
    <mergeCell ref="X149:Z149"/>
    <mergeCell ref="X150:Z150"/>
    <mergeCell ref="X151:Z151"/>
    <mergeCell ref="A152:A154"/>
    <mergeCell ref="X152:Z152"/>
    <mergeCell ref="X159:Z159"/>
    <mergeCell ref="X160:Z160"/>
    <mergeCell ref="X161:Z161"/>
    <mergeCell ref="A162:A164"/>
    <mergeCell ref="X162:Z162"/>
    <mergeCell ref="X163:Z163"/>
    <mergeCell ref="X164:Z164"/>
    <mergeCell ref="X153:Z153"/>
    <mergeCell ref="X154:Z154"/>
    <mergeCell ref="A155:A158"/>
    <mergeCell ref="X155:Z155"/>
    <mergeCell ref="X156:Z156"/>
    <mergeCell ref="X157:Z157"/>
    <mergeCell ref="X158:Z158"/>
    <mergeCell ref="A165:A168"/>
    <mergeCell ref="X165:Z165"/>
    <mergeCell ref="X166:Z166"/>
    <mergeCell ref="X167:Z167"/>
    <mergeCell ref="X168:Z168"/>
    <mergeCell ref="X129:Z129"/>
    <mergeCell ref="X130:Z130"/>
    <mergeCell ref="X131:Z131"/>
    <mergeCell ref="A132:A134"/>
    <mergeCell ref="X132:Z132"/>
    <mergeCell ref="X139:Z139"/>
    <mergeCell ref="X140:Z140"/>
    <mergeCell ref="X141:Z141"/>
    <mergeCell ref="A142:A144"/>
    <mergeCell ref="X142:Z142"/>
    <mergeCell ref="X143:Z143"/>
    <mergeCell ref="X144:Z144"/>
    <mergeCell ref="X133:Z133"/>
    <mergeCell ref="X134:Z134"/>
    <mergeCell ref="A135:A138"/>
    <mergeCell ref="X135:Z135"/>
    <mergeCell ref="X136:Z136"/>
    <mergeCell ref="X137:Z137"/>
    <mergeCell ref="X138:Z138"/>
    <mergeCell ref="X109:Z109"/>
    <mergeCell ref="X110:Z110"/>
    <mergeCell ref="X111:Z111"/>
    <mergeCell ref="A112:A114"/>
    <mergeCell ref="X112:Z112"/>
    <mergeCell ref="X119:Z119"/>
    <mergeCell ref="X120:Z120"/>
    <mergeCell ref="X121:Z121"/>
    <mergeCell ref="A122:A124"/>
    <mergeCell ref="X122:Z122"/>
    <mergeCell ref="X123:Z123"/>
    <mergeCell ref="X124:Z124"/>
    <mergeCell ref="X113:Z113"/>
    <mergeCell ref="X114:Z114"/>
    <mergeCell ref="A115:A118"/>
    <mergeCell ref="X115:Z115"/>
    <mergeCell ref="X116:Z116"/>
    <mergeCell ref="X117:Z117"/>
    <mergeCell ref="X118:Z118"/>
    <mergeCell ref="A125:A128"/>
    <mergeCell ref="X125:Z125"/>
    <mergeCell ref="X126:Z126"/>
    <mergeCell ref="X127:Z127"/>
    <mergeCell ref="X128:Z128"/>
    <mergeCell ref="A145:A148"/>
    <mergeCell ref="X145:Z145"/>
    <mergeCell ref="X146:Z146"/>
    <mergeCell ref="X147:Z147"/>
    <mergeCell ref="X148:Z148"/>
  </mergeCells>
  <phoneticPr fontId="2"/>
  <conditionalFormatting sqref="T9:T208">
    <cfRule type="expression" dxfId="18" priority="28" stopIfTrue="1">
      <formula>S9=6</formula>
    </cfRule>
  </conditionalFormatting>
  <printOptions horizontalCentered="1" verticalCentered="1"/>
  <pageMargins left="0.19685039370078741" right="0.19685039370078741" top="0.39370078740157483" bottom="0.39370078740157483" header="0.51181102362204722" footer="0.31496062992125984"/>
  <pageSetup paperSize="9" fitToHeight="0" orientation="portrait" horizontalDpi="300" verticalDpi="300" r:id="rId1"/>
  <headerFooter alignWithMargins="0"/>
  <ignoredErrors>
    <ignoredError sqref="U9 J9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209"/>
  <sheetViews>
    <sheetView tabSelected="1" zoomScaleNormal="100" zoomScaleSheetLayoutView="100" workbookViewId="0">
      <pane ySplit="7" topLeftCell="A8" activePane="bottomLeft" state="frozen"/>
      <selection pane="bottomLeft" activeCell="A12" sqref="A12"/>
    </sheetView>
  </sheetViews>
  <sheetFormatPr defaultRowHeight="13.5" x14ac:dyDescent="0.15"/>
  <cols>
    <col min="1" max="1" width="3.625" style="1" customWidth="1"/>
    <col min="2" max="3" width="4.125" style="1" customWidth="1"/>
    <col min="4" max="4" width="2.875" style="1" customWidth="1"/>
    <col min="5" max="5" width="3" style="1" customWidth="1"/>
    <col min="6" max="6" width="2.875" style="1" customWidth="1"/>
    <col min="7" max="7" width="3.875" style="1" customWidth="1"/>
    <col min="8" max="8" width="2.875" style="1" customWidth="1"/>
    <col min="9" max="9" width="2.75" style="1" customWidth="1"/>
    <col min="10" max="10" width="2.875" style="1" customWidth="1"/>
    <col min="11" max="12" width="2.75" style="1" customWidth="1"/>
    <col min="13" max="13" width="3.375" style="1" customWidth="1"/>
    <col min="14" max="14" width="2.75" style="1" customWidth="1"/>
    <col min="15" max="15" width="2.375" style="1" customWidth="1"/>
    <col min="16" max="17" width="4.75" style="1" customWidth="1"/>
    <col min="18" max="18" width="2.125" style="1" customWidth="1"/>
    <col min="19" max="19" width="4.625" style="1" customWidth="1"/>
    <col min="20" max="20" width="5.375" style="1" customWidth="1"/>
    <col min="21" max="21" width="5.5" style="1" customWidth="1"/>
    <col min="22" max="22" width="5.75" style="1" customWidth="1"/>
    <col min="23" max="23" width="7.375" style="1" customWidth="1"/>
    <col min="24" max="24" width="1.625" style="1" customWidth="1"/>
    <col min="25" max="25" width="6.25" style="1" customWidth="1"/>
    <col min="26" max="26" width="5.625" style="1" customWidth="1"/>
    <col min="27" max="27" width="8.75" style="1" customWidth="1"/>
    <col min="28" max="28" width="0.5" style="1" customWidth="1"/>
    <col min="29" max="29" width="7.125" style="161" customWidth="1"/>
    <col min="30" max="30" width="4.75" style="1" customWidth="1"/>
    <col min="31" max="31" width="3.25" style="1" customWidth="1"/>
    <col min="32" max="32" width="3.625" style="1" customWidth="1"/>
    <col min="33" max="33" width="3" style="1" customWidth="1"/>
    <col min="34" max="34" width="3.125" style="1" customWidth="1"/>
    <col min="35" max="35" width="9" style="1" customWidth="1"/>
    <col min="36" max="16384" width="9" style="1"/>
  </cols>
  <sheetData>
    <row r="1" spans="1:35" ht="12.75" customHeight="1" x14ac:dyDescent="0.1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227" t="s">
        <v>215</v>
      </c>
      <c r="X1" s="227"/>
      <c r="Y1" s="227" t="s">
        <v>22</v>
      </c>
      <c r="Z1" s="227"/>
      <c r="AA1" s="85"/>
    </row>
    <row r="2" spans="1:35" ht="19.5" customHeight="1" x14ac:dyDescent="0.15">
      <c r="A2" s="85"/>
      <c r="B2" s="228" t="s">
        <v>18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85"/>
      <c r="P2" s="85"/>
      <c r="Q2" s="85"/>
      <c r="R2" s="85"/>
      <c r="S2" s="85"/>
      <c r="T2" s="85"/>
      <c r="U2" s="85"/>
      <c r="V2" s="85"/>
      <c r="W2" s="229"/>
      <c r="X2" s="229"/>
      <c r="Y2" s="230"/>
      <c r="Z2" s="230"/>
      <c r="AA2" s="85"/>
    </row>
    <row r="3" spans="1:35" ht="10.5" customHeight="1" x14ac:dyDescent="0.15">
      <c r="A3" s="86"/>
      <c r="B3" s="87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229"/>
      <c r="X3" s="229"/>
      <c r="Y3" s="230"/>
      <c r="Z3" s="230"/>
      <c r="AA3" s="85"/>
    </row>
    <row r="4" spans="1:35" ht="19.5" customHeight="1" x14ac:dyDescent="0.15">
      <c r="A4" s="88"/>
      <c r="B4" s="85"/>
      <c r="C4" s="231" t="s">
        <v>20</v>
      </c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85"/>
      <c r="O4" s="85"/>
      <c r="P4" s="85"/>
      <c r="Q4" s="85"/>
      <c r="R4" s="85"/>
      <c r="S4" s="85"/>
      <c r="T4" s="85"/>
      <c r="U4" s="85"/>
      <c r="V4" s="85"/>
      <c r="W4" s="229"/>
      <c r="X4" s="229"/>
      <c r="Y4" s="239"/>
      <c r="Z4" s="230"/>
      <c r="AA4" s="85"/>
      <c r="AE4" s="1" t="s">
        <v>78</v>
      </c>
    </row>
    <row r="5" spans="1:35" ht="9.75" customHeight="1" x14ac:dyDescent="0.1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8"/>
      <c r="X5" s="88"/>
      <c r="Y5" s="88"/>
      <c r="Z5" s="85"/>
      <c r="AA5" s="85"/>
    </row>
    <row r="6" spans="1:35" ht="26.25" customHeight="1" x14ac:dyDescent="0.15">
      <c r="A6" s="237"/>
      <c r="B6" s="238"/>
      <c r="C6" s="238"/>
      <c r="D6" s="238"/>
      <c r="E6" s="238"/>
      <c r="F6" s="238"/>
      <c r="G6" s="238"/>
      <c r="H6" s="238"/>
      <c r="I6" s="82" t="s">
        <v>122</v>
      </c>
      <c r="J6" s="82" t="s">
        <v>123</v>
      </c>
      <c r="K6" s="83"/>
      <c r="L6" s="216" t="s">
        <v>25</v>
      </c>
      <c r="M6" s="216"/>
      <c r="N6" s="216"/>
      <c r="O6" s="216"/>
      <c r="P6" s="84" t="s">
        <v>26</v>
      </c>
      <c r="Q6" s="243"/>
      <c r="R6" s="244"/>
      <c r="S6" s="244"/>
      <c r="T6" s="244"/>
      <c r="U6" s="244"/>
      <c r="V6" s="244"/>
      <c r="W6" s="244"/>
      <c r="X6" s="242" t="s">
        <v>124</v>
      </c>
      <c r="Y6" s="242"/>
      <c r="Z6" s="186"/>
      <c r="AA6" s="187"/>
      <c r="AE6" s="88"/>
      <c r="AF6" s="1" t="s">
        <v>79</v>
      </c>
    </row>
    <row r="7" spans="1:35" ht="26.25" customHeight="1" x14ac:dyDescent="0.15">
      <c r="A7" s="213" t="s">
        <v>11</v>
      </c>
      <c r="B7" s="214"/>
      <c r="C7" s="214"/>
      <c r="D7" s="215" t="s">
        <v>6</v>
      </c>
      <c r="E7" s="215"/>
      <c r="F7" s="215"/>
      <c r="G7" s="215"/>
      <c r="H7" s="215"/>
      <c r="I7" s="215"/>
      <c r="J7" s="215"/>
      <c r="K7" s="215"/>
      <c r="L7" s="216" t="s">
        <v>8</v>
      </c>
      <c r="M7" s="216"/>
      <c r="N7" s="216"/>
      <c r="O7" s="216"/>
      <c r="P7" s="75" t="s">
        <v>9</v>
      </c>
      <c r="Q7" s="217" t="s">
        <v>10</v>
      </c>
      <c r="R7" s="217"/>
      <c r="S7" s="224" t="s">
        <v>125</v>
      </c>
      <c r="T7" s="225"/>
      <c r="U7" s="240" t="s">
        <v>126</v>
      </c>
      <c r="V7" s="241"/>
      <c r="W7" s="188" t="s">
        <v>224</v>
      </c>
      <c r="X7" s="234" t="s">
        <v>12</v>
      </c>
      <c r="Y7" s="235"/>
      <c r="Z7" s="235"/>
      <c r="AA7" s="236"/>
      <c r="AE7" s="122"/>
      <c r="AF7" s="1" t="s">
        <v>80</v>
      </c>
    </row>
    <row r="8" spans="1:35" ht="10.5" customHeight="1" x14ac:dyDescent="0.15">
      <c r="A8" s="76"/>
      <c r="B8" s="77" t="s">
        <v>0</v>
      </c>
      <c r="C8" s="77" t="s">
        <v>1</v>
      </c>
      <c r="D8" s="78"/>
      <c r="E8" s="79"/>
      <c r="F8" s="79"/>
      <c r="G8" s="79"/>
      <c r="H8" s="79"/>
      <c r="I8" s="79"/>
      <c r="J8" s="79"/>
      <c r="K8" s="80"/>
      <c r="L8" s="78"/>
      <c r="M8" s="79"/>
      <c r="N8" s="79"/>
      <c r="O8" s="80"/>
      <c r="P8" s="81"/>
      <c r="Q8" s="78"/>
      <c r="R8" s="80"/>
      <c r="S8" s="78"/>
      <c r="T8" s="80"/>
      <c r="U8" s="78"/>
      <c r="V8" s="79"/>
      <c r="W8" s="81"/>
      <c r="X8" s="192"/>
      <c r="Y8" s="193"/>
      <c r="Z8" s="193"/>
      <c r="AA8" s="194"/>
      <c r="AC8" s="161" t="b">
        <f>IF(B8="","",TRUE)</f>
        <v>1</v>
      </c>
    </row>
    <row r="9" spans="1:35" ht="24.75" customHeight="1" x14ac:dyDescent="0.15">
      <c r="A9" s="218" t="s">
        <v>226</v>
      </c>
      <c r="B9" s="64"/>
      <c r="C9" s="65" t="str">
        <f>IF(B9="","",DATE(2018+$A$11,$A$13,B9))</f>
        <v/>
      </c>
      <c r="D9" s="14"/>
      <c r="E9" s="60" t="s">
        <v>2</v>
      </c>
      <c r="F9" s="166"/>
      <c r="G9" s="61" t="s">
        <v>3</v>
      </c>
      <c r="H9" s="14"/>
      <c r="I9" s="60" t="s">
        <v>2</v>
      </c>
      <c r="J9" s="166"/>
      <c r="K9" s="62" t="s">
        <v>4</v>
      </c>
      <c r="L9" s="169" t="str">
        <f t="shared" ref="L9:L14" si="0">IF(D9="","",IF(J9&gt;=F9,H9-D9,H9-D9-1))</f>
        <v/>
      </c>
      <c r="M9" s="66" t="s">
        <v>7</v>
      </c>
      <c r="N9" s="172" t="str">
        <f t="shared" ref="N9:N14" si="1">IF(F9="","",IF(J9&gt;=F9,J9-F9,J9-F9+60))</f>
        <v/>
      </c>
      <c r="O9" s="67" t="s">
        <v>4</v>
      </c>
      <c r="P9" s="174"/>
      <c r="Q9" s="175"/>
      <c r="R9" s="67" t="s">
        <v>5</v>
      </c>
      <c r="S9" s="180"/>
      <c r="T9" s="91"/>
      <c r="U9" s="183"/>
      <c r="V9" s="162"/>
      <c r="W9" s="191"/>
      <c r="X9" s="195" t="str">
        <f>IF(H9&lt;=18,"",(IF(S9=$AE$9,1,IF(S9=$AE$15,1,""))))</f>
        <v/>
      </c>
      <c r="Y9" s="207" t="str">
        <f t="shared" ref="Y9:Y40" si="2">IF(P9&lt;&gt;0,$AF$21,$AF$20)</f>
        <v>□ごみ拾い　□器具片付け
□モップ又はレーキがけ</v>
      </c>
      <c r="Z9" s="207"/>
      <c r="AA9" s="208"/>
      <c r="AB9" s="165" t="str">
        <f t="shared" ref="AB9:AB40" si="3">IF(P9="",$AE$20,IF(AC9=TRUE,$AE$21,$AE$22))</f>
        <v>□ごみ拾い　□器具片付け
□モップ又はレーキがけ　□施錠</v>
      </c>
      <c r="AE9" s="74">
        <v>1</v>
      </c>
      <c r="AF9" s="123" t="s">
        <v>81</v>
      </c>
      <c r="AG9" s="21"/>
      <c r="AH9" s="21">
        <v>4</v>
      </c>
      <c r="AI9" s="124" t="s">
        <v>82</v>
      </c>
    </row>
    <row r="10" spans="1:35" ht="24.75" customHeight="1" x14ac:dyDescent="0.15">
      <c r="A10" s="218"/>
      <c r="B10" s="64"/>
      <c r="C10" s="65" t="str">
        <f t="shared" ref="C10:C17" si="4">IF(B10="","",DATE(2018+$A$11,$A$13,B10))</f>
        <v/>
      </c>
      <c r="D10" s="14"/>
      <c r="E10" s="60" t="s">
        <v>2</v>
      </c>
      <c r="F10" s="166"/>
      <c r="G10" s="61" t="s">
        <v>3</v>
      </c>
      <c r="H10" s="14"/>
      <c r="I10" s="60" t="s">
        <v>2</v>
      </c>
      <c r="J10" s="166"/>
      <c r="K10" s="62" t="s">
        <v>4</v>
      </c>
      <c r="L10" s="169" t="str">
        <f t="shared" si="0"/>
        <v/>
      </c>
      <c r="M10" s="66" t="s">
        <v>7</v>
      </c>
      <c r="N10" s="172" t="str">
        <f t="shared" si="1"/>
        <v/>
      </c>
      <c r="O10" s="67" t="s">
        <v>4</v>
      </c>
      <c r="P10" s="174"/>
      <c r="Q10" s="175"/>
      <c r="R10" s="67" t="s">
        <v>5</v>
      </c>
      <c r="S10" s="180"/>
      <c r="T10" s="91"/>
      <c r="U10" s="183"/>
      <c r="V10" s="162"/>
      <c r="W10" s="191"/>
      <c r="X10" s="196" t="str">
        <f t="shared" ref="X10:X73" si="5">IF(H10&lt;=18,"",(IF(S10=$AE$9,1,IF(S10=$AE$15,1,""))))</f>
        <v/>
      </c>
      <c r="Y10" s="207" t="str">
        <f t="shared" si="2"/>
        <v>□ごみ拾い　□器具片付け
□モップ又はレーキがけ</v>
      </c>
      <c r="Z10" s="207"/>
      <c r="AA10" s="208"/>
      <c r="AB10" s="165" t="str">
        <f t="shared" si="3"/>
        <v>□ごみ拾い　□器具片付け
□モップ又はレーキがけ　□施錠</v>
      </c>
      <c r="AE10" s="74">
        <v>2</v>
      </c>
      <c r="AF10" s="123" t="s">
        <v>83</v>
      </c>
      <c r="AH10" s="21">
        <v>5</v>
      </c>
      <c r="AI10" s="124" t="s">
        <v>84</v>
      </c>
    </row>
    <row r="11" spans="1:35" ht="24.75" customHeight="1" x14ac:dyDescent="0.15">
      <c r="A11" s="112"/>
      <c r="B11" s="64"/>
      <c r="C11" s="65" t="str">
        <f t="shared" si="4"/>
        <v/>
      </c>
      <c r="D11" s="14"/>
      <c r="E11" s="60" t="s">
        <v>2</v>
      </c>
      <c r="F11" s="166"/>
      <c r="G11" s="61" t="s">
        <v>3</v>
      </c>
      <c r="H11" s="14"/>
      <c r="I11" s="60" t="s">
        <v>2</v>
      </c>
      <c r="J11" s="166"/>
      <c r="K11" s="62" t="s">
        <v>4</v>
      </c>
      <c r="L11" s="169" t="str">
        <f t="shared" si="0"/>
        <v/>
      </c>
      <c r="M11" s="66" t="s">
        <v>7</v>
      </c>
      <c r="N11" s="172" t="str">
        <f t="shared" si="1"/>
        <v/>
      </c>
      <c r="O11" s="67" t="s">
        <v>4</v>
      </c>
      <c r="P11" s="174"/>
      <c r="Q11" s="175"/>
      <c r="R11" s="67" t="s">
        <v>5</v>
      </c>
      <c r="S11" s="180"/>
      <c r="T11" s="91"/>
      <c r="U11" s="183"/>
      <c r="V11" s="162"/>
      <c r="W11" s="191"/>
      <c r="X11" s="196" t="str">
        <f t="shared" si="5"/>
        <v/>
      </c>
      <c r="Y11" s="207" t="str">
        <f t="shared" si="2"/>
        <v>□ごみ拾い　□器具片付け
□モップ又はレーキがけ</v>
      </c>
      <c r="Z11" s="207"/>
      <c r="AA11" s="208"/>
      <c r="AB11" s="165" t="str">
        <f t="shared" si="3"/>
        <v>□ごみ拾い　□器具片付け
□モップ又はレーキがけ　□施錠</v>
      </c>
      <c r="AE11" s="74">
        <v>3</v>
      </c>
      <c r="AF11" s="123" t="s">
        <v>85</v>
      </c>
      <c r="AH11" s="21">
        <v>6</v>
      </c>
      <c r="AI11" s="124" t="s">
        <v>86</v>
      </c>
    </row>
    <row r="12" spans="1:35" ht="24.75" customHeight="1" x14ac:dyDescent="0.15">
      <c r="A12" s="109" t="s">
        <v>13</v>
      </c>
      <c r="B12" s="64"/>
      <c r="C12" s="65" t="str">
        <f t="shared" si="4"/>
        <v/>
      </c>
      <c r="D12" s="14"/>
      <c r="E12" s="60" t="s">
        <v>2</v>
      </c>
      <c r="F12" s="166"/>
      <c r="G12" s="61" t="s">
        <v>3</v>
      </c>
      <c r="H12" s="14"/>
      <c r="I12" s="60" t="s">
        <v>2</v>
      </c>
      <c r="J12" s="166"/>
      <c r="K12" s="62" t="s">
        <v>4</v>
      </c>
      <c r="L12" s="169" t="str">
        <f t="shared" si="0"/>
        <v/>
      </c>
      <c r="M12" s="66" t="s">
        <v>7</v>
      </c>
      <c r="N12" s="172" t="str">
        <f t="shared" si="1"/>
        <v/>
      </c>
      <c r="O12" s="67" t="s">
        <v>4</v>
      </c>
      <c r="P12" s="174"/>
      <c r="Q12" s="175"/>
      <c r="R12" s="67" t="s">
        <v>5</v>
      </c>
      <c r="S12" s="180"/>
      <c r="T12" s="91"/>
      <c r="U12" s="183"/>
      <c r="V12" s="162"/>
      <c r="W12" s="191"/>
      <c r="X12" s="196" t="str">
        <f t="shared" si="5"/>
        <v/>
      </c>
      <c r="Y12" s="207" t="str">
        <f t="shared" si="2"/>
        <v>□ごみ拾い　□器具片付け
□モップ又はレーキがけ</v>
      </c>
      <c r="Z12" s="207"/>
      <c r="AA12" s="208"/>
      <c r="AB12" s="165" t="str">
        <f t="shared" si="3"/>
        <v>□ごみ拾い　□器具片付け
□モップ又はレーキがけ　□施錠</v>
      </c>
      <c r="AE12" s="74">
        <v>4</v>
      </c>
      <c r="AF12" s="123" t="s">
        <v>87</v>
      </c>
      <c r="AH12" s="21">
        <v>7</v>
      </c>
      <c r="AI12" s="124" t="s">
        <v>88</v>
      </c>
    </row>
    <row r="13" spans="1:35" ht="24.75" customHeight="1" x14ac:dyDescent="0.15">
      <c r="A13" s="63"/>
      <c r="B13" s="64"/>
      <c r="C13" s="65" t="str">
        <f t="shared" si="4"/>
        <v/>
      </c>
      <c r="D13" s="14"/>
      <c r="E13" s="60" t="s">
        <v>2</v>
      </c>
      <c r="F13" s="166"/>
      <c r="G13" s="61" t="s">
        <v>3</v>
      </c>
      <c r="H13" s="14"/>
      <c r="I13" s="60" t="s">
        <v>2</v>
      </c>
      <c r="J13" s="166"/>
      <c r="K13" s="62" t="s">
        <v>4</v>
      </c>
      <c r="L13" s="169" t="str">
        <f t="shared" si="0"/>
        <v/>
      </c>
      <c r="M13" s="66" t="s">
        <v>7</v>
      </c>
      <c r="N13" s="172" t="str">
        <f t="shared" si="1"/>
        <v/>
      </c>
      <c r="O13" s="67" t="s">
        <v>4</v>
      </c>
      <c r="P13" s="174"/>
      <c r="Q13" s="175"/>
      <c r="R13" s="67" t="s">
        <v>5</v>
      </c>
      <c r="S13" s="180"/>
      <c r="T13" s="91"/>
      <c r="U13" s="183"/>
      <c r="V13" s="162"/>
      <c r="W13" s="191"/>
      <c r="X13" s="196" t="str">
        <f t="shared" si="5"/>
        <v/>
      </c>
      <c r="Y13" s="207" t="str">
        <f t="shared" si="2"/>
        <v>□ごみ拾い　□器具片付け
□モップ又はレーキがけ</v>
      </c>
      <c r="Z13" s="207"/>
      <c r="AA13" s="208"/>
      <c r="AB13" s="165" t="str">
        <f t="shared" si="3"/>
        <v>□ごみ拾い　□器具片付け
□モップ又はレーキがけ　□施錠</v>
      </c>
      <c r="AE13" s="74">
        <v>5</v>
      </c>
      <c r="AF13" s="1" t="s">
        <v>121</v>
      </c>
      <c r="AH13" s="21">
        <v>8</v>
      </c>
      <c r="AI13" s="124" t="s">
        <v>90</v>
      </c>
    </row>
    <row r="14" spans="1:35" ht="24.75" customHeight="1" x14ac:dyDescent="0.15">
      <c r="A14" s="109" t="s">
        <v>14</v>
      </c>
      <c r="B14" s="64"/>
      <c r="C14" s="65" t="str">
        <f t="shared" si="4"/>
        <v/>
      </c>
      <c r="D14" s="14"/>
      <c r="E14" s="60" t="s">
        <v>2</v>
      </c>
      <c r="F14" s="166"/>
      <c r="G14" s="61" t="s">
        <v>3</v>
      </c>
      <c r="H14" s="14"/>
      <c r="I14" s="60" t="s">
        <v>2</v>
      </c>
      <c r="J14" s="166"/>
      <c r="K14" s="62" t="s">
        <v>4</v>
      </c>
      <c r="L14" s="169" t="str">
        <f t="shared" si="0"/>
        <v/>
      </c>
      <c r="M14" s="66" t="s">
        <v>7</v>
      </c>
      <c r="N14" s="172" t="str">
        <f t="shared" si="1"/>
        <v/>
      </c>
      <c r="O14" s="67" t="s">
        <v>4</v>
      </c>
      <c r="P14" s="174"/>
      <c r="Q14" s="175"/>
      <c r="R14" s="67" t="s">
        <v>5</v>
      </c>
      <c r="S14" s="180"/>
      <c r="T14" s="91"/>
      <c r="U14" s="183"/>
      <c r="V14" s="162"/>
      <c r="W14" s="191"/>
      <c r="X14" s="196" t="str">
        <f t="shared" si="5"/>
        <v/>
      </c>
      <c r="Y14" s="207" t="str">
        <f t="shared" si="2"/>
        <v>□ごみ拾い　□器具片付け
□モップ又はレーキがけ</v>
      </c>
      <c r="Z14" s="207"/>
      <c r="AA14" s="208"/>
      <c r="AB14" s="165" t="str">
        <f t="shared" si="3"/>
        <v>□ごみ拾い　□器具片付け
□モップ又はレーキがけ　□施錠</v>
      </c>
      <c r="AE14" s="74">
        <v>6</v>
      </c>
      <c r="AF14" s="125" t="s">
        <v>89</v>
      </c>
      <c r="AH14" s="21">
        <v>9</v>
      </c>
      <c r="AI14" s="124" t="s">
        <v>93</v>
      </c>
    </row>
    <row r="15" spans="1:35" ht="24.75" customHeight="1" x14ac:dyDescent="0.15">
      <c r="A15" s="109" t="s">
        <v>120</v>
      </c>
      <c r="B15" s="64"/>
      <c r="C15" s="65" t="str">
        <f t="shared" si="4"/>
        <v/>
      </c>
      <c r="D15" s="14"/>
      <c r="E15" s="60" t="s">
        <v>2</v>
      </c>
      <c r="F15" s="166"/>
      <c r="G15" s="61" t="s">
        <v>3</v>
      </c>
      <c r="H15" s="14"/>
      <c r="I15" s="60" t="s">
        <v>2</v>
      </c>
      <c r="J15" s="166"/>
      <c r="K15" s="62" t="s">
        <v>4</v>
      </c>
      <c r="L15" s="169" t="str">
        <f t="shared" ref="L15:L40" si="6">IF(D15="","",IF(J15&gt;=F15,H15-D15,H15-D15-1))</f>
        <v/>
      </c>
      <c r="M15" s="66" t="s">
        <v>7</v>
      </c>
      <c r="N15" s="172" t="str">
        <f t="shared" ref="N15:N40" si="7">IF(F15="","",IF(J15&gt;=F15,J15-F15,J15-F15+60))</f>
        <v/>
      </c>
      <c r="O15" s="67" t="s">
        <v>4</v>
      </c>
      <c r="P15" s="174"/>
      <c r="Q15" s="175"/>
      <c r="R15" s="67" t="s">
        <v>5</v>
      </c>
      <c r="S15" s="180"/>
      <c r="T15" s="91"/>
      <c r="U15" s="183"/>
      <c r="V15" s="162"/>
      <c r="W15" s="191"/>
      <c r="X15" s="196" t="str">
        <f t="shared" si="5"/>
        <v/>
      </c>
      <c r="Y15" s="207" t="str">
        <f t="shared" si="2"/>
        <v>□ごみ拾い　□器具片付け
□モップ又はレーキがけ</v>
      </c>
      <c r="Z15" s="207"/>
      <c r="AA15" s="208"/>
      <c r="AB15" s="165" t="str">
        <f t="shared" si="3"/>
        <v>□ごみ拾い　□器具片付け
□モップ又はレーキがけ　□施錠</v>
      </c>
      <c r="AE15" s="21" t="s">
        <v>91</v>
      </c>
      <c r="AF15" s="123" t="s">
        <v>92</v>
      </c>
      <c r="AH15" s="21">
        <v>10</v>
      </c>
      <c r="AI15" s="21"/>
    </row>
    <row r="16" spans="1:35" ht="24.75" customHeight="1" x14ac:dyDescent="0.15">
      <c r="A16" s="109">
        <v>1</v>
      </c>
      <c r="B16" s="64"/>
      <c r="C16" s="65" t="str">
        <f t="shared" si="4"/>
        <v/>
      </c>
      <c r="D16" s="14"/>
      <c r="E16" s="60" t="s">
        <v>2</v>
      </c>
      <c r="F16" s="166"/>
      <c r="G16" s="61" t="s">
        <v>3</v>
      </c>
      <c r="H16" s="14"/>
      <c r="I16" s="60" t="s">
        <v>2</v>
      </c>
      <c r="J16" s="166"/>
      <c r="K16" s="62" t="s">
        <v>4</v>
      </c>
      <c r="L16" s="169" t="str">
        <f t="shared" si="6"/>
        <v/>
      </c>
      <c r="M16" s="66" t="s">
        <v>7</v>
      </c>
      <c r="N16" s="172" t="str">
        <f t="shared" si="7"/>
        <v/>
      </c>
      <c r="O16" s="67" t="s">
        <v>4</v>
      </c>
      <c r="P16" s="174"/>
      <c r="Q16" s="175"/>
      <c r="R16" s="67" t="s">
        <v>5</v>
      </c>
      <c r="S16" s="180"/>
      <c r="T16" s="91"/>
      <c r="U16" s="183"/>
      <c r="V16" s="162"/>
      <c r="W16" s="191"/>
      <c r="X16" s="196" t="str">
        <f t="shared" si="5"/>
        <v/>
      </c>
      <c r="Y16" s="207" t="str">
        <f t="shared" si="2"/>
        <v>□ごみ拾い　□器具片付け
□モップ又はレーキがけ</v>
      </c>
      <c r="Z16" s="207"/>
      <c r="AA16" s="208"/>
      <c r="AB16" s="165" t="str">
        <f t="shared" si="3"/>
        <v>□ごみ拾い　□器具片付け
□モップ又はレーキがけ　□施錠</v>
      </c>
      <c r="AE16" s="21" t="s">
        <v>94</v>
      </c>
      <c r="AF16" s="123" t="s">
        <v>95</v>
      </c>
      <c r="AH16" s="21">
        <v>11</v>
      </c>
      <c r="AI16" s="21"/>
    </row>
    <row r="17" spans="1:35" ht="24.75" customHeight="1" x14ac:dyDescent="0.15">
      <c r="A17" s="109"/>
      <c r="B17" s="64"/>
      <c r="C17" s="65" t="str">
        <f t="shared" si="4"/>
        <v/>
      </c>
      <c r="D17" s="14"/>
      <c r="E17" s="60" t="s">
        <v>2</v>
      </c>
      <c r="F17" s="166"/>
      <c r="G17" s="61" t="s">
        <v>3</v>
      </c>
      <c r="H17" s="14"/>
      <c r="I17" s="60" t="s">
        <v>2</v>
      </c>
      <c r="J17" s="166"/>
      <c r="K17" s="137" t="s">
        <v>4</v>
      </c>
      <c r="L17" s="169" t="str">
        <f t="shared" si="6"/>
        <v/>
      </c>
      <c r="M17" s="66" t="s">
        <v>7</v>
      </c>
      <c r="N17" s="172" t="str">
        <f t="shared" si="7"/>
        <v/>
      </c>
      <c r="O17" s="138" t="s">
        <v>4</v>
      </c>
      <c r="P17" s="174"/>
      <c r="Q17" s="175"/>
      <c r="R17" s="67" t="s">
        <v>5</v>
      </c>
      <c r="S17" s="180"/>
      <c r="T17" s="91"/>
      <c r="U17" s="183"/>
      <c r="V17" s="190"/>
      <c r="W17" s="191"/>
      <c r="X17" s="196" t="str">
        <f t="shared" si="5"/>
        <v/>
      </c>
      <c r="Y17" s="207" t="str">
        <f t="shared" si="2"/>
        <v>□ごみ拾い　□器具片付け
□モップ又はレーキがけ</v>
      </c>
      <c r="Z17" s="207"/>
      <c r="AA17" s="208"/>
      <c r="AB17" s="165" t="str">
        <f t="shared" si="3"/>
        <v>□ごみ拾い　□器具片付け
□モップ又はレーキがけ　□施錠</v>
      </c>
      <c r="AE17" s="21" t="s">
        <v>96</v>
      </c>
      <c r="AF17" s="123" t="s">
        <v>143</v>
      </c>
      <c r="AH17" s="21">
        <v>12</v>
      </c>
      <c r="AI17" s="126" t="s">
        <v>100</v>
      </c>
    </row>
    <row r="18" spans="1:35" ht="24.75" customHeight="1" thickBot="1" x14ac:dyDescent="0.2">
      <c r="A18" s="110"/>
      <c r="B18" s="108"/>
      <c r="C18" s="93" t="str">
        <f>IF(B18="","",DATE(2018+$A$11,$A$13,B18))</f>
        <v/>
      </c>
      <c r="D18" s="114"/>
      <c r="E18" s="115" t="s">
        <v>2</v>
      </c>
      <c r="F18" s="167"/>
      <c r="G18" s="116" t="s">
        <v>3</v>
      </c>
      <c r="H18" s="114"/>
      <c r="I18" s="115" t="s">
        <v>2</v>
      </c>
      <c r="J18" s="167"/>
      <c r="K18" s="97" t="s">
        <v>4</v>
      </c>
      <c r="L18" s="170" t="str">
        <f t="shared" si="6"/>
        <v/>
      </c>
      <c r="M18" s="107" t="s">
        <v>7</v>
      </c>
      <c r="N18" s="173" t="str">
        <f t="shared" si="7"/>
        <v/>
      </c>
      <c r="O18" s="100" t="s">
        <v>4</v>
      </c>
      <c r="P18" s="176"/>
      <c r="Q18" s="177"/>
      <c r="R18" s="103" t="s">
        <v>5</v>
      </c>
      <c r="S18" s="181"/>
      <c r="T18" s="118"/>
      <c r="U18" s="184"/>
      <c r="V18" s="163"/>
      <c r="W18" s="189"/>
      <c r="X18" s="197" t="str">
        <f t="shared" si="5"/>
        <v/>
      </c>
      <c r="Y18" s="210" t="str">
        <f t="shared" si="2"/>
        <v>□ごみ拾い　□器具片付け
□モップ又はレーキがけ</v>
      </c>
      <c r="Z18" s="210"/>
      <c r="AA18" s="211"/>
      <c r="AB18" s="165" t="str">
        <f t="shared" si="3"/>
        <v>□ごみ拾い　□器具片付け
□モップ又はレーキがけ　□施錠</v>
      </c>
      <c r="AE18" s="21" t="s">
        <v>98</v>
      </c>
      <c r="AF18" s="123" t="s">
        <v>97</v>
      </c>
      <c r="AH18" s="74">
        <v>1</v>
      </c>
      <c r="AI18" s="127" t="s">
        <v>32</v>
      </c>
    </row>
    <row r="19" spans="1:35" ht="24.75" customHeight="1" thickTop="1" x14ac:dyDescent="0.15">
      <c r="A19" s="111"/>
      <c r="B19" s="64"/>
      <c r="C19" s="65" t="str">
        <f>IF(B19="","",DATE(2018+$A$11,$A$13,B19))</f>
        <v/>
      </c>
      <c r="D19" s="14"/>
      <c r="E19" s="60" t="s">
        <v>2</v>
      </c>
      <c r="F19" s="166"/>
      <c r="G19" s="61" t="s">
        <v>3</v>
      </c>
      <c r="H19" s="14"/>
      <c r="I19" s="60" t="s">
        <v>2</v>
      </c>
      <c r="J19" s="166"/>
      <c r="K19" s="62" t="s">
        <v>4</v>
      </c>
      <c r="L19" s="169" t="str">
        <f t="shared" si="6"/>
        <v/>
      </c>
      <c r="M19" s="66" t="s">
        <v>7</v>
      </c>
      <c r="N19" s="172" t="str">
        <f t="shared" si="7"/>
        <v/>
      </c>
      <c r="O19" s="67" t="s">
        <v>4</v>
      </c>
      <c r="P19" s="174"/>
      <c r="Q19" s="175"/>
      <c r="R19" s="67" t="s">
        <v>5</v>
      </c>
      <c r="S19" s="180"/>
      <c r="T19" s="91"/>
      <c r="U19" s="183"/>
      <c r="V19" s="162"/>
      <c r="W19" s="191"/>
      <c r="X19" s="195" t="str">
        <f t="shared" si="5"/>
        <v/>
      </c>
      <c r="Y19" s="207" t="str">
        <f t="shared" si="2"/>
        <v>□ごみ拾い　□器具片付け
□モップ又はレーキがけ</v>
      </c>
      <c r="Z19" s="207"/>
      <c r="AA19" s="208"/>
      <c r="AB19" s="165" t="str">
        <f t="shared" si="3"/>
        <v>□ごみ拾い　□器具片付け
□モップ又はレーキがけ　□施錠</v>
      </c>
      <c r="AE19" s="21" t="s">
        <v>144</v>
      </c>
      <c r="AF19" s="125" t="s">
        <v>99</v>
      </c>
      <c r="AH19" s="74">
        <v>2</v>
      </c>
      <c r="AI19" s="127" t="s">
        <v>41</v>
      </c>
    </row>
    <row r="20" spans="1:35" ht="24.75" customHeight="1" x14ac:dyDescent="0.15">
      <c r="A20" s="109" t="s">
        <v>120</v>
      </c>
      <c r="B20" s="64"/>
      <c r="C20" s="65" t="str">
        <f t="shared" ref="C20:C27" si="8">IF(B20="","",DATE(2018+$A$11,$A$13,B20))</f>
        <v/>
      </c>
      <c r="D20" s="14"/>
      <c r="E20" s="60" t="s">
        <v>213</v>
      </c>
      <c r="F20" s="166"/>
      <c r="G20" s="61" t="s">
        <v>214</v>
      </c>
      <c r="H20" s="14"/>
      <c r="I20" s="60" t="s">
        <v>213</v>
      </c>
      <c r="J20" s="166"/>
      <c r="K20" s="62" t="s">
        <v>4</v>
      </c>
      <c r="L20" s="169" t="str">
        <f t="shared" si="6"/>
        <v/>
      </c>
      <c r="M20" s="66" t="s">
        <v>7</v>
      </c>
      <c r="N20" s="172" t="str">
        <f t="shared" si="7"/>
        <v/>
      </c>
      <c r="O20" s="67" t="s">
        <v>4</v>
      </c>
      <c r="P20" s="174"/>
      <c r="Q20" s="175"/>
      <c r="R20" s="67" t="s">
        <v>212</v>
      </c>
      <c r="S20" s="180"/>
      <c r="T20" s="91"/>
      <c r="U20" s="180"/>
      <c r="V20" s="162"/>
      <c r="W20" s="191"/>
      <c r="X20" s="196" t="str">
        <f t="shared" si="5"/>
        <v/>
      </c>
      <c r="Y20" s="207" t="str">
        <f t="shared" si="2"/>
        <v>□ごみ拾い　□器具片付け
□モップ又はレーキがけ</v>
      </c>
      <c r="Z20" s="207"/>
      <c r="AA20" s="208"/>
      <c r="AB20" s="165" t="str">
        <f t="shared" si="3"/>
        <v>□ごみ拾い　□器具片付け
□モップ又はレーキがけ　□施錠</v>
      </c>
      <c r="AE20" s="24" t="s">
        <v>72</v>
      </c>
      <c r="AF20" s="24" t="s">
        <v>221</v>
      </c>
      <c r="AH20" s="74">
        <v>3</v>
      </c>
      <c r="AI20" s="127" t="s">
        <v>45</v>
      </c>
    </row>
    <row r="21" spans="1:35" ht="24.75" customHeight="1" x14ac:dyDescent="0.15">
      <c r="A21" s="109">
        <v>2</v>
      </c>
      <c r="B21" s="64"/>
      <c r="C21" s="65" t="str">
        <f t="shared" si="8"/>
        <v/>
      </c>
      <c r="D21" s="14"/>
      <c r="E21" s="60" t="s">
        <v>213</v>
      </c>
      <c r="F21" s="166"/>
      <c r="G21" s="61" t="s">
        <v>214</v>
      </c>
      <c r="H21" s="14"/>
      <c r="I21" s="60" t="s">
        <v>213</v>
      </c>
      <c r="J21" s="166"/>
      <c r="K21" s="62" t="s">
        <v>4</v>
      </c>
      <c r="L21" s="169" t="str">
        <f t="shared" si="6"/>
        <v/>
      </c>
      <c r="M21" s="66" t="s">
        <v>7</v>
      </c>
      <c r="N21" s="172" t="str">
        <f t="shared" si="7"/>
        <v/>
      </c>
      <c r="O21" s="67" t="s">
        <v>4</v>
      </c>
      <c r="P21" s="174"/>
      <c r="Q21" s="175"/>
      <c r="R21" s="67" t="s">
        <v>212</v>
      </c>
      <c r="S21" s="180"/>
      <c r="T21" s="91"/>
      <c r="U21" s="180"/>
      <c r="V21" s="162"/>
      <c r="W21" s="191"/>
      <c r="X21" s="196" t="str">
        <f t="shared" si="5"/>
        <v/>
      </c>
      <c r="Y21" s="207" t="str">
        <f t="shared" si="2"/>
        <v>□ごみ拾い　□器具片付け
□モップ又はレーキがけ</v>
      </c>
      <c r="Z21" s="207"/>
      <c r="AA21" s="208"/>
      <c r="AB21" s="165" t="str">
        <f t="shared" si="3"/>
        <v>□ごみ拾い　□器具片付け
□モップ又はレーキがけ　□施錠</v>
      </c>
      <c r="AE21" s="25" t="s">
        <v>73</v>
      </c>
      <c r="AF21" s="25" t="s">
        <v>222</v>
      </c>
      <c r="AH21" s="74">
        <v>4</v>
      </c>
      <c r="AI21" s="127" t="s">
        <v>55</v>
      </c>
    </row>
    <row r="22" spans="1:35" ht="24.75" customHeight="1" x14ac:dyDescent="0.15">
      <c r="A22" s="212" t="s">
        <v>25</v>
      </c>
      <c r="B22" s="64"/>
      <c r="C22" s="65" t="str">
        <f t="shared" si="8"/>
        <v/>
      </c>
      <c r="D22" s="14"/>
      <c r="E22" s="60" t="s">
        <v>213</v>
      </c>
      <c r="F22" s="166"/>
      <c r="G22" s="61" t="s">
        <v>214</v>
      </c>
      <c r="H22" s="14"/>
      <c r="I22" s="60" t="s">
        <v>213</v>
      </c>
      <c r="J22" s="166"/>
      <c r="K22" s="62" t="s">
        <v>4</v>
      </c>
      <c r="L22" s="169" t="str">
        <f t="shared" si="6"/>
        <v/>
      </c>
      <c r="M22" s="66" t="s">
        <v>7</v>
      </c>
      <c r="N22" s="172" t="str">
        <f t="shared" si="7"/>
        <v/>
      </c>
      <c r="O22" s="67" t="s">
        <v>4</v>
      </c>
      <c r="P22" s="174"/>
      <c r="Q22" s="175"/>
      <c r="R22" s="67" t="s">
        <v>212</v>
      </c>
      <c r="S22" s="180"/>
      <c r="T22" s="91"/>
      <c r="U22" s="180"/>
      <c r="V22" s="162"/>
      <c r="W22" s="191"/>
      <c r="X22" s="196" t="str">
        <f t="shared" si="5"/>
        <v/>
      </c>
      <c r="Y22" s="207" t="str">
        <f t="shared" si="2"/>
        <v>□ごみ拾い　□器具片付け
□モップ又はレーキがけ</v>
      </c>
      <c r="Z22" s="207"/>
      <c r="AA22" s="208"/>
      <c r="AB22" s="165" t="str">
        <f t="shared" si="3"/>
        <v>□ごみ拾い　□器具片付け
□モップ又はレーキがけ　□施錠</v>
      </c>
      <c r="AE22" s="25" t="s">
        <v>223</v>
      </c>
      <c r="AF22" s="150">
        <v>0</v>
      </c>
      <c r="AH22" s="74">
        <v>5</v>
      </c>
      <c r="AI22" s="127" t="s">
        <v>48</v>
      </c>
    </row>
    <row r="23" spans="1:35" ht="24.75" customHeight="1" x14ac:dyDescent="0.15">
      <c r="A23" s="212"/>
      <c r="B23" s="64"/>
      <c r="C23" s="65" t="str">
        <f t="shared" si="8"/>
        <v/>
      </c>
      <c r="D23" s="14"/>
      <c r="E23" s="60" t="s">
        <v>213</v>
      </c>
      <c r="F23" s="166"/>
      <c r="G23" s="61" t="s">
        <v>214</v>
      </c>
      <c r="H23" s="14"/>
      <c r="I23" s="60" t="s">
        <v>213</v>
      </c>
      <c r="J23" s="166"/>
      <c r="K23" s="62" t="s">
        <v>4</v>
      </c>
      <c r="L23" s="169" t="str">
        <f t="shared" si="6"/>
        <v/>
      </c>
      <c r="M23" s="66" t="s">
        <v>7</v>
      </c>
      <c r="N23" s="172" t="str">
        <f t="shared" si="7"/>
        <v/>
      </c>
      <c r="O23" s="67" t="s">
        <v>4</v>
      </c>
      <c r="P23" s="174"/>
      <c r="Q23" s="175"/>
      <c r="R23" s="67" t="s">
        <v>212</v>
      </c>
      <c r="S23" s="180"/>
      <c r="T23" s="91"/>
      <c r="U23" s="180"/>
      <c r="V23" s="162"/>
      <c r="W23" s="191"/>
      <c r="X23" s="196" t="str">
        <f t="shared" si="5"/>
        <v/>
      </c>
      <c r="Y23" s="207" t="str">
        <f t="shared" si="2"/>
        <v>□ごみ拾い　□器具片付け
□モップ又はレーキがけ</v>
      </c>
      <c r="Z23" s="207"/>
      <c r="AA23" s="208"/>
      <c r="AB23" s="165" t="str">
        <f t="shared" si="3"/>
        <v>□ごみ拾い　□器具片付け
□モップ又はレーキがけ　□施錠</v>
      </c>
      <c r="AF23" s="150">
        <v>15</v>
      </c>
      <c r="AH23" s="74">
        <v>6</v>
      </c>
      <c r="AI23" s="127" t="s">
        <v>59</v>
      </c>
    </row>
    <row r="24" spans="1:35" ht="24.75" customHeight="1" x14ac:dyDescent="0.15">
      <c r="A24" s="212"/>
      <c r="B24" s="64"/>
      <c r="C24" s="65" t="str">
        <f t="shared" si="8"/>
        <v/>
      </c>
      <c r="D24" s="14"/>
      <c r="E24" s="60" t="s">
        <v>213</v>
      </c>
      <c r="F24" s="166"/>
      <c r="G24" s="61" t="s">
        <v>214</v>
      </c>
      <c r="H24" s="14"/>
      <c r="I24" s="60" t="s">
        <v>213</v>
      </c>
      <c r="J24" s="166"/>
      <c r="K24" s="62" t="s">
        <v>4</v>
      </c>
      <c r="L24" s="169" t="str">
        <f t="shared" si="6"/>
        <v/>
      </c>
      <c r="M24" s="66" t="s">
        <v>7</v>
      </c>
      <c r="N24" s="172" t="str">
        <f t="shared" si="7"/>
        <v/>
      </c>
      <c r="O24" s="67" t="s">
        <v>4</v>
      </c>
      <c r="P24" s="174"/>
      <c r="Q24" s="175"/>
      <c r="R24" s="67" t="s">
        <v>212</v>
      </c>
      <c r="S24" s="180"/>
      <c r="T24" s="91"/>
      <c r="U24" s="180"/>
      <c r="V24" s="162"/>
      <c r="W24" s="191"/>
      <c r="X24" s="196" t="str">
        <f t="shared" si="5"/>
        <v/>
      </c>
      <c r="Y24" s="207" t="str">
        <f t="shared" si="2"/>
        <v>□ごみ拾い　□器具片付け
□モップ又はレーキがけ</v>
      </c>
      <c r="Z24" s="207"/>
      <c r="AA24" s="208"/>
      <c r="AB24" s="165" t="str">
        <f t="shared" si="3"/>
        <v>□ごみ拾い　□器具片付け
□モップ又はレーキがけ　□施錠</v>
      </c>
      <c r="AF24" s="150">
        <v>30</v>
      </c>
      <c r="AH24" s="74">
        <v>7</v>
      </c>
      <c r="AI24" s="128" t="s">
        <v>28</v>
      </c>
    </row>
    <row r="25" spans="1:35" ht="24.75" customHeight="1" x14ac:dyDescent="0.15">
      <c r="A25" s="204"/>
      <c r="B25" s="64"/>
      <c r="C25" s="65" t="str">
        <f t="shared" si="8"/>
        <v/>
      </c>
      <c r="D25" s="14"/>
      <c r="E25" s="60" t="s">
        <v>213</v>
      </c>
      <c r="F25" s="166"/>
      <c r="G25" s="61" t="s">
        <v>214</v>
      </c>
      <c r="H25" s="14"/>
      <c r="I25" s="60" t="s">
        <v>213</v>
      </c>
      <c r="J25" s="166"/>
      <c r="K25" s="62" t="s">
        <v>4</v>
      </c>
      <c r="L25" s="169" t="str">
        <f t="shared" si="6"/>
        <v/>
      </c>
      <c r="M25" s="66" t="s">
        <v>7</v>
      </c>
      <c r="N25" s="172" t="str">
        <f t="shared" si="7"/>
        <v/>
      </c>
      <c r="O25" s="67" t="s">
        <v>4</v>
      </c>
      <c r="P25" s="174"/>
      <c r="Q25" s="175"/>
      <c r="R25" s="67" t="s">
        <v>212</v>
      </c>
      <c r="S25" s="180"/>
      <c r="T25" s="91"/>
      <c r="U25" s="180"/>
      <c r="V25" s="162"/>
      <c r="W25" s="191"/>
      <c r="X25" s="196" t="str">
        <f t="shared" si="5"/>
        <v/>
      </c>
      <c r="Y25" s="207" t="str">
        <f t="shared" si="2"/>
        <v>□ごみ拾い　□器具片付け
□モップ又はレーキがけ</v>
      </c>
      <c r="Z25" s="207"/>
      <c r="AA25" s="208"/>
      <c r="AB25" s="165" t="str">
        <f t="shared" si="3"/>
        <v>□ごみ拾い　□器具片付け
□モップ又はレーキがけ　□施錠</v>
      </c>
      <c r="AF25" s="150">
        <v>45</v>
      </c>
      <c r="AH25" s="74">
        <v>8</v>
      </c>
      <c r="AI25" s="127" t="s">
        <v>53</v>
      </c>
    </row>
    <row r="26" spans="1:35" ht="24.75" customHeight="1" x14ac:dyDescent="0.15">
      <c r="A26" s="204"/>
      <c r="B26" s="64"/>
      <c r="C26" s="65" t="str">
        <f t="shared" si="8"/>
        <v/>
      </c>
      <c r="D26" s="14"/>
      <c r="E26" s="60" t="s">
        <v>213</v>
      </c>
      <c r="F26" s="166"/>
      <c r="G26" s="61" t="s">
        <v>214</v>
      </c>
      <c r="H26" s="14"/>
      <c r="I26" s="60" t="s">
        <v>213</v>
      </c>
      <c r="J26" s="166"/>
      <c r="K26" s="62" t="s">
        <v>4</v>
      </c>
      <c r="L26" s="169" t="str">
        <f t="shared" si="6"/>
        <v/>
      </c>
      <c r="M26" s="66" t="s">
        <v>7</v>
      </c>
      <c r="N26" s="172" t="str">
        <f t="shared" si="7"/>
        <v/>
      </c>
      <c r="O26" s="67" t="s">
        <v>4</v>
      </c>
      <c r="P26" s="174"/>
      <c r="Q26" s="175"/>
      <c r="R26" s="67" t="s">
        <v>212</v>
      </c>
      <c r="S26" s="180"/>
      <c r="T26" s="91"/>
      <c r="U26" s="180"/>
      <c r="V26" s="162"/>
      <c r="W26" s="191"/>
      <c r="X26" s="196" t="str">
        <f t="shared" si="5"/>
        <v/>
      </c>
      <c r="Y26" s="207" t="str">
        <f t="shared" si="2"/>
        <v>□ごみ拾い　□器具片付け
□モップ又はレーキがけ</v>
      </c>
      <c r="Z26" s="207"/>
      <c r="AA26" s="208"/>
      <c r="AB26" s="165" t="str">
        <f t="shared" si="3"/>
        <v>□ごみ拾い　□器具片付け
□モップ又はレーキがけ　□施錠</v>
      </c>
      <c r="AH26" s="74">
        <v>9</v>
      </c>
      <c r="AI26" s="127" t="s">
        <v>46</v>
      </c>
    </row>
    <row r="27" spans="1:35" ht="24.75" customHeight="1" x14ac:dyDescent="0.15">
      <c r="A27" s="204"/>
      <c r="B27" s="64"/>
      <c r="C27" s="65" t="str">
        <f t="shared" si="8"/>
        <v/>
      </c>
      <c r="D27" s="14"/>
      <c r="E27" s="60" t="s">
        <v>213</v>
      </c>
      <c r="F27" s="166"/>
      <c r="G27" s="61" t="s">
        <v>214</v>
      </c>
      <c r="H27" s="14"/>
      <c r="I27" s="60" t="s">
        <v>213</v>
      </c>
      <c r="J27" s="166"/>
      <c r="K27" s="62" t="s">
        <v>4</v>
      </c>
      <c r="L27" s="169" t="str">
        <f t="shared" si="6"/>
        <v/>
      </c>
      <c r="M27" s="66" t="s">
        <v>7</v>
      </c>
      <c r="N27" s="172" t="str">
        <f t="shared" si="7"/>
        <v/>
      </c>
      <c r="O27" s="67" t="s">
        <v>4</v>
      </c>
      <c r="P27" s="174"/>
      <c r="Q27" s="175"/>
      <c r="R27" s="67" t="s">
        <v>212</v>
      </c>
      <c r="S27" s="180"/>
      <c r="T27" s="91"/>
      <c r="U27" s="180"/>
      <c r="V27" s="162"/>
      <c r="W27" s="191"/>
      <c r="X27" s="196" t="str">
        <f t="shared" si="5"/>
        <v/>
      </c>
      <c r="Y27" s="207" t="str">
        <f t="shared" si="2"/>
        <v>□ごみ拾い　□器具片付け
□モップ又はレーキがけ</v>
      </c>
      <c r="Z27" s="207"/>
      <c r="AA27" s="208"/>
      <c r="AB27" s="165" t="str">
        <f t="shared" si="3"/>
        <v>□ごみ拾い　□器具片付け
□モップ又はレーキがけ　□施錠</v>
      </c>
      <c r="AH27" s="74">
        <v>10</v>
      </c>
      <c r="AI27" s="127" t="s">
        <v>56</v>
      </c>
    </row>
    <row r="28" spans="1:35" ht="24.75" customHeight="1" thickBot="1" x14ac:dyDescent="0.2">
      <c r="A28" s="205"/>
      <c r="B28" s="108"/>
      <c r="C28" s="93" t="str">
        <f>IF(B28="","",DATE(2018+$A$11,$A$13,B28))</f>
        <v/>
      </c>
      <c r="D28" s="114"/>
      <c r="E28" s="115" t="s">
        <v>213</v>
      </c>
      <c r="F28" s="167"/>
      <c r="G28" s="116" t="s">
        <v>214</v>
      </c>
      <c r="H28" s="114"/>
      <c r="I28" s="115" t="s">
        <v>213</v>
      </c>
      <c r="J28" s="167"/>
      <c r="K28" s="117" t="s">
        <v>4</v>
      </c>
      <c r="L28" s="170" t="str">
        <f t="shared" si="6"/>
        <v/>
      </c>
      <c r="M28" s="107" t="s">
        <v>7</v>
      </c>
      <c r="N28" s="173" t="str">
        <f t="shared" si="7"/>
        <v/>
      </c>
      <c r="O28" s="103" t="s">
        <v>4</v>
      </c>
      <c r="P28" s="176"/>
      <c r="Q28" s="177"/>
      <c r="R28" s="103" t="s">
        <v>212</v>
      </c>
      <c r="S28" s="181"/>
      <c r="T28" s="118"/>
      <c r="U28" s="181"/>
      <c r="V28" s="163"/>
      <c r="W28" s="189"/>
      <c r="X28" s="197" t="str">
        <f t="shared" si="5"/>
        <v/>
      </c>
      <c r="Y28" s="210" t="str">
        <f t="shared" si="2"/>
        <v>□ごみ拾い　□器具片付け
□モップ又はレーキがけ</v>
      </c>
      <c r="Z28" s="210"/>
      <c r="AA28" s="211"/>
      <c r="AB28" s="165" t="str">
        <f t="shared" si="3"/>
        <v>□ごみ拾い　□器具片付け
□モップ又はレーキがけ　□施錠</v>
      </c>
      <c r="AH28" s="74">
        <v>11</v>
      </c>
      <c r="AI28" s="127" t="s">
        <v>101</v>
      </c>
    </row>
    <row r="29" spans="1:35" ht="24.75" customHeight="1" thickTop="1" x14ac:dyDescent="0.15">
      <c r="A29" s="111"/>
      <c r="B29" s="64"/>
      <c r="C29" s="65" t="str">
        <f>IF(B29="","",DATE(2018+$A$11,$A$13,B29))</f>
        <v/>
      </c>
      <c r="D29" s="14"/>
      <c r="E29" s="60" t="s">
        <v>213</v>
      </c>
      <c r="F29" s="166"/>
      <c r="G29" s="61" t="s">
        <v>214</v>
      </c>
      <c r="H29" s="14"/>
      <c r="I29" s="60" t="s">
        <v>213</v>
      </c>
      <c r="J29" s="166"/>
      <c r="K29" s="62" t="s">
        <v>4</v>
      </c>
      <c r="L29" s="169" t="str">
        <f t="shared" si="6"/>
        <v/>
      </c>
      <c r="M29" s="66" t="s">
        <v>7</v>
      </c>
      <c r="N29" s="172" t="str">
        <f t="shared" si="7"/>
        <v/>
      </c>
      <c r="O29" s="67" t="s">
        <v>4</v>
      </c>
      <c r="P29" s="174"/>
      <c r="Q29" s="175"/>
      <c r="R29" s="67" t="s">
        <v>212</v>
      </c>
      <c r="S29" s="180"/>
      <c r="T29" s="91"/>
      <c r="U29" s="180"/>
      <c r="V29" s="162"/>
      <c r="W29" s="191"/>
      <c r="X29" s="195" t="str">
        <f t="shared" si="5"/>
        <v/>
      </c>
      <c r="Y29" s="207" t="str">
        <f t="shared" si="2"/>
        <v>□ごみ拾い　□器具片付け
□モップ又はレーキがけ</v>
      </c>
      <c r="Z29" s="207"/>
      <c r="AA29" s="208"/>
      <c r="AB29" s="165" t="str">
        <f t="shared" si="3"/>
        <v>□ごみ拾い　□器具片付け
□モップ又はレーキがけ　□施錠</v>
      </c>
      <c r="AH29" s="74">
        <v>12</v>
      </c>
      <c r="AI29" s="127" t="s">
        <v>60</v>
      </c>
    </row>
    <row r="30" spans="1:35" ht="24.75" customHeight="1" x14ac:dyDescent="0.15">
      <c r="A30" s="109" t="s">
        <v>16</v>
      </c>
      <c r="B30" s="64"/>
      <c r="C30" s="65" t="str">
        <f t="shared" ref="C30:C37" si="9">IF(B30="","",DATE(2018+$A$11,$A$13,B30))</f>
        <v/>
      </c>
      <c r="D30" s="14"/>
      <c r="E30" s="60" t="s">
        <v>213</v>
      </c>
      <c r="F30" s="166"/>
      <c r="G30" s="61" t="s">
        <v>214</v>
      </c>
      <c r="H30" s="14"/>
      <c r="I30" s="60" t="s">
        <v>213</v>
      </c>
      <c r="J30" s="166"/>
      <c r="K30" s="62" t="s">
        <v>4</v>
      </c>
      <c r="L30" s="169" t="str">
        <f t="shared" si="6"/>
        <v/>
      </c>
      <c r="M30" s="66" t="s">
        <v>7</v>
      </c>
      <c r="N30" s="172" t="str">
        <f t="shared" si="7"/>
        <v/>
      </c>
      <c r="O30" s="67" t="s">
        <v>4</v>
      </c>
      <c r="P30" s="174"/>
      <c r="Q30" s="175"/>
      <c r="R30" s="67" t="s">
        <v>212</v>
      </c>
      <c r="S30" s="180"/>
      <c r="T30" s="91"/>
      <c r="U30" s="180"/>
      <c r="V30" s="162"/>
      <c r="W30" s="191"/>
      <c r="X30" s="196" t="str">
        <f t="shared" si="5"/>
        <v/>
      </c>
      <c r="Y30" s="207" t="str">
        <f t="shared" si="2"/>
        <v>□ごみ拾い　□器具片付け
□モップ又はレーキがけ</v>
      </c>
      <c r="Z30" s="207"/>
      <c r="AA30" s="208"/>
      <c r="AB30" s="165" t="str">
        <f t="shared" si="3"/>
        <v>□ごみ拾い　□器具片付け
□モップ又はレーキがけ　□施錠</v>
      </c>
      <c r="AH30" s="74">
        <v>13</v>
      </c>
      <c r="AI30" s="127" t="s">
        <v>102</v>
      </c>
    </row>
    <row r="31" spans="1:35" ht="24.75" customHeight="1" x14ac:dyDescent="0.15">
      <c r="A31" s="109">
        <v>3</v>
      </c>
      <c r="B31" s="64"/>
      <c r="C31" s="65" t="str">
        <f t="shared" si="9"/>
        <v/>
      </c>
      <c r="D31" s="14"/>
      <c r="E31" s="60" t="s">
        <v>213</v>
      </c>
      <c r="F31" s="166"/>
      <c r="G31" s="61" t="s">
        <v>214</v>
      </c>
      <c r="H31" s="14"/>
      <c r="I31" s="60" t="s">
        <v>213</v>
      </c>
      <c r="J31" s="166"/>
      <c r="K31" s="62" t="s">
        <v>4</v>
      </c>
      <c r="L31" s="169" t="str">
        <f t="shared" si="6"/>
        <v/>
      </c>
      <c r="M31" s="66" t="s">
        <v>7</v>
      </c>
      <c r="N31" s="172" t="str">
        <f t="shared" si="7"/>
        <v/>
      </c>
      <c r="O31" s="67" t="s">
        <v>4</v>
      </c>
      <c r="P31" s="174"/>
      <c r="Q31" s="175"/>
      <c r="R31" s="67" t="s">
        <v>212</v>
      </c>
      <c r="S31" s="180"/>
      <c r="T31" s="91"/>
      <c r="U31" s="180"/>
      <c r="V31" s="162"/>
      <c r="W31" s="191"/>
      <c r="X31" s="196" t="str">
        <f t="shared" si="5"/>
        <v/>
      </c>
      <c r="Y31" s="207" t="str">
        <f t="shared" si="2"/>
        <v>□ごみ拾い　□器具片付け
□モップ又はレーキがけ</v>
      </c>
      <c r="Z31" s="207"/>
      <c r="AA31" s="208"/>
      <c r="AB31" s="165" t="str">
        <f t="shared" si="3"/>
        <v>□ごみ拾い　□器具片付け
□モップ又はレーキがけ　□施錠</v>
      </c>
      <c r="AE31" s="21"/>
      <c r="AH31" s="74">
        <v>14</v>
      </c>
      <c r="AI31" s="127" t="s">
        <v>103</v>
      </c>
    </row>
    <row r="32" spans="1:35" ht="24.75" customHeight="1" x14ac:dyDescent="0.15">
      <c r="A32" s="212" t="s">
        <v>25</v>
      </c>
      <c r="B32" s="64"/>
      <c r="C32" s="65" t="str">
        <f t="shared" si="9"/>
        <v/>
      </c>
      <c r="D32" s="14"/>
      <c r="E32" s="60" t="s">
        <v>2</v>
      </c>
      <c r="F32" s="166"/>
      <c r="G32" s="61" t="s">
        <v>3</v>
      </c>
      <c r="H32" s="14"/>
      <c r="I32" s="60" t="s">
        <v>2</v>
      </c>
      <c r="J32" s="166"/>
      <c r="K32" s="62" t="s">
        <v>4</v>
      </c>
      <c r="L32" s="169" t="str">
        <f t="shared" si="6"/>
        <v/>
      </c>
      <c r="M32" s="66" t="s">
        <v>7</v>
      </c>
      <c r="N32" s="172" t="str">
        <f t="shared" si="7"/>
        <v/>
      </c>
      <c r="O32" s="67" t="s">
        <v>4</v>
      </c>
      <c r="P32" s="174"/>
      <c r="Q32" s="175"/>
      <c r="R32" s="67" t="s">
        <v>5</v>
      </c>
      <c r="S32" s="180"/>
      <c r="T32" s="91"/>
      <c r="U32" s="183"/>
      <c r="V32" s="162"/>
      <c r="W32" s="191"/>
      <c r="X32" s="196" t="str">
        <f t="shared" si="5"/>
        <v/>
      </c>
      <c r="Y32" s="207" t="str">
        <f t="shared" si="2"/>
        <v>□ごみ拾い　□器具片付け
□モップ又はレーキがけ</v>
      </c>
      <c r="Z32" s="207"/>
      <c r="AA32" s="208"/>
      <c r="AB32" s="165" t="str">
        <f t="shared" si="3"/>
        <v>□ごみ拾い　□器具片付け
□モップ又はレーキがけ　□施錠</v>
      </c>
      <c r="AD32" s="1" t="s">
        <v>145</v>
      </c>
      <c r="AE32" s="74">
        <v>1</v>
      </c>
      <c r="AH32" s="74">
        <v>15</v>
      </c>
      <c r="AI32" s="127" t="s">
        <v>104</v>
      </c>
    </row>
    <row r="33" spans="1:35" ht="24.75" customHeight="1" x14ac:dyDescent="0.15">
      <c r="A33" s="212"/>
      <c r="B33" s="64"/>
      <c r="C33" s="65" t="str">
        <f t="shared" si="9"/>
        <v/>
      </c>
      <c r="D33" s="14"/>
      <c r="E33" s="60" t="s">
        <v>213</v>
      </c>
      <c r="F33" s="166"/>
      <c r="G33" s="61" t="s">
        <v>214</v>
      </c>
      <c r="H33" s="14"/>
      <c r="I33" s="60" t="s">
        <v>213</v>
      </c>
      <c r="J33" s="166"/>
      <c r="K33" s="62" t="s">
        <v>4</v>
      </c>
      <c r="L33" s="169" t="str">
        <f t="shared" si="6"/>
        <v/>
      </c>
      <c r="M33" s="66" t="s">
        <v>7</v>
      </c>
      <c r="N33" s="172" t="str">
        <f t="shared" si="7"/>
        <v/>
      </c>
      <c r="O33" s="67" t="s">
        <v>4</v>
      </c>
      <c r="P33" s="174"/>
      <c r="Q33" s="175"/>
      <c r="R33" s="67" t="s">
        <v>212</v>
      </c>
      <c r="S33" s="180"/>
      <c r="T33" s="91"/>
      <c r="U33" s="180"/>
      <c r="V33" s="162"/>
      <c r="W33" s="191"/>
      <c r="X33" s="196" t="str">
        <f t="shared" si="5"/>
        <v/>
      </c>
      <c r="Y33" s="207" t="str">
        <f t="shared" si="2"/>
        <v>□ごみ拾い　□器具片付け
□モップ又はレーキがけ</v>
      </c>
      <c r="Z33" s="207"/>
      <c r="AA33" s="208"/>
      <c r="AB33" s="165" t="str">
        <f t="shared" si="3"/>
        <v>□ごみ拾い　□器具片付け
□モップ又はレーキがけ　□施錠</v>
      </c>
      <c r="AD33" s="1" t="s">
        <v>146</v>
      </c>
      <c r="AE33" s="74">
        <v>2</v>
      </c>
      <c r="AH33" s="74">
        <v>16</v>
      </c>
      <c r="AI33" s="127" t="s">
        <v>105</v>
      </c>
    </row>
    <row r="34" spans="1:35" ht="24.75" customHeight="1" x14ac:dyDescent="0.15">
      <c r="A34" s="212"/>
      <c r="B34" s="64"/>
      <c r="C34" s="65" t="str">
        <f t="shared" si="9"/>
        <v/>
      </c>
      <c r="D34" s="14"/>
      <c r="E34" s="60" t="s">
        <v>2</v>
      </c>
      <c r="F34" s="166"/>
      <c r="G34" s="61" t="s">
        <v>3</v>
      </c>
      <c r="H34" s="14"/>
      <c r="I34" s="60" t="s">
        <v>2</v>
      </c>
      <c r="J34" s="166"/>
      <c r="K34" s="62" t="s">
        <v>4</v>
      </c>
      <c r="L34" s="169" t="str">
        <f t="shared" si="6"/>
        <v/>
      </c>
      <c r="M34" s="66" t="s">
        <v>7</v>
      </c>
      <c r="N34" s="172" t="str">
        <f t="shared" si="7"/>
        <v/>
      </c>
      <c r="O34" s="67" t="s">
        <v>4</v>
      </c>
      <c r="P34" s="174"/>
      <c r="Q34" s="175"/>
      <c r="R34" s="67" t="s">
        <v>5</v>
      </c>
      <c r="S34" s="180"/>
      <c r="T34" s="91"/>
      <c r="U34" s="183"/>
      <c r="V34" s="162"/>
      <c r="W34" s="191"/>
      <c r="X34" s="196" t="str">
        <f t="shared" si="5"/>
        <v/>
      </c>
      <c r="Y34" s="207" t="str">
        <f t="shared" si="2"/>
        <v>□ごみ拾い　□器具片付け
□モップ又はレーキがけ</v>
      </c>
      <c r="Z34" s="207"/>
      <c r="AA34" s="208"/>
      <c r="AB34" s="165" t="str">
        <f t="shared" si="3"/>
        <v>□ごみ拾い　□器具片付け
□モップ又はレーキがけ　□施錠</v>
      </c>
      <c r="AD34" s="1" t="s">
        <v>147</v>
      </c>
      <c r="AE34" s="74">
        <v>3</v>
      </c>
      <c r="AH34" s="74">
        <v>17</v>
      </c>
      <c r="AI34" s="127" t="s">
        <v>106</v>
      </c>
    </row>
    <row r="35" spans="1:35" ht="24.75" customHeight="1" x14ac:dyDescent="0.15">
      <c r="A35" s="204"/>
      <c r="B35" s="64"/>
      <c r="C35" s="65" t="str">
        <f t="shared" si="9"/>
        <v/>
      </c>
      <c r="D35" s="14"/>
      <c r="E35" s="60" t="s">
        <v>213</v>
      </c>
      <c r="F35" s="166"/>
      <c r="G35" s="61" t="s">
        <v>214</v>
      </c>
      <c r="H35" s="14"/>
      <c r="I35" s="60" t="s">
        <v>213</v>
      </c>
      <c r="J35" s="166"/>
      <c r="K35" s="62" t="s">
        <v>4</v>
      </c>
      <c r="L35" s="169" t="str">
        <f t="shared" si="6"/>
        <v/>
      </c>
      <c r="M35" s="66" t="s">
        <v>7</v>
      </c>
      <c r="N35" s="172" t="str">
        <f t="shared" si="7"/>
        <v/>
      </c>
      <c r="O35" s="67" t="s">
        <v>4</v>
      </c>
      <c r="P35" s="174"/>
      <c r="Q35" s="175"/>
      <c r="R35" s="67" t="s">
        <v>212</v>
      </c>
      <c r="S35" s="180"/>
      <c r="T35" s="91"/>
      <c r="U35" s="180"/>
      <c r="V35" s="162"/>
      <c r="W35" s="191"/>
      <c r="X35" s="196" t="str">
        <f t="shared" si="5"/>
        <v/>
      </c>
      <c r="Y35" s="207" t="str">
        <f t="shared" si="2"/>
        <v>□ごみ拾い　□器具片付け
□モップ又はレーキがけ</v>
      </c>
      <c r="Z35" s="207"/>
      <c r="AA35" s="208"/>
      <c r="AB35" s="165" t="str">
        <f t="shared" si="3"/>
        <v>□ごみ拾い　□器具片付け
□モップ又はレーキがけ　□施錠</v>
      </c>
      <c r="AD35" s="1" t="s">
        <v>148</v>
      </c>
      <c r="AE35" s="74">
        <v>4</v>
      </c>
      <c r="AH35" s="74">
        <v>18</v>
      </c>
      <c r="AI35" s="127" t="s">
        <v>107</v>
      </c>
    </row>
    <row r="36" spans="1:35" ht="24.75" customHeight="1" x14ac:dyDescent="0.15">
      <c r="A36" s="204"/>
      <c r="B36" s="64"/>
      <c r="C36" s="65" t="str">
        <f t="shared" si="9"/>
        <v/>
      </c>
      <c r="D36" s="14"/>
      <c r="E36" s="60" t="s">
        <v>213</v>
      </c>
      <c r="F36" s="166"/>
      <c r="G36" s="61" t="s">
        <v>214</v>
      </c>
      <c r="H36" s="14"/>
      <c r="I36" s="60" t="s">
        <v>213</v>
      </c>
      <c r="J36" s="166"/>
      <c r="K36" s="62" t="s">
        <v>4</v>
      </c>
      <c r="L36" s="169" t="str">
        <f t="shared" si="6"/>
        <v/>
      </c>
      <c r="M36" s="66" t="s">
        <v>7</v>
      </c>
      <c r="N36" s="172" t="str">
        <f t="shared" si="7"/>
        <v/>
      </c>
      <c r="O36" s="67" t="s">
        <v>4</v>
      </c>
      <c r="P36" s="174"/>
      <c r="Q36" s="175"/>
      <c r="R36" s="67" t="s">
        <v>212</v>
      </c>
      <c r="S36" s="180"/>
      <c r="T36" s="91"/>
      <c r="U36" s="180"/>
      <c r="V36" s="162"/>
      <c r="W36" s="191"/>
      <c r="X36" s="196" t="str">
        <f t="shared" si="5"/>
        <v/>
      </c>
      <c r="Y36" s="207" t="str">
        <f t="shared" si="2"/>
        <v>□ごみ拾い　□器具片付け
□モップ又はレーキがけ</v>
      </c>
      <c r="Z36" s="207"/>
      <c r="AA36" s="208"/>
      <c r="AB36" s="165" t="str">
        <f t="shared" si="3"/>
        <v>□ごみ拾い　□器具片付け
□モップ又はレーキがけ　□施錠</v>
      </c>
      <c r="AD36" s="1" t="s">
        <v>149</v>
      </c>
      <c r="AE36" s="74">
        <v>5</v>
      </c>
      <c r="AH36" s="74">
        <v>19</v>
      </c>
      <c r="AI36" s="127" t="s">
        <v>108</v>
      </c>
    </row>
    <row r="37" spans="1:35" ht="24.75" customHeight="1" x14ac:dyDescent="0.15">
      <c r="A37" s="204"/>
      <c r="B37" s="64"/>
      <c r="C37" s="65" t="str">
        <f t="shared" si="9"/>
        <v/>
      </c>
      <c r="D37" s="14"/>
      <c r="E37" s="60" t="s">
        <v>2</v>
      </c>
      <c r="F37" s="166"/>
      <c r="G37" s="61" t="s">
        <v>3</v>
      </c>
      <c r="H37" s="14"/>
      <c r="I37" s="60" t="s">
        <v>2</v>
      </c>
      <c r="J37" s="166"/>
      <c r="K37" s="62" t="s">
        <v>4</v>
      </c>
      <c r="L37" s="169" t="str">
        <f t="shared" si="6"/>
        <v/>
      </c>
      <c r="M37" s="66" t="s">
        <v>7</v>
      </c>
      <c r="N37" s="172" t="str">
        <f t="shared" si="7"/>
        <v/>
      </c>
      <c r="O37" s="67" t="s">
        <v>4</v>
      </c>
      <c r="P37" s="174"/>
      <c r="Q37" s="175"/>
      <c r="R37" s="67" t="s">
        <v>5</v>
      </c>
      <c r="S37" s="180"/>
      <c r="T37" s="91"/>
      <c r="U37" s="183"/>
      <c r="V37" s="162"/>
      <c r="W37" s="191"/>
      <c r="X37" s="196" t="str">
        <f t="shared" si="5"/>
        <v/>
      </c>
      <c r="Y37" s="207" t="str">
        <f t="shared" si="2"/>
        <v>□ごみ拾い　□器具片付け
□モップ又はレーキがけ</v>
      </c>
      <c r="Z37" s="207"/>
      <c r="AA37" s="208"/>
      <c r="AB37" s="165" t="str">
        <f t="shared" si="3"/>
        <v>□ごみ拾い　□器具片付け
□モップ又はレーキがけ　□施錠</v>
      </c>
      <c r="AD37" s="1" t="s">
        <v>150</v>
      </c>
      <c r="AE37" s="74">
        <v>6</v>
      </c>
      <c r="AH37" s="74">
        <v>20</v>
      </c>
      <c r="AI37" s="127" t="s">
        <v>109</v>
      </c>
    </row>
    <row r="38" spans="1:35" ht="24.75" customHeight="1" thickBot="1" x14ac:dyDescent="0.2">
      <c r="A38" s="205"/>
      <c r="B38" s="108"/>
      <c r="C38" s="93" t="str">
        <f>IF(B38="","",DATE(2018+$A$11,$A$13,B38))</f>
        <v/>
      </c>
      <c r="D38" s="94"/>
      <c r="E38" s="95" t="s">
        <v>213</v>
      </c>
      <c r="F38" s="168"/>
      <c r="G38" s="96" t="s">
        <v>214</v>
      </c>
      <c r="H38" s="94"/>
      <c r="I38" s="95" t="s">
        <v>213</v>
      </c>
      <c r="J38" s="168"/>
      <c r="K38" s="97" t="s">
        <v>4</v>
      </c>
      <c r="L38" s="171" t="str">
        <f t="shared" si="6"/>
        <v/>
      </c>
      <c r="M38" s="99" t="s">
        <v>7</v>
      </c>
      <c r="N38" s="173" t="str">
        <f t="shared" si="7"/>
        <v/>
      </c>
      <c r="O38" s="100" t="s">
        <v>4</v>
      </c>
      <c r="P38" s="178"/>
      <c r="Q38" s="179"/>
      <c r="R38" s="100" t="s">
        <v>212</v>
      </c>
      <c r="S38" s="182"/>
      <c r="T38" s="105"/>
      <c r="U38" s="182"/>
      <c r="V38" s="164"/>
      <c r="W38" s="189"/>
      <c r="X38" s="197" t="str">
        <f t="shared" si="5"/>
        <v/>
      </c>
      <c r="Y38" s="210" t="str">
        <f t="shared" si="2"/>
        <v>□ごみ拾い　□器具片付け
□モップ又はレーキがけ</v>
      </c>
      <c r="Z38" s="210"/>
      <c r="AA38" s="211"/>
      <c r="AB38" s="165" t="str">
        <f t="shared" si="3"/>
        <v>□ごみ拾い　□器具片付け
□モップ又はレーキがけ　□施錠</v>
      </c>
      <c r="AD38" s="1" t="s">
        <v>151</v>
      </c>
      <c r="AE38" s="74">
        <v>7</v>
      </c>
      <c r="AH38" s="74">
        <v>21</v>
      </c>
      <c r="AI38" s="127" t="s">
        <v>110</v>
      </c>
    </row>
    <row r="39" spans="1:35" ht="24.75" customHeight="1" thickTop="1" x14ac:dyDescent="0.15">
      <c r="A39" s="111"/>
      <c r="B39" s="64"/>
      <c r="C39" s="65" t="str">
        <f>IF(B39="","",DATE(2018+$A$11,$A$13,B39))</f>
        <v/>
      </c>
      <c r="D39" s="14"/>
      <c r="E39" s="60" t="s">
        <v>213</v>
      </c>
      <c r="F39" s="166"/>
      <c r="G39" s="61" t="s">
        <v>214</v>
      </c>
      <c r="H39" s="14"/>
      <c r="I39" s="60" t="s">
        <v>213</v>
      </c>
      <c r="J39" s="166"/>
      <c r="K39" s="62" t="s">
        <v>4</v>
      </c>
      <c r="L39" s="169" t="str">
        <f t="shared" si="6"/>
        <v/>
      </c>
      <c r="M39" s="66" t="s">
        <v>7</v>
      </c>
      <c r="N39" s="172" t="str">
        <f t="shared" si="7"/>
        <v/>
      </c>
      <c r="O39" s="67" t="s">
        <v>4</v>
      </c>
      <c r="P39" s="174"/>
      <c r="Q39" s="175"/>
      <c r="R39" s="67" t="s">
        <v>212</v>
      </c>
      <c r="S39" s="180"/>
      <c r="T39" s="91"/>
      <c r="U39" s="180"/>
      <c r="V39" s="162"/>
      <c r="W39" s="191"/>
      <c r="X39" s="195" t="str">
        <f t="shared" si="5"/>
        <v/>
      </c>
      <c r="Y39" s="207" t="str">
        <f t="shared" si="2"/>
        <v>□ごみ拾い　□器具片付け
□モップ又はレーキがけ</v>
      </c>
      <c r="Z39" s="207"/>
      <c r="AA39" s="208"/>
      <c r="AB39" s="165" t="str">
        <f t="shared" si="3"/>
        <v>□ごみ拾い　□器具片付け
□モップ又はレーキがけ　□施錠</v>
      </c>
      <c r="AD39" s="1" t="s">
        <v>152</v>
      </c>
      <c r="AE39" s="74">
        <v>8</v>
      </c>
      <c r="AH39" s="74">
        <v>22</v>
      </c>
      <c r="AI39" s="127" t="s">
        <v>220</v>
      </c>
    </row>
    <row r="40" spans="1:35" ht="24.75" customHeight="1" x14ac:dyDescent="0.15">
      <c r="A40" s="109" t="s">
        <v>16</v>
      </c>
      <c r="B40" s="64"/>
      <c r="C40" s="65" t="str">
        <f t="shared" ref="C40:C47" si="10">IF(B40="","",DATE(2018+$A$11,$A$13,B40))</f>
        <v/>
      </c>
      <c r="D40" s="14"/>
      <c r="E40" s="60" t="s">
        <v>213</v>
      </c>
      <c r="F40" s="166"/>
      <c r="G40" s="61" t="s">
        <v>214</v>
      </c>
      <c r="H40" s="14"/>
      <c r="I40" s="60" t="s">
        <v>213</v>
      </c>
      <c r="J40" s="166"/>
      <c r="K40" s="62" t="s">
        <v>4</v>
      </c>
      <c r="L40" s="169" t="str">
        <f t="shared" si="6"/>
        <v/>
      </c>
      <c r="M40" s="66" t="s">
        <v>7</v>
      </c>
      <c r="N40" s="172" t="str">
        <f t="shared" si="7"/>
        <v/>
      </c>
      <c r="O40" s="67" t="s">
        <v>4</v>
      </c>
      <c r="P40" s="174"/>
      <c r="Q40" s="175"/>
      <c r="R40" s="67" t="s">
        <v>212</v>
      </c>
      <c r="S40" s="180"/>
      <c r="T40" s="91"/>
      <c r="U40" s="180"/>
      <c r="V40" s="162"/>
      <c r="W40" s="191"/>
      <c r="X40" s="196" t="str">
        <f t="shared" si="5"/>
        <v/>
      </c>
      <c r="Y40" s="207" t="str">
        <f t="shared" si="2"/>
        <v>□ごみ拾い　□器具片付け
□モップ又はレーキがけ</v>
      </c>
      <c r="Z40" s="207"/>
      <c r="AA40" s="208"/>
      <c r="AB40" s="165" t="str">
        <f t="shared" si="3"/>
        <v>□ごみ拾い　□器具片付け
□モップ又はレーキがけ　□施錠</v>
      </c>
      <c r="AD40" s="1" t="s">
        <v>153</v>
      </c>
      <c r="AE40" s="74">
        <v>9</v>
      </c>
      <c r="AH40" s="74">
        <v>23</v>
      </c>
      <c r="AI40" s="127" t="s">
        <v>111</v>
      </c>
    </row>
    <row r="41" spans="1:35" ht="24.75" customHeight="1" x14ac:dyDescent="0.15">
      <c r="A41" s="109">
        <v>4</v>
      </c>
      <c r="B41" s="64"/>
      <c r="C41" s="65" t="str">
        <f t="shared" si="10"/>
        <v/>
      </c>
      <c r="D41" s="14"/>
      <c r="E41" s="60" t="s">
        <v>2</v>
      </c>
      <c r="F41" s="166"/>
      <c r="G41" s="61" t="s">
        <v>3</v>
      </c>
      <c r="H41" s="14"/>
      <c r="I41" s="60" t="s">
        <v>2</v>
      </c>
      <c r="J41" s="166"/>
      <c r="K41" s="62" t="s">
        <v>4</v>
      </c>
      <c r="L41" s="169" t="str">
        <f t="shared" ref="L41:L72" si="11">IF(D41="","",IF(J41&gt;=F41,H41-D41,H41-D41-1))</f>
        <v/>
      </c>
      <c r="M41" s="66" t="s">
        <v>7</v>
      </c>
      <c r="N41" s="172" t="str">
        <f t="shared" ref="N41:N72" si="12">IF(F41="","",IF(J41&gt;=F41,J41-F41,J41-F41+60))</f>
        <v/>
      </c>
      <c r="O41" s="67" t="s">
        <v>4</v>
      </c>
      <c r="P41" s="174"/>
      <c r="Q41" s="175"/>
      <c r="R41" s="67" t="s">
        <v>5</v>
      </c>
      <c r="S41" s="180"/>
      <c r="T41" s="91"/>
      <c r="U41" s="183"/>
      <c r="V41" s="162"/>
      <c r="W41" s="191"/>
      <c r="X41" s="196" t="str">
        <f t="shared" si="5"/>
        <v/>
      </c>
      <c r="Y41" s="207" t="str">
        <f t="shared" ref="Y41:Y72" si="13">IF(P41&lt;&gt;0,$AF$21,$AF$20)</f>
        <v>□ごみ拾い　□器具片付け
□モップ又はレーキがけ</v>
      </c>
      <c r="Z41" s="207"/>
      <c r="AA41" s="208"/>
      <c r="AB41" s="165" t="str">
        <f t="shared" ref="AB41:AB72" si="14">IF(P41="",$AE$20,IF(AC41=TRUE,$AE$21,$AE$22))</f>
        <v>□ごみ拾い　□器具片付け
□モップ又はレーキがけ　□施錠</v>
      </c>
      <c r="AD41" s="1" t="s">
        <v>154</v>
      </c>
      <c r="AE41" s="74">
        <v>10</v>
      </c>
      <c r="AG41" s="21"/>
      <c r="AH41" s="74">
        <v>24</v>
      </c>
      <c r="AI41" s="127" t="s">
        <v>112</v>
      </c>
    </row>
    <row r="42" spans="1:35" ht="24.75" customHeight="1" x14ac:dyDescent="0.15">
      <c r="A42" s="212" t="s">
        <v>25</v>
      </c>
      <c r="B42" s="64"/>
      <c r="C42" s="65" t="str">
        <f t="shared" si="10"/>
        <v/>
      </c>
      <c r="D42" s="14"/>
      <c r="E42" s="60" t="s">
        <v>213</v>
      </c>
      <c r="F42" s="166"/>
      <c r="G42" s="61" t="s">
        <v>214</v>
      </c>
      <c r="H42" s="14"/>
      <c r="I42" s="60" t="s">
        <v>213</v>
      </c>
      <c r="J42" s="166"/>
      <c r="K42" s="62" t="s">
        <v>4</v>
      </c>
      <c r="L42" s="169" t="str">
        <f t="shared" si="11"/>
        <v/>
      </c>
      <c r="M42" s="66" t="s">
        <v>7</v>
      </c>
      <c r="N42" s="172" t="str">
        <f t="shared" si="12"/>
        <v/>
      </c>
      <c r="O42" s="67" t="s">
        <v>4</v>
      </c>
      <c r="P42" s="174"/>
      <c r="Q42" s="175"/>
      <c r="R42" s="67" t="s">
        <v>212</v>
      </c>
      <c r="S42" s="180"/>
      <c r="T42" s="91"/>
      <c r="U42" s="180"/>
      <c r="V42" s="162"/>
      <c r="W42" s="191"/>
      <c r="X42" s="196" t="str">
        <f t="shared" si="5"/>
        <v/>
      </c>
      <c r="Y42" s="207" t="str">
        <f t="shared" si="13"/>
        <v>□ごみ拾い　□器具片付け
□モップ又はレーキがけ</v>
      </c>
      <c r="Z42" s="207"/>
      <c r="AA42" s="208"/>
      <c r="AB42" s="165" t="str">
        <f t="shared" si="14"/>
        <v>□ごみ拾い　□器具片付け
□モップ又はレーキがけ　□施錠</v>
      </c>
      <c r="AD42" s="1" t="s">
        <v>155</v>
      </c>
      <c r="AE42" s="74">
        <v>11</v>
      </c>
      <c r="AG42" s="21"/>
      <c r="AH42" s="74">
        <v>25</v>
      </c>
      <c r="AI42" s="127" t="s">
        <v>113</v>
      </c>
    </row>
    <row r="43" spans="1:35" ht="24.75" customHeight="1" x14ac:dyDescent="0.15">
      <c r="A43" s="212"/>
      <c r="B43" s="64"/>
      <c r="C43" s="65" t="str">
        <f t="shared" si="10"/>
        <v/>
      </c>
      <c r="D43" s="14"/>
      <c r="E43" s="60" t="s">
        <v>213</v>
      </c>
      <c r="F43" s="166"/>
      <c r="G43" s="61" t="s">
        <v>214</v>
      </c>
      <c r="H43" s="14"/>
      <c r="I43" s="60" t="s">
        <v>213</v>
      </c>
      <c r="J43" s="166"/>
      <c r="K43" s="62" t="s">
        <v>4</v>
      </c>
      <c r="L43" s="169" t="str">
        <f t="shared" si="11"/>
        <v/>
      </c>
      <c r="M43" s="66" t="s">
        <v>7</v>
      </c>
      <c r="N43" s="172" t="str">
        <f t="shared" si="12"/>
        <v/>
      </c>
      <c r="O43" s="67" t="s">
        <v>4</v>
      </c>
      <c r="P43" s="174"/>
      <c r="Q43" s="175"/>
      <c r="R43" s="67" t="s">
        <v>212</v>
      </c>
      <c r="S43" s="180"/>
      <c r="T43" s="91"/>
      <c r="U43" s="180"/>
      <c r="V43" s="162"/>
      <c r="W43" s="191"/>
      <c r="X43" s="196" t="str">
        <f t="shared" si="5"/>
        <v/>
      </c>
      <c r="Y43" s="207" t="str">
        <f t="shared" si="13"/>
        <v>□ごみ拾い　□器具片付け
□モップ又はレーキがけ</v>
      </c>
      <c r="Z43" s="207"/>
      <c r="AA43" s="208"/>
      <c r="AB43" s="165" t="str">
        <f t="shared" si="14"/>
        <v>□ごみ拾い　□器具片付け
□モップ又はレーキがけ　□施錠</v>
      </c>
      <c r="AD43" s="1" t="s">
        <v>156</v>
      </c>
      <c r="AE43" s="74">
        <v>12</v>
      </c>
      <c r="AG43" s="21"/>
      <c r="AH43" s="74">
        <v>26</v>
      </c>
      <c r="AI43" s="127" t="s">
        <v>114</v>
      </c>
    </row>
    <row r="44" spans="1:35" ht="24.75" customHeight="1" x14ac:dyDescent="0.15">
      <c r="A44" s="212"/>
      <c r="B44" s="64"/>
      <c r="C44" s="65" t="str">
        <f t="shared" si="10"/>
        <v/>
      </c>
      <c r="D44" s="14"/>
      <c r="E44" s="60" t="s">
        <v>213</v>
      </c>
      <c r="F44" s="166"/>
      <c r="G44" s="61" t="s">
        <v>214</v>
      </c>
      <c r="H44" s="14"/>
      <c r="I44" s="60" t="s">
        <v>213</v>
      </c>
      <c r="J44" s="166"/>
      <c r="K44" s="62" t="s">
        <v>4</v>
      </c>
      <c r="L44" s="169" t="str">
        <f t="shared" si="11"/>
        <v/>
      </c>
      <c r="M44" s="66" t="s">
        <v>7</v>
      </c>
      <c r="N44" s="172" t="str">
        <f t="shared" si="12"/>
        <v/>
      </c>
      <c r="O44" s="67" t="s">
        <v>4</v>
      </c>
      <c r="P44" s="174"/>
      <c r="Q44" s="175"/>
      <c r="R44" s="67" t="s">
        <v>212</v>
      </c>
      <c r="S44" s="180"/>
      <c r="T44" s="91"/>
      <c r="U44" s="180"/>
      <c r="V44" s="162"/>
      <c r="W44" s="191"/>
      <c r="X44" s="196" t="str">
        <f t="shared" si="5"/>
        <v/>
      </c>
      <c r="Y44" s="207" t="str">
        <f t="shared" si="13"/>
        <v>□ごみ拾い　□器具片付け
□モップ又はレーキがけ</v>
      </c>
      <c r="Z44" s="207"/>
      <c r="AA44" s="208"/>
      <c r="AB44" s="165" t="str">
        <f t="shared" si="14"/>
        <v>□ごみ拾い　□器具片付け
□モップ又はレーキがけ　□施錠</v>
      </c>
      <c r="AD44" s="1" t="s">
        <v>157</v>
      </c>
      <c r="AE44" s="74">
        <v>13</v>
      </c>
      <c r="AG44" s="21"/>
      <c r="AH44" s="74">
        <v>27</v>
      </c>
      <c r="AI44" s="127" t="s">
        <v>115</v>
      </c>
    </row>
    <row r="45" spans="1:35" ht="24.75" customHeight="1" x14ac:dyDescent="0.15">
      <c r="A45" s="204"/>
      <c r="B45" s="64"/>
      <c r="C45" s="65" t="str">
        <f t="shared" si="10"/>
        <v/>
      </c>
      <c r="D45" s="14"/>
      <c r="E45" s="60" t="s">
        <v>213</v>
      </c>
      <c r="F45" s="166"/>
      <c r="G45" s="61" t="s">
        <v>214</v>
      </c>
      <c r="H45" s="14"/>
      <c r="I45" s="60" t="s">
        <v>213</v>
      </c>
      <c r="J45" s="166"/>
      <c r="K45" s="62" t="s">
        <v>4</v>
      </c>
      <c r="L45" s="169" t="str">
        <f t="shared" si="11"/>
        <v/>
      </c>
      <c r="M45" s="66" t="s">
        <v>7</v>
      </c>
      <c r="N45" s="172" t="str">
        <f t="shared" si="12"/>
        <v/>
      </c>
      <c r="O45" s="67" t="s">
        <v>4</v>
      </c>
      <c r="P45" s="174"/>
      <c r="Q45" s="175"/>
      <c r="R45" s="67" t="s">
        <v>212</v>
      </c>
      <c r="S45" s="180"/>
      <c r="T45" s="91"/>
      <c r="U45" s="180"/>
      <c r="V45" s="162"/>
      <c r="W45" s="191"/>
      <c r="X45" s="196" t="str">
        <f t="shared" si="5"/>
        <v/>
      </c>
      <c r="Y45" s="207" t="str">
        <f t="shared" si="13"/>
        <v>□ごみ拾い　□器具片付け
□モップ又はレーキがけ</v>
      </c>
      <c r="Z45" s="207"/>
      <c r="AA45" s="208"/>
      <c r="AB45" s="165" t="str">
        <f t="shared" si="14"/>
        <v>□ごみ拾い　□器具片付け
□モップ又はレーキがけ　□施錠</v>
      </c>
      <c r="AD45" s="1" t="s">
        <v>158</v>
      </c>
      <c r="AE45" s="74">
        <v>14</v>
      </c>
      <c r="AG45" s="21"/>
      <c r="AH45" s="74">
        <v>28</v>
      </c>
      <c r="AI45" s="127" t="s">
        <v>116</v>
      </c>
    </row>
    <row r="46" spans="1:35" ht="24.75" customHeight="1" x14ac:dyDescent="0.15">
      <c r="A46" s="204"/>
      <c r="B46" s="64"/>
      <c r="C46" s="65" t="str">
        <f t="shared" si="10"/>
        <v/>
      </c>
      <c r="D46" s="14"/>
      <c r="E46" s="60" t="s">
        <v>213</v>
      </c>
      <c r="F46" s="166"/>
      <c r="G46" s="61" t="s">
        <v>214</v>
      </c>
      <c r="H46" s="14"/>
      <c r="I46" s="60" t="s">
        <v>213</v>
      </c>
      <c r="J46" s="166"/>
      <c r="K46" s="62" t="s">
        <v>4</v>
      </c>
      <c r="L46" s="169" t="str">
        <f t="shared" si="11"/>
        <v/>
      </c>
      <c r="M46" s="66" t="s">
        <v>7</v>
      </c>
      <c r="N46" s="172" t="str">
        <f t="shared" si="12"/>
        <v/>
      </c>
      <c r="O46" s="67" t="s">
        <v>4</v>
      </c>
      <c r="P46" s="174"/>
      <c r="Q46" s="175"/>
      <c r="R46" s="67" t="s">
        <v>212</v>
      </c>
      <c r="S46" s="180"/>
      <c r="T46" s="91"/>
      <c r="U46" s="180"/>
      <c r="V46" s="162"/>
      <c r="W46" s="191"/>
      <c r="X46" s="196" t="str">
        <f t="shared" si="5"/>
        <v/>
      </c>
      <c r="Y46" s="207" t="str">
        <f t="shared" si="13"/>
        <v>□ごみ拾い　□器具片付け
□モップ又はレーキがけ</v>
      </c>
      <c r="Z46" s="207"/>
      <c r="AA46" s="208"/>
      <c r="AB46" s="165" t="str">
        <f t="shared" si="14"/>
        <v>□ごみ拾い　□器具片付け
□モップ又はレーキがけ　□施錠</v>
      </c>
      <c r="AD46" s="1" t="s">
        <v>159</v>
      </c>
      <c r="AE46" s="74">
        <v>15</v>
      </c>
      <c r="AG46" s="21"/>
      <c r="AH46" s="74">
        <v>29</v>
      </c>
      <c r="AI46" s="127" t="s">
        <v>117</v>
      </c>
    </row>
    <row r="47" spans="1:35" ht="24.75" customHeight="1" x14ac:dyDescent="0.15">
      <c r="A47" s="204"/>
      <c r="B47" s="64"/>
      <c r="C47" s="65" t="str">
        <f t="shared" si="10"/>
        <v/>
      </c>
      <c r="D47" s="14"/>
      <c r="E47" s="60" t="s">
        <v>213</v>
      </c>
      <c r="F47" s="166"/>
      <c r="G47" s="61" t="s">
        <v>214</v>
      </c>
      <c r="H47" s="14"/>
      <c r="I47" s="60" t="s">
        <v>213</v>
      </c>
      <c r="J47" s="166"/>
      <c r="K47" s="62" t="s">
        <v>4</v>
      </c>
      <c r="L47" s="169" t="str">
        <f t="shared" si="11"/>
        <v/>
      </c>
      <c r="M47" s="66" t="s">
        <v>7</v>
      </c>
      <c r="N47" s="172" t="str">
        <f t="shared" si="12"/>
        <v/>
      </c>
      <c r="O47" s="67" t="s">
        <v>4</v>
      </c>
      <c r="P47" s="174"/>
      <c r="Q47" s="175"/>
      <c r="R47" s="67" t="s">
        <v>212</v>
      </c>
      <c r="S47" s="180"/>
      <c r="T47" s="91"/>
      <c r="U47" s="180"/>
      <c r="V47" s="162"/>
      <c r="W47" s="191"/>
      <c r="X47" s="196" t="str">
        <f t="shared" si="5"/>
        <v/>
      </c>
      <c r="Y47" s="207" t="str">
        <f t="shared" si="13"/>
        <v>□ごみ拾い　□器具片付け
□モップ又はレーキがけ</v>
      </c>
      <c r="Z47" s="207"/>
      <c r="AA47" s="208"/>
      <c r="AB47" s="165" t="str">
        <f t="shared" si="14"/>
        <v>□ごみ拾い　□器具片付け
□モップ又はレーキがけ　□施錠</v>
      </c>
      <c r="AD47" s="1" t="s">
        <v>160</v>
      </c>
      <c r="AE47" s="74">
        <v>16</v>
      </c>
      <c r="AG47" s="21"/>
      <c r="AH47" s="74">
        <v>30</v>
      </c>
      <c r="AI47" s="127" t="s">
        <v>118</v>
      </c>
    </row>
    <row r="48" spans="1:35" ht="24.75" customHeight="1" thickBot="1" x14ac:dyDescent="0.2">
      <c r="A48" s="205"/>
      <c r="B48" s="108"/>
      <c r="C48" s="93" t="str">
        <f>IF(B48="","",DATE(2018+$A$11,$A$13,B48))</f>
        <v/>
      </c>
      <c r="D48" s="114"/>
      <c r="E48" s="115" t="s">
        <v>2</v>
      </c>
      <c r="F48" s="167"/>
      <c r="G48" s="116" t="s">
        <v>3</v>
      </c>
      <c r="H48" s="114"/>
      <c r="I48" s="115" t="s">
        <v>2</v>
      </c>
      <c r="J48" s="167"/>
      <c r="K48" s="97" t="s">
        <v>4</v>
      </c>
      <c r="L48" s="171" t="str">
        <f t="shared" si="11"/>
        <v/>
      </c>
      <c r="M48" s="99" t="s">
        <v>7</v>
      </c>
      <c r="N48" s="173" t="str">
        <f t="shared" si="12"/>
        <v/>
      </c>
      <c r="O48" s="100" t="s">
        <v>4</v>
      </c>
      <c r="P48" s="176"/>
      <c r="Q48" s="177"/>
      <c r="R48" s="103" t="s">
        <v>5</v>
      </c>
      <c r="S48" s="181"/>
      <c r="T48" s="118"/>
      <c r="U48" s="184"/>
      <c r="V48" s="164"/>
      <c r="W48" s="189"/>
      <c r="X48" s="197" t="str">
        <f t="shared" si="5"/>
        <v/>
      </c>
      <c r="Y48" s="210" t="str">
        <f t="shared" si="13"/>
        <v>□ごみ拾い　□器具片付け
□モップ又はレーキがけ</v>
      </c>
      <c r="Z48" s="210"/>
      <c r="AA48" s="211"/>
      <c r="AB48" s="165" t="str">
        <f t="shared" si="14"/>
        <v>□ごみ拾い　□器具片付け
□モップ又はレーキがけ　□施錠</v>
      </c>
      <c r="AD48" s="1" t="s">
        <v>161</v>
      </c>
      <c r="AE48" s="74">
        <v>17</v>
      </c>
      <c r="AG48" s="21"/>
      <c r="AH48" s="74">
        <v>31</v>
      </c>
      <c r="AI48" s="127" t="s">
        <v>119</v>
      </c>
    </row>
    <row r="49" spans="1:33" ht="24.75" customHeight="1" thickTop="1" x14ac:dyDescent="0.15">
      <c r="A49" s="111"/>
      <c r="B49" s="64"/>
      <c r="C49" s="65" t="str">
        <f>IF(B49="","",DATE(2018+$A$11,$A$13,B49))</f>
        <v/>
      </c>
      <c r="D49" s="14"/>
      <c r="E49" s="60" t="s">
        <v>213</v>
      </c>
      <c r="F49" s="166"/>
      <c r="G49" s="61" t="s">
        <v>214</v>
      </c>
      <c r="H49" s="14"/>
      <c r="I49" s="60" t="s">
        <v>213</v>
      </c>
      <c r="J49" s="166"/>
      <c r="K49" s="62" t="s">
        <v>4</v>
      </c>
      <c r="L49" s="169" t="str">
        <f t="shared" si="11"/>
        <v/>
      </c>
      <c r="M49" s="66" t="s">
        <v>7</v>
      </c>
      <c r="N49" s="172" t="str">
        <f t="shared" si="12"/>
        <v/>
      </c>
      <c r="O49" s="67" t="s">
        <v>4</v>
      </c>
      <c r="P49" s="174"/>
      <c r="Q49" s="175"/>
      <c r="R49" s="67" t="s">
        <v>212</v>
      </c>
      <c r="S49" s="180"/>
      <c r="T49" s="91"/>
      <c r="U49" s="180"/>
      <c r="V49" s="162"/>
      <c r="W49" s="191"/>
      <c r="X49" s="195" t="str">
        <f t="shared" si="5"/>
        <v/>
      </c>
      <c r="Y49" s="207" t="str">
        <f t="shared" si="13"/>
        <v>□ごみ拾い　□器具片付け
□モップ又はレーキがけ</v>
      </c>
      <c r="Z49" s="207"/>
      <c r="AA49" s="208"/>
      <c r="AB49" s="165" t="str">
        <f t="shared" si="14"/>
        <v>□ごみ拾い　□器具片付け
□モップ又はレーキがけ　□施錠</v>
      </c>
      <c r="AD49" s="21" t="s">
        <v>162</v>
      </c>
      <c r="AE49" s="74">
        <v>18</v>
      </c>
      <c r="AF49" s="21"/>
      <c r="AG49" s="21"/>
    </row>
    <row r="50" spans="1:33" ht="24.75" customHeight="1" x14ac:dyDescent="0.15">
      <c r="A50" s="111" t="s">
        <v>16</v>
      </c>
      <c r="B50" s="64"/>
      <c r="C50" s="65" t="str">
        <f t="shared" ref="C50:C57" si="15">IF(B50="","",DATE(2018+$A$11,$A$13,B50))</f>
        <v/>
      </c>
      <c r="D50" s="14"/>
      <c r="E50" s="60" t="s">
        <v>213</v>
      </c>
      <c r="F50" s="166"/>
      <c r="G50" s="61" t="s">
        <v>214</v>
      </c>
      <c r="H50" s="14"/>
      <c r="I50" s="60" t="s">
        <v>213</v>
      </c>
      <c r="J50" s="166"/>
      <c r="K50" s="62" t="s">
        <v>4</v>
      </c>
      <c r="L50" s="169" t="str">
        <f t="shared" si="11"/>
        <v/>
      </c>
      <c r="M50" s="66" t="s">
        <v>7</v>
      </c>
      <c r="N50" s="172" t="str">
        <f t="shared" si="12"/>
        <v/>
      </c>
      <c r="O50" s="67" t="s">
        <v>4</v>
      </c>
      <c r="P50" s="174"/>
      <c r="Q50" s="175"/>
      <c r="R50" s="67" t="s">
        <v>212</v>
      </c>
      <c r="S50" s="180"/>
      <c r="T50" s="91"/>
      <c r="U50" s="180"/>
      <c r="V50" s="162"/>
      <c r="W50" s="191"/>
      <c r="X50" s="196" t="str">
        <f t="shared" si="5"/>
        <v/>
      </c>
      <c r="Y50" s="207" t="str">
        <f t="shared" si="13"/>
        <v>□ごみ拾い　□器具片付け
□モップ又はレーキがけ</v>
      </c>
      <c r="Z50" s="207"/>
      <c r="AA50" s="208"/>
      <c r="AB50" s="165" t="str">
        <f t="shared" si="14"/>
        <v>□ごみ拾い　□器具片付け
□モップ又はレーキがけ　□施錠</v>
      </c>
      <c r="AD50" s="21" t="s">
        <v>163</v>
      </c>
      <c r="AE50" s="74">
        <v>19</v>
      </c>
      <c r="AF50" s="21"/>
      <c r="AG50" s="21"/>
    </row>
    <row r="51" spans="1:33" ht="24.75" customHeight="1" x14ac:dyDescent="0.15">
      <c r="A51" s="109">
        <v>5</v>
      </c>
      <c r="B51" s="64"/>
      <c r="C51" s="65" t="str">
        <f t="shared" si="15"/>
        <v/>
      </c>
      <c r="D51" s="14"/>
      <c r="E51" s="60" t="s">
        <v>213</v>
      </c>
      <c r="F51" s="166"/>
      <c r="G51" s="61" t="s">
        <v>214</v>
      </c>
      <c r="H51" s="14"/>
      <c r="I51" s="60" t="s">
        <v>213</v>
      </c>
      <c r="J51" s="166"/>
      <c r="K51" s="62" t="s">
        <v>4</v>
      </c>
      <c r="L51" s="169" t="str">
        <f t="shared" si="11"/>
        <v/>
      </c>
      <c r="M51" s="66" t="s">
        <v>7</v>
      </c>
      <c r="N51" s="172" t="str">
        <f t="shared" si="12"/>
        <v/>
      </c>
      <c r="O51" s="67" t="s">
        <v>4</v>
      </c>
      <c r="P51" s="174"/>
      <c r="Q51" s="175"/>
      <c r="R51" s="67" t="s">
        <v>212</v>
      </c>
      <c r="S51" s="180"/>
      <c r="T51" s="91"/>
      <c r="U51" s="180"/>
      <c r="V51" s="162"/>
      <c r="W51" s="191"/>
      <c r="X51" s="196" t="str">
        <f t="shared" si="5"/>
        <v/>
      </c>
      <c r="Y51" s="207" t="str">
        <f t="shared" si="13"/>
        <v>□ごみ拾い　□器具片付け
□モップ又はレーキがけ</v>
      </c>
      <c r="Z51" s="207"/>
      <c r="AA51" s="208"/>
      <c r="AB51" s="165" t="str">
        <f t="shared" si="14"/>
        <v>□ごみ拾い　□器具片付け
□モップ又はレーキがけ　□施錠</v>
      </c>
      <c r="AD51" s="21" t="s">
        <v>164</v>
      </c>
      <c r="AE51" s="74">
        <v>20</v>
      </c>
      <c r="AF51" s="21"/>
      <c r="AG51" s="21"/>
    </row>
    <row r="52" spans="1:33" ht="24.75" customHeight="1" x14ac:dyDescent="0.15">
      <c r="A52" s="212" t="s">
        <v>25</v>
      </c>
      <c r="B52" s="64"/>
      <c r="C52" s="65" t="str">
        <f t="shared" si="15"/>
        <v/>
      </c>
      <c r="D52" s="14"/>
      <c r="E52" s="60" t="s">
        <v>213</v>
      </c>
      <c r="F52" s="166"/>
      <c r="G52" s="61" t="s">
        <v>214</v>
      </c>
      <c r="H52" s="14"/>
      <c r="I52" s="60" t="s">
        <v>213</v>
      </c>
      <c r="J52" s="166"/>
      <c r="K52" s="62" t="s">
        <v>4</v>
      </c>
      <c r="L52" s="169" t="str">
        <f t="shared" si="11"/>
        <v/>
      </c>
      <c r="M52" s="66" t="s">
        <v>7</v>
      </c>
      <c r="N52" s="172" t="str">
        <f t="shared" si="12"/>
        <v/>
      </c>
      <c r="O52" s="67" t="s">
        <v>4</v>
      </c>
      <c r="P52" s="174"/>
      <c r="Q52" s="175"/>
      <c r="R52" s="67" t="s">
        <v>212</v>
      </c>
      <c r="S52" s="180"/>
      <c r="T52" s="91"/>
      <c r="U52" s="180"/>
      <c r="V52" s="162"/>
      <c r="W52" s="191"/>
      <c r="X52" s="196" t="str">
        <f t="shared" si="5"/>
        <v/>
      </c>
      <c r="Y52" s="207" t="str">
        <f t="shared" si="13"/>
        <v>□ごみ拾い　□器具片付け
□モップ又はレーキがけ</v>
      </c>
      <c r="Z52" s="207"/>
      <c r="AA52" s="208"/>
      <c r="AB52" s="165" t="str">
        <f t="shared" si="14"/>
        <v>□ごみ拾い　□器具片付け
□モップ又はレーキがけ　□施錠</v>
      </c>
      <c r="AD52" s="21" t="s">
        <v>165</v>
      </c>
      <c r="AE52" s="74">
        <v>21</v>
      </c>
      <c r="AF52" s="21"/>
      <c r="AG52" s="21"/>
    </row>
    <row r="53" spans="1:33" ht="24.75" customHeight="1" x14ac:dyDescent="0.15">
      <c r="A53" s="212"/>
      <c r="B53" s="64"/>
      <c r="C53" s="65" t="str">
        <f t="shared" si="15"/>
        <v/>
      </c>
      <c r="D53" s="14"/>
      <c r="E53" s="60" t="s">
        <v>2</v>
      </c>
      <c r="F53" s="166"/>
      <c r="G53" s="61" t="s">
        <v>3</v>
      </c>
      <c r="H53" s="14"/>
      <c r="I53" s="60" t="s">
        <v>2</v>
      </c>
      <c r="J53" s="166"/>
      <c r="K53" s="62" t="s">
        <v>4</v>
      </c>
      <c r="L53" s="169" t="str">
        <f t="shared" si="11"/>
        <v/>
      </c>
      <c r="M53" s="66" t="s">
        <v>7</v>
      </c>
      <c r="N53" s="172" t="str">
        <f t="shared" si="12"/>
        <v/>
      </c>
      <c r="O53" s="67" t="s">
        <v>4</v>
      </c>
      <c r="P53" s="174"/>
      <c r="Q53" s="175"/>
      <c r="R53" s="67" t="s">
        <v>5</v>
      </c>
      <c r="S53" s="180"/>
      <c r="T53" s="91"/>
      <c r="U53" s="183"/>
      <c r="V53" s="162"/>
      <c r="W53" s="191"/>
      <c r="X53" s="196" t="str">
        <f t="shared" si="5"/>
        <v/>
      </c>
      <c r="Y53" s="207" t="str">
        <f t="shared" si="13"/>
        <v>□ごみ拾い　□器具片付け
□モップ又はレーキがけ</v>
      </c>
      <c r="Z53" s="207"/>
      <c r="AA53" s="208"/>
      <c r="AB53" s="165" t="str">
        <f t="shared" si="14"/>
        <v>□ごみ拾い　□器具片付け
□モップ又はレーキがけ　□施錠</v>
      </c>
      <c r="AD53" s="21" t="s">
        <v>166</v>
      </c>
      <c r="AE53" s="74">
        <v>22</v>
      </c>
      <c r="AF53" s="21"/>
      <c r="AG53" s="21"/>
    </row>
    <row r="54" spans="1:33" ht="24.75" customHeight="1" x14ac:dyDescent="0.15">
      <c r="A54" s="212"/>
      <c r="B54" s="64"/>
      <c r="C54" s="65" t="str">
        <f t="shared" si="15"/>
        <v/>
      </c>
      <c r="D54" s="14"/>
      <c r="E54" s="60" t="s">
        <v>213</v>
      </c>
      <c r="F54" s="166"/>
      <c r="G54" s="61" t="s">
        <v>214</v>
      </c>
      <c r="H54" s="14"/>
      <c r="I54" s="60" t="s">
        <v>213</v>
      </c>
      <c r="J54" s="166"/>
      <c r="K54" s="62" t="s">
        <v>4</v>
      </c>
      <c r="L54" s="169" t="str">
        <f t="shared" si="11"/>
        <v/>
      </c>
      <c r="M54" s="66" t="s">
        <v>7</v>
      </c>
      <c r="N54" s="172" t="str">
        <f t="shared" si="12"/>
        <v/>
      </c>
      <c r="O54" s="67" t="s">
        <v>4</v>
      </c>
      <c r="P54" s="174"/>
      <c r="Q54" s="175"/>
      <c r="R54" s="67" t="s">
        <v>212</v>
      </c>
      <c r="S54" s="180"/>
      <c r="T54" s="91"/>
      <c r="U54" s="180"/>
      <c r="V54" s="162"/>
      <c r="W54" s="191"/>
      <c r="X54" s="196" t="str">
        <f t="shared" si="5"/>
        <v/>
      </c>
      <c r="Y54" s="207" t="str">
        <f t="shared" si="13"/>
        <v>□ごみ拾い　□器具片付け
□モップ又はレーキがけ</v>
      </c>
      <c r="Z54" s="207"/>
      <c r="AA54" s="208"/>
      <c r="AB54" s="165" t="str">
        <f t="shared" si="14"/>
        <v>□ごみ拾い　□器具片付け
□モップ又はレーキがけ　□施錠</v>
      </c>
      <c r="AD54" s="21" t="s">
        <v>167</v>
      </c>
      <c r="AE54" s="74">
        <v>23</v>
      </c>
      <c r="AF54" s="21"/>
      <c r="AG54" s="21"/>
    </row>
    <row r="55" spans="1:33" ht="24.75" customHeight="1" x14ac:dyDescent="0.15">
      <c r="A55" s="204"/>
      <c r="B55" s="64"/>
      <c r="C55" s="65" t="str">
        <f t="shared" si="15"/>
        <v/>
      </c>
      <c r="D55" s="14"/>
      <c r="E55" s="60" t="s">
        <v>213</v>
      </c>
      <c r="F55" s="166"/>
      <c r="G55" s="61" t="s">
        <v>214</v>
      </c>
      <c r="H55" s="14"/>
      <c r="I55" s="60" t="s">
        <v>213</v>
      </c>
      <c r="J55" s="166"/>
      <c r="K55" s="62" t="s">
        <v>4</v>
      </c>
      <c r="L55" s="169" t="str">
        <f t="shared" si="11"/>
        <v/>
      </c>
      <c r="M55" s="66" t="s">
        <v>7</v>
      </c>
      <c r="N55" s="172" t="str">
        <f t="shared" si="12"/>
        <v/>
      </c>
      <c r="O55" s="67" t="s">
        <v>4</v>
      </c>
      <c r="P55" s="174"/>
      <c r="Q55" s="175"/>
      <c r="R55" s="67" t="s">
        <v>212</v>
      </c>
      <c r="S55" s="180"/>
      <c r="T55" s="91"/>
      <c r="U55" s="180"/>
      <c r="V55" s="162"/>
      <c r="W55" s="191"/>
      <c r="X55" s="196" t="str">
        <f t="shared" si="5"/>
        <v/>
      </c>
      <c r="Y55" s="207" t="str">
        <f t="shared" si="13"/>
        <v>□ごみ拾い　□器具片付け
□モップ又はレーキがけ</v>
      </c>
      <c r="Z55" s="207"/>
      <c r="AA55" s="208"/>
      <c r="AB55" s="165" t="str">
        <f t="shared" si="14"/>
        <v>□ごみ拾い　□器具片付け
□モップ又はレーキがけ　□施錠</v>
      </c>
      <c r="AD55" s="21" t="s">
        <v>168</v>
      </c>
      <c r="AE55" s="74">
        <v>24</v>
      </c>
      <c r="AF55" s="21"/>
      <c r="AG55" s="21"/>
    </row>
    <row r="56" spans="1:33" ht="24.75" customHeight="1" x14ac:dyDescent="0.15">
      <c r="A56" s="204"/>
      <c r="B56" s="64"/>
      <c r="C56" s="65" t="str">
        <f t="shared" si="15"/>
        <v/>
      </c>
      <c r="D56" s="14"/>
      <c r="E56" s="60" t="s">
        <v>213</v>
      </c>
      <c r="F56" s="166"/>
      <c r="G56" s="61" t="s">
        <v>214</v>
      </c>
      <c r="H56" s="14"/>
      <c r="I56" s="60" t="s">
        <v>213</v>
      </c>
      <c r="J56" s="166"/>
      <c r="K56" s="62" t="s">
        <v>4</v>
      </c>
      <c r="L56" s="169" t="str">
        <f t="shared" si="11"/>
        <v/>
      </c>
      <c r="M56" s="66" t="s">
        <v>7</v>
      </c>
      <c r="N56" s="172" t="str">
        <f t="shared" si="12"/>
        <v/>
      </c>
      <c r="O56" s="67" t="s">
        <v>4</v>
      </c>
      <c r="P56" s="174"/>
      <c r="Q56" s="175"/>
      <c r="R56" s="67" t="s">
        <v>212</v>
      </c>
      <c r="S56" s="180"/>
      <c r="T56" s="91"/>
      <c r="U56" s="180"/>
      <c r="V56" s="162"/>
      <c r="W56" s="191"/>
      <c r="X56" s="196" t="str">
        <f t="shared" si="5"/>
        <v/>
      </c>
      <c r="Y56" s="207" t="str">
        <f t="shared" si="13"/>
        <v>□ごみ拾い　□器具片付け
□モップ又はレーキがけ</v>
      </c>
      <c r="Z56" s="207"/>
      <c r="AA56" s="208"/>
      <c r="AB56" s="165" t="str">
        <f t="shared" si="14"/>
        <v>□ごみ拾い　□器具片付け
□モップ又はレーキがけ　□施錠</v>
      </c>
      <c r="AD56" s="21" t="s">
        <v>169</v>
      </c>
      <c r="AE56" s="74">
        <v>25</v>
      </c>
      <c r="AF56" s="21"/>
      <c r="AG56" s="21"/>
    </row>
    <row r="57" spans="1:33" ht="24.75" customHeight="1" x14ac:dyDescent="0.15">
      <c r="A57" s="204"/>
      <c r="B57" s="64"/>
      <c r="C57" s="65" t="str">
        <f t="shared" si="15"/>
        <v/>
      </c>
      <c r="D57" s="14"/>
      <c r="E57" s="60" t="s">
        <v>213</v>
      </c>
      <c r="F57" s="166"/>
      <c r="G57" s="61" t="s">
        <v>214</v>
      </c>
      <c r="H57" s="14"/>
      <c r="I57" s="60" t="s">
        <v>213</v>
      </c>
      <c r="J57" s="166"/>
      <c r="K57" s="62" t="s">
        <v>4</v>
      </c>
      <c r="L57" s="169" t="str">
        <f t="shared" si="11"/>
        <v/>
      </c>
      <c r="M57" s="66" t="s">
        <v>7</v>
      </c>
      <c r="N57" s="172" t="str">
        <f t="shared" si="12"/>
        <v/>
      </c>
      <c r="O57" s="67" t="s">
        <v>4</v>
      </c>
      <c r="P57" s="174"/>
      <c r="Q57" s="175"/>
      <c r="R57" s="67" t="s">
        <v>212</v>
      </c>
      <c r="S57" s="180"/>
      <c r="T57" s="91"/>
      <c r="U57" s="180"/>
      <c r="V57" s="162"/>
      <c r="W57" s="191"/>
      <c r="X57" s="196" t="str">
        <f t="shared" si="5"/>
        <v/>
      </c>
      <c r="Y57" s="207" t="str">
        <f t="shared" si="13"/>
        <v>□ごみ拾い　□器具片付け
□モップ又はレーキがけ</v>
      </c>
      <c r="Z57" s="207"/>
      <c r="AA57" s="208"/>
      <c r="AB57" s="165" t="str">
        <f t="shared" si="14"/>
        <v>□ごみ拾い　□器具片付け
□モップ又はレーキがけ　□施錠</v>
      </c>
      <c r="AD57" s="21" t="s">
        <v>170</v>
      </c>
      <c r="AE57" s="74">
        <v>26</v>
      </c>
      <c r="AF57" s="21"/>
      <c r="AG57" s="21"/>
    </row>
    <row r="58" spans="1:33" ht="24.75" customHeight="1" thickBot="1" x14ac:dyDescent="0.2">
      <c r="A58" s="205"/>
      <c r="B58" s="108"/>
      <c r="C58" s="93" t="str">
        <f>IF(B58="","",DATE(2018+$A$11,$A$13,B58))</f>
        <v/>
      </c>
      <c r="D58" s="114"/>
      <c r="E58" s="115" t="s">
        <v>213</v>
      </c>
      <c r="F58" s="167"/>
      <c r="G58" s="116" t="s">
        <v>214</v>
      </c>
      <c r="H58" s="114"/>
      <c r="I58" s="115" t="s">
        <v>213</v>
      </c>
      <c r="J58" s="167"/>
      <c r="K58" s="97" t="s">
        <v>4</v>
      </c>
      <c r="L58" s="171" t="str">
        <f t="shared" si="11"/>
        <v/>
      </c>
      <c r="M58" s="99" t="s">
        <v>7</v>
      </c>
      <c r="N58" s="173" t="str">
        <f t="shared" si="12"/>
        <v/>
      </c>
      <c r="O58" s="100" t="s">
        <v>4</v>
      </c>
      <c r="P58" s="176"/>
      <c r="Q58" s="177"/>
      <c r="R58" s="103" t="s">
        <v>212</v>
      </c>
      <c r="S58" s="181"/>
      <c r="T58" s="118"/>
      <c r="U58" s="181"/>
      <c r="V58" s="164"/>
      <c r="W58" s="189"/>
      <c r="X58" s="197" t="str">
        <f t="shared" si="5"/>
        <v/>
      </c>
      <c r="Y58" s="210" t="str">
        <f t="shared" si="13"/>
        <v>□ごみ拾い　□器具片付け
□モップ又はレーキがけ</v>
      </c>
      <c r="Z58" s="210"/>
      <c r="AA58" s="211"/>
      <c r="AB58" s="165" t="str">
        <f t="shared" si="14"/>
        <v>□ごみ拾い　□器具片付け
□モップ又はレーキがけ　□施錠</v>
      </c>
      <c r="AD58" s="21" t="s">
        <v>171</v>
      </c>
      <c r="AE58" s="74">
        <v>27</v>
      </c>
      <c r="AF58" s="21"/>
      <c r="AG58" s="21"/>
    </row>
    <row r="59" spans="1:33" ht="24.75" customHeight="1" thickTop="1" x14ac:dyDescent="0.15">
      <c r="A59" s="111"/>
      <c r="B59" s="64"/>
      <c r="C59" s="65" t="str">
        <f>IF(B59="","",DATE(2018+$A$11,$A$13,B59))</f>
        <v/>
      </c>
      <c r="D59" s="14"/>
      <c r="E59" s="60" t="s">
        <v>213</v>
      </c>
      <c r="F59" s="166"/>
      <c r="G59" s="61" t="s">
        <v>214</v>
      </c>
      <c r="H59" s="14"/>
      <c r="I59" s="60" t="s">
        <v>213</v>
      </c>
      <c r="J59" s="166"/>
      <c r="K59" s="62" t="s">
        <v>4</v>
      </c>
      <c r="L59" s="169" t="str">
        <f t="shared" si="11"/>
        <v/>
      </c>
      <c r="M59" s="66" t="s">
        <v>7</v>
      </c>
      <c r="N59" s="172" t="str">
        <f t="shared" si="12"/>
        <v/>
      </c>
      <c r="O59" s="67" t="s">
        <v>4</v>
      </c>
      <c r="P59" s="174"/>
      <c r="Q59" s="175"/>
      <c r="R59" s="67" t="s">
        <v>212</v>
      </c>
      <c r="S59" s="180"/>
      <c r="T59" s="91"/>
      <c r="U59" s="180"/>
      <c r="V59" s="162"/>
      <c r="W59" s="191"/>
      <c r="X59" s="195" t="str">
        <f t="shared" si="5"/>
        <v/>
      </c>
      <c r="Y59" s="207" t="str">
        <f t="shared" si="13"/>
        <v>□ごみ拾い　□器具片付け
□モップ又はレーキがけ</v>
      </c>
      <c r="Z59" s="207"/>
      <c r="AA59" s="208"/>
      <c r="AB59" s="165" t="str">
        <f t="shared" si="14"/>
        <v>□ごみ拾い　□器具片付け
□モップ又はレーキがけ　□施錠</v>
      </c>
      <c r="AD59" s="21" t="s">
        <v>172</v>
      </c>
      <c r="AE59" s="74">
        <v>28</v>
      </c>
      <c r="AF59" s="21"/>
      <c r="AG59" s="21"/>
    </row>
    <row r="60" spans="1:33" ht="24.75" customHeight="1" x14ac:dyDescent="0.15">
      <c r="A60" s="109" t="s">
        <v>16</v>
      </c>
      <c r="B60" s="64"/>
      <c r="C60" s="65" t="str">
        <f t="shared" ref="C60:C67" si="16">IF(B60="","",DATE(2018+$A$11,$A$13,B60))</f>
        <v/>
      </c>
      <c r="D60" s="14"/>
      <c r="E60" s="60" t="s">
        <v>213</v>
      </c>
      <c r="F60" s="166"/>
      <c r="G60" s="61" t="s">
        <v>214</v>
      </c>
      <c r="H60" s="14"/>
      <c r="I60" s="60" t="s">
        <v>213</v>
      </c>
      <c r="J60" s="166"/>
      <c r="K60" s="62" t="s">
        <v>4</v>
      </c>
      <c r="L60" s="169" t="str">
        <f t="shared" si="11"/>
        <v/>
      </c>
      <c r="M60" s="66" t="s">
        <v>7</v>
      </c>
      <c r="N60" s="172" t="str">
        <f t="shared" si="12"/>
        <v/>
      </c>
      <c r="O60" s="67" t="s">
        <v>4</v>
      </c>
      <c r="P60" s="174"/>
      <c r="Q60" s="175"/>
      <c r="R60" s="67" t="s">
        <v>212</v>
      </c>
      <c r="S60" s="180"/>
      <c r="T60" s="91"/>
      <c r="U60" s="180"/>
      <c r="V60" s="162"/>
      <c r="W60" s="191"/>
      <c r="X60" s="196" t="str">
        <f t="shared" si="5"/>
        <v/>
      </c>
      <c r="Y60" s="207" t="str">
        <f t="shared" si="13"/>
        <v>□ごみ拾い　□器具片付け
□モップ又はレーキがけ</v>
      </c>
      <c r="Z60" s="207"/>
      <c r="AA60" s="208"/>
      <c r="AB60" s="165" t="str">
        <f t="shared" si="14"/>
        <v>□ごみ拾い　□器具片付け
□モップ又はレーキがけ　□施錠</v>
      </c>
      <c r="AD60" s="21" t="s">
        <v>173</v>
      </c>
      <c r="AE60" s="74">
        <v>29</v>
      </c>
      <c r="AF60" s="21"/>
      <c r="AG60" s="21"/>
    </row>
    <row r="61" spans="1:33" ht="24.75" customHeight="1" x14ac:dyDescent="0.15">
      <c r="A61" s="109">
        <v>6</v>
      </c>
      <c r="B61" s="64"/>
      <c r="C61" s="65" t="str">
        <f t="shared" si="16"/>
        <v/>
      </c>
      <c r="D61" s="14"/>
      <c r="E61" s="60" t="s">
        <v>213</v>
      </c>
      <c r="F61" s="166"/>
      <c r="G61" s="61" t="s">
        <v>214</v>
      </c>
      <c r="H61" s="14"/>
      <c r="I61" s="60" t="s">
        <v>213</v>
      </c>
      <c r="J61" s="166"/>
      <c r="K61" s="62" t="s">
        <v>4</v>
      </c>
      <c r="L61" s="169" t="str">
        <f t="shared" si="11"/>
        <v/>
      </c>
      <c r="M61" s="66" t="s">
        <v>7</v>
      </c>
      <c r="N61" s="172" t="str">
        <f t="shared" si="12"/>
        <v/>
      </c>
      <c r="O61" s="67" t="s">
        <v>4</v>
      </c>
      <c r="P61" s="174"/>
      <c r="Q61" s="175"/>
      <c r="R61" s="67" t="s">
        <v>212</v>
      </c>
      <c r="S61" s="180"/>
      <c r="T61" s="91"/>
      <c r="U61" s="180"/>
      <c r="V61" s="162"/>
      <c r="W61" s="191"/>
      <c r="X61" s="196" t="str">
        <f t="shared" si="5"/>
        <v/>
      </c>
      <c r="Y61" s="207" t="str">
        <f t="shared" si="13"/>
        <v>□ごみ拾い　□器具片付け
□モップ又はレーキがけ</v>
      </c>
      <c r="Z61" s="207"/>
      <c r="AA61" s="208"/>
      <c r="AB61" s="165" t="str">
        <f t="shared" si="14"/>
        <v>□ごみ拾い　□器具片付け
□モップ又はレーキがけ　□施錠</v>
      </c>
      <c r="AD61" s="21" t="s">
        <v>174</v>
      </c>
      <c r="AE61" s="74">
        <v>30</v>
      </c>
      <c r="AF61" s="21"/>
      <c r="AG61" s="21"/>
    </row>
    <row r="62" spans="1:33" ht="24.75" customHeight="1" x14ac:dyDescent="0.15">
      <c r="A62" s="212" t="s">
        <v>25</v>
      </c>
      <c r="B62" s="64"/>
      <c r="C62" s="65" t="str">
        <f t="shared" si="16"/>
        <v/>
      </c>
      <c r="D62" s="14"/>
      <c r="E62" s="60" t="s">
        <v>213</v>
      </c>
      <c r="F62" s="166"/>
      <c r="G62" s="61" t="s">
        <v>214</v>
      </c>
      <c r="H62" s="14"/>
      <c r="I62" s="60" t="s">
        <v>213</v>
      </c>
      <c r="J62" s="166"/>
      <c r="K62" s="62" t="s">
        <v>4</v>
      </c>
      <c r="L62" s="169" t="str">
        <f t="shared" si="11"/>
        <v/>
      </c>
      <c r="M62" s="66" t="s">
        <v>7</v>
      </c>
      <c r="N62" s="172" t="str">
        <f t="shared" si="12"/>
        <v/>
      </c>
      <c r="O62" s="67" t="s">
        <v>4</v>
      </c>
      <c r="P62" s="174"/>
      <c r="Q62" s="175"/>
      <c r="R62" s="67" t="s">
        <v>212</v>
      </c>
      <c r="S62" s="180"/>
      <c r="T62" s="91"/>
      <c r="U62" s="180"/>
      <c r="V62" s="162"/>
      <c r="W62" s="191"/>
      <c r="X62" s="196" t="str">
        <f t="shared" si="5"/>
        <v/>
      </c>
      <c r="Y62" s="207" t="str">
        <f t="shared" si="13"/>
        <v>□ごみ拾い　□器具片付け
□モップ又はレーキがけ</v>
      </c>
      <c r="Z62" s="207"/>
      <c r="AA62" s="208"/>
      <c r="AB62" s="165" t="str">
        <f t="shared" si="14"/>
        <v>□ごみ拾い　□器具片付け
□モップ又はレーキがけ　□施錠</v>
      </c>
      <c r="AD62" s="21" t="s">
        <v>175</v>
      </c>
      <c r="AE62" s="74">
        <v>31</v>
      </c>
      <c r="AF62" s="21"/>
      <c r="AG62" s="21"/>
    </row>
    <row r="63" spans="1:33" ht="24.75" customHeight="1" x14ac:dyDescent="0.15">
      <c r="A63" s="212"/>
      <c r="B63" s="64"/>
      <c r="C63" s="65" t="str">
        <f t="shared" si="16"/>
        <v/>
      </c>
      <c r="D63" s="14"/>
      <c r="E63" s="60" t="s">
        <v>213</v>
      </c>
      <c r="F63" s="166"/>
      <c r="G63" s="61" t="s">
        <v>214</v>
      </c>
      <c r="H63" s="14"/>
      <c r="I63" s="60" t="s">
        <v>213</v>
      </c>
      <c r="J63" s="166"/>
      <c r="K63" s="62" t="s">
        <v>4</v>
      </c>
      <c r="L63" s="169" t="str">
        <f t="shared" si="11"/>
        <v/>
      </c>
      <c r="M63" s="66" t="s">
        <v>7</v>
      </c>
      <c r="N63" s="172" t="str">
        <f t="shared" si="12"/>
        <v/>
      </c>
      <c r="O63" s="67" t="s">
        <v>4</v>
      </c>
      <c r="P63" s="174"/>
      <c r="Q63" s="175"/>
      <c r="R63" s="67" t="s">
        <v>212</v>
      </c>
      <c r="S63" s="180"/>
      <c r="T63" s="91"/>
      <c r="U63" s="180"/>
      <c r="V63" s="162"/>
      <c r="W63" s="191"/>
      <c r="X63" s="196" t="str">
        <f t="shared" si="5"/>
        <v/>
      </c>
      <c r="Y63" s="207" t="str">
        <f t="shared" si="13"/>
        <v>□ごみ拾い　□器具片付け
□モップ又はレーキがけ</v>
      </c>
      <c r="Z63" s="207"/>
      <c r="AA63" s="208"/>
      <c r="AB63" s="165" t="str">
        <f t="shared" si="14"/>
        <v>□ごみ拾い　□器具片付け
□モップ又はレーキがけ　□施錠</v>
      </c>
      <c r="AD63" s="21" t="s">
        <v>176</v>
      </c>
      <c r="AE63" s="74">
        <v>32</v>
      </c>
      <c r="AF63" s="21"/>
      <c r="AG63" s="21"/>
    </row>
    <row r="64" spans="1:33" ht="24.75" customHeight="1" x14ac:dyDescent="0.15">
      <c r="A64" s="212"/>
      <c r="B64" s="64"/>
      <c r="C64" s="65" t="str">
        <f t="shared" si="16"/>
        <v/>
      </c>
      <c r="D64" s="14"/>
      <c r="E64" s="60" t="s">
        <v>213</v>
      </c>
      <c r="F64" s="166"/>
      <c r="G64" s="61" t="s">
        <v>214</v>
      </c>
      <c r="H64" s="14"/>
      <c r="I64" s="60" t="s">
        <v>213</v>
      </c>
      <c r="J64" s="166"/>
      <c r="K64" s="62" t="s">
        <v>4</v>
      </c>
      <c r="L64" s="169" t="str">
        <f t="shared" si="11"/>
        <v/>
      </c>
      <c r="M64" s="66" t="s">
        <v>7</v>
      </c>
      <c r="N64" s="172" t="str">
        <f t="shared" si="12"/>
        <v/>
      </c>
      <c r="O64" s="67" t="s">
        <v>4</v>
      </c>
      <c r="P64" s="174"/>
      <c r="Q64" s="175"/>
      <c r="R64" s="67" t="s">
        <v>212</v>
      </c>
      <c r="S64" s="180"/>
      <c r="T64" s="91"/>
      <c r="U64" s="180"/>
      <c r="V64" s="162"/>
      <c r="W64" s="191"/>
      <c r="X64" s="196" t="str">
        <f t="shared" si="5"/>
        <v/>
      </c>
      <c r="Y64" s="207" t="str">
        <f t="shared" si="13"/>
        <v>□ごみ拾い　□器具片付け
□モップ又はレーキがけ</v>
      </c>
      <c r="Z64" s="207"/>
      <c r="AA64" s="208"/>
      <c r="AB64" s="165" t="str">
        <f t="shared" si="14"/>
        <v>□ごみ拾い　□器具片付け
□モップ又はレーキがけ　□施錠</v>
      </c>
      <c r="AD64" s="21" t="s">
        <v>177</v>
      </c>
      <c r="AE64" s="74">
        <v>33</v>
      </c>
      <c r="AF64" s="21"/>
      <c r="AG64" s="21"/>
    </row>
    <row r="65" spans="1:33" ht="24.75" customHeight="1" x14ac:dyDescent="0.15">
      <c r="A65" s="204"/>
      <c r="B65" s="64"/>
      <c r="C65" s="65" t="str">
        <f t="shared" si="16"/>
        <v/>
      </c>
      <c r="D65" s="14"/>
      <c r="E65" s="60" t="s">
        <v>213</v>
      </c>
      <c r="F65" s="166"/>
      <c r="G65" s="61" t="s">
        <v>214</v>
      </c>
      <c r="H65" s="14"/>
      <c r="I65" s="60" t="s">
        <v>213</v>
      </c>
      <c r="J65" s="166"/>
      <c r="K65" s="62" t="s">
        <v>4</v>
      </c>
      <c r="L65" s="169" t="str">
        <f t="shared" si="11"/>
        <v/>
      </c>
      <c r="M65" s="66" t="s">
        <v>7</v>
      </c>
      <c r="N65" s="172" t="str">
        <f t="shared" si="12"/>
        <v/>
      </c>
      <c r="O65" s="67" t="s">
        <v>4</v>
      </c>
      <c r="P65" s="174"/>
      <c r="Q65" s="175"/>
      <c r="R65" s="67" t="s">
        <v>212</v>
      </c>
      <c r="S65" s="180"/>
      <c r="T65" s="91"/>
      <c r="U65" s="180"/>
      <c r="V65" s="162"/>
      <c r="W65" s="191"/>
      <c r="X65" s="196" t="str">
        <f t="shared" si="5"/>
        <v/>
      </c>
      <c r="Y65" s="207" t="str">
        <f t="shared" si="13"/>
        <v>□ごみ拾い　□器具片付け
□モップ又はレーキがけ</v>
      </c>
      <c r="Z65" s="207"/>
      <c r="AA65" s="208"/>
      <c r="AB65" s="165" t="str">
        <f t="shared" si="14"/>
        <v>□ごみ拾い　□器具片付け
□モップ又はレーキがけ　□施錠</v>
      </c>
      <c r="AD65" s="21" t="s">
        <v>178</v>
      </c>
      <c r="AE65" s="74">
        <v>34</v>
      </c>
      <c r="AF65" s="21"/>
      <c r="AG65" s="21"/>
    </row>
    <row r="66" spans="1:33" ht="24.75" customHeight="1" x14ac:dyDescent="0.15">
      <c r="A66" s="204"/>
      <c r="B66" s="64"/>
      <c r="C66" s="65" t="str">
        <f t="shared" si="16"/>
        <v/>
      </c>
      <c r="D66" s="14"/>
      <c r="E66" s="60" t="s">
        <v>213</v>
      </c>
      <c r="F66" s="166"/>
      <c r="G66" s="61" t="s">
        <v>214</v>
      </c>
      <c r="H66" s="14"/>
      <c r="I66" s="60" t="s">
        <v>213</v>
      </c>
      <c r="J66" s="166"/>
      <c r="K66" s="62" t="s">
        <v>4</v>
      </c>
      <c r="L66" s="169" t="str">
        <f t="shared" si="11"/>
        <v/>
      </c>
      <c r="M66" s="66" t="s">
        <v>7</v>
      </c>
      <c r="N66" s="172" t="str">
        <f t="shared" si="12"/>
        <v/>
      </c>
      <c r="O66" s="67" t="s">
        <v>4</v>
      </c>
      <c r="P66" s="174"/>
      <c r="Q66" s="175"/>
      <c r="R66" s="67" t="s">
        <v>212</v>
      </c>
      <c r="S66" s="180"/>
      <c r="T66" s="91"/>
      <c r="U66" s="180"/>
      <c r="V66" s="162"/>
      <c r="W66" s="191"/>
      <c r="X66" s="196" t="str">
        <f t="shared" si="5"/>
        <v/>
      </c>
      <c r="Y66" s="207" t="str">
        <f t="shared" si="13"/>
        <v>□ごみ拾い　□器具片付け
□モップ又はレーキがけ</v>
      </c>
      <c r="Z66" s="207"/>
      <c r="AA66" s="208"/>
      <c r="AB66" s="165" t="str">
        <f t="shared" si="14"/>
        <v>□ごみ拾い　□器具片付け
□モップ又はレーキがけ　□施錠</v>
      </c>
      <c r="AD66" s="21" t="s">
        <v>179</v>
      </c>
      <c r="AE66" s="74">
        <v>35</v>
      </c>
      <c r="AF66" s="21"/>
      <c r="AG66" s="21"/>
    </row>
    <row r="67" spans="1:33" ht="24.75" customHeight="1" x14ac:dyDescent="0.15">
      <c r="A67" s="204"/>
      <c r="B67" s="64"/>
      <c r="C67" s="65" t="str">
        <f t="shared" si="16"/>
        <v/>
      </c>
      <c r="D67" s="14"/>
      <c r="E67" s="60" t="s">
        <v>213</v>
      </c>
      <c r="F67" s="166"/>
      <c r="G67" s="61" t="s">
        <v>214</v>
      </c>
      <c r="H67" s="14"/>
      <c r="I67" s="60" t="s">
        <v>213</v>
      </c>
      <c r="J67" s="166"/>
      <c r="K67" s="62" t="s">
        <v>4</v>
      </c>
      <c r="L67" s="169" t="str">
        <f t="shared" si="11"/>
        <v/>
      </c>
      <c r="M67" s="66" t="s">
        <v>7</v>
      </c>
      <c r="N67" s="172" t="str">
        <f t="shared" si="12"/>
        <v/>
      </c>
      <c r="O67" s="67" t="s">
        <v>4</v>
      </c>
      <c r="P67" s="174"/>
      <c r="Q67" s="175"/>
      <c r="R67" s="67" t="s">
        <v>212</v>
      </c>
      <c r="S67" s="180"/>
      <c r="T67" s="91"/>
      <c r="U67" s="180"/>
      <c r="V67" s="162"/>
      <c r="W67" s="191"/>
      <c r="X67" s="196" t="str">
        <f t="shared" si="5"/>
        <v/>
      </c>
      <c r="Y67" s="207" t="str">
        <f t="shared" si="13"/>
        <v>□ごみ拾い　□器具片付け
□モップ又はレーキがけ</v>
      </c>
      <c r="Z67" s="207"/>
      <c r="AA67" s="208"/>
      <c r="AB67" s="165" t="str">
        <f t="shared" si="14"/>
        <v>□ごみ拾い　□器具片付け
□モップ又はレーキがけ　□施錠</v>
      </c>
      <c r="AD67" s="21" t="s">
        <v>180</v>
      </c>
      <c r="AE67" s="74">
        <v>36</v>
      </c>
      <c r="AF67" s="21"/>
      <c r="AG67" s="21"/>
    </row>
    <row r="68" spans="1:33" ht="24.75" customHeight="1" thickBot="1" x14ac:dyDescent="0.2">
      <c r="A68" s="205"/>
      <c r="B68" s="108"/>
      <c r="C68" s="93" t="str">
        <f>IF(B68="","",DATE(2018+$A$11,$A$13,B68))</f>
        <v/>
      </c>
      <c r="D68" s="114"/>
      <c r="E68" s="115" t="s">
        <v>213</v>
      </c>
      <c r="F68" s="167"/>
      <c r="G68" s="116" t="s">
        <v>214</v>
      </c>
      <c r="H68" s="114"/>
      <c r="I68" s="115" t="s">
        <v>213</v>
      </c>
      <c r="J68" s="167"/>
      <c r="K68" s="97" t="s">
        <v>4</v>
      </c>
      <c r="L68" s="171" t="str">
        <f t="shared" si="11"/>
        <v/>
      </c>
      <c r="M68" s="99" t="s">
        <v>7</v>
      </c>
      <c r="N68" s="173" t="str">
        <f t="shared" si="12"/>
        <v/>
      </c>
      <c r="O68" s="100" t="s">
        <v>4</v>
      </c>
      <c r="P68" s="176"/>
      <c r="Q68" s="177"/>
      <c r="R68" s="103" t="s">
        <v>212</v>
      </c>
      <c r="S68" s="181"/>
      <c r="T68" s="118"/>
      <c r="U68" s="181"/>
      <c r="V68" s="164"/>
      <c r="W68" s="189"/>
      <c r="X68" s="197" t="str">
        <f t="shared" si="5"/>
        <v/>
      </c>
      <c r="Y68" s="210" t="str">
        <f t="shared" si="13"/>
        <v>□ごみ拾い　□器具片付け
□モップ又はレーキがけ</v>
      </c>
      <c r="Z68" s="210"/>
      <c r="AA68" s="211"/>
      <c r="AB68" s="165" t="str">
        <f t="shared" si="14"/>
        <v>□ごみ拾い　□器具片付け
□モップ又はレーキがけ　□施錠</v>
      </c>
      <c r="AD68" s="21" t="s">
        <v>181</v>
      </c>
      <c r="AE68" s="74">
        <v>37</v>
      </c>
      <c r="AF68" s="21"/>
      <c r="AG68" s="21"/>
    </row>
    <row r="69" spans="1:33" ht="24.75" customHeight="1" thickTop="1" x14ac:dyDescent="0.15">
      <c r="A69" s="111"/>
      <c r="B69" s="64"/>
      <c r="C69" s="65" t="str">
        <f>IF(B69="","",DATE(2018+$A$11,$A$13,B69))</f>
        <v/>
      </c>
      <c r="D69" s="14"/>
      <c r="E69" s="60" t="s">
        <v>2</v>
      </c>
      <c r="F69" s="166"/>
      <c r="G69" s="61" t="s">
        <v>3</v>
      </c>
      <c r="H69" s="14"/>
      <c r="I69" s="60" t="s">
        <v>2</v>
      </c>
      <c r="J69" s="166"/>
      <c r="K69" s="62" t="s">
        <v>4</v>
      </c>
      <c r="L69" s="169" t="str">
        <f t="shared" si="11"/>
        <v/>
      </c>
      <c r="M69" s="66" t="s">
        <v>7</v>
      </c>
      <c r="N69" s="172" t="str">
        <f t="shared" si="12"/>
        <v/>
      </c>
      <c r="O69" s="67" t="s">
        <v>4</v>
      </c>
      <c r="P69" s="174"/>
      <c r="Q69" s="175"/>
      <c r="R69" s="67" t="s">
        <v>5</v>
      </c>
      <c r="S69" s="180"/>
      <c r="T69" s="91"/>
      <c r="U69" s="183"/>
      <c r="V69" s="162"/>
      <c r="W69" s="191"/>
      <c r="X69" s="195" t="str">
        <f t="shared" si="5"/>
        <v/>
      </c>
      <c r="Y69" s="207" t="str">
        <f t="shared" si="13"/>
        <v>□ごみ拾い　□器具片付け
□モップ又はレーキがけ</v>
      </c>
      <c r="Z69" s="207"/>
      <c r="AA69" s="208"/>
      <c r="AB69" s="165" t="str">
        <f t="shared" si="14"/>
        <v>□ごみ拾い　□器具片付け
□モップ又はレーキがけ　□施錠</v>
      </c>
      <c r="AD69" s="21" t="s">
        <v>182</v>
      </c>
      <c r="AE69" s="74">
        <v>38</v>
      </c>
      <c r="AF69" s="21"/>
      <c r="AG69" s="21"/>
    </row>
    <row r="70" spans="1:33" ht="24.75" customHeight="1" x14ac:dyDescent="0.15">
      <c r="A70" s="109" t="s">
        <v>16</v>
      </c>
      <c r="B70" s="64"/>
      <c r="C70" s="65" t="str">
        <f t="shared" ref="C70:C77" si="17">IF(B70="","",DATE(2018+$A$11,$A$13,B70))</f>
        <v/>
      </c>
      <c r="D70" s="14"/>
      <c r="E70" s="60" t="s">
        <v>213</v>
      </c>
      <c r="F70" s="166"/>
      <c r="G70" s="61" t="s">
        <v>214</v>
      </c>
      <c r="H70" s="14"/>
      <c r="I70" s="60" t="s">
        <v>213</v>
      </c>
      <c r="J70" s="166"/>
      <c r="K70" s="62" t="s">
        <v>4</v>
      </c>
      <c r="L70" s="169" t="str">
        <f t="shared" si="11"/>
        <v/>
      </c>
      <c r="M70" s="66" t="s">
        <v>7</v>
      </c>
      <c r="N70" s="172" t="str">
        <f t="shared" si="12"/>
        <v/>
      </c>
      <c r="O70" s="67" t="s">
        <v>4</v>
      </c>
      <c r="P70" s="174"/>
      <c r="Q70" s="175"/>
      <c r="R70" s="67" t="s">
        <v>212</v>
      </c>
      <c r="S70" s="180"/>
      <c r="T70" s="91"/>
      <c r="U70" s="180"/>
      <c r="V70" s="162"/>
      <c r="W70" s="191"/>
      <c r="X70" s="196" t="str">
        <f t="shared" si="5"/>
        <v/>
      </c>
      <c r="Y70" s="207" t="str">
        <f t="shared" si="13"/>
        <v>□ごみ拾い　□器具片付け
□モップ又はレーキがけ</v>
      </c>
      <c r="Z70" s="207"/>
      <c r="AA70" s="208"/>
      <c r="AB70" s="165" t="str">
        <f t="shared" si="14"/>
        <v>□ごみ拾い　□器具片付け
□モップ又はレーキがけ　□施錠</v>
      </c>
      <c r="AD70" s="21" t="s">
        <v>183</v>
      </c>
      <c r="AE70" s="74">
        <v>39</v>
      </c>
      <c r="AF70" s="21"/>
      <c r="AG70" s="21"/>
    </row>
    <row r="71" spans="1:33" ht="24.75" customHeight="1" x14ac:dyDescent="0.15">
      <c r="A71" s="109">
        <v>7</v>
      </c>
      <c r="B71" s="64"/>
      <c r="C71" s="65" t="str">
        <f t="shared" si="17"/>
        <v/>
      </c>
      <c r="D71" s="14"/>
      <c r="E71" s="60" t="s">
        <v>213</v>
      </c>
      <c r="F71" s="166"/>
      <c r="G71" s="61" t="s">
        <v>214</v>
      </c>
      <c r="H71" s="14"/>
      <c r="I71" s="60" t="s">
        <v>213</v>
      </c>
      <c r="J71" s="166"/>
      <c r="K71" s="62" t="s">
        <v>4</v>
      </c>
      <c r="L71" s="169" t="str">
        <f t="shared" si="11"/>
        <v/>
      </c>
      <c r="M71" s="66" t="s">
        <v>7</v>
      </c>
      <c r="N71" s="172" t="str">
        <f t="shared" si="12"/>
        <v/>
      </c>
      <c r="O71" s="67" t="s">
        <v>4</v>
      </c>
      <c r="P71" s="174"/>
      <c r="Q71" s="175"/>
      <c r="R71" s="67" t="s">
        <v>212</v>
      </c>
      <c r="S71" s="180"/>
      <c r="T71" s="91"/>
      <c r="U71" s="180"/>
      <c r="V71" s="162"/>
      <c r="W71" s="191"/>
      <c r="X71" s="196" t="str">
        <f t="shared" si="5"/>
        <v/>
      </c>
      <c r="Y71" s="207" t="str">
        <f t="shared" si="13"/>
        <v>□ごみ拾い　□器具片付け
□モップ又はレーキがけ</v>
      </c>
      <c r="Z71" s="207"/>
      <c r="AA71" s="208"/>
      <c r="AB71" s="165" t="str">
        <f t="shared" si="14"/>
        <v>□ごみ拾い　□器具片付け
□モップ又はレーキがけ　□施錠</v>
      </c>
      <c r="AD71" s="21" t="s">
        <v>184</v>
      </c>
      <c r="AE71" s="74">
        <v>40</v>
      </c>
      <c r="AF71" s="21"/>
      <c r="AG71" s="21"/>
    </row>
    <row r="72" spans="1:33" ht="24.75" customHeight="1" x14ac:dyDescent="0.15">
      <c r="A72" s="212" t="s">
        <v>25</v>
      </c>
      <c r="B72" s="64"/>
      <c r="C72" s="65" t="str">
        <f t="shared" si="17"/>
        <v/>
      </c>
      <c r="D72" s="14"/>
      <c r="E72" s="60" t="s">
        <v>2</v>
      </c>
      <c r="F72" s="166"/>
      <c r="G72" s="61" t="s">
        <v>3</v>
      </c>
      <c r="H72" s="14"/>
      <c r="I72" s="60" t="s">
        <v>2</v>
      </c>
      <c r="J72" s="166"/>
      <c r="K72" s="62" t="s">
        <v>4</v>
      </c>
      <c r="L72" s="169" t="str">
        <f t="shared" si="11"/>
        <v/>
      </c>
      <c r="M72" s="66" t="s">
        <v>7</v>
      </c>
      <c r="N72" s="172" t="str">
        <f t="shared" si="12"/>
        <v/>
      </c>
      <c r="O72" s="67" t="s">
        <v>4</v>
      </c>
      <c r="P72" s="174"/>
      <c r="Q72" s="175"/>
      <c r="R72" s="67" t="s">
        <v>5</v>
      </c>
      <c r="S72" s="180"/>
      <c r="T72" s="91"/>
      <c r="U72" s="183"/>
      <c r="V72" s="162"/>
      <c r="W72" s="191"/>
      <c r="X72" s="196" t="str">
        <f t="shared" si="5"/>
        <v/>
      </c>
      <c r="Y72" s="207" t="str">
        <f t="shared" si="13"/>
        <v>□ごみ拾い　□器具片付け
□モップ又はレーキがけ</v>
      </c>
      <c r="Z72" s="207"/>
      <c r="AA72" s="208"/>
      <c r="AB72" s="165" t="str">
        <f t="shared" si="14"/>
        <v>□ごみ拾い　□器具片付け
□モップ又はレーキがけ　□施錠</v>
      </c>
      <c r="AD72" s="21" t="s">
        <v>185</v>
      </c>
      <c r="AE72" s="74">
        <v>41</v>
      </c>
      <c r="AF72" s="21"/>
      <c r="AG72" s="21"/>
    </row>
    <row r="73" spans="1:33" ht="24.75" customHeight="1" x14ac:dyDescent="0.15">
      <c r="A73" s="212"/>
      <c r="B73" s="64"/>
      <c r="C73" s="65" t="str">
        <f t="shared" si="17"/>
        <v/>
      </c>
      <c r="D73" s="14"/>
      <c r="E73" s="60" t="s">
        <v>213</v>
      </c>
      <c r="F73" s="166"/>
      <c r="G73" s="61" t="s">
        <v>214</v>
      </c>
      <c r="H73" s="14"/>
      <c r="I73" s="60" t="s">
        <v>213</v>
      </c>
      <c r="J73" s="166"/>
      <c r="K73" s="62" t="s">
        <v>4</v>
      </c>
      <c r="L73" s="169" t="str">
        <f t="shared" ref="L73:L104" si="18">IF(D73="","",IF(J73&gt;=F73,H73-D73,H73-D73-1))</f>
        <v/>
      </c>
      <c r="M73" s="66" t="s">
        <v>7</v>
      </c>
      <c r="N73" s="172" t="str">
        <f t="shared" ref="N73:N104" si="19">IF(F73="","",IF(J73&gt;=F73,J73-F73,J73-F73+60))</f>
        <v/>
      </c>
      <c r="O73" s="67" t="s">
        <v>4</v>
      </c>
      <c r="P73" s="174"/>
      <c r="Q73" s="175"/>
      <c r="R73" s="67" t="s">
        <v>212</v>
      </c>
      <c r="S73" s="180"/>
      <c r="T73" s="91"/>
      <c r="U73" s="180"/>
      <c r="V73" s="162"/>
      <c r="W73" s="191"/>
      <c r="X73" s="196" t="str">
        <f t="shared" si="5"/>
        <v/>
      </c>
      <c r="Y73" s="207" t="str">
        <f t="shared" ref="Y73:Y104" si="20">IF(P73&lt;&gt;0,$AF$21,$AF$20)</f>
        <v>□ごみ拾い　□器具片付け
□モップ又はレーキがけ</v>
      </c>
      <c r="Z73" s="207"/>
      <c r="AA73" s="208"/>
      <c r="AB73" s="165" t="str">
        <f t="shared" ref="AB73:AB104" si="21">IF(P73="",$AE$20,IF(AC73=TRUE,$AE$21,$AE$22))</f>
        <v>□ごみ拾い　□器具片付け
□モップ又はレーキがけ　□施錠</v>
      </c>
      <c r="AD73" s="21" t="s">
        <v>186</v>
      </c>
      <c r="AE73" s="74">
        <v>42</v>
      </c>
      <c r="AF73" s="21"/>
      <c r="AG73" s="21"/>
    </row>
    <row r="74" spans="1:33" ht="24.75" customHeight="1" x14ac:dyDescent="0.15">
      <c r="A74" s="212"/>
      <c r="B74" s="64"/>
      <c r="C74" s="65" t="str">
        <f t="shared" si="17"/>
        <v/>
      </c>
      <c r="D74" s="14"/>
      <c r="E74" s="60" t="s">
        <v>213</v>
      </c>
      <c r="F74" s="166"/>
      <c r="G74" s="61" t="s">
        <v>214</v>
      </c>
      <c r="H74" s="14"/>
      <c r="I74" s="60" t="s">
        <v>213</v>
      </c>
      <c r="J74" s="166"/>
      <c r="K74" s="62" t="s">
        <v>4</v>
      </c>
      <c r="L74" s="169" t="str">
        <f t="shared" si="18"/>
        <v/>
      </c>
      <c r="M74" s="66" t="s">
        <v>7</v>
      </c>
      <c r="N74" s="172" t="str">
        <f t="shared" si="19"/>
        <v/>
      </c>
      <c r="O74" s="67" t="s">
        <v>4</v>
      </c>
      <c r="P74" s="174"/>
      <c r="Q74" s="175"/>
      <c r="R74" s="67" t="s">
        <v>212</v>
      </c>
      <c r="S74" s="180"/>
      <c r="T74" s="91"/>
      <c r="U74" s="180"/>
      <c r="V74" s="162"/>
      <c r="W74" s="191"/>
      <c r="X74" s="196" t="str">
        <f t="shared" ref="X74:X137" si="22">IF(H74&lt;=18,"",(IF(S74=$AE$9,1,IF(S74=$AE$15,1,""))))</f>
        <v/>
      </c>
      <c r="Y74" s="207" t="str">
        <f t="shared" si="20"/>
        <v>□ごみ拾い　□器具片付け
□モップ又はレーキがけ</v>
      </c>
      <c r="Z74" s="207"/>
      <c r="AA74" s="208"/>
      <c r="AB74" s="165" t="str">
        <f t="shared" si="21"/>
        <v>□ごみ拾い　□器具片付け
□モップ又はレーキがけ　□施錠</v>
      </c>
      <c r="AD74" s="21" t="s">
        <v>187</v>
      </c>
      <c r="AE74" s="74">
        <v>43</v>
      </c>
      <c r="AF74" s="21"/>
      <c r="AG74" s="21"/>
    </row>
    <row r="75" spans="1:33" ht="24.75" customHeight="1" x14ac:dyDescent="0.15">
      <c r="A75" s="204"/>
      <c r="B75" s="64"/>
      <c r="C75" s="65" t="str">
        <f t="shared" si="17"/>
        <v/>
      </c>
      <c r="D75" s="14"/>
      <c r="E75" s="60" t="s">
        <v>2</v>
      </c>
      <c r="F75" s="166"/>
      <c r="G75" s="61" t="s">
        <v>3</v>
      </c>
      <c r="H75" s="14"/>
      <c r="I75" s="60" t="s">
        <v>2</v>
      </c>
      <c r="J75" s="166"/>
      <c r="K75" s="62" t="s">
        <v>4</v>
      </c>
      <c r="L75" s="169" t="str">
        <f t="shared" si="18"/>
        <v/>
      </c>
      <c r="M75" s="66" t="s">
        <v>7</v>
      </c>
      <c r="N75" s="172" t="str">
        <f t="shared" si="19"/>
        <v/>
      </c>
      <c r="O75" s="67" t="s">
        <v>4</v>
      </c>
      <c r="P75" s="174"/>
      <c r="Q75" s="175"/>
      <c r="R75" s="67" t="s">
        <v>5</v>
      </c>
      <c r="S75" s="180"/>
      <c r="T75" s="91"/>
      <c r="U75" s="183"/>
      <c r="V75" s="162"/>
      <c r="W75" s="191"/>
      <c r="X75" s="196" t="str">
        <f t="shared" si="22"/>
        <v/>
      </c>
      <c r="Y75" s="207" t="str">
        <f t="shared" si="20"/>
        <v>□ごみ拾い　□器具片付け
□モップ又はレーキがけ</v>
      </c>
      <c r="Z75" s="207"/>
      <c r="AA75" s="208"/>
      <c r="AB75" s="165" t="str">
        <f t="shared" si="21"/>
        <v>□ごみ拾い　□器具片付け
□モップ又はレーキがけ　□施錠</v>
      </c>
      <c r="AD75" s="21" t="s">
        <v>188</v>
      </c>
      <c r="AE75" s="74">
        <v>44</v>
      </c>
      <c r="AF75" s="21"/>
      <c r="AG75" s="21"/>
    </row>
    <row r="76" spans="1:33" ht="24.75" customHeight="1" x14ac:dyDescent="0.15">
      <c r="A76" s="204"/>
      <c r="B76" s="64"/>
      <c r="C76" s="65" t="str">
        <f t="shared" si="17"/>
        <v/>
      </c>
      <c r="D76" s="14"/>
      <c r="E76" s="60" t="s">
        <v>213</v>
      </c>
      <c r="F76" s="166"/>
      <c r="G76" s="61" t="s">
        <v>214</v>
      </c>
      <c r="H76" s="14"/>
      <c r="I76" s="60" t="s">
        <v>213</v>
      </c>
      <c r="J76" s="166"/>
      <c r="K76" s="62" t="s">
        <v>4</v>
      </c>
      <c r="L76" s="169" t="str">
        <f t="shared" si="18"/>
        <v/>
      </c>
      <c r="M76" s="66" t="s">
        <v>7</v>
      </c>
      <c r="N76" s="172" t="str">
        <f t="shared" si="19"/>
        <v/>
      </c>
      <c r="O76" s="67" t="s">
        <v>4</v>
      </c>
      <c r="P76" s="174"/>
      <c r="Q76" s="175"/>
      <c r="R76" s="67" t="s">
        <v>212</v>
      </c>
      <c r="S76" s="180"/>
      <c r="T76" s="91"/>
      <c r="U76" s="180"/>
      <c r="V76" s="162"/>
      <c r="W76" s="191"/>
      <c r="X76" s="196" t="str">
        <f t="shared" si="22"/>
        <v/>
      </c>
      <c r="Y76" s="207" t="str">
        <f t="shared" si="20"/>
        <v>□ごみ拾い　□器具片付け
□モップ又はレーキがけ</v>
      </c>
      <c r="Z76" s="207"/>
      <c r="AA76" s="208"/>
      <c r="AB76" s="165" t="str">
        <f t="shared" si="21"/>
        <v>□ごみ拾い　□器具片付け
□モップ又はレーキがけ　□施錠</v>
      </c>
      <c r="AD76" s="21" t="s">
        <v>189</v>
      </c>
      <c r="AE76" s="74">
        <v>45</v>
      </c>
      <c r="AF76" s="21"/>
      <c r="AG76" s="21"/>
    </row>
    <row r="77" spans="1:33" ht="24.75" customHeight="1" x14ac:dyDescent="0.15">
      <c r="A77" s="204"/>
      <c r="B77" s="64"/>
      <c r="C77" s="65" t="str">
        <f t="shared" si="17"/>
        <v/>
      </c>
      <c r="D77" s="14"/>
      <c r="E77" s="60" t="s">
        <v>213</v>
      </c>
      <c r="F77" s="166"/>
      <c r="G77" s="61" t="s">
        <v>214</v>
      </c>
      <c r="H77" s="14"/>
      <c r="I77" s="60" t="s">
        <v>213</v>
      </c>
      <c r="J77" s="166"/>
      <c r="K77" s="62" t="s">
        <v>4</v>
      </c>
      <c r="L77" s="169" t="str">
        <f t="shared" si="18"/>
        <v/>
      </c>
      <c r="M77" s="66" t="s">
        <v>7</v>
      </c>
      <c r="N77" s="172" t="str">
        <f t="shared" si="19"/>
        <v/>
      </c>
      <c r="O77" s="67" t="s">
        <v>4</v>
      </c>
      <c r="P77" s="174"/>
      <c r="Q77" s="175"/>
      <c r="R77" s="67" t="s">
        <v>212</v>
      </c>
      <c r="S77" s="180"/>
      <c r="T77" s="91"/>
      <c r="U77" s="180"/>
      <c r="V77" s="162"/>
      <c r="W77" s="191"/>
      <c r="X77" s="196" t="str">
        <f t="shared" si="22"/>
        <v/>
      </c>
      <c r="Y77" s="207" t="str">
        <f t="shared" si="20"/>
        <v>□ごみ拾い　□器具片付け
□モップ又はレーキがけ</v>
      </c>
      <c r="Z77" s="207"/>
      <c r="AA77" s="208"/>
      <c r="AB77" s="165" t="str">
        <f t="shared" si="21"/>
        <v>□ごみ拾い　□器具片付け
□モップ又はレーキがけ　□施錠</v>
      </c>
      <c r="AD77" s="21" t="s">
        <v>190</v>
      </c>
      <c r="AE77" s="74">
        <v>46</v>
      </c>
      <c r="AF77" s="21"/>
      <c r="AG77" s="21"/>
    </row>
    <row r="78" spans="1:33" ht="24.75" customHeight="1" thickBot="1" x14ac:dyDescent="0.2">
      <c r="A78" s="205"/>
      <c r="B78" s="108"/>
      <c r="C78" s="93" t="str">
        <f>IF(B78="","",DATE(2018+$A$11,$A$13,B78))</f>
        <v/>
      </c>
      <c r="D78" s="114"/>
      <c r="E78" s="115" t="s">
        <v>213</v>
      </c>
      <c r="F78" s="167"/>
      <c r="G78" s="116" t="s">
        <v>214</v>
      </c>
      <c r="H78" s="114"/>
      <c r="I78" s="115" t="s">
        <v>213</v>
      </c>
      <c r="J78" s="167"/>
      <c r="K78" s="97" t="s">
        <v>4</v>
      </c>
      <c r="L78" s="171" t="str">
        <f t="shared" si="18"/>
        <v/>
      </c>
      <c r="M78" s="99" t="s">
        <v>7</v>
      </c>
      <c r="N78" s="173" t="str">
        <f t="shared" si="19"/>
        <v/>
      </c>
      <c r="O78" s="100" t="s">
        <v>4</v>
      </c>
      <c r="P78" s="176"/>
      <c r="Q78" s="177"/>
      <c r="R78" s="103" t="s">
        <v>212</v>
      </c>
      <c r="S78" s="181"/>
      <c r="T78" s="118"/>
      <c r="U78" s="181"/>
      <c r="V78" s="164"/>
      <c r="W78" s="189"/>
      <c r="X78" s="197" t="str">
        <f t="shared" si="22"/>
        <v/>
      </c>
      <c r="Y78" s="210" t="str">
        <f t="shared" si="20"/>
        <v>□ごみ拾い　□器具片付け
□モップ又はレーキがけ</v>
      </c>
      <c r="Z78" s="210"/>
      <c r="AA78" s="211"/>
      <c r="AB78" s="165" t="str">
        <f t="shared" si="21"/>
        <v>□ごみ拾い　□器具片付け
□モップ又はレーキがけ　□施錠</v>
      </c>
      <c r="AD78" s="21" t="s">
        <v>191</v>
      </c>
      <c r="AE78" s="74">
        <v>47</v>
      </c>
      <c r="AF78" s="21"/>
      <c r="AG78" s="21"/>
    </row>
    <row r="79" spans="1:33" ht="24.75" customHeight="1" thickTop="1" x14ac:dyDescent="0.15">
      <c r="A79" s="111"/>
      <c r="B79" s="64"/>
      <c r="C79" s="65" t="str">
        <f>IF(B79="","",DATE(2018+$A$11,$A$13,B79))</f>
        <v/>
      </c>
      <c r="D79" s="14"/>
      <c r="E79" s="60" t="s">
        <v>2</v>
      </c>
      <c r="F79" s="166"/>
      <c r="G79" s="61" t="s">
        <v>3</v>
      </c>
      <c r="H79" s="14"/>
      <c r="I79" s="60" t="s">
        <v>2</v>
      </c>
      <c r="J79" s="166"/>
      <c r="K79" s="62" t="s">
        <v>4</v>
      </c>
      <c r="L79" s="169" t="str">
        <f t="shared" si="18"/>
        <v/>
      </c>
      <c r="M79" s="66" t="s">
        <v>7</v>
      </c>
      <c r="N79" s="172" t="str">
        <f t="shared" si="19"/>
        <v/>
      </c>
      <c r="O79" s="67" t="s">
        <v>4</v>
      </c>
      <c r="P79" s="174"/>
      <c r="Q79" s="175"/>
      <c r="R79" s="67" t="s">
        <v>5</v>
      </c>
      <c r="S79" s="180"/>
      <c r="T79" s="91"/>
      <c r="U79" s="183"/>
      <c r="V79" s="162"/>
      <c r="W79" s="191"/>
      <c r="X79" s="195" t="str">
        <f t="shared" si="22"/>
        <v/>
      </c>
      <c r="Y79" s="207" t="str">
        <f t="shared" si="20"/>
        <v>□ごみ拾い　□器具片付け
□モップ又はレーキがけ</v>
      </c>
      <c r="Z79" s="207"/>
      <c r="AA79" s="208"/>
      <c r="AB79" s="165" t="str">
        <f t="shared" si="21"/>
        <v>□ごみ拾い　□器具片付け
□モップ又はレーキがけ　□施錠</v>
      </c>
      <c r="AD79" s="21" t="s">
        <v>192</v>
      </c>
      <c r="AE79" s="74">
        <v>48</v>
      </c>
      <c r="AF79" s="21"/>
      <c r="AG79" s="21"/>
    </row>
    <row r="80" spans="1:33" ht="24.75" customHeight="1" x14ac:dyDescent="0.15">
      <c r="A80" s="109" t="s">
        <v>16</v>
      </c>
      <c r="B80" s="64"/>
      <c r="C80" s="65" t="str">
        <f t="shared" ref="C80:C87" si="23">IF(B80="","",DATE(2018+$A$11,$A$13,B80))</f>
        <v/>
      </c>
      <c r="D80" s="14"/>
      <c r="E80" s="60" t="s">
        <v>213</v>
      </c>
      <c r="F80" s="166"/>
      <c r="G80" s="61" t="s">
        <v>214</v>
      </c>
      <c r="H80" s="14"/>
      <c r="I80" s="60" t="s">
        <v>213</v>
      </c>
      <c r="J80" s="166"/>
      <c r="K80" s="62" t="s">
        <v>4</v>
      </c>
      <c r="L80" s="169" t="str">
        <f t="shared" si="18"/>
        <v/>
      </c>
      <c r="M80" s="66" t="s">
        <v>7</v>
      </c>
      <c r="N80" s="172" t="str">
        <f t="shared" si="19"/>
        <v/>
      </c>
      <c r="O80" s="67" t="s">
        <v>4</v>
      </c>
      <c r="P80" s="174"/>
      <c r="Q80" s="175"/>
      <c r="R80" s="67" t="s">
        <v>212</v>
      </c>
      <c r="S80" s="180"/>
      <c r="T80" s="91"/>
      <c r="U80" s="180"/>
      <c r="V80" s="162"/>
      <c r="W80" s="191"/>
      <c r="X80" s="196" t="str">
        <f t="shared" si="22"/>
        <v/>
      </c>
      <c r="Y80" s="207" t="str">
        <f t="shared" si="20"/>
        <v>□ごみ拾い　□器具片付け
□モップ又はレーキがけ</v>
      </c>
      <c r="Z80" s="207"/>
      <c r="AA80" s="208"/>
      <c r="AB80" s="165" t="str">
        <f t="shared" si="21"/>
        <v>□ごみ拾い　□器具片付け
□モップ又はレーキがけ　□施錠</v>
      </c>
      <c r="AD80" s="21" t="s">
        <v>193</v>
      </c>
      <c r="AE80" s="74">
        <v>49</v>
      </c>
      <c r="AF80" s="21"/>
      <c r="AG80" s="21"/>
    </row>
    <row r="81" spans="1:33" ht="24.75" customHeight="1" x14ac:dyDescent="0.15">
      <c r="A81" s="109">
        <v>8</v>
      </c>
      <c r="B81" s="64"/>
      <c r="C81" s="65" t="str">
        <f t="shared" si="23"/>
        <v/>
      </c>
      <c r="D81" s="14"/>
      <c r="E81" s="60" t="s">
        <v>213</v>
      </c>
      <c r="F81" s="166"/>
      <c r="G81" s="61" t="s">
        <v>214</v>
      </c>
      <c r="H81" s="14"/>
      <c r="I81" s="60" t="s">
        <v>213</v>
      </c>
      <c r="J81" s="166"/>
      <c r="K81" s="62" t="s">
        <v>4</v>
      </c>
      <c r="L81" s="169" t="str">
        <f t="shared" si="18"/>
        <v/>
      </c>
      <c r="M81" s="66" t="s">
        <v>7</v>
      </c>
      <c r="N81" s="172" t="str">
        <f t="shared" si="19"/>
        <v/>
      </c>
      <c r="O81" s="67" t="s">
        <v>4</v>
      </c>
      <c r="P81" s="174"/>
      <c r="Q81" s="175"/>
      <c r="R81" s="67" t="s">
        <v>212</v>
      </c>
      <c r="S81" s="180"/>
      <c r="T81" s="91"/>
      <c r="U81" s="180"/>
      <c r="V81" s="162"/>
      <c r="W81" s="191"/>
      <c r="X81" s="196" t="str">
        <f t="shared" si="22"/>
        <v/>
      </c>
      <c r="Y81" s="207" t="str">
        <f t="shared" si="20"/>
        <v>□ごみ拾い　□器具片付け
□モップ又はレーキがけ</v>
      </c>
      <c r="Z81" s="207"/>
      <c r="AA81" s="208"/>
      <c r="AB81" s="165" t="str">
        <f t="shared" si="21"/>
        <v>□ごみ拾い　□器具片付け
□モップ又はレーキがけ　□施錠</v>
      </c>
      <c r="AD81" s="1" t="s">
        <v>194</v>
      </c>
      <c r="AE81" s="74">
        <v>50</v>
      </c>
      <c r="AG81" s="21"/>
    </row>
    <row r="82" spans="1:33" ht="24.75" customHeight="1" x14ac:dyDescent="0.15">
      <c r="A82" s="212" t="s">
        <v>25</v>
      </c>
      <c r="B82" s="64"/>
      <c r="C82" s="65" t="str">
        <f t="shared" si="23"/>
        <v/>
      </c>
      <c r="D82" s="14"/>
      <c r="E82" s="60" t="s">
        <v>213</v>
      </c>
      <c r="F82" s="166"/>
      <c r="G82" s="61" t="s">
        <v>214</v>
      </c>
      <c r="H82" s="14"/>
      <c r="I82" s="60" t="s">
        <v>213</v>
      </c>
      <c r="J82" s="166"/>
      <c r="K82" s="62" t="s">
        <v>4</v>
      </c>
      <c r="L82" s="169" t="str">
        <f t="shared" si="18"/>
        <v/>
      </c>
      <c r="M82" s="66" t="s">
        <v>7</v>
      </c>
      <c r="N82" s="172" t="str">
        <f t="shared" si="19"/>
        <v/>
      </c>
      <c r="O82" s="67" t="s">
        <v>4</v>
      </c>
      <c r="P82" s="174"/>
      <c r="Q82" s="175"/>
      <c r="R82" s="67" t="s">
        <v>212</v>
      </c>
      <c r="S82" s="180"/>
      <c r="T82" s="91"/>
      <c r="U82" s="180"/>
      <c r="V82" s="162"/>
      <c r="W82" s="191"/>
      <c r="X82" s="196" t="str">
        <f t="shared" si="22"/>
        <v/>
      </c>
      <c r="Y82" s="207" t="str">
        <f t="shared" si="20"/>
        <v>□ごみ拾い　□器具片付け
□モップ又はレーキがけ</v>
      </c>
      <c r="Z82" s="207"/>
      <c r="AA82" s="208"/>
      <c r="AB82" s="165" t="str">
        <f t="shared" si="21"/>
        <v>□ごみ拾い　□器具片付け
□モップ又はレーキがけ　□施錠</v>
      </c>
      <c r="AD82" s="1" t="s">
        <v>195</v>
      </c>
      <c r="AE82" s="74">
        <v>51</v>
      </c>
      <c r="AG82" s="21"/>
    </row>
    <row r="83" spans="1:33" ht="24.75" customHeight="1" x14ac:dyDescent="0.15">
      <c r="A83" s="212"/>
      <c r="B83" s="64"/>
      <c r="C83" s="65" t="str">
        <f t="shared" si="23"/>
        <v/>
      </c>
      <c r="D83" s="14"/>
      <c r="E83" s="60" t="s">
        <v>213</v>
      </c>
      <c r="F83" s="166"/>
      <c r="G83" s="61" t="s">
        <v>214</v>
      </c>
      <c r="H83" s="14"/>
      <c r="I83" s="60" t="s">
        <v>213</v>
      </c>
      <c r="J83" s="166"/>
      <c r="K83" s="62" t="s">
        <v>4</v>
      </c>
      <c r="L83" s="169" t="str">
        <f t="shared" si="18"/>
        <v/>
      </c>
      <c r="M83" s="66" t="s">
        <v>7</v>
      </c>
      <c r="N83" s="172" t="str">
        <f t="shared" si="19"/>
        <v/>
      </c>
      <c r="O83" s="67" t="s">
        <v>4</v>
      </c>
      <c r="P83" s="174"/>
      <c r="Q83" s="175"/>
      <c r="R83" s="67" t="s">
        <v>212</v>
      </c>
      <c r="S83" s="180"/>
      <c r="T83" s="91"/>
      <c r="U83" s="180"/>
      <c r="V83" s="162"/>
      <c r="W83" s="191"/>
      <c r="X83" s="196" t="str">
        <f t="shared" si="22"/>
        <v/>
      </c>
      <c r="Y83" s="207" t="str">
        <f t="shared" si="20"/>
        <v>□ごみ拾い　□器具片付け
□モップ又はレーキがけ</v>
      </c>
      <c r="Z83" s="207"/>
      <c r="AA83" s="208"/>
      <c r="AB83" s="165" t="str">
        <f t="shared" si="21"/>
        <v>□ごみ拾い　□器具片付け
□モップ又はレーキがけ　□施錠</v>
      </c>
      <c r="AD83" s="1" t="s">
        <v>196</v>
      </c>
      <c r="AE83" s="74">
        <v>52</v>
      </c>
      <c r="AG83" s="21"/>
    </row>
    <row r="84" spans="1:33" ht="24.75" customHeight="1" x14ac:dyDescent="0.15">
      <c r="A84" s="212"/>
      <c r="B84" s="64"/>
      <c r="C84" s="65" t="str">
        <f t="shared" si="23"/>
        <v/>
      </c>
      <c r="D84" s="14"/>
      <c r="E84" s="60" t="s">
        <v>2</v>
      </c>
      <c r="F84" s="166"/>
      <c r="G84" s="61" t="s">
        <v>3</v>
      </c>
      <c r="H84" s="14"/>
      <c r="I84" s="60" t="s">
        <v>2</v>
      </c>
      <c r="J84" s="166"/>
      <c r="K84" s="62" t="s">
        <v>4</v>
      </c>
      <c r="L84" s="169" t="str">
        <f t="shared" si="18"/>
        <v/>
      </c>
      <c r="M84" s="66" t="s">
        <v>7</v>
      </c>
      <c r="N84" s="172" t="str">
        <f t="shared" si="19"/>
        <v/>
      </c>
      <c r="O84" s="67" t="s">
        <v>4</v>
      </c>
      <c r="P84" s="174"/>
      <c r="Q84" s="175"/>
      <c r="R84" s="67" t="s">
        <v>5</v>
      </c>
      <c r="S84" s="180"/>
      <c r="T84" s="91"/>
      <c r="U84" s="183"/>
      <c r="V84" s="162"/>
      <c r="W84" s="191"/>
      <c r="X84" s="196" t="str">
        <f t="shared" si="22"/>
        <v/>
      </c>
      <c r="Y84" s="207" t="str">
        <f t="shared" si="20"/>
        <v>□ごみ拾い　□器具片付け
□モップ又はレーキがけ</v>
      </c>
      <c r="Z84" s="207"/>
      <c r="AA84" s="208"/>
      <c r="AB84" s="165" t="str">
        <f t="shared" si="21"/>
        <v>□ごみ拾い　□器具片付け
□モップ又はレーキがけ　□施錠</v>
      </c>
      <c r="AD84" s="1" t="s">
        <v>197</v>
      </c>
      <c r="AE84" s="74">
        <v>53</v>
      </c>
    </row>
    <row r="85" spans="1:33" ht="24.75" customHeight="1" x14ac:dyDescent="0.15">
      <c r="A85" s="204"/>
      <c r="B85" s="64"/>
      <c r="C85" s="65" t="str">
        <f t="shared" si="23"/>
        <v/>
      </c>
      <c r="D85" s="14"/>
      <c r="E85" s="60" t="s">
        <v>213</v>
      </c>
      <c r="F85" s="166"/>
      <c r="G85" s="61" t="s">
        <v>214</v>
      </c>
      <c r="H85" s="14"/>
      <c r="I85" s="60" t="s">
        <v>213</v>
      </c>
      <c r="J85" s="166"/>
      <c r="K85" s="62" t="s">
        <v>4</v>
      </c>
      <c r="L85" s="169" t="str">
        <f t="shared" si="18"/>
        <v/>
      </c>
      <c r="M85" s="66" t="s">
        <v>7</v>
      </c>
      <c r="N85" s="172" t="str">
        <f t="shared" si="19"/>
        <v/>
      </c>
      <c r="O85" s="67" t="s">
        <v>4</v>
      </c>
      <c r="P85" s="174"/>
      <c r="Q85" s="175"/>
      <c r="R85" s="67" t="s">
        <v>212</v>
      </c>
      <c r="S85" s="180"/>
      <c r="T85" s="91"/>
      <c r="U85" s="180"/>
      <c r="V85" s="162"/>
      <c r="W85" s="191"/>
      <c r="X85" s="196" t="str">
        <f t="shared" si="22"/>
        <v/>
      </c>
      <c r="Y85" s="207" t="str">
        <f t="shared" si="20"/>
        <v>□ごみ拾い　□器具片付け
□モップ又はレーキがけ</v>
      </c>
      <c r="Z85" s="207"/>
      <c r="AA85" s="208"/>
      <c r="AB85" s="165" t="str">
        <f t="shared" si="21"/>
        <v>□ごみ拾い　□器具片付け
□モップ又はレーキがけ　□施錠</v>
      </c>
      <c r="AD85" s="1" t="s">
        <v>198</v>
      </c>
      <c r="AE85" s="74">
        <v>54</v>
      </c>
    </row>
    <row r="86" spans="1:33" ht="24.75" customHeight="1" x14ac:dyDescent="0.15">
      <c r="A86" s="204"/>
      <c r="B86" s="64"/>
      <c r="C86" s="65" t="str">
        <f t="shared" si="23"/>
        <v/>
      </c>
      <c r="D86" s="14"/>
      <c r="E86" s="60" t="s">
        <v>213</v>
      </c>
      <c r="F86" s="166"/>
      <c r="G86" s="61" t="s">
        <v>214</v>
      </c>
      <c r="H86" s="14"/>
      <c r="I86" s="60" t="s">
        <v>213</v>
      </c>
      <c r="J86" s="166"/>
      <c r="K86" s="62" t="s">
        <v>4</v>
      </c>
      <c r="L86" s="169" t="str">
        <f t="shared" si="18"/>
        <v/>
      </c>
      <c r="M86" s="66" t="s">
        <v>7</v>
      </c>
      <c r="N86" s="172" t="str">
        <f t="shared" si="19"/>
        <v/>
      </c>
      <c r="O86" s="67" t="s">
        <v>4</v>
      </c>
      <c r="P86" s="174"/>
      <c r="Q86" s="175"/>
      <c r="R86" s="67" t="s">
        <v>212</v>
      </c>
      <c r="S86" s="180"/>
      <c r="T86" s="91"/>
      <c r="U86" s="180"/>
      <c r="V86" s="162"/>
      <c r="W86" s="191"/>
      <c r="X86" s="196" t="str">
        <f t="shared" si="22"/>
        <v/>
      </c>
      <c r="Y86" s="207" t="str">
        <f t="shared" si="20"/>
        <v>□ごみ拾い　□器具片付け
□モップ又はレーキがけ</v>
      </c>
      <c r="Z86" s="207"/>
      <c r="AA86" s="208"/>
      <c r="AB86" s="165" t="str">
        <f t="shared" si="21"/>
        <v>□ごみ拾い　□器具片付け
□モップ又はレーキがけ　□施錠</v>
      </c>
      <c r="AD86" s="1" t="s">
        <v>199</v>
      </c>
      <c r="AE86" s="74">
        <v>55</v>
      </c>
    </row>
    <row r="87" spans="1:33" ht="24.75" customHeight="1" x14ac:dyDescent="0.15">
      <c r="A87" s="204"/>
      <c r="B87" s="64"/>
      <c r="C87" s="65" t="str">
        <f t="shared" si="23"/>
        <v/>
      </c>
      <c r="D87" s="14"/>
      <c r="E87" s="60" t="s">
        <v>2</v>
      </c>
      <c r="F87" s="166"/>
      <c r="G87" s="61" t="s">
        <v>3</v>
      </c>
      <c r="H87" s="14"/>
      <c r="I87" s="60" t="s">
        <v>2</v>
      </c>
      <c r="J87" s="166"/>
      <c r="K87" s="62" t="s">
        <v>4</v>
      </c>
      <c r="L87" s="169" t="str">
        <f t="shared" si="18"/>
        <v/>
      </c>
      <c r="M87" s="66" t="s">
        <v>7</v>
      </c>
      <c r="N87" s="172" t="str">
        <f t="shared" si="19"/>
        <v/>
      </c>
      <c r="O87" s="67" t="s">
        <v>4</v>
      </c>
      <c r="P87" s="174"/>
      <c r="Q87" s="175"/>
      <c r="R87" s="67" t="s">
        <v>5</v>
      </c>
      <c r="S87" s="180"/>
      <c r="T87" s="91"/>
      <c r="U87" s="183"/>
      <c r="V87" s="162"/>
      <c r="W87" s="191"/>
      <c r="X87" s="196" t="str">
        <f t="shared" si="22"/>
        <v/>
      </c>
      <c r="Y87" s="207" t="str">
        <f t="shared" si="20"/>
        <v>□ごみ拾い　□器具片付け
□モップ又はレーキがけ</v>
      </c>
      <c r="Z87" s="207"/>
      <c r="AA87" s="208"/>
      <c r="AB87" s="165" t="str">
        <f t="shared" si="21"/>
        <v>□ごみ拾い　□器具片付け
□モップ又はレーキがけ　□施錠</v>
      </c>
      <c r="AD87" s="1" t="s">
        <v>200</v>
      </c>
      <c r="AE87" s="74">
        <v>56</v>
      </c>
    </row>
    <row r="88" spans="1:33" ht="24.75" customHeight="1" thickBot="1" x14ac:dyDescent="0.2">
      <c r="A88" s="205"/>
      <c r="B88" s="108"/>
      <c r="C88" s="93" t="str">
        <f>IF(B88="","",DATE(2018+$A$11,$A$13,B88))</f>
        <v/>
      </c>
      <c r="D88" s="94"/>
      <c r="E88" s="95" t="s">
        <v>213</v>
      </c>
      <c r="F88" s="168"/>
      <c r="G88" s="96" t="s">
        <v>214</v>
      </c>
      <c r="H88" s="94"/>
      <c r="I88" s="95" t="s">
        <v>213</v>
      </c>
      <c r="J88" s="168"/>
      <c r="K88" s="97" t="s">
        <v>4</v>
      </c>
      <c r="L88" s="171" t="str">
        <f t="shared" si="18"/>
        <v/>
      </c>
      <c r="M88" s="99" t="s">
        <v>7</v>
      </c>
      <c r="N88" s="173" t="str">
        <f t="shared" si="19"/>
        <v/>
      </c>
      <c r="O88" s="100" t="s">
        <v>4</v>
      </c>
      <c r="P88" s="178"/>
      <c r="Q88" s="179"/>
      <c r="R88" s="100" t="s">
        <v>212</v>
      </c>
      <c r="S88" s="182"/>
      <c r="T88" s="105"/>
      <c r="U88" s="182"/>
      <c r="V88" s="164"/>
      <c r="W88" s="189"/>
      <c r="X88" s="197" t="str">
        <f t="shared" si="22"/>
        <v/>
      </c>
      <c r="Y88" s="210" t="str">
        <f t="shared" si="20"/>
        <v>□ごみ拾い　□器具片付け
□モップ又はレーキがけ</v>
      </c>
      <c r="Z88" s="210"/>
      <c r="AA88" s="211"/>
      <c r="AB88" s="165" t="str">
        <f t="shared" si="21"/>
        <v>□ごみ拾い　□器具片付け
□モップ又はレーキがけ　□施錠</v>
      </c>
      <c r="AD88" s="1" t="s">
        <v>201</v>
      </c>
      <c r="AE88" s="74">
        <v>57</v>
      </c>
    </row>
    <row r="89" spans="1:33" ht="24.75" customHeight="1" thickTop="1" x14ac:dyDescent="0.15">
      <c r="A89" s="111"/>
      <c r="B89" s="64"/>
      <c r="C89" s="65" t="str">
        <f>IF(B89="","",DATE(2018+$A$11,$A$13,B89))</f>
        <v/>
      </c>
      <c r="D89" s="14"/>
      <c r="E89" s="60" t="s">
        <v>213</v>
      </c>
      <c r="F89" s="166"/>
      <c r="G89" s="61" t="s">
        <v>214</v>
      </c>
      <c r="H89" s="14"/>
      <c r="I89" s="60" t="s">
        <v>213</v>
      </c>
      <c r="J89" s="166"/>
      <c r="K89" s="62" t="s">
        <v>4</v>
      </c>
      <c r="L89" s="169" t="str">
        <f t="shared" si="18"/>
        <v/>
      </c>
      <c r="M89" s="66" t="s">
        <v>7</v>
      </c>
      <c r="N89" s="172" t="str">
        <f t="shared" si="19"/>
        <v/>
      </c>
      <c r="O89" s="67" t="s">
        <v>4</v>
      </c>
      <c r="P89" s="174"/>
      <c r="Q89" s="175"/>
      <c r="R89" s="67" t="s">
        <v>212</v>
      </c>
      <c r="S89" s="180"/>
      <c r="T89" s="91"/>
      <c r="U89" s="180"/>
      <c r="V89" s="162"/>
      <c r="W89" s="191"/>
      <c r="X89" s="195" t="str">
        <f t="shared" si="22"/>
        <v/>
      </c>
      <c r="Y89" s="207" t="str">
        <f t="shared" si="20"/>
        <v>□ごみ拾い　□器具片付け
□モップ又はレーキがけ</v>
      </c>
      <c r="Z89" s="207"/>
      <c r="AA89" s="208"/>
      <c r="AB89" s="165" t="str">
        <f t="shared" si="21"/>
        <v>□ごみ拾い　□器具片付け
□モップ又はレーキがけ　□施錠</v>
      </c>
      <c r="AD89" s="1" t="s">
        <v>202</v>
      </c>
      <c r="AE89" s="74">
        <v>58</v>
      </c>
    </row>
    <row r="90" spans="1:33" ht="24.75" customHeight="1" x14ac:dyDescent="0.15">
      <c r="A90" s="109" t="s">
        <v>16</v>
      </c>
      <c r="B90" s="64"/>
      <c r="C90" s="65" t="str">
        <f t="shared" ref="C90:C97" si="24">IF(B90="","",DATE(2018+$A$11,$A$13,B90))</f>
        <v/>
      </c>
      <c r="D90" s="14"/>
      <c r="E90" s="60" t="s">
        <v>213</v>
      </c>
      <c r="F90" s="166"/>
      <c r="G90" s="61" t="s">
        <v>214</v>
      </c>
      <c r="H90" s="14"/>
      <c r="I90" s="60" t="s">
        <v>213</v>
      </c>
      <c r="J90" s="166"/>
      <c r="K90" s="62" t="s">
        <v>4</v>
      </c>
      <c r="L90" s="169" t="str">
        <f t="shared" si="18"/>
        <v/>
      </c>
      <c r="M90" s="66" t="s">
        <v>7</v>
      </c>
      <c r="N90" s="172" t="str">
        <f t="shared" si="19"/>
        <v/>
      </c>
      <c r="O90" s="67" t="s">
        <v>4</v>
      </c>
      <c r="P90" s="174"/>
      <c r="Q90" s="175"/>
      <c r="R90" s="67" t="s">
        <v>212</v>
      </c>
      <c r="S90" s="180"/>
      <c r="T90" s="91"/>
      <c r="U90" s="180"/>
      <c r="V90" s="162"/>
      <c r="W90" s="191"/>
      <c r="X90" s="196" t="str">
        <f t="shared" si="22"/>
        <v/>
      </c>
      <c r="Y90" s="207" t="str">
        <f t="shared" si="20"/>
        <v>□ごみ拾い　□器具片付け
□モップ又はレーキがけ</v>
      </c>
      <c r="Z90" s="207"/>
      <c r="AA90" s="208"/>
      <c r="AB90" s="165" t="str">
        <f t="shared" si="21"/>
        <v>□ごみ拾い　□器具片付け
□モップ又はレーキがけ　□施錠</v>
      </c>
      <c r="AD90" s="1" t="s">
        <v>203</v>
      </c>
      <c r="AE90" s="74">
        <v>59</v>
      </c>
    </row>
    <row r="91" spans="1:33" ht="24.75" customHeight="1" x14ac:dyDescent="0.15">
      <c r="A91" s="109">
        <v>9</v>
      </c>
      <c r="B91" s="64"/>
      <c r="C91" s="65" t="str">
        <f t="shared" si="24"/>
        <v/>
      </c>
      <c r="D91" s="14"/>
      <c r="E91" s="60" t="s">
        <v>213</v>
      </c>
      <c r="F91" s="166"/>
      <c r="G91" s="61" t="s">
        <v>214</v>
      </c>
      <c r="H91" s="14"/>
      <c r="I91" s="60" t="s">
        <v>213</v>
      </c>
      <c r="J91" s="166"/>
      <c r="K91" s="62" t="s">
        <v>4</v>
      </c>
      <c r="L91" s="169" t="str">
        <f t="shared" si="18"/>
        <v/>
      </c>
      <c r="M91" s="66" t="s">
        <v>7</v>
      </c>
      <c r="N91" s="172" t="str">
        <f t="shared" si="19"/>
        <v/>
      </c>
      <c r="O91" s="67" t="s">
        <v>4</v>
      </c>
      <c r="P91" s="174"/>
      <c r="Q91" s="175"/>
      <c r="R91" s="67" t="s">
        <v>212</v>
      </c>
      <c r="S91" s="180"/>
      <c r="T91" s="91"/>
      <c r="U91" s="180"/>
      <c r="V91" s="162"/>
      <c r="W91" s="191"/>
      <c r="X91" s="196" t="str">
        <f t="shared" si="22"/>
        <v/>
      </c>
      <c r="Y91" s="207" t="str">
        <f t="shared" si="20"/>
        <v>□ごみ拾い　□器具片付け
□モップ又はレーキがけ</v>
      </c>
      <c r="Z91" s="207"/>
      <c r="AA91" s="208"/>
      <c r="AB91" s="165" t="str">
        <f t="shared" si="21"/>
        <v>□ごみ拾い　□器具片付け
□モップ又はレーキがけ　□施錠</v>
      </c>
      <c r="AD91" s="1" t="s">
        <v>204</v>
      </c>
      <c r="AE91" s="74">
        <v>60</v>
      </c>
    </row>
    <row r="92" spans="1:33" ht="24.75" customHeight="1" x14ac:dyDescent="0.15">
      <c r="A92" s="212" t="s">
        <v>25</v>
      </c>
      <c r="B92" s="64"/>
      <c r="C92" s="65" t="str">
        <f t="shared" si="24"/>
        <v/>
      </c>
      <c r="D92" s="14"/>
      <c r="E92" s="60" t="s">
        <v>213</v>
      </c>
      <c r="F92" s="166"/>
      <c r="G92" s="61" t="s">
        <v>214</v>
      </c>
      <c r="H92" s="14"/>
      <c r="I92" s="60" t="s">
        <v>213</v>
      </c>
      <c r="J92" s="166"/>
      <c r="K92" s="62" t="s">
        <v>4</v>
      </c>
      <c r="L92" s="169" t="str">
        <f t="shared" si="18"/>
        <v/>
      </c>
      <c r="M92" s="66" t="s">
        <v>7</v>
      </c>
      <c r="N92" s="172" t="str">
        <f t="shared" si="19"/>
        <v/>
      </c>
      <c r="O92" s="67" t="s">
        <v>4</v>
      </c>
      <c r="P92" s="174"/>
      <c r="Q92" s="175"/>
      <c r="R92" s="67" t="s">
        <v>212</v>
      </c>
      <c r="S92" s="180"/>
      <c r="T92" s="91"/>
      <c r="U92" s="180"/>
      <c r="V92" s="162"/>
      <c r="W92" s="191"/>
      <c r="X92" s="196" t="str">
        <f t="shared" si="22"/>
        <v/>
      </c>
      <c r="Y92" s="207" t="str">
        <f t="shared" si="20"/>
        <v>□ごみ拾い　□器具片付け
□モップ又はレーキがけ</v>
      </c>
      <c r="Z92" s="207"/>
      <c r="AA92" s="208"/>
      <c r="AB92" s="165" t="str">
        <f t="shared" si="21"/>
        <v>□ごみ拾い　□器具片付け
□モップ又はレーキがけ　□施錠</v>
      </c>
      <c r="AD92" s="1" t="s">
        <v>205</v>
      </c>
      <c r="AE92" s="74">
        <v>61</v>
      </c>
    </row>
    <row r="93" spans="1:33" ht="24.75" customHeight="1" x14ac:dyDescent="0.15">
      <c r="A93" s="212"/>
      <c r="B93" s="64"/>
      <c r="C93" s="65" t="str">
        <f t="shared" si="24"/>
        <v/>
      </c>
      <c r="D93" s="14"/>
      <c r="E93" s="60" t="s">
        <v>213</v>
      </c>
      <c r="F93" s="166"/>
      <c r="G93" s="61" t="s">
        <v>214</v>
      </c>
      <c r="H93" s="14"/>
      <c r="I93" s="60" t="s">
        <v>213</v>
      </c>
      <c r="J93" s="166"/>
      <c r="K93" s="62" t="s">
        <v>4</v>
      </c>
      <c r="L93" s="169" t="str">
        <f t="shared" si="18"/>
        <v/>
      </c>
      <c r="M93" s="66" t="s">
        <v>7</v>
      </c>
      <c r="N93" s="172" t="str">
        <f t="shared" si="19"/>
        <v/>
      </c>
      <c r="O93" s="67" t="s">
        <v>4</v>
      </c>
      <c r="P93" s="174"/>
      <c r="Q93" s="175"/>
      <c r="R93" s="67" t="s">
        <v>212</v>
      </c>
      <c r="S93" s="180"/>
      <c r="T93" s="91"/>
      <c r="U93" s="180"/>
      <c r="V93" s="162"/>
      <c r="W93" s="191"/>
      <c r="X93" s="196" t="str">
        <f t="shared" si="22"/>
        <v/>
      </c>
      <c r="Y93" s="207" t="str">
        <f t="shared" si="20"/>
        <v>□ごみ拾い　□器具片付け
□モップ又はレーキがけ</v>
      </c>
      <c r="Z93" s="207"/>
      <c r="AA93" s="208"/>
      <c r="AB93" s="165" t="str">
        <f t="shared" si="21"/>
        <v>□ごみ拾い　□器具片付け
□モップ又はレーキがけ　□施錠</v>
      </c>
      <c r="AD93" s="1" t="s">
        <v>206</v>
      </c>
      <c r="AE93" s="74">
        <v>62</v>
      </c>
    </row>
    <row r="94" spans="1:33" ht="24.75" customHeight="1" x14ac:dyDescent="0.15">
      <c r="A94" s="212"/>
      <c r="B94" s="64"/>
      <c r="C94" s="65" t="str">
        <f t="shared" si="24"/>
        <v/>
      </c>
      <c r="D94" s="14"/>
      <c r="E94" s="60" t="s">
        <v>213</v>
      </c>
      <c r="F94" s="166"/>
      <c r="G94" s="61" t="s">
        <v>214</v>
      </c>
      <c r="H94" s="14"/>
      <c r="I94" s="60" t="s">
        <v>213</v>
      </c>
      <c r="J94" s="166"/>
      <c r="K94" s="62" t="s">
        <v>4</v>
      </c>
      <c r="L94" s="169" t="str">
        <f t="shared" si="18"/>
        <v/>
      </c>
      <c r="M94" s="66" t="s">
        <v>7</v>
      </c>
      <c r="N94" s="172" t="str">
        <f t="shared" si="19"/>
        <v/>
      </c>
      <c r="O94" s="67" t="s">
        <v>4</v>
      </c>
      <c r="P94" s="174"/>
      <c r="Q94" s="175"/>
      <c r="R94" s="67" t="s">
        <v>212</v>
      </c>
      <c r="S94" s="180"/>
      <c r="T94" s="91"/>
      <c r="U94" s="180"/>
      <c r="V94" s="162"/>
      <c r="W94" s="191"/>
      <c r="X94" s="196" t="str">
        <f t="shared" si="22"/>
        <v/>
      </c>
      <c r="Y94" s="207" t="str">
        <f t="shared" si="20"/>
        <v>□ごみ拾い　□器具片付け
□モップ又はレーキがけ</v>
      </c>
      <c r="Z94" s="207"/>
      <c r="AA94" s="208"/>
      <c r="AB94" s="165" t="str">
        <f t="shared" si="21"/>
        <v>□ごみ拾い　□器具片付け
□モップ又はレーキがけ　□施錠</v>
      </c>
      <c r="AD94" s="1" t="s">
        <v>207</v>
      </c>
      <c r="AE94" s="74">
        <v>63</v>
      </c>
    </row>
    <row r="95" spans="1:33" ht="24.75" customHeight="1" x14ac:dyDescent="0.15">
      <c r="A95" s="204"/>
      <c r="B95" s="64"/>
      <c r="C95" s="65" t="str">
        <f t="shared" si="24"/>
        <v/>
      </c>
      <c r="D95" s="14"/>
      <c r="E95" s="60" t="s">
        <v>213</v>
      </c>
      <c r="F95" s="166"/>
      <c r="G95" s="61" t="s">
        <v>214</v>
      </c>
      <c r="H95" s="14"/>
      <c r="I95" s="60" t="s">
        <v>213</v>
      </c>
      <c r="J95" s="166"/>
      <c r="K95" s="62" t="s">
        <v>4</v>
      </c>
      <c r="L95" s="169" t="str">
        <f t="shared" si="18"/>
        <v/>
      </c>
      <c r="M95" s="66" t="s">
        <v>7</v>
      </c>
      <c r="N95" s="172" t="str">
        <f t="shared" si="19"/>
        <v/>
      </c>
      <c r="O95" s="67" t="s">
        <v>4</v>
      </c>
      <c r="P95" s="174"/>
      <c r="Q95" s="175"/>
      <c r="R95" s="67" t="s">
        <v>212</v>
      </c>
      <c r="S95" s="180"/>
      <c r="T95" s="91"/>
      <c r="U95" s="180"/>
      <c r="V95" s="162"/>
      <c r="W95" s="191"/>
      <c r="X95" s="196" t="str">
        <f t="shared" si="22"/>
        <v/>
      </c>
      <c r="Y95" s="207" t="str">
        <f t="shared" si="20"/>
        <v>□ごみ拾い　□器具片付け
□モップ又はレーキがけ</v>
      </c>
      <c r="Z95" s="207"/>
      <c r="AA95" s="208"/>
      <c r="AB95" s="165" t="str">
        <f t="shared" si="21"/>
        <v>□ごみ拾い　□器具片付け
□モップ又はレーキがけ　□施錠</v>
      </c>
      <c r="AD95" s="1" t="s">
        <v>208</v>
      </c>
      <c r="AE95" s="74">
        <v>64</v>
      </c>
    </row>
    <row r="96" spans="1:33" ht="24.75" customHeight="1" x14ac:dyDescent="0.15">
      <c r="A96" s="204"/>
      <c r="B96" s="64"/>
      <c r="C96" s="65" t="str">
        <f t="shared" si="24"/>
        <v/>
      </c>
      <c r="D96" s="14"/>
      <c r="E96" s="60" t="s">
        <v>213</v>
      </c>
      <c r="F96" s="166"/>
      <c r="G96" s="61" t="s">
        <v>214</v>
      </c>
      <c r="H96" s="14"/>
      <c r="I96" s="60" t="s">
        <v>213</v>
      </c>
      <c r="J96" s="166"/>
      <c r="K96" s="62" t="s">
        <v>4</v>
      </c>
      <c r="L96" s="169" t="str">
        <f t="shared" si="18"/>
        <v/>
      </c>
      <c r="M96" s="66" t="s">
        <v>7</v>
      </c>
      <c r="N96" s="172" t="str">
        <f t="shared" si="19"/>
        <v/>
      </c>
      <c r="O96" s="67" t="s">
        <v>4</v>
      </c>
      <c r="P96" s="174"/>
      <c r="Q96" s="175"/>
      <c r="R96" s="67" t="s">
        <v>212</v>
      </c>
      <c r="S96" s="180"/>
      <c r="T96" s="91"/>
      <c r="U96" s="180"/>
      <c r="V96" s="162"/>
      <c r="W96" s="191"/>
      <c r="X96" s="196" t="str">
        <f t="shared" si="22"/>
        <v/>
      </c>
      <c r="Y96" s="207" t="str">
        <f t="shared" si="20"/>
        <v>□ごみ拾い　□器具片付け
□モップ又はレーキがけ</v>
      </c>
      <c r="Z96" s="207"/>
      <c r="AA96" s="208"/>
      <c r="AB96" s="165" t="str">
        <f t="shared" si="21"/>
        <v>□ごみ拾い　□器具片付け
□モップ又はレーキがけ　□施錠</v>
      </c>
      <c r="AD96" s="1" t="s">
        <v>209</v>
      </c>
      <c r="AE96" s="74">
        <v>65</v>
      </c>
    </row>
    <row r="97" spans="1:31" ht="24.75" customHeight="1" x14ac:dyDescent="0.15">
      <c r="A97" s="204"/>
      <c r="B97" s="64"/>
      <c r="C97" s="65" t="str">
        <f t="shared" si="24"/>
        <v/>
      </c>
      <c r="D97" s="14"/>
      <c r="E97" s="60" t="s">
        <v>213</v>
      </c>
      <c r="F97" s="166"/>
      <c r="G97" s="61" t="s">
        <v>214</v>
      </c>
      <c r="H97" s="14"/>
      <c r="I97" s="60" t="s">
        <v>213</v>
      </c>
      <c r="J97" s="166"/>
      <c r="K97" s="62" t="s">
        <v>4</v>
      </c>
      <c r="L97" s="169" t="str">
        <f t="shared" si="18"/>
        <v/>
      </c>
      <c r="M97" s="66" t="s">
        <v>7</v>
      </c>
      <c r="N97" s="172" t="str">
        <f t="shared" si="19"/>
        <v/>
      </c>
      <c r="O97" s="67" t="s">
        <v>4</v>
      </c>
      <c r="P97" s="174"/>
      <c r="Q97" s="175"/>
      <c r="R97" s="67" t="s">
        <v>212</v>
      </c>
      <c r="S97" s="180"/>
      <c r="T97" s="91"/>
      <c r="U97" s="180"/>
      <c r="V97" s="162"/>
      <c r="W97" s="191"/>
      <c r="X97" s="196" t="str">
        <f t="shared" si="22"/>
        <v/>
      </c>
      <c r="Y97" s="207" t="str">
        <f t="shared" si="20"/>
        <v>□ごみ拾い　□器具片付け
□モップ又はレーキがけ</v>
      </c>
      <c r="Z97" s="207"/>
      <c r="AA97" s="208"/>
      <c r="AB97" s="165" t="str">
        <f t="shared" si="21"/>
        <v>□ごみ拾い　□器具片付け
□モップ又はレーキがけ　□施錠</v>
      </c>
      <c r="AD97" s="1" t="s">
        <v>210</v>
      </c>
      <c r="AE97" s="74">
        <v>66</v>
      </c>
    </row>
    <row r="98" spans="1:31" ht="24.75" customHeight="1" thickBot="1" x14ac:dyDescent="0.2">
      <c r="A98" s="205"/>
      <c r="B98" s="108"/>
      <c r="C98" s="93" t="str">
        <f>IF(B98="","",DATE(2018+$A$11,$A$13,B98))</f>
        <v/>
      </c>
      <c r="D98" s="94"/>
      <c r="E98" s="95" t="s">
        <v>213</v>
      </c>
      <c r="F98" s="168"/>
      <c r="G98" s="96" t="s">
        <v>214</v>
      </c>
      <c r="H98" s="94"/>
      <c r="I98" s="95" t="s">
        <v>213</v>
      </c>
      <c r="J98" s="168"/>
      <c r="K98" s="97" t="s">
        <v>4</v>
      </c>
      <c r="L98" s="171" t="str">
        <f t="shared" si="18"/>
        <v/>
      </c>
      <c r="M98" s="99" t="s">
        <v>7</v>
      </c>
      <c r="N98" s="173" t="str">
        <f t="shared" si="19"/>
        <v/>
      </c>
      <c r="O98" s="100" t="s">
        <v>4</v>
      </c>
      <c r="P98" s="178"/>
      <c r="Q98" s="179"/>
      <c r="R98" s="100" t="s">
        <v>212</v>
      </c>
      <c r="S98" s="182"/>
      <c r="T98" s="105"/>
      <c r="U98" s="182"/>
      <c r="V98" s="164"/>
      <c r="W98" s="189"/>
      <c r="X98" s="197" t="str">
        <f t="shared" si="22"/>
        <v/>
      </c>
      <c r="Y98" s="210" t="str">
        <f t="shared" si="20"/>
        <v>□ごみ拾い　□器具片付け
□モップ又はレーキがけ</v>
      </c>
      <c r="Z98" s="210"/>
      <c r="AA98" s="211"/>
      <c r="AB98" s="165" t="str">
        <f t="shared" si="21"/>
        <v>□ごみ拾い　□器具片付け
□モップ又はレーキがけ　□施錠</v>
      </c>
      <c r="AD98" s="1" t="s">
        <v>211</v>
      </c>
      <c r="AE98" s="74">
        <v>67</v>
      </c>
    </row>
    <row r="99" spans="1:31" ht="24.75" customHeight="1" thickTop="1" x14ac:dyDescent="0.15">
      <c r="A99" s="111"/>
      <c r="B99" s="64"/>
      <c r="C99" s="65" t="str">
        <f>IF(B99="","",DATE(2018+$A$11,$A$13,B99))</f>
        <v/>
      </c>
      <c r="D99" s="14"/>
      <c r="E99" s="60" t="s">
        <v>213</v>
      </c>
      <c r="F99" s="166"/>
      <c r="G99" s="61" t="s">
        <v>214</v>
      </c>
      <c r="H99" s="14"/>
      <c r="I99" s="60" t="s">
        <v>213</v>
      </c>
      <c r="J99" s="166"/>
      <c r="K99" s="62" t="s">
        <v>4</v>
      </c>
      <c r="L99" s="169" t="str">
        <f t="shared" si="18"/>
        <v/>
      </c>
      <c r="M99" s="66" t="s">
        <v>7</v>
      </c>
      <c r="N99" s="172" t="str">
        <f t="shared" si="19"/>
        <v/>
      </c>
      <c r="O99" s="67" t="s">
        <v>4</v>
      </c>
      <c r="P99" s="174"/>
      <c r="Q99" s="175"/>
      <c r="R99" s="67" t="s">
        <v>212</v>
      </c>
      <c r="S99" s="180"/>
      <c r="T99" s="91"/>
      <c r="U99" s="180"/>
      <c r="V99" s="162"/>
      <c r="W99" s="191"/>
      <c r="X99" s="195" t="str">
        <f t="shared" si="22"/>
        <v/>
      </c>
      <c r="Y99" s="207" t="str">
        <f t="shared" si="20"/>
        <v>□ごみ拾い　□器具片付け
□モップ又はレーキがけ</v>
      </c>
      <c r="Z99" s="207"/>
      <c r="AA99" s="208"/>
      <c r="AB99" s="165" t="str">
        <f t="shared" si="21"/>
        <v>□ごみ拾い　□器具片付け
□モップ又はレーキがけ　□施錠</v>
      </c>
    </row>
    <row r="100" spans="1:31" ht="24.75" customHeight="1" x14ac:dyDescent="0.15">
      <c r="A100" s="109" t="s">
        <v>16</v>
      </c>
      <c r="B100" s="64"/>
      <c r="C100" s="65" t="str">
        <f t="shared" ref="C100:C107" si="25">IF(B100="","",DATE(2018+$A$11,$A$13,B100))</f>
        <v/>
      </c>
      <c r="D100" s="14"/>
      <c r="E100" s="60" t="s">
        <v>213</v>
      </c>
      <c r="F100" s="166"/>
      <c r="G100" s="61" t="s">
        <v>214</v>
      </c>
      <c r="H100" s="14"/>
      <c r="I100" s="60" t="s">
        <v>213</v>
      </c>
      <c r="J100" s="166"/>
      <c r="K100" s="62" t="s">
        <v>4</v>
      </c>
      <c r="L100" s="169" t="str">
        <f t="shared" si="18"/>
        <v/>
      </c>
      <c r="M100" s="66" t="s">
        <v>7</v>
      </c>
      <c r="N100" s="172" t="str">
        <f t="shared" si="19"/>
        <v/>
      </c>
      <c r="O100" s="67" t="s">
        <v>4</v>
      </c>
      <c r="P100" s="174"/>
      <c r="Q100" s="175"/>
      <c r="R100" s="67" t="s">
        <v>212</v>
      </c>
      <c r="S100" s="180"/>
      <c r="T100" s="91"/>
      <c r="U100" s="180"/>
      <c r="V100" s="162"/>
      <c r="W100" s="191"/>
      <c r="X100" s="196" t="str">
        <f t="shared" si="22"/>
        <v/>
      </c>
      <c r="Y100" s="207" t="str">
        <f t="shared" si="20"/>
        <v>□ごみ拾い　□器具片付け
□モップ又はレーキがけ</v>
      </c>
      <c r="Z100" s="207"/>
      <c r="AA100" s="208"/>
      <c r="AB100" s="165" t="str">
        <f t="shared" si="21"/>
        <v>□ごみ拾い　□器具片付け
□モップ又はレーキがけ　□施錠</v>
      </c>
    </row>
    <row r="101" spans="1:31" ht="24.75" customHeight="1" x14ac:dyDescent="0.15">
      <c r="A101" s="109">
        <v>10</v>
      </c>
      <c r="B101" s="64"/>
      <c r="C101" s="65" t="str">
        <f t="shared" si="25"/>
        <v/>
      </c>
      <c r="D101" s="14"/>
      <c r="E101" s="60" t="s">
        <v>213</v>
      </c>
      <c r="F101" s="166"/>
      <c r="G101" s="61" t="s">
        <v>214</v>
      </c>
      <c r="H101" s="14"/>
      <c r="I101" s="60" t="s">
        <v>213</v>
      </c>
      <c r="J101" s="166"/>
      <c r="K101" s="62" t="s">
        <v>4</v>
      </c>
      <c r="L101" s="169" t="str">
        <f t="shared" si="18"/>
        <v/>
      </c>
      <c r="M101" s="66" t="s">
        <v>7</v>
      </c>
      <c r="N101" s="172" t="str">
        <f t="shared" si="19"/>
        <v/>
      </c>
      <c r="O101" s="67" t="s">
        <v>4</v>
      </c>
      <c r="P101" s="174"/>
      <c r="Q101" s="175"/>
      <c r="R101" s="67" t="s">
        <v>212</v>
      </c>
      <c r="S101" s="180"/>
      <c r="T101" s="91"/>
      <c r="U101" s="180"/>
      <c r="V101" s="162"/>
      <c r="W101" s="191"/>
      <c r="X101" s="196" t="str">
        <f t="shared" si="22"/>
        <v/>
      </c>
      <c r="Y101" s="207" t="str">
        <f t="shared" si="20"/>
        <v>□ごみ拾い　□器具片付け
□モップ又はレーキがけ</v>
      </c>
      <c r="Z101" s="207"/>
      <c r="AA101" s="208"/>
      <c r="AB101" s="165" t="str">
        <f t="shared" si="21"/>
        <v>□ごみ拾い　□器具片付け
□モップ又はレーキがけ　□施錠</v>
      </c>
    </row>
    <row r="102" spans="1:31" ht="24.75" customHeight="1" x14ac:dyDescent="0.15">
      <c r="A102" s="212" t="s">
        <v>25</v>
      </c>
      <c r="B102" s="64"/>
      <c r="C102" s="65" t="str">
        <f t="shared" si="25"/>
        <v/>
      </c>
      <c r="D102" s="14"/>
      <c r="E102" s="60" t="s">
        <v>213</v>
      </c>
      <c r="F102" s="166"/>
      <c r="G102" s="61" t="s">
        <v>214</v>
      </c>
      <c r="H102" s="14"/>
      <c r="I102" s="60" t="s">
        <v>213</v>
      </c>
      <c r="J102" s="166"/>
      <c r="K102" s="62" t="s">
        <v>4</v>
      </c>
      <c r="L102" s="169" t="str">
        <f t="shared" si="18"/>
        <v/>
      </c>
      <c r="M102" s="66" t="s">
        <v>7</v>
      </c>
      <c r="N102" s="172" t="str">
        <f t="shared" si="19"/>
        <v/>
      </c>
      <c r="O102" s="67" t="s">
        <v>4</v>
      </c>
      <c r="P102" s="174"/>
      <c r="Q102" s="175"/>
      <c r="R102" s="67" t="s">
        <v>212</v>
      </c>
      <c r="S102" s="180"/>
      <c r="T102" s="91"/>
      <c r="U102" s="180"/>
      <c r="V102" s="162"/>
      <c r="W102" s="191"/>
      <c r="X102" s="196" t="str">
        <f t="shared" si="22"/>
        <v/>
      </c>
      <c r="Y102" s="207" t="str">
        <f t="shared" si="20"/>
        <v>□ごみ拾い　□器具片付け
□モップ又はレーキがけ</v>
      </c>
      <c r="Z102" s="207"/>
      <c r="AA102" s="208"/>
      <c r="AB102" s="165" t="str">
        <f t="shared" si="21"/>
        <v>□ごみ拾い　□器具片付け
□モップ又はレーキがけ　□施錠</v>
      </c>
    </row>
    <row r="103" spans="1:31" ht="24.75" customHeight="1" x14ac:dyDescent="0.15">
      <c r="A103" s="212"/>
      <c r="B103" s="64"/>
      <c r="C103" s="65" t="str">
        <f t="shared" si="25"/>
        <v/>
      </c>
      <c r="D103" s="14"/>
      <c r="E103" s="60" t="s">
        <v>2</v>
      </c>
      <c r="F103" s="166"/>
      <c r="G103" s="61" t="s">
        <v>3</v>
      </c>
      <c r="H103" s="14"/>
      <c r="I103" s="60" t="s">
        <v>2</v>
      </c>
      <c r="J103" s="166"/>
      <c r="K103" s="62" t="s">
        <v>4</v>
      </c>
      <c r="L103" s="169" t="str">
        <f t="shared" si="18"/>
        <v/>
      </c>
      <c r="M103" s="66" t="s">
        <v>7</v>
      </c>
      <c r="N103" s="172" t="str">
        <f t="shared" si="19"/>
        <v/>
      </c>
      <c r="O103" s="67" t="s">
        <v>4</v>
      </c>
      <c r="P103" s="174"/>
      <c r="Q103" s="175"/>
      <c r="R103" s="67" t="s">
        <v>5</v>
      </c>
      <c r="S103" s="180"/>
      <c r="T103" s="91"/>
      <c r="U103" s="183"/>
      <c r="V103" s="162"/>
      <c r="W103" s="191"/>
      <c r="X103" s="196" t="str">
        <f t="shared" si="22"/>
        <v/>
      </c>
      <c r="Y103" s="207" t="str">
        <f t="shared" si="20"/>
        <v>□ごみ拾い　□器具片付け
□モップ又はレーキがけ</v>
      </c>
      <c r="Z103" s="207"/>
      <c r="AA103" s="208"/>
      <c r="AB103" s="165" t="str">
        <f t="shared" si="21"/>
        <v>□ごみ拾い　□器具片付け
□モップ又はレーキがけ　□施錠</v>
      </c>
    </row>
    <row r="104" spans="1:31" ht="24.75" customHeight="1" x14ac:dyDescent="0.15">
      <c r="A104" s="212"/>
      <c r="B104" s="64"/>
      <c r="C104" s="65" t="str">
        <f t="shared" si="25"/>
        <v/>
      </c>
      <c r="D104" s="14"/>
      <c r="E104" s="60" t="s">
        <v>213</v>
      </c>
      <c r="F104" s="166"/>
      <c r="G104" s="61" t="s">
        <v>214</v>
      </c>
      <c r="H104" s="14"/>
      <c r="I104" s="60" t="s">
        <v>213</v>
      </c>
      <c r="J104" s="166"/>
      <c r="K104" s="62" t="s">
        <v>4</v>
      </c>
      <c r="L104" s="169" t="str">
        <f t="shared" si="18"/>
        <v/>
      </c>
      <c r="M104" s="66" t="s">
        <v>7</v>
      </c>
      <c r="N104" s="172" t="str">
        <f t="shared" si="19"/>
        <v/>
      </c>
      <c r="O104" s="67" t="s">
        <v>4</v>
      </c>
      <c r="P104" s="174"/>
      <c r="Q104" s="175"/>
      <c r="R104" s="67" t="s">
        <v>212</v>
      </c>
      <c r="S104" s="180"/>
      <c r="T104" s="91"/>
      <c r="U104" s="180"/>
      <c r="V104" s="162"/>
      <c r="W104" s="191"/>
      <c r="X104" s="196" t="str">
        <f t="shared" si="22"/>
        <v/>
      </c>
      <c r="Y104" s="207" t="str">
        <f t="shared" si="20"/>
        <v>□ごみ拾い　□器具片付け
□モップ又はレーキがけ</v>
      </c>
      <c r="Z104" s="207"/>
      <c r="AA104" s="208"/>
      <c r="AB104" s="165" t="str">
        <f t="shared" si="21"/>
        <v>□ごみ拾い　□器具片付け
□モップ又はレーキがけ　□施錠</v>
      </c>
    </row>
    <row r="105" spans="1:31" ht="24.75" customHeight="1" x14ac:dyDescent="0.15">
      <c r="A105" s="204"/>
      <c r="B105" s="64"/>
      <c r="C105" s="65" t="str">
        <f t="shared" si="25"/>
        <v/>
      </c>
      <c r="D105" s="14"/>
      <c r="E105" s="60" t="s">
        <v>213</v>
      </c>
      <c r="F105" s="166"/>
      <c r="G105" s="61" t="s">
        <v>214</v>
      </c>
      <c r="H105" s="14"/>
      <c r="I105" s="60" t="s">
        <v>213</v>
      </c>
      <c r="J105" s="166"/>
      <c r="K105" s="62" t="s">
        <v>4</v>
      </c>
      <c r="L105" s="169" t="str">
        <f t="shared" ref="L105:L136" si="26">IF(D105="","",IF(J105&gt;=F105,H105-D105,H105-D105-1))</f>
        <v/>
      </c>
      <c r="M105" s="66" t="s">
        <v>7</v>
      </c>
      <c r="N105" s="172" t="str">
        <f t="shared" ref="N105:N136" si="27">IF(F105="","",IF(J105&gt;=F105,J105-F105,J105-F105+60))</f>
        <v/>
      </c>
      <c r="O105" s="67" t="s">
        <v>4</v>
      </c>
      <c r="P105" s="174"/>
      <c r="Q105" s="175"/>
      <c r="R105" s="67" t="s">
        <v>212</v>
      </c>
      <c r="S105" s="180"/>
      <c r="T105" s="91"/>
      <c r="U105" s="180"/>
      <c r="V105" s="162"/>
      <c r="W105" s="191"/>
      <c r="X105" s="196" t="str">
        <f t="shared" si="22"/>
        <v/>
      </c>
      <c r="Y105" s="207" t="str">
        <f t="shared" ref="Y105:Y136" si="28">IF(P105&lt;&gt;0,$AF$21,$AF$20)</f>
        <v>□ごみ拾い　□器具片付け
□モップ又はレーキがけ</v>
      </c>
      <c r="Z105" s="207"/>
      <c r="AA105" s="208"/>
      <c r="AB105" s="165" t="str">
        <f t="shared" ref="AB105:AB136" si="29">IF(P105="",$AE$20,IF(AC105=TRUE,$AE$21,$AE$22))</f>
        <v>□ごみ拾い　□器具片付け
□モップ又はレーキがけ　□施錠</v>
      </c>
    </row>
    <row r="106" spans="1:31" ht="24.75" customHeight="1" x14ac:dyDescent="0.15">
      <c r="A106" s="204"/>
      <c r="B106" s="64"/>
      <c r="C106" s="65" t="str">
        <f t="shared" si="25"/>
        <v/>
      </c>
      <c r="D106" s="14"/>
      <c r="E106" s="60" t="s">
        <v>2</v>
      </c>
      <c r="F106" s="166"/>
      <c r="G106" s="61" t="s">
        <v>3</v>
      </c>
      <c r="H106" s="14"/>
      <c r="I106" s="60" t="s">
        <v>2</v>
      </c>
      <c r="J106" s="166"/>
      <c r="K106" s="62" t="s">
        <v>4</v>
      </c>
      <c r="L106" s="169" t="str">
        <f t="shared" si="26"/>
        <v/>
      </c>
      <c r="M106" s="66" t="s">
        <v>7</v>
      </c>
      <c r="N106" s="172" t="str">
        <f t="shared" si="27"/>
        <v/>
      </c>
      <c r="O106" s="67" t="s">
        <v>4</v>
      </c>
      <c r="P106" s="174"/>
      <c r="Q106" s="175"/>
      <c r="R106" s="67" t="s">
        <v>5</v>
      </c>
      <c r="S106" s="180"/>
      <c r="T106" s="91"/>
      <c r="U106" s="183"/>
      <c r="V106" s="162"/>
      <c r="W106" s="191"/>
      <c r="X106" s="196" t="str">
        <f t="shared" si="22"/>
        <v/>
      </c>
      <c r="Y106" s="207" t="str">
        <f t="shared" si="28"/>
        <v>□ごみ拾い　□器具片付け
□モップ又はレーキがけ</v>
      </c>
      <c r="Z106" s="207"/>
      <c r="AA106" s="208"/>
      <c r="AB106" s="165" t="str">
        <f t="shared" si="29"/>
        <v>□ごみ拾い　□器具片付け
□モップ又はレーキがけ　□施錠</v>
      </c>
    </row>
    <row r="107" spans="1:31" ht="24.75" customHeight="1" x14ac:dyDescent="0.15">
      <c r="A107" s="204"/>
      <c r="B107" s="64"/>
      <c r="C107" s="65" t="str">
        <f t="shared" si="25"/>
        <v/>
      </c>
      <c r="D107" s="14"/>
      <c r="E107" s="60" t="s">
        <v>213</v>
      </c>
      <c r="F107" s="166"/>
      <c r="G107" s="61" t="s">
        <v>214</v>
      </c>
      <c r="H107" s="14"/>
      <c r="I107" s="60" t="s">
        <v>213</v>
      </c>
      <c r="J107" s="166"/>
      <c r="K107" s="62" t="s">
        <v>4</v>
      </c>
      <c r="L107" s="169" t="str">
        <f t="shared" si="26"/>
        <v/>
      </c>
      <c r="M107" s="66" t="s">
        <v>7</v>
      </c>
      <c r="N107" s="172" t="str">
        <f t="shared" si="27"/>
        <v/>
      </c>
      <c r="O107" s="67" t="s">
        <v>4</v>
      </c>
      <c r="P107" s="174"/>
      <c r="Q107" s="175"/>
      <c r="R107" s="67" t="s">
        <v>212</v>
      </c>
      <c r="S107" s="180"/>
      <c r="T107" s="91"/>
      <c r="U107" s="180"/>
      <c r="V107" s="162"/>
      <c r="W107" s="191"/>
      <c r="X107" s="196" t="str">
        <f t="shared" si="22"/>
        <v/>
      </c>
      <c r="Y107" s="207" t="str">
        <f t="shared" si="28"/>
        <v>□ごみ拾い　□器具片付け
□モップ又はレーキがけ</v>
      </c>
      <c r="Z107" s="207"/>
      <c r="AA107" s="208"/>
      <c r="AB107" s="165" t="str">
        <f t="shared" si="29"/>
        <v>□ごみ拾い　□器具片付け
□モップ又はレーキがけ　□施錠</v>
      </c>
    </row>
    <row r="108" spans="1:31" ht="24.75" customHeight="1" thickBot="1" x14ac:dyDescent="0.2">
      <c r="A108" s="205"/>
      <c r="B108" s="108"/>
      <c r="C108" s="93" t="str">
        <f>IF(B108="","",DATE(2018+$A$11,$A$13,B108))</f>
        <v/>
      </c>
      <c r="D108" s="94"/>
      <c r="E108" s="95" t="s">
        <v>213</v>
      </c>
      <c r="F108" s="168"/>
      <c r="G108" s="96" t="s">
        <v>214</v>
      </c>
      <c r="H108" s="94"/>
      <c r="I108" s="95" t="s">
        <v>213</v>
      </c>
      <c r="J108" s="168"/>
      <c r="K108" s="97" t="s">
        <v>4</v>
      </c>
      <c r="L108" s="171" t="str">
        <f t="shared" si="26"/>
        <v/>
      </c>
      <c r="M108" s="99" t="s">
        <v>7</v>
      </c>
      <c r="N108" s="173" t="str">
        <f t="shared" si="27"/>
        <v/>
      </c>
      <c r="O108" s="100" t="s">
        <v>4</v>
      </c>
      <c r="P108" s="178"/>
      <c r="Q108" s="179"/>
      <c r="R108" s="100" t="s">
        <v>212</v>
      </c>
      <c r="S108" s="182"/>
      <c r="T108" s="105"/>
      <c r="U108" s="182"/>
      <c r="V108" s="164"/>
      <c r="W108" s="189"/>
      <c r="X108" s="197" t="str">
        <f t="shared" si="22"/>
        <v/>
      </c>
      <c r="Y108" s="210" t="str">
        <f t="shared" si="28"/>
        <v>□ごみ拾い　□器具片付け
□モップ又はレーキがけ</v>
      </c>
      <c r="Z108" s="210"/>
      <c r="AA108" s="211"/>
      <c r="AB108" s="165" t="str">
        <f t="shared" si="29"/>
        <v>□ごみ拾い　□器具片付け
□モップ又はレーキがけ　□施錠</v>
      </c>
    </row>
    <row r="109" spans="1:31" ht="24.75" customHeight="1" thickTop="1" x14ac:dyDescent="0.15">
      <c r="A109" s="111"/>
      <c r="B109" s="64"/>
      <c r="C109" s="65" t="str">
        <f>IF(B109="","",DATE(2018+$A$11,$A$13,B109))</f>
        <v/>
      </c>
      <c r="D109" s="14"/>
      <c r="E109" s="60" t="s">
        <v>2</v>
      </c>
      <c r="F109" s="166"/>
      <c r="G109" s="61" t="s">
        <v>3</v>
      </c>
      <c r="H109" s="14"/>
      <c r="I109" s="60" t="s">
        <v>2</v>
      </c>
      <c r="J109" s="166"/>
      <c r="K109" s="62" t="s">
        <v>4</v>
      </c>
      <c r="L109" s="169" t="str">
        <f t="shared" si="26"/>
        <v/>
      </c>
      <c r="M109" s="66" t="s">
        <v>7</v>
      </c>
      <c r="N109" s="172" t="str">
        <f t="shared" si="27"/>
        <v/>
      </c>
      <c r="O109" s="67" t="s">
        <v>4</v>
      </c>
      <c r="P109" s="174"/>
      <c r="Q109" s="175"/>
      <c r="R109" s="67" t="s">
        <v>5</v>
      </c>
      <c r="S109" s="180"/>
      <c r="T109" s="91"/>
      <c r="U109" s="183"/>
      <c r="V109" s="162"/>
      <c r="W109" s="191"/>
      <c r="X109" s="195" t="str">
        <f t="shared" si="22"/>
        <v/>
      </c>
      <c r="Y109" s="207" t="str">
        <f t="shared" si="28"/>
        <v>□ごみ拾い　□器具片付け
□モップ又はレーキがけ</v>
      </c>
      <c r="Z109" s="207"/>
      <c r="AA109" s="208"/>
      <c r="AB109" s="165" t="str">
        <f t="shared" si="29"/>
        <v>□ごみ拾い　□器具片付け
□モップ又はレーキがけ　□施錠</v>
      </c>
    </row>
    <row r="110" spans="1:31" ht="24.75" customHeight="1" x14ac:dyDescent="0.15">
      <c r="A110" s="109" t="s">
        <v>16</v>
      </c>
      <c r="B110" s="64"/>
      <c r="C110" s="65" t="str">
        <f t="shared" ref="C110:C117" si="30">IF(B110="","",DATE(2018+$A$11,$A$13,B110))</f>
        <v/>
      </c>
      <c r="D110" s="14"/>
      <c r="E110" s="60" t="s">
        <v>213</v>
      </c>
      <c r="F110" s="166"/>
      <c r="G110" s="61" t="s">
        <v>214</v>
      </c>
      <c r="H110" s="14"/>
      <c r="I110" s="60" t="s">
        <v>213</v>
      </c>
      <c r="J110" s="166"/>
      <c r="K110" s="62" t="s">
        <v>4</v>
      </c>
      <c r="L110" s="169" t="str">
        <f t="shared" si="26"/>
        <v/>
      </c>
      <c r="M110" s="66" t="s">
        <v>7</v>
      </c>
      <c r="N110" s="172" t="str">
        <f t="shared" si="27"/>
        <v/>
      </c>
      <c r="O110" s="67" t="s">
        <v>4</v>
      </c>
      <c r="P110" s="174"/>
      <c r="Q110" s="175"/>
      <c r="R110" s="67" t="s">
        <v>212</v>
      </c>
      <c r="S110" s="180"/>
      <c r="T110" s="91"/>
      <c r="U110" s="180"/>
      <c r="V110" s="162"/>
      <c r="W110" s="191"/>
      <c r="X110" s="196" t="str">
        <f t="shared" si="22"/>
        <v/>
      </c>
      <c r="Y110" s="207" t="str">
        <f t="shared" si="28"/>
        <v>□ごみ拾い　□器具片付け
□モップ又はレーキがけ</v>
      </c>
      <c r="Z110" s="207"/>
      <c r="AA110" s="208"/>
      <c r="AB110" s="165" t="str">
        <f t="shared" si="29"/>
        <v>□ごみ拾い　□器具片付け
□モップ又はレーキがけ　□施錠</v>
      </c>
    </row>
    <row r="111" spans="1:31" ht="24.75" customHeight="1" x14ac:dyDescent="0.15">
      <c r="A111" s="109">
        <v>11</v>
      </c>
      <c r="B111" s="64"/>
      <c r="C111" s="65" t="str">
        <f t="shared" si="30"/>
        <v/>
      </c>
      <c r="D111" s="14"/>
      <c r="E111" s="60" t="s">
        <v>213</v>
      </c>
      <c r="F111" s="166"/>
      <c r="G111" s="61" t="s">
        <v>214</v>
      </c>
      <c r="H111" s="14"/>
      <c r="I111" s="60" t="s">
        <v>213</v>
      </c>
      <c r="J111" s="166"/>
      <c r="K111" s="62" t="s">
        <v>4</v>
      </c>
      <c r="L111" s="169" t="str">
        <f t="shared" si="26"/>
        <v/>
      </c>
      <c r="M111" s="66" t="s">
        <v>7</v>
      </c>
      <c r="N111" s="172" t="str">
        <f t="shared" si="27"/>
        <v/>
      </c>
      <c r="O111" s="67" t="s">
        <v>4</v>
      </c>
      <c r="P111" s="174"/>
      <c r="Q111" s="175"/>
      <c r="R111" s="67" t="s">
        <v>212</v>
      </c>
      <c r="S111" s="180"/>
      <c r="T111" s="91"/>
      <c r="U111" s="180"/>
      <c r="V111" s="162"/>
      <c r="W111" s="191"/>
      <c r="X111" s="196" t="str">
        <f t="shared" si="22"/>
        <v/>
      </c>
      <c r="Y111" s="207" t="str">
        <f t="shared" si="28"/>
        <v>□ごみ拾い　□器具片付け
□モップ又はレーキがけ</v>
      </c>
      <c r="Z111" s="207"/>
      <c r="AA111" s="208"/>
      <c r="AB111" s="165" t="str">
        <f t="shared" si="29"/>
        <v>□ごみ拾い　□器具片付け
□モップ又はレーキがけ　□施錠</v>
      </c>
    </row>
    <row r="112" spans="1:31" ht="24.75" customHeight="1" x14ac:dyDescent="0.15">
      <c r="A112" s="212" t="s">
        <v>25</v>
      </c>
      <c r="B112" s="64"/>
      <c r="C112" s="65" t="str">
        <f t="shared" si="30"/>
        <v/>
      </c>
      <c r="D112" s="14"/>
      <c r="E112" s="60" t="s">
        <v>213</v>
      </c>
      <c r="F112" s="166"/>
      <c r="G112" s="61" t="s">
        <v>214</v>
      </c>
      <c r="H112" s="14"/>
      <c r="I112" s="60" t="s">
        <v>213</v>
      </c>
      <c r="J112" s="166"/>
      <c r="K112" s="62" t="s">
        <v>4</v>
      </c>
      <c r="L112" s="169" t="str">
        <f t="shared" si="26"/>
        <v/>
      </c>
      <c r="M112" s="66" t="s">
        <v>7</v>
      </c>
      <c r="N112" s="172" t="str">
        <f t="shared" si="27"/>
        <v/>
      </c>
      <c r="O112" s="67" t="s">
        <v>4</v>
      </c>
      <c r="P112" s="174"/>
      <c r="Q112" s="175"/>
      <c r="R112" s="67" t="s">
        <v>212</v>
      </c>
      <c r="S112" s="180"/>
      <c r="T112" s="91"/>
      <c r="U112" s="180"/>
      <c r="V112" s="162"/>
      <c r="W112" s="191"/>
      <c r="X112" s="196" t="str">
        <f t="shared" si="22"/>
        <v/>
      </c>
      <c r="Y112" s="207" t="str">
        <f t="shared" si="28"/>
        <v>□ごみ拾い　□器具片付け
□モップ又はレーキがけ</v>
      </c>
      <c r="Z112" s="207"/>
      <c r="AA112" s="208"/>
      <c r="AB112" s="165" t="str">
        <f t="shared" si="29"/>
        <v>□ごみ拾い　□器具片付け
□モップ又はレーキがけ　□施錠</v>
      </c>
    </row>
    <row r="113" spans="1:28" ht="24.75" customHeight="1" x14ac:dyDescent="0.15">
      <c r="A113" s="212"/>
      <c r="B113" s="64"/>
      <c r="C113" s="65" t="str">
        <f t="shared" si="30"/>
        <v/>
      </c>
      <c r="D113" s="14"/>
      <c r="E113" s="60" t="s">
        <v>213</v>
      </c>
      <c r="F113" s="166"/>
      <c r="G113" s="61" t="s">
        <v>214</v>
      </c>
      <c r="H113" s="14"/>
      <c r="I113" s="60" t="s">
        <v>213</v>
      </c>
      <c r="J113" s="166"/>
      <c r="K113" s="62" t="s">
        <v>4</v>
      </c>
      <c r="L113" s="169" t="str">
        <f t="shared" si="26"/>
        <v/>
      </c>
      <c r="M113" s="66" t="s">
        <v>7</v>
      </c>
      <c r="N113" s="172" t="str">
        <f t="shared" si="27"/>
        <v/>
      </c>
      <c r="O113" s="67" t="s">
        <v>4</v>
      </c>
      <c r="P113" s="174"/>
      <c r="Q113" s="175"/>
      <c r="R113" s="67" t="s">
        <v>212</v>
      </c>
      <c r="S113" s="180"/>
      <c r="T113" s="91"/>
      <c r="U113" s="180"/>
      <c r="V113" s="162"/>
      <c r="W113" s="191"/>
      <c r="X113" s="196" t="str">
        <f t="shared" si="22"/>
        <v/>
      </c>
      <c r="Y113" s="207" t="str">
        <f t="shared" si="28"/>
        <v>□ごみ拾い　□器具片付け
□モップ又はレーキがけ</v>
      </c>
      <c r="Z113" s="207"/>
      <c r="AA113" s="208"/>
      <c r="AB113" s="165" t="str">
        <f t="shared" si="29"/>
        <v>□ごみ拾い　□器具片付け
□モップ又はレーキがけ　□施錠</v>
      </c>
    </row>
    <row r="114" spans="1:28" ht="24.75" customHeight="1" x14ac:dyDescent="0.15">
      <c r="A114" s="212"/>
      <c r="B114" s="64"/>
      <c r="C114" s="65" t="str">
        <f t="shared" si="30"/>
        <v/>
      </c>
      <c r="D114" s="14"/>
      <c r="E114" s="60" t="s">
        <v>213</v>
      </c>
      <c r="F114" s="166"/>
      <c r="G114" s="61" t="s">
        <v>214</v>
      </c>
      <c r="H114" s="14"/>
      <c r="I114" s="60" t="s">
        <v>213</v>
      </c>
      <c r="J114" s="166"/>
      <c r="K114" s="62" t="s">
        <v>4</v>
      </c>
      <c r="L114" s="169" t="str">
        <f t="shared" si="26"/>
        <v/>
      </c>
      <c r="M114" s="66" t="s">
        <v>7</v>
      </c>
      <c r="N114" s="172" t="str">
        <f t="shared" si="27"/>
        <v/>
      </c>
      <c r="O114" s="67" t="s">
        <v>4</v>
      </c>
      <c r="P114" s="174"/>
      <c r="Q114" s="175"/>
      <c r="R114" s="67" t="s">
        <v>212</v>
      </c>
      <c r="S114" s="180"/>
      <c r="T114" s="91"/>
      <c r="U114" s="180"/>
      <c r="V114" s="162"/>
      <c r="W114" s="191"/>
      <c r="X114" s="196" t="str">
        <f t="shared" si="22"/>
        <v/>
      </c>
      <c r="Y114" s="207" t="str">
        <f t="shared" si="28"/>
        <v>□ごみ拾い　□器具片付け
□モップ又はレーキがけ</v>
      </c>
      <c r="Z114" s="207"/>
      <c r="AA114" s="208"/>
      <c r="AB114" s="165" t="str">
        <f t="shared" si="29"/>
        <v>□ごみ拾い　□器具片付け
□モップ又はレーキがけ　□施錠</v>
      </c>
    </row>
    <row r="115" spans="1:28" ht="24.75" customHeight="1" x14ac:dyDescent="0.15">
      <c r="A115" s="204"/>
      <c r="B115" s="64"/>
      <c r="C115" s="65" t="str">
        <f t="shared" si="30"/>
        <v/>
      </c>
      <c r="D115" s="14"/>
      <c r="E115" s="60" t="s">
        <v>213</v>
      </c>
      <c r="F115" s="166"/>
      <c r="G115" s="61" t="s">
        <v>214</v>
      </c>
      <c r="H115" s="14"/>
      <c r="I115" s="60" t="s">
        <v>213</v>
      </c>
      <c r="J115" s="166"/>
      <c r="K115" s="62" t="s">
        <v>4</v>
      </c>
      <c r="L115" s="169" t="str">
        <f t="shared" si="26"/>
        <v/>
      </c>
      <c r="M115" s="66" t="s">
        <v>7</v>
      </c>
      <c r="N115" s="172" t="str">
        <f t="shared" si="27"/>
        <v/>
      </c>
      <c r="O115" s="67" t="s">
        <v>4</v>
      </c>
      <c r="P115" s="174"/>
      <c r="Q115" s="175"/>
      <c r="R115" s="67" t="s">
        <v>212</v>
      </c>
      <c r="S115" s="180"/>
      <c r="T115" s="91"/>
      <c r="U115" s="180"/>
      <c r="V115" s="162"/>
      <c r="W115" s="191"/>
      <c r="X115" s="196" t="str">
        <f t="shared" si="22"/>
        <v/>
      </c>
      <c r="Y115" s="207" t="str">
        <f t="shared" si="28"/>
        <v>□ごみ拾い　□器具片付け
□モップ又はレーキがけ</v>
      </c>
      <c r="Z115" s="207"/>
      <c r="AA115" s="208"/>
      <c r="AB115" s="165" t="str">
        <f t="shared" si="29"/>
        <v>□ごみ拾い　□器具片付け
□モップ又はレーキがけ　□施錠</v>
      </c>
    </row>
    <row r="116" spans="1:28" ht="24.75" customHeight="1" x14ac:dyDescent="0.15">
      <c r="A116" s="204"/>
      <c r="B116" s="64"/>
      <c r="C116" s="65" t="str">
        <f t="shared" si="30"/>
        <v/>
      </c>
      <c r="D116" s="14"/>
      <c r="E116" s="60" t="s">
        <v>2</v>
      </c>
      <c r="F116" s="166"/>
      <c r="G116" s="61" t="s">
        <v>3</v>
      </c>
      <c r="H116" s="14"/>
      <c r="I116" s="60" t="s">
        <v>2</v>
      </c>
      <c r="J116" s="166"/>
      <c r="K116" s="62" t="s">
        <v>4</v>
      </c>
      <c r="L116" s="169" t="str">
        <f t="shared" si="26"/>
        <v/>
      </c>
      <c r="M116" s="66" t="s">
        <v>7</v>
      </c>
      <c r="N116" s="172" t="str">
        <f t="shared" si="27"/>
        <v/>
      </c>
      <c r="O116" s="67" t="s">
        <v>4</v>
      </c>
      <c r="P116" s="174"/>
      <c r="Q116" s="175"/>
      <c r="R116" s="67" t="s">
        <v>5</v>
      </c>
      <c r="S116" s="180"/>
      <c r="T116" s="91"/>
      <c r="U116" s="183"/>
      <c r="V116" s="162"/>
      <c r="W116" s="191"/>
      <c r="X116" s="196" t="str">
        <f t="shared" si="22"/>
        <v/>
      </c>
      <c r="Y116" s="207" t="str">
        <f t="shared" si="28"/>
        <v>□ごみ拾い　□器具片付け
□モップ又はレーキがけ</v>
      </c>
      <c r="Z116" s="207"/>
      <c r="AA116" s="208"/>
      <c r="AB116" s="165" t="str">
        <f t="shared" si="29"/>
        <v>□ごみ拾い　□器具片付け
□モップ又はレーキがけ　□施錠</v>
      </c>
    </row>
    <row r="117" spans="1:28" ht="24.75" customHeight="1" x14ac:dyDescent="0.15">
      <c r="A117" s="204"/>
      <c r="B117" s="64"/>
      <c r="C117" s="65" t="str">
        <f t="shared" si="30"/>
        <v/>
      </c>
      <c r="D117" s="14"/>
      <c r="E117" s="60" t="s">
        <v>213</v>
      </c>
      <c r="F117" s="166"/>
      <c r="G117" s="61" t="s">
        <v>214</v>
      </c>
      <c r="H117" s="14"/>
      <c r="I117" s="60" t="s">
        <v>213</v>
      </c>
      <c r="J117" s="166"/>
      <c r="K117" s="62" t="s">
        <v>4</v>
      </c>
      <c r="L117" s="169" t="str">
        <f t="shared" si="26"/>
        <v/>
      </c>
      <c r="M117" s="66" t="s">
        <v>7</v>
      </c>
      <c r="N117" s="172" t="str">
        <f t="shared" si="27"/>
        <v/>
      </c>
      <c r="O117" s="67" t="s">
        <v>4</v>
      </c>
      <c r="P117" s="174"/>
      <c r="Q117" s="175"/>
      <c r="R117" s="67" t="s">
        <v>212</v>
      </c>
      <c r="S117" s="180"/>
      <c r="T117" s="91"/>
      <c r="U117" s="180"/>
      <c r="V117" s="162"/>
      <c r="W117" s="191"/>
      <c r="X117" s="196" t="str">
        <f t="shared" si="22"/>
        <v/>
      </c>
      <c r="Y117" s="207" t="str">
        <f t="shared" si="28"/>
        <v>□ごみ拾い　□器具片付け
□モップ又はレーキがけ</v>
      </c>
      <c r="Z117" s="207"/>
      <c r="AA117" s="208"/>
      <c r="AB117" s="165" t="str">
        <f t="shared" si="29"/>
        <v>□ごみ拾い　□器具片付け
□モップ又はレーキがけ　□施錠</v>
      </c>
    </row>
    <row r="118" spans="1:28" ht="24.75" customHeight="1" thickBot="1" x14ac:dyDescent="0.2">
      <c r="A118" s="205"/>
      <c r="B118" s="108"/>
      <c r="C118" s="93" t="str">
        <f>IF(B118="","",DATE(2018+$A$11,$A$13,B118))</f>
        <v/>
      </c>
      <c r="D118" s="114"/>
      <c r="E118" s="115" t="s">
        <v>213</v>
      </c>
      <c r="F118" s="167"/>
      <c r="G118" s="116" t="s">
        <v>214</v>
      </c>
      <c r="H118" s="114"/>
      <c r="I118" s="115" t="s">
        <v>213</v>
      </c>
      <c r="J118" s="167"/>
      <c r="K118" s="97" t="s">
        <v>4</v>
      </c>
      <c r="L118" s="171" t="str">
        <f t="shared" si="26"/>
        <v/>
      </c>
      <c r="M118" s="99" t="s">
        <v>7</v>
      </c>
      <c r="N118" s="173" t="str">
        <f t="shared" si="27"/>
        <v/>
      </c>
      <c r="O118" s="100" t="s">
        <v>4</v>
      </c>
      <c r="P118" s="176"/>
      <c r="Q118" s="177"/>
      <c r="R118" s="103" t="s">
        <v>212</v>
      </c>
      <c r="S118" s="181"/>
      <c r="T118" s="118"/>
      <c r="U118" s="181"/>
      <c r="V118" s="163"/>
      <c r="W118" s="189"/>
      <c r="X118" s="197" t="str">
        <f t="shared" si="22"/>
        <v/>
      </c>
      <c r="Y118" s="210" t="str">
        <f t="shared" si="28"/>
        <v>□ごみ拾い　□器具片付け
□モップ又はレーキがけ</v>
      </c>
      <c r="Z118" s="210"/>
      <c r="AA118" s="211"/>
      <c r="AB118" s="165" t="str">
        <f t="shared" si="29"/>
        <v>□ごみ拾い　□器具片付け
□モップ又はレーキがけ　□施錠</v>
      </c>
    </row>
    <row r="119" spans="1:28" ht="24.75" customHeight="1" thickTop="1" x14ac:dyDescent="0.15">
      <c r="A119" s="111"/>
      <c r="B119" s="64"/>
      <c r="C119" s="65" t="str">
        <f>IF(B119="","",DATE(2018+$A$11,$A$13,B119))</f>
        <v/>
      </c>
      <c r="D119" s="14"/>
      <c r="E119" s="60" t="s">
        <v>213</v>
      </c>
      <c r="F119" s="166"/>
      <c r="G119" s="61" t="s">
        <v>214</v>
      </c>
      <c r="H119" s="14"/>
      <c r="I119" s="60" t="s">
        <v>213</v>
      </c>
      <c r="J119" s="166"/>
      <c r="K119" s="62" t="s">
        <v>4</v>
      </c>
      <c r="L119" s="169" t="str">
        <f t="shared" si="26"/>
        <v/>
      </c>
      <c r="M119" s="66" t="s">
        <v>7</v>
      </c>
      <c r="N119" s="172" t="str">
        <f t="shared" si="27"/>
        <v/>
      </c>
      <c r="O119" s="67" t="s">
        <v>4</v>
      </c>
      <c r="P119" s="174"/>
      <c r="Q119" s="175"/>
      <c r="R119" s="67" t="s">
        <v>212</v>
      </c>
      <c r="S119" s="180"/>
      <c r="T119" s="91"/>
      <c r="U119" s="180"/>
      <c r="V119" s="162"/>
      <c r="W119" s="191"/>
      <c r="X119" s="195" t="str">
        <f t="shared" si="22"/>
        <v/>
      </c>
      <c r="Y119" s="207" t="str">
        <f t="shared" si="28"/>
        <v>□ごみ拾い　□器具片付け
□モップ又はレーキがけ</v>
      </c>
      <c r="Z119" s="207"/>
      <c r="AA119" s="208"/>
      <c r="AB119" s="165" t="str">
        <f t="shared" si="29"/>
        <v>□ごみ拾い　□器具片付け
□モップ又はレーキがけ　□施錠</v>
      </c>
    </row>
    <row r="120" spans="1:28" ht="24.75" customHeight="1" x14ac:dyDescent="0.15">
      <c r="A120" s="109" t="s">
        <v>16</v>
      </c>
      <c r="B120" s="64"/>
      <c r="C120" s="65" t="str">
        <f t="shared" ref="C120:C127" si="31">IF(B120="","",DATE(2018+$A$11,$A$13,B120))</f>
        <v/>
      </c>
      <c r="D120" s="14"/>
      <c r="E120" s="60" t="s">
        <v>213</v>
      </c>
      <c r="F120" s="166"/>
      <c r="G120" s="61" t="s">
        <v>214</v>
      </c>
      <c r="H120" s="14"/>
      <c r="I120" s="60" t="s">
        <v>213</v>
      </c>
      <c r="J120" s="166"/>
      <c r="K120" s="62" t="s">
        <v>4</v>
      </c>
      <c r="L120" s="169" t="str">
        <f t="shared" si="26"/>
        <v/>
      </c>
      <c r="M120" s="66" t="s">
        <v>7</v>
      </c>
      <c r="N120" s="172" t="str">
        <f t="shared" si="27"/>
        <v/>
      </c>
      <c r="O120" s="67" t="s">
        <v>4</v>
      </c>
      <c r="P120" s="174"/>
      <c r="Q120" s="175"/>
      <c r="R120" s="67" t="s">
        <v>212</v>
      </c>
      <c r="S120" s="180"/>
      <c r="T120" s="91"/>
      <c r="U120" s="180"/>
      <c r="V120" s="162"/>
      <c r="W120" s="191"/>
      <c r="X120" s="196" t="str">
        <f t="shared" si="22"/>
        <v/>
      </c>
      <c r="Y120" s="207" t="str">
        <f t="shared" si="28"/>
        <v>□ごみ拾い　□器具片付け
□モップ又はレーキがけ</v>
      </c>
      <c r="Z120" s="207"/>
      <c r="AA120" s="208"/>
      <c r="AB120" s="165" t="str">
        <f t="shared" si="29"/>
        <v>□ごみ拾い　□器具片付け
□モップ又はレーキがけ　□施錠</v>
      </c>
    </row>
    <row r="121" spans="1:28" ht="24.75" customHeight="1" x14ac:dyDescent="0.15">
      <c r="A121" s="109">
        <v>12</v>
      </c>
      <c r="B121" s="64"/>
      <c r="C121" s="65" t="str">
        <f t="shared" si="31"/>
        <v/>
      </c>
      <c r="D121" s="14"/>
      <c r="E121" s="60" t="s">
        <v>213</v>
      </c>
      <c r="F121" s="166"/>
      <c r="G121" s="61" t="s">
        <v>214</v>
      </c>
      <c r="H121" s="14"/>
      <c r="I121" s="60" t="s">
        <v>213</v>
      </c>
      <c r="J121" s="166"/>
      <c r="K121" s="62" t="s">
        <v>4</v>
      </c>
      <c r="L121" s="169" t="str">
        <f t="shared" si="26"/>
        <v/>
      </c>
      <c r="M121" s="66" t="s">
        <v>7</v>
      </c>
      <c r="N121" s="172" t="str">
        <f t="shared" si="27"/>
        <v/>
      </c>
      <c r="O121" s="67" t="s">
        <v>4</v>
      </c>
      <c r="P121" s="174"/>
      <c r="Q121" s="175"/>
      <c r="R121" s="67" t="s">
        <v>212</v>
      </c>
      <c r="S121" s="180"/>
      <c r="T121" s="91"/>
      <c r="U121" s="180"/>
      <c r="V121" s="162"/>
      <c r="W121" s="191"/>
      <c r="X121" s="196" t="str">
        <f t="shared" si="22"/>
        <v/>
      </c>
      <c r="Y121" s="207" t="str">
        <f t="shared" si="28"/>
        <v>□ごみ拾い　□器具片付け
□モップ又はレーキがけ</v>
      </c>
      <c r="Z121" s="207"/>
      <c r="AA121" s="208"/>
      <c r="AB121" s="165" t="str">
        <f t="shared" si="29"/>
        <v>□ごみ拾い　□器具片付け
□モップ又はレーキがけ　□施錠</v>
      </c>
    </row>
    <row r="122" spans="1:28" ht="24.75" customHeight="1" x14ac:dyDescent="0.15">
      <c r="A122" s="212" t="s">
        <v>25</v>
      </c>
      <c r="B122" s="64"/>
      <c r="C122" s="65" t="str">
        <f t="shared" si="31"/>
        <v/>
      </c>
      <c r="D122" s="14"/>
      <c r="E122" s="60" t="s">
        <v>213</v>
      </c>
      <c r="F122" s="166"/>
      <c r="G122" s="61" t="s">
        <v>214</v>
      </c>
      <c r="H122" s="14"/>
      <c r="I122" s="60" t="s">
        <v>213</v>
      </c>
      <c r="J122" s="166"/>
      <c r="K122" s="62" t="s">
        <v>4</v>
      </c>
      <c r="L122" s="169" t="str">
        <f t="shared" si="26"/>
        <v/>
      </c>
      <c r="M122" s="66" t="s">
        <v>7</v>
      </c>
      <c r="N122" s="172" t="str">
        <f t="shared" si="27"/>
        <v/>
      </c>
      <c r="O122" s="67" t="s">
        <v>4</v>
      </c>
      <c r="P122" s="174"/>
      <c r="Q122" s="175"/>
      <c r="R122" s="67" t="s">
        <v>212</v>
      </c>
      <c r="S122" s="180"/>
      <c r="T122" s="91"/>
      <c r="U122" s="180"/>
      <c r="V122" s="162"/>
      <c r="W122" s="191"/>
      <c r="X122" s="196" t="str">
        <f t="shared" si="22"/>
        <v/>
      </c>
      <c r="Y122" s="207" t="str">
        <f t="shared" si="28"/>
        <v>□ごみ拾い　□器具片付け
□モップ又はレーキがけ</v>
      </c>
      <c r="Z122" s="207"/>
      <c r="AA122" s="208"/>
      <c r="AB122" s="165" t="str">
        <f t="shared" si="29"/>
        <v>□ごみ拾い　□器具片付け
□モップ又はレーキがけ　□施錠</v>
      </c>
    </row>
    <row r="123" spans="1:28" ht="24.75" customHeight="1" x14ac:dyDescent="0.15">
      <c r="A123" s="212"/>
      <c r="B123" s="64"/>
      <c r="C123" s="65" t="str">
        <f t="shared" si="31"/>
        <v/>
      </c>
      <c r="D123" s="14"/>
      <c r="E123" s="60" t="s">
        <v>213</v>
      </c>
      <c r="F123" s="166"/>
      <c r="G123" s="61" t="s">
        <v>214</v>
      </c>
      <c r="H123" s="14"/>
      <c r="I123" s="60" t="s">
        <v>213</v>
      </c>
      <c r="J123" s="166"/>
      <c r="K123" s="62" t="s">
        <v>4</v>
      </c>
      <c r="L123" s="169" t="str">
        <f t="shared" si="26"/>
        <v/>
      </c>
      <c r="M123" s="66" t="s">
        <v>7</v>
      </c>
      <c r="N123" s="172" t="str">
        <f t="shared" si="27"/>
        <v/>
      </c>
      <c r="O123" s="67" t="s">
        <v>4</v>
      </c>
      <c r="P123" s="174"/>
      <c r="Q123" s="175"/>
      <c r="R123" s="67" t="s">
        <v>212</v>
      </c>
      <c r="S123" s="180"/>
      <c r="T123" s="91"/>
      <c r="U123" s="180"/>
      <c r="V123" s="162"/>
      <c r="W123" s="191"/>
      <c r="X123" s="196" t="str">
        <f t="shared" si="22"/>
        <v/>
      </c>
      <c r="Y123" s="207" t="str">
        <f t="shared" si="28"/>
        <v>□ごみ拾い　□器具片付け
□モップ又はレーキがけ</v>
      </c>
      <c r="Z123" s="207"/>
      <c r="AA123" s="208"/>
      <c r="AB123" s="165" t="str">
        <f t="shared" si="29"/>
        <v>□ごみ拾い　□器具片付け
□モップ又はレーキがけ　□施錠</v>
      </c>
    </row>
    <row r="124" spans="1:28" ht="24.75" customHeight="1" x14ac:dyDescent="0.15">
      <c r="A124" s="212"/>
      <c r="B124" s="64"/>
      <c r="C124" s="65" t="str">
        <f t="shared" si="31"/>
        <v/>
      </c>
      <c r="D124" s="14"/>
      <c r="E124" s="60" t="s">
        <v>213</v>
      </c>
      <c r="F124" s="166"/>
      <c r="G124" s="61" t="s">
        <v>214</v>
      </c>
      <c r="H124" s="14"/>
      <c r="I124" s="60" t="s">
        <v>213</v>
      </c>
      <c r="J124" s="166"/>
      <c r="K124" s="62" t="s">
        <v>4</v>
      </c>
      <c r="L124" s="169" t="str">
        <f t="shared" si="26"/>
        <v/>
      </c>
      <c r="M124" s="66" t="s">
        <v>7</v>
      </c>
      <c r="N124" s="172" t="str">
        <f t="shared" si="27"/>
        <v/>
      </c>
      <c r="O124" s="67" t="s">
        <v>4</v>
      </c>
      <c r="P124" s="174"/>
      <c r="Q124" s="175"/>
      <c r="R124" s="67" t="s">
        <v>212</v>
      </c>
      <c r="S124" s="180"/>
      <c r="T124" s="91"/>
      <c r="U124" s="180"/>
      <c r="V124" s="162"/>
      <c r="W124" s="191"/>
      <c r="X124" s="196" t="str">
        <f t="shared" si="22"/>
        <v/>
      </c>
      <c r="Y124" s="207" t="str">
        <f t="shared" si="28"/>
        <v>□ごみ拾い　□器具片付け
□モップ又はレーキがけ</v>
      </c>
      <c r="Z124" s="207"/>
      <c r="AA124" s="208"/>
      <c r="AB124" s="165" t="str">
        <f t="shared" si="29"/>
        <v>□ごみ拾い　□器具片付け
□モップ又はレーキがけ　□施錠</v>
      </c>
    </row>
    <row r="125" spans="1:28" ht="24.75" customHeight="1" x14ac:dyDescent="0.15">
      <c r="A125" s="204"/>
      <c r="B125" s="64"/>
      <c r="C125" s="65" t="str">
        <f t="shared" si="31"/>
        <v/>
      </c>
      <c r="D125" s="14"/>
      <c r="E125" s="60" t="s">
        <v>213</v>
      </c>
      <c r="F125" s="166"/>
      <c r="G125" s="61" t="s">
        <v>214</v>
      </c>
      <c r="H125" s="14"/>
      <c r="I125" s="60" t="s">
        <v>213</v>
      </c>
      <c r="J125" s="166"/>
      <c r="K125" s="62" t="s">
        <v>4</v>
      </c>
      <c r="L125" s="169" t="str">
        <f t="shared" si="26"/>
        <v/>
      </c>
      <c r="M125" s="66" t="s">
        <v>7</v>
      </c>
      <c r="N125" s="172" t="str">
        <f t="shared" si="27"/>
        <v/>
      </c>
      <c r="O125" s="67" t="s">
        <v>4</v>
      </c>
      <c r="P125" s="174"/>
      <c r="Q125" s="175"/>
      <c r="R125" s="67" t="s">
        <v>212</v>
      </c>
      <c r="S125" s="180"/>
      <c r="T125" s="91"/>
      <c r="U125" s="180"/>
      <c r="V125" s="162"/>
      <c r="W125" s="191"/>
      <c r="X125" s="196" t="str">
        <f t="shared" si="22"/>
        <v/>
      </c>
      <c r="Y125" s="207" t="str">
        <f t="shared" si="28"/>
        <v>□ごみ拾い　□器具片付け
□モップ又はレーキがけ</v>
      </c>
      <c r="Z125" s="207"/>
      <c r="AA125" s="208"/>
      <c r="AB125" s="165" t="str">
        <f t="shared" si="29"/>
        <v>□ごみ拾い　□器具片付け
□モップ又はレーキがけ　□施錠</v>
      </c>
    </row>
    <row r="126" spans="1:28" ht="24.75" customHeight="1" x14ac:dyDescent="0.15">
      <c r="A126" s="204"/>
      <c r="B126" s="64"/>
      <c r="C126" s="65" t="str">
        <f t="shared" si="31"/>
        <v/>
      </c>
      <c r="D126" s="14"/>
      <c r="E126" s="60" t="s">
        <v>213</v>
      </c>
      <c r="F126" s="166"/>
      <c r="G126" s="61" t="s">
        <v>214</v>
      </c>
      <c r="H126" s="14"/>
      <c r="I126" s="60" t="s">
        <v>213</v>
      </c>
      <c r="J126" s="166"/>
      <c r="K126" s="62" t="s">
        <v>4</v>
      </c>
      <c r="L126" s="169" t="str">
        <f t="shared" si="26"/>
        <v/>
      </c>
      <c r="M126" s="66" t="s">
        <v>7</v>
      </c>
      <c r="N126" s="172" t="str">
        <f t="shared" si="27"/>
        <v/>
      </c>
      <c r="O126" s="67" t="s">
        <v>4</v>
      </c>
      <c r="P126" s="174"/>
      <c r="Q126" s="175"/>
      <c r="R126" s="67" t="s">
        <v>212</v>
      </c>
      <c r="S126" s="180"/>
      <c r="T126" s="91"/>
      <c r="U126" s="180"/>
      <c r="V126" s="162"/>
      <c r="W126" s="191"/>
      <c r="X126" s="196" t="str">
        <f t="shared" si="22"/>
        <v/>
      </c>
      <c r="Y126" s="207" t="str">
        <f t="shared" si="28"/>
        <v>□ごみ拾い　□器具片付け
□モップ又はレーキがけ</v>
      </c>
      <c r="Z126" s="207"/>
      <c r="AA126" s="208"/>
      <c r="AB126" s="165" t="str">
        <f t="shared" si="29"/>
        <v>□ごみ拾い　□器具片付け
□モップ又はレーキがけ　□施錠</v>
      </c>
    </row>
    <row r="127" spans="1:28" ht="24.75" customHeight="1" x14ac:dyDescent="0.15">
      <c r="A127" s="204"/>
      <c r="B127" s="64"/>
      <c r="C127" s="65" t="str">
        <f t="shared" si="31"/>
        <v/>
      </c>
      <c r="D127" s="14"/>
      <c r="E127" s="60" t="s">
        <v>2</v>
      </c>
      <c r="F127" s="166"/>
      <c r="G127" s="61" t="s">
        <v>3</v>
      </c>
      <c r="H127" s="14"/>
      <c r="I127" s="60" t="s">
        <v>2</v>
      </c>
      <c r="J127" s="166"/>
      <c r="K127" s="62" t="s">
        <v>4</v>
      </c>
      <c r="L127" s="169" t="str">
        <f t="shared" si="26"/>
        <v/>
      </c>
      <c r="M127" s="66" t="s">
        <v>7</v>
      </c>
      <c r="N127" s="172" t="str">
        <f t="shared" si="27"/>
        <v/>
      </c>
      <c r="O127" s="67" t="s">
        <v>4</v>
      </c>
      <c r="P127" s="174"/>
      <c r="Q127" s="175"/>
      <c r="R127" s="67" t="s">
        <v>5</v>
      </c>
      <c r="S127" s="180"/>
      <c r="T127" s="91"/>
      <c r="U127" s="183"/>
      <c r="V127" s="162"/>
      <c r="W127" s="191"/>
      <c r="X127" s="196" t="str">
        <f t="shared" si="22"/>
        <v/>
      </c>
      <c r="Y127" s="207" t="str">
        <f t="shared" si="28"/>
        <v>□ごみ拾い　□器具片付け
□モップ又はレーキがけ</v>
      </c>
      <c r="Z127" s="207"/>
      <c r="AA127" s="208"/>
      <c r="AB127" s="165" t="str">
        <f t="shared" si="29"/>
        <v>□ごみ拾い　□器具片付け
□モップ又はレーキがけ　□施錠</v>
      </c>
    </row>
    <row r="128" spans="1:28" ht="24.75" customHeight="1" thickBot="1" x14ac:dyDescent="0.2">
      <c r="A128" s="205"/>
      <c r="B128" s="108"/>
      <c r="C128" s="93" t="str">
        <f>IF(B128="","",DATE(2018+$A$11,$A$13,B128))</f>
        <v/>
      </c>
      <c r="D128" s="114"/>
      <c r="E128" s="115" t="s">
        <v>213</v>
      </c>
      <c r="F128" s="167"/>
      <c r="G128" s="116" t="s">
        <v>214</v>
      </c>
      <c r="H128" s="114"/>
      <c r="I128" s="115" t="s">
        <v>213</v>
      </c>
      <c r="J128" s="167"/>
      <c r="K128" s="97" t="s">
        <v>4</v>
      </c>
      <c r="L128" s="171" t="str">
        <f t="shared" si="26"/>
        <v/>
      </c>
      <c r="M128" s="99" t="s">
        <v>7</v>
      </c>
      <c r="N128" s="173" t="str">
        <f t="shared" si="27"/>
        <v/>
      </c>
      <c r="O128" s="100" t="s">
        <v>4</v>
      </c>
      <c r="P128" s="176"/>
      <c r="Q128" s="177"/>
      <c r="R128" s="103" t="s">
        <v>212</v>
      </c>
      <c r="S128" s="181"/>
      <c r="T128" s="118"/>
      <c r="U128" s="181"/>
      <c r="V128" s="163"/>
      <c r="W128" s="189"/>
      <c r="X128" s="197" t="str">
        <f t="shared" si="22"/>
        <v/>
      </c>
      <c r="Y128" s="210" t="str">
        <f t="shared" si="28"/>
        <v>□ごみ拾い　□器具片付け
□モップ又はレーキがけ</v>
      </c>
      <c r="Z128" s="210"/>
      <c r="AA128" s="211"/>
      <c r="AB128" s="165" t="str">
        <f t="shared" si="29"/>
        <v>□ごみ拾い　□器具片付け
□モップ又はレーキがけ　□施錠</v>
      </c>
    </row>
    <row r="129" spans="1:28" ht="24.75" customHeight="1" thickTop="1" x14ac:dyDescent="0.15">
      <c r="A129" s="111"/>
      <c r="B129" s="64"/>
      <c r="C129" s="65" t="str">
        <f>IF(B129="","",DATE(2018+$A$11,$A$13,B129))</f>
        <v/>
      </c>
      <c r="D129" s="14"/>
      <c r="E129" s="60" t="s">
        <v>213</v>
      </c>
      <c r="F129" s="166"/>
      <c r="G129" s="61" t="s">
        <v>214</v>
      </c>
      <c r="H129" s="14"/>
      <c r="I129" s="60" t="s">
        <v>213</v>
      </c>
      <c r="J129" s="166"/>
      <c r="K129" s="62" t="s">
        <v>4</v>
      </c>
      <c r="L129" s="169" t="str">
        <f t="shared" si="26"/>
        <v/>
      </c>
      <c r="M129" s="66" t="s">
        <v>7</v>
      </c>
      <c r="N129" s="172" t="str">
        <f t="shared" si="27"/>
        <v/>
      </c>
      <c r="O129" s="67" t="s">
        <v>4</v>
      </c>
      <c r="P129" s="174"/>
      <c r="Q129" s="175"/>
      <c r="R129" s="67" t="s">
        <v>212</v>
      </c>
      <c r="S129" s="180"/>
      <c r="T129" s="91"/>
      <c r="U129" s="180"/>
      <c r="V129" s="162"/>
      <c r="W129" s="191"/>
      <c r="X129" s="195" t="str">
        <f t="shared" si="22"/>
        <v/>
      </c>
      <c r="Y129" s="207" t="str">
        <f t="shared" si="28"/>
        <v>□ごみ拾い　□器具片付け
□モップ又はレーキがけ</v>
      </c>
      <c r="Z129" s="207"/>
      <c r="AA129" s="208"/>
      <c r="AB129" s="165" t="str">
        <f t="shared" si="29"/>
        <v>□ごみ拾い　□器具片付け
□モップ又はレーキがけ　□施錠</v>
      </c>
    </row>
    <row r="130" spans="1:28" ht="24.75" customHeight="1" x14ac:dyDescent="0.15">
      <c r="A130" s="109" t="s">
        <v>16</v>
      </c>
      <c r="B130" s="64"/>
      <c r="C130" s="65" t="str">
        <f t="shared" ref="C130:C137" si="32">IF(B130="","",DATE(2018+$A$11,$A$13,B130))</f>
        <v/>
      </c>
      <c r="D130" s="14"/>
      <c r="E130" s="60" t="s">
        <v>213</v>
      </c>
      <c r="F130" s="166"/>
      <c r="G130" s="61" t="s">
        <v>214</v>
      </c>
      <c r="H130" s="14"/>
      <c r="I130" s="60" t="s">
        <v>213</v>
      </c>
      <c r="J130" s="166"/>
      <c r="K130" s="62" t="s">
        <v>4</v>
      </c>
      <c r="L130" s="169" t="str">
        <f t="shared" si="26"/>
        <v/>
      </c>
      <c r="M130" s="66" t="s">
        <v>7</v>
      </c>
      <c r="N130" s="172" t="str">
        <f t="shared" si="27"/>
        <v/>
      </c>
      <c r="O130" s="67" t="s">
        <v>4</v>
      </c>
      <c r="P130" s="174"/>
      <c r="Q130" s="175"/>
      <c r="R130" s="67" t="s">
        <v>212</v>
      </c>
      <c r="S130" s="180"/>
      <c r="T130" s="91"/>
      <c r="U130" s="180"/>
      <c r="V130" s="162"/>
      <c r="W130" s="191"/>
      <c r="X130" s="196" t="str">
        <f t="shared" si="22"/>
        <v/>
      </c>
      <c r="Y130" s="207" t="str">
        <f t="shared" si="28"/>
        <v>□ごみ拾い　□器具片付け
□モップ又はレーキがけ</v>
      </c>
      <c r="Z130" s="207"/>
      <c r="AA130" s="208"/>
      <c r="AB130" s="165" t="str">
        <f t="shared" si="29"/>
        <v>□ごみ拾い　□器具片付け
□モップ又はレーキがけ　□施錠</v>
      </c>
    </row>
    <row r="131" spans="1:28" ht="24.75" customHeight="1" x14ac:dyDescent="0.15">
      <c r="A131" s="109">
        <v>13</v>
      </c>
      <c r="B131" s="64"/>
      <c r="C131" s="65" t="str">
        <f t="shared" si="32"/>
        <v/>
      </c>
      <c r="D131" s="14"/>
      <c r="E131" s="60" t="s">
        <v>213</v>
      </c>
      <c r="F131" s="166"/>
      <c r="G131" s="61" t="s">
        <v>214</v>
      </c>
      <c r="H131" s="14"/>
      <c r="I131" s="60" t="s">
        <v>213</v>
      </c>
      <c r="J131" s="166"/>
      <c r="K131" s="62" t="s">
        <v>4</v>
      </c>
      <c r="L131" s="169" t="str">
        <f t="shared" si="26"/>
        <v/>
      </c>
      <c r="M131" s="66" t="s">
        <v>7</v>
      </c>
      <c r="N131" s="172" t="str">
        <f t="shared" si="27"/>
        <v/>
      </c>
      <c r="O131" s="67" t="s">
        <v>4</v>
      </c>
      <c r="P131" s="174"/>
      <c r="Q131" s="175"/>
      <c r="R131" s="67" t="s">
        <v>212</v>
      </c>
      <c r="S131" s="180"/>
      <c r="T131" s="91"/>
      <c r="U131" s="180"/>
      <c r="V131" s="162"/>
      <c r="W131" s="191"/>
      <c r="X131" s="196" t="str">
        <f t="shared" si="22"/>
        <v/>
      </c>
      <c r="Y131" s="207" t="str">
        <f t="shared" si="28"/>
        <v>□ごみ拾い　□器具片付け
□モップ又はレーキがけ</v>
      </c>
      <c r="Z131" s="207"/>
      <c r="AA131" s="208"/>
      <c r="AB131" s="165" t="str">
        <f t="shared" si="29"/>
        <v>□ごみ拾い　□器具片付け
□モップ又はレーキがけ　□施錠</v>
      </c>
    </row>
    <row r="132" spans="1:28" ht="24.75" customHeight="1" x14ac:dyDescent="0.15">
      <c r="A132" s="212" t="s">
        <v>25</v>
      </c>
      <c r="B132" s="64"/>
      <c r="C132" s="65" t="str">
        <f t="shared" si="32"/>
        <v/>
      </c>
      <c r="D132" s="14"/>
      <c r="E132" s="60" t="s">
        <v>213</v>
      </c>
      <c r="F132" s="166"/>
      <c r="G132" s="61" t="s">
        <v>214</v>
      </c>
      <c r="H132" s="14"/>
      <c r="I132" s="60" t="s">
        <v>213</v>
      </c>
      <c r="J132" s="166"/>
      <c r="K132" s="62" t="s">
        <v>4</v>
      </c>
      <c r="L132" s="169" t="str">
        <f t="shared" si="26"/>
        <v/>
      </c>
      <c r="M132" s="66" t="s">
        <v>7</v>
      </c>
      <c r="N132" s="172" t="str">
        <f t="shared" si="27"/>
        <v/>
      </c>
      <c r="O132" s="67" t="s">
        <v>4</v>
      </c>
      <c r="P132" s="174"/>
      <c r="Q132" s="175"/>
      <c r="R132" s="67" t="s">
        <v>212</v>
      </c>
      <c r="S132" s="180"/>
      <c r="T132" s="91"/>
      <c r="U132" s="180"/>
      <c r="V132" s="162"/>
      <c r="W132" s="191"/>
      <c r="X132" s="196" t="str">
        <f t="shared" si="22"/>
        <v/>
      </c>
      <c r="Y132" s="207" t="str">
        <f t="shared" si="28"/>
        <v>□ごみ拾い　□器具片付け
□モップ又はレーキがけ</v>
      </c>
      <c r="Z132" s="207"/>
      <c r="AA132" s="208"/>
      <c r="AB132" s="165" t="str">
        <f t="shared" si="29"/>
        <v>□ごみ拾い　□器具片付け
□モップ又はレーキがけ　□施錠</v>
      </c>
    </row>
    <row r="133" spans="1:28" ht="24.75" customHeight="1" x14ac:dyDescent="0.15">
      <c r="A133" s="212"/>
      <c r="B133" s="64"/>
      <c r="C133" s="65" t="str">
        <f t="shared" si="32"/>
        <v/>
      </c>
      <c r="D133" s="14"/>
      <c r="E133" s="60" t="s">
        <v>213</v>
      </c>
      <c r="F133" s="166"/>
      <c r="G133" s="61" t="s">
        <v>214</v>
      </c>
      <c r="H133" s="14"/>
      <c r="I133" s="60" t="s">
        <v>213</v>
      </c>
      <c r="J133" s="166"/>
      <c r="K133" s="62" t="s">
        <v>4</v>
      </c>
      <c r="L133" s="169" t="str">
        <f t="shared" si="26"/>
        <v/>
      </c>
      <c r="M133" s="66" t="s">
        <v>7</v>
      </c>
      <c r="N133" s="172" t="str">
        <f t="shared" si="27"/>
        <v/>
      </c>
      <c r="O133" s="67" t="s">
        <v>4</v>
      </c>
      <c r="P133" s="174"/>
      <c r="Q133" s="175"/>
      <c r="R133" s="67" t="s">
        <v>212</v>
      </c>
      <c r="S133" s="180"/>
      <c r="T133" s="91"/>
      <c r="U133" s="180"/>
      <c r="V133" s="162"/>
      <c r="W133" s="191"/>
      <c r="X133" s="196" t="str">
        <f t="shared" si="22"/>
        <v/>
      </c>
      <c r="Y133" s="207" t="str">
        <f t="shared" si="28"/>
        <v>□ごみ拾い　□器具片付け
□モップ又はレーキがけ</v>
      </c>
      <c r="Z133" s="207"/>
      <c r="AA133" s="208"/>
      <c r="AB133" s="165" t="str">
        <f t="shared" si="29"/>
        <v>□ごみ拾い　□器具片付け
□モップ又はレーキがけ　□施錠</v>
      </c>
    </row>
    <row r="134" spans="1:28" ht="24.75" customHeight="1" x14ac:dyDescent="0.15">
      <c r="A134" s="212"/>
      <c r="B134" s="64"/>
      <c r="C134" s="65" t="str">
        <f t="shared" si="32"/>
        <v/>
      </c>
      <c r="D134" s="14"/>
      <c r="E134" s="60" t="s">
        <v>213</v>
      </c>
      <c r="F134" s="166"/>
      <c r="G134" s="61" t="s">
        <v>214</v>
      </c>
      <c r="H134" s="14"/>
      <c r="I134" s="60" t="s">
        <v>213</v>
      </c>
      <c r="J134" s="166"/>
      <c r="K134" s="62" t="s">
        <v>4</v>
      </c>
      <c r="L134" s="169" t="str">
        <f t="shared" si="26"/>
        <v/>
      </c>
      <c r="M134" s="66" t="s">
        <v>7</v>
      </c>
      <c r="N134" s="172" t="str">
        <f t="shared" si="27"/>
        <v/>
      </c>
      <c r="O134" s="67" t="s">
        <v>4</v>
      </c>
      <c r="P134" s="174"/>
      <c r="Q134" s="175"/>
      <c r="R134" s="67" t="s">
        <v>212</v>
      </c>
      <c r="S134" s="180"/>
      <c r="T134" s="91"/>
      <c r="U134" s="180"/>
      <c r="V134" s="162"/>
      <c r="W134" s="191"/>
      <c r="X134" s="196" t="str">
        <f t="shared" si="22"/>
        <v/>
      </c>
      <c r="Y134" s="207" t="str">
        <f t="shared" si="28"/>
        <v>□ごみ拾い　□器具片付け
□モップ又はレーキがけ</v>
      </c>
      <c r="Z134" s="207"/>
      <c r="AA134" s="208"/>
      <c r="AB134" s="165" t="str">
        <f t="shared" si="29"/>
        <v>□ごみ拾い　□器具片付け
□モップ又はレーキがけ　□施錠</v>
      </c>
    </row>
    <row r="135" spans="1:28" ht="24.75" customHeight="1" x14ac:dyDescent="0.15">
      <c r="A135" s="204"/>
      <c r="B135" s="64"/>
      <c r="C135" s="65" t="str">
        <f t="shared" si="32"/>
        <v/>
      </c>
      <c r="D135" s="14"/>
      <c r="E135" s="60" t="s">
        <v>213</v>
      </c>
      <c r="F135" s="166"/>
      <c r="G135" s="61" t="s">
        <v>214</v>
      </c>
      <c r="H135" s="14"/>
      <c r="I135" s="60" t="s">
        <v>213</v>
      </c>
      <c r="J135" s="166"/>
      <c r="K135" s="62" t="s">
        <v>4</v>
      </c>
      <c r="L135" s="169" t="str">
        <f t="shared" si="26"/>
        <v/>
      </c>
      <c r="M135" s="66" t="s">
        <v>7</v>
      </c>
      <c r="N135" s="172" t="str">
        <f t="shared" si="27"/>
        <v/>
      </c>
      <c r="O135" s="67" t="s">
        <v>4</v>
      </c>
      <c r="P135" s="174"/>
      <c r="Q135" s="175"/>
      <c r="R135" s="67" t="s">
        <v>212</v>
      </c>
      <c r="S135" s="180"/>
      <c r="T135" s="91"/>
      <c r="U135" s="180"/>
      <c r="V135" s="162"/>
      <c r="W135" s="191"/>
      <c r="X135" s="196" t="str">
        <f t="shared" si="22"/>
        <v/>
      </c>
      <c r="Y135" s="207" t="str">
        <f t="shared" si="28"/>
        <v>□ごみ拾い　□器具片付け
□モップ又はレーキがけ</v>
      </c>
      <c r="Z135" s="207"/>
      <c r="AA135" s="208"/>
      <c r="AB135" s="165" t="str">
        <f t="shared" si="29"/>
        <v>□ごみ拾い　□器具片付け
□モップ又はレーキがけ　□施錠</v>
      </c>
    </row>
    <row r="136" spans="1:28" ht="24.75" customHeight="1" x14ac:dyDescent="0.15">
      <c r="A136" s="204"/>
      <c r="B136" s="64"/>
      <c r="C136" s="65" t="str">
        <f t="shared" si="32"/>
        <v/>
      </c>
      <c r="D136" s="14"/>
      <c r="E136" s="60" t="s">
        <v>213</v>
      </c>
      <c r="F136" s="166"/>
      <c r="G136" s="61" t="s">
        <v>214</v>
      </c>
      <c r="H136" s="14"/>
      <c r="I136" s="60" t="s">
        <v>213</v>
      </c>
      <c r="J136" s="166"/>
      <c r="K136" s="62" t="s">
        <v>4</v>
      </c>
      <c r="L136" s="169" t="str">
        <f t="shared" si="26"/>
        <v/>
      </c>
      <c r="M136" s="66" t="s">
        <v>7</v>
      </c>
      <c r="N136" s="172" t="str">
        <f t="shared" si="27"/>
        <v/>
      </c>
      <c r="O136" s="67" t="s">
        <v>4</v>
      </c>
      <c r="P136" s="174"/>
      <c r="Q136" s="175"/>
      <c r="R136" s="67" t="s">
        <v>212</v>
      </c>
      <c r="S136" s="180"/>
      <c r="T136" s="91"/>
      <c r="U136" s="180"/>
      <c r="V136" s="162"/>
      <c r="W136" s="191"/>
      <c r="X136" s="196" t="str">
        <f t="shared" si="22"/>
        <v/>
      </c>
      <c r="Y136" s="207" t="str">
        <f t="shared" si="28"/>
        <v>□ごみ拾い　□器具片付け
□モップ又はレーキがけ</v>
      </c>
      <c r="Z136" s="207"/>
      <c r="AA136" s="208"/>
      <c r="AB136" s="165" t="str">
        <f t="shared" si="29"/>
        <v>□ごみ拾い　□器具片付け
□モップ又はレーキがけ　□施錠</v>
      </c>
    </row>
    <row r="137" spans="1:28" ht="24.75" customHeight="1" x14ac:dyDescent="0.15">
      <c r="A137" s="204"/>
      <c r="B137" s="64"/>
      <c r="C137" s="65" t="str">
        <f t="shared" si="32"/>
        <v/>
      </c>
      <c r="D137" s="14"/>
      <c r="E137" s="60" t="s">
        <v>213</v>
      </c>
      <c r="F137" s="166"/>
      <c r="G137" s="61" t="s">
        <v>214</v>
      </c>
      <c r="H137" s="14"/>
      <c r="I137" s="60" t="s">
        <v>213</v>
      </c>
      <c r="J137" s="166"/>
      <c r="K137" s="62" t="s">
        <v>4</v>
      </c>
      <c r="L137" s="169" t="str">
        <f t="shared" ref="L137:L168" si="33">IF(D137="","",IF(J137&gt;=F137,H137-D137,H137-D137-1))</f>
        <v/>
      </c>
      <c r="M137" s="66" t="s">
        <v>7</v>
      </c>
      <c r="N137" s="172" t="str">
        <f t="shared" ref="N137:N168" si="34">IF(F137="","",IF(J137&gt;=F137,J137-F137,J137-F137+60))</f>
        <v/>
      </c>
      <c r="O137" s="67" t="s">
        <v>4</v>
      </c>
      <c r="P137" s="174"/>
      <c r="Q137" s="175"/>
      <c r="R137" s="67" t="s">
        <v>212</v>
      </c>
      <c r="S137" s="180"/>
      <c r="T137" s="91"/>
      <c r="U137" s="180"/>
      <c r="V137" s="162"/>
      <c r="W137" s="191"/>
      <c r="X137" s="196" t="str">
        <f t="shared" si="22"/>
        <v/>
      </c>
      <c r="Y137" s="207" t="str">
        <f t="shared" ref="Y137:Y168" si="35">IF(P137&lt;&gt;0,$AF$21,$AF$20)</f>
        <v>□ごみ拾い　□器具片付け
□モップ又はレーキがけ</v>
      </c>
      <c r="Z137" s="207"/>
      <c r="AA137" s="208"/>
      <c r="AB137" s="165" t="str">
        <f t="shared" ref="AB137:AB168" si="36">IF(P137="",$AE$20,IF(AC137=TRUE,$AE$21,$AE$22))</f>
        <v>□ごみ拾い　□器具片付け
□モップ又はレーキがけ　□施錠</v>
      </c>
    </row>
    <row r="138" spans="1:28" ht="24.75" customHeight="1" thickBot="1" x14ac:dyDescent="0.2">
      <c r="A138" s="205"/>
      <c r="B138" s="108"/>
      <c r="C138" s="93" t="str">
        <f>IF(B138="","",DATE(2018+$A$11,$A$13,B138))</f>
        <v/>
      </c>
      <c r="D138" s="114"/>
      <c r="E138" s="115" t="s">
        <v>213</v>
      </c>
      <c r="F138" s="167"/>
      <c r="G138" s="116" t="s">
        <v>214</v>
      </c>
      <c r="H138" s="114"/>
      <c r="I138" s="115" t="s">
        <v>213</v>
      </c>
      <c r="J138" s="167"/>
      <c r="K138" s="97" t="s">
        <v>4</v>
      </c>
      <c r="L138" s="171" t="str">
        <f t="shared" si="33"/>
        <v/>
      </c>
      <c r="M138" s="99" t="s">
        <v>7</v>
      </c>
      <c r="N138" s="173" t="str">
        <f t="shared" si="34"/>
        <v/>
      </c>
      <c r="O138" s="100" t="s">
        <v>4</v>
      </c>
      <c r="P138" s="176"/>
      <c r="Q138" s="177"/>
      <c r="R138" s="103" t="s">
        <v>212</v>
      </c>
      <c r="S138" s="181"/>
      <c r="T138" s="118"/>
      <c r="U138" s="181"/>
      <c r="V138" s="163"/>
      <c r="W138" s="189"/>
      <c r="X138" s="197" t="str">
        <f t="shared" ref="X138:X201" si="37">IF(H138&lt;=18,"",(IF(S138=$AE$9,1,IF(S138=$AE$15,1,""))))</f>
        <v/>
      </c>
      <c r="Y138" s="210" t="str">
        <f t="shared" si="35"/>
        <v>□ごみ拾い　□器具片付け
□モップ又はレーキがけ</v>
      </c>
      <c r="Z138" s="210"/>
      <c r="AA138" s="211"/>
      <c r="AB138" s="165" t="str">
        <f t="shared" si="36"/>
        <v>□ごみ拾い　□器具片付け
□モップ又はレーキがけ　□施錠</v>
      </c>
    </row>
    <row r="139" spans="1:28" ht="24.75" customHeight="1" thickTop="1" x14ac:dyDescent="0.15">
      <c r="A139" s="111"/>
      <c r="B139" s="64"/>
      <c r="C139" s="65" t="str">
        <f>IF(B139="","",DATE(2018+$A$11,$A$13,B139))</f>
        <v/>
      </c>
      <c r="D139" s="14"/>
      <c r="E139" s="60" t="s">
        <v>213</v>
      </c>
      <c r="F139" s="166"/>
      <c r="G139" s="61" t="s">
        <v>214</v>
      </c>
      <c r="H139" s="14"/>
      <c r="I139" s="60" t="s">
        <v>213</v>
      </c>
      <c r="J139" s="166"/>
      <c r="K139" s="62" t="s">
        <v>4</v>
      </c>
      <c r="L139" s="169" t="str">
        <f t="shared" si="33"/>
        <v/>
      </c>
      <c r="M139" s="66" t="s">
        <v>7</v>
      </c>
      <c r="N139" s="172" t="str">
        <f t="shared" si="34"/>
        <v/>
      </c>
      <c r="O139" s="67" t="s">
        <v>4</v>
      </c>
      <c r="P139" s="174"/>
      <c r="Q139" s="175"/>
      <c r="R139" s="67" t="s">
        <v>212</v>
      </c>
      <c r="S139" s="180"/>
      <c r="T139" s="91"/>
      <c r="U139" s="180"/>
      <c r="V139" s="162"/>
      <c r="W139" s="191"/>
      <c r="X139" s="195" t="str">
        <f t="shared" si="37"/>
        <v/>
      </c>
      <c r="Y139" s="207" t="str">
        <f t="shared" si="35"/>
        <v>□ごみ拾い　□器具片付け
□モップ又はレーキがけ</v>
      </c>
      <c r="Z139" s="207"/>
      <c r="AA139" s="208"/>
      <c r="AB139" s="165" t="str">
        <f t="shared" si="36"/>
        <v>□ごみ拾い　□器具片付け
□モップ又はレーキがけ　□施錠</v>
      </c>
    </row>
    <row r="140" spans="1:28" ht="24.75" customHeight="1" x14ac:dyDescent="0.15">
      <c r="A140" s="109" t="s">
        <v>16</v>
      </c>
      <c r="B140" s="64"/>
      <c r="C140" s="65" t="str">
        <f t="shared" ref="C140:C147" si="38">IF(B140="","",DATE(2018+$A$11,$A$13,B140))</f>
        <v/>
      </c>
      <c r="D140" s="14"/>
      <c r="E140" s="60" t="s">
        <v>213</v>
      </c>
      <c r="F140" s="166"/>
      <c r="G140" s="61" t="s">
        <v>214</v>
      </c>
      <c r="H140" s="14"/>
      <c r="I140" s="60" t="s">
        <v>213</v>
      </c>
      <c r="J140" s="166"/>
      <c r="K140" s="62" t="s">
        <v>4</v>
      </c>
      <c r="L140" s="169" t="str">
        <f t="shared" si="33"/>
        <v/>
      </c>
      <c r="M140" s="66" t="s">
        <v>7</v>
      </c>
      <c r="N140" s="172" t="str">
        <f t="shared" si="34"/>
        <v/>
      </c>
      <c r="O140" s="67" t="s">
        <v>4</v>
      </c>
      <c r="P140" s="174"/>
      <c r="Q140" s="175"/>
      <c r="R140" s="67" t="s">
        <v>212</v>
      </c>
      <c r="S140" s="180"/>
      <c r="T140" s="91"/>
      <c r="U140" s="180"/>
      <c r="V140" s="162"/>
      <c r="W140" s="191"/>
      <c r="X140" s="196" t="str">
        <f t="shared" si="37"/>
        <v/>
      </c>
      <c r="Y140" s="207" t="str">
        <f t="shared" si="35"/>
        <v>□ごみ拾い　□器具片付け
□モップ又はレーキがけ</v>
      </c>
      <c r="Z140" s="207"/>
      <c r="AA140" s="208"/>
      <c r="AB140" s="165" t="str">
        <f t="shared" si="36"/>
        <v>□ごみ拾い　□器具片付け
□モップ又はレーキがけ　□施錠</v>
      </c>
    </row>
    <row r="141" spans="1:28" ht="24.75" customHeight="1" x14ac:dyDescent="0.15">
      <c r="A141" s="109">
        <v>14</v>
      </c>
      <c r="B141" s="64"/>
      <c r="C141" s="65" t="str">
        <f t="shared" si="38"/>
        <v/>
      </c>
      <c r="D141" s="14"/>
      <c r="E141" s="60" t="s">
        <v>213</v>
      </c>
      <c r="F141" s="166"/>
      <c r="G141" s="61" t="s">
        <v>214</v>
      </c>
      <c r="H141" s="14"/>
      <c r="I141" s="60" t="s">
        <v>213</v>
      </c>
      <c r="J141" s="166"/>
      <c r="K141" s="62" t="s">
        <v>4</v>
      </c>
      <c r="L141" s="169" t="str">
        <f t="shared" si="33"/>
        <v/>
      </c>
      <c r="M141" s="66" t="s">
        <v>7</v>
      </c>
      <c r="N141" s="172" t="str">
        <f t="shared" si="34"/>
        <v/>
      </c>
      <c r="O141" s="67" t="s">
        <v>4</v>
      </c>
      <c r="P141" s="174"/>
      <c r="Q141" s="175"/>
      <c r="R141" s="67" t="s">
        <v>212</v>
      </c>
      <c r="S141" s="180"/>
      <c r="T141" s="91"/>
      <c r="U141" s="180"/>
      <c r="V141" s="162"/>
      <c r="W141" s="191"/>
      <c r="X141" s="196" t="str">
        <f t="shared" si="37"/>
        <v/>
      </c>
      <c r="Y141" s="207" t="str">
        <f t="shared" si="35"/>
        <v>□ごみ拾い　□器具片付け
□モップ又はレーキがけ</v>
      </c>
      <c r="Z141" s="207"/>
      <c r="AA141" s="208"/>
      <c r="AB141" s="165" t="str">
        <f t="shared" si="36"/>
        <v>□ごみ拾い　□器具片付け
□モップ又はレーキがけ　□施錠</v>
      </c>
    </row>
    <row r="142" spans="1:28" ht="24.75" customHeight="1" x14ac:dyDescent="0.15">
      <c r="A142" s="212" t="s">
        <v>25</v>
      </c>
      <c r="B142" s="64"/>
      <c r="C142" s="65" t="str">
        <f t="shared" si="38"/>
        <v/>
      </c>
      <c r="D142" s="14"/>
      <c r="E142" s="60" t="s">
        <v>213</v>
      </c>
      <c r="F142" s="166"/>
      <c r="G142" s="61" t="s">
        <v>214</v>
      </c>
      <c r="H142" s="14"/>
      <c r="I142" s="60" t="s">
        <v>213</v>
      </c>
      <c r="J142" s="166"/>
      <c r="K142" s="62" t="s">
        <v>4</v>
      </c>
      <c r="L142" s="169" t="str">
        <f t="shared" si="33"/>
        <v/>
      </c>
      <c r="M142" s="66" t="s">
        <v>7</v>
      </c>
      <c r="N142" s="172" t="str">
        <f t="shared" si="34"/>
        <v/>
      </c>
      <c r="O142" s="67" t="s">
        <v>4</v>
      </c>
      <c r="P142" s="174"/>
      <c r="Q142" s="175"/>
      <c r="R142" s="67" t="s">
        <v>212</v>
      </c>
      <c r="S142" s="180"/>
      <c r="T142" s="91"/>
      <c r="U142" s="180"/>
      <c r="V142" s="162"/>
      <c r="W142" s="191"/>
      <c r="X142" s="196" t="str">
        <f t="shared" si="37"/>
        <v/>
      </c>
      <c r="Y142" s="207" t="str">
        <f t="shared" si="35"/>
        <v>□ごみ拾い　□器具片付け
□モップ又はレーキがけ</v>
      </c>
      <c r="Z142" s="207"/>
      <c r="AA142" s="208"/>
      <c r="AB142" s="165" t="str">
        <f t="shared" si="36"/>
        <v>□ごみ拾い　□器具片付け
□モップ又はレーキがけ　□施錠</v>
      </c>
    </row>
    <row r="143" spans="1:28" ht="24.75" customHeight="1" x14ac:dyDescent="0.15">
      <c r="A143" s="212"/>
      <c r="B143" s="64"/>
      <c r="C143" s="65" t="str">
        <f t="shared" si="38"/>
        <v/>
      </c>
      <c r="D143" s="14"/>
      <c r="E143" s="60" t="s">
        <v>213</v>
      </c>
      <c r="F143" s="166"/>
      <c r="G143" s="61" t="s">
        <v>214</v>
      </c>
      <c r="H143" s="14"/>
      <c r="I143" s="60" t="s">
        <v>213</v>
      </c>
      <c r="J143" s="166"/>
      <c r="K143" s="62" t="s">
        <v>4</v>
      </c>
      <c r="L143" s="169" t="str">
        <f t="shared" si="33"/>
        <v/>
      </c>
      <c r="M143" s="66" t="s">
        <v>7</v>
      </c>
      <c r="N143" s="172" t="str">
        <f t="shared" si="34"/>
        <v/>
      </c>
      <c r="O143" s="67" t="s">
        <v>4</v>
      </c>
      <c r="P143" s="174"/>
      <c r="Q143" s="175"/>
      <c r="R143" s="67" t="s">
        <v>212</v>
      </c>
      <c r="S143" s="180"/>
      <c r="T143" s="91"/>
      <c r="U143" s="180"/>
      <c r="V143" s="162"/>
      <c r="W143" s="191"/>
      <c r="X143" s="196" t="str">
        <f t="shared" si="37"/>
        <v/>
      </c>
      <c r="Y143" s="207" t="str">
        <f t="shared" si="35"/>
        <v>□ごみ拾い　□器具片付け
□モップ又はレーキがけ</v>
      </c>
      <c r="Z143" s="207"/>
      <c r="AA143" s="208"/>
      <c r="AB143" s="165" t="str">
        <f t="shared" si="36"/>
        <v>□ごみ拾い　□器具片付け
□モップ又はレーキがけ　□施錠</v>
      </c>
    </row>
    <row r="144" spans="1:28" ht="24.75" customHeight="1" x14ac:dyDescent="0.15">
      <c r="A144" s="212"/>
      <c r="B144" s="64"/>
      <c r="C144" s="65" t="str">
        <f t="shared" si="38"/>
        <v/>
      </c>
      <c r="D144" s="14"/>
      <c r="E144" s="60" t="s">
        <v>2</v>
      </c>
      <c r="F144" s="166"/>
      <c r="G144" s="61" t="s">
        <v>3</v>
      </c>
      <c r="H144" s="14"/>
      <c r="I144" s="60" t="s">
        <v>2</v>
      </c>
      <c r="J144" s="166"/>
      <c r="K144" s="62" t="s">
        <v>4</v>
      </c>
      <c r="L144" s="169" t="str">
        <f t="shared" si="33"/>
        <v/>
      </c>
      <c r="M144" s="66" t="s">
        <v>7</v>
      </c>
      <c r="N144" s="172" t="str">
        <f t="shared" si="34"/>
        <v/>
      </c>
      <c r="O144" s="67" t="s">
        <v>4</v>
      </c>
      <c r="P144" s="174"/>
      <c r="Q144" s="175"/>
      <c r="R144" s="67" t="s">
        <v>5</v>
      </c>
      <c r="S144" s="180"/>
      <c r="T144" s="91"/>
      <c r="U144" s="183"/>
      <c r="V144" s="162"/>
      <c r="W144" s="191"/>
      <c r="X144" s="196" t="str">
        <f t="shared" si="37"/>
        <v/>
      </c>
      <c r="Y144" s="207" t="str">
        <f t="shared" si="35"/>
        <v>□ごみ拾い　□器具片付け
□モップ又はレーキがけ</v>
      </c>
      <c r="Z144" s="207"/>
      <c r="AA144" s="208"/>
      <c r="AB144" s="165" t="str">
        <f t="shared" si="36"/>
        <v>□ごみ拾い　□器具片付け
□モップ又はレーキがけ　□施錠</v>
      </c>
    </row>
    <row r="145" spans="1:28" ht="24.75" customHeight="1" x14ac:dyDescent="0.15">
      <c r="A145" s="204"/>
      <c r="B145" s="64"/>
      <c r="C145" s="65" t="str">
        <f t="shared" si="38"/>
        <v/>
      </c>
      <c r="D145" s="14"/>
      <c r="E145" s="60" t="s">
        <v>213</v>
      </c>
      <c r="F145" s="166"/>
      <c r="G145" s="61" t="s">
        <v>214</v>
      </c>
      <c r="H145" s="14"/>
      <c r="I145" s="60" t="s">
        <v>213</v>
      </c>
      <c r="J145" s="166"/>
      <c r="K145" s="62" t="s">
        <v>4</v>
      </c>
      <c r="L145" s="169" t="str">
        <f t="shared" si="33"/>
        <v/>
      </c>
      <c r="M145" s="66" t="s">
        <v>7</v>
      </c>
      <c r="N145" s="172" t="str">
        <f t="shared" si="34"/>
        <v/>
      </c>
      <c r="O145" s="67" t="s">
        <v>4</v>
      </c>
      <c r="P145" s="174"/>
      <c r="Q145" s="175"/>
      <c r="R145" s="67" t="s">
        <v>212</v>
      </c>
      <c r="S145" s="180"/>
      <c r="T145" s="91"/>
      <c r="U145" s="180"/>
      <c r="V145" s="162"/>
      <c r="W145" s="191"/>
      <c r="X145" s="196" t="str">
        <f t="shared" si="37"/>
        <v/>
      </c>
      <c r="Y145" s="207" t="str">
        <f t="shared" si="35"/>
        <v>□ごみ拾い　□器具片付け
□モップ又はレーキがけ</v>
      </c>
      <c r="Z145" s="207"/>
      <c r="AA145" s="208"/>
      <c r="AB145" s="165" t="str">
        <f t="shared" si="36"/>
        <v>□ごみ拾い　□器具片付け
□モップ又はレーキがけ　□施錠</v>
      </c>
    </row>
    <row r="146" spans="1:28" ht="24.75" customHeight="1" x14ac:dyDescent="0.15">
      <c r="A146" s="204"/>
      <c r="B146" s="64"/>
      <c r="C146" s="65" t="str">
        <f t="shared" si="38"/>
        <v/>
      </c>
      <c r="D146" s="14"/>
      <c r="E146" s="60" t="s">
        <v>213</v>
      </c>
      <c r="F146" s="166"/>
      <c r="G146" s="61" t="s">
        <v>214</v>
      </c>
      <c r="H146" s="14"/>
      <c r="I146" s="60" t="s">
        <v>213</v>
      </c>
      <c r="J146" s="166"/>
      <c r="K146" s="62" t="s">
        <v>4</v>
      </c>
      <c r="L146" s="169" t="str">
        <f t="shared" si="33"/>
        <v/>
      </c>
      <c r="M146" s="66" t="s">
        <v>7</v>
      </c>
      <c r="N146" s="172" t="str">
        <f t="shared" si="34"/>
        <v/>
      </c>
      <c r="O146" s="67" t="s">
        <v>4</v>
      </c>
      <c r="P146" s="174"/>
      <c r="Q146" s="175"/>
      <c r="R146" s="67" t="s">
        <v>212</v>
      </c>
      <c r="S146" s="180"/>
      <c r="T146" s="91"/>
      <c r="U146" s="180"/>
      <c r="V146" s="162"/>
      <c r="W146" s="191"/>
      <c r="X146" s="196" t="str">
        <f t="shared" si="37"/>
        <v/>
      </c>
      <c r="Y146" s="207" t="str">
        <f t="shared" si="35"/>
        <v>□ごみ拾い　□器具片付け
□モップ又はレーキがけ</v>
      </c>
      <c r="Z146" s="207"/>
      <c r="AA146" s="208"/>
      <c r="AB146" s="165" t="str">
        <f t="shared" si="36"/>
        <v>□ごみ拾い　□器具片付け
□モップ又はレーキがけ　□施錠</v>
      </c>
    </row>
    <row r="147" spans="1:28" ht="24.75" customHeight="1" x14ac:dyDescent="0.15">
      <c r="A147" s="204"/>
      <c r="B147" s="64"/>
      <c r="C147" s="65" t="str">
        <f t="shared" si="38"/>
        <v/>
      </c>
      <c r="D147" s="14"/>
      <c r="E147" s="60" t="s">
        <v>2</v>
      </c>
      <c r="F147" s="166"/>
      <c r="G147" s="61" t="s">
        <v>3</v>
      </c>
      <c r="H147" s="14"/>
      <c r="I147" s="60" t="s">
        <v>2</v>
      </c>
      <c r="J147" s="166"/>
      <c r="K147" s="62" t="s">
        <v>4</v>
      </c>
      <c r="L147" s="169" t="str">
        <f t="shared" si="33"/>
        <v/>
      </c>
      <c r="M147" s="66" t="s">
        <v>7</v>
      </c>
      <c r="N147" s="172" t="str">
        <f t="shared" si="34"/>
        <v/>
      </c>
      <c r="O147" s="67" t="s">
        <v>4</v>
      </c>
      <c r="P147" s="174"/>
      <c r="Q147" s="175"/>
      <c r="R147" s="67" t="s">
        <v>5</v>
      </c>
      <c r="S147" s="180"/>
      <c r="T147" s="91"/>
      <c r="U147" s="183"/>
      <c r="V147" s="162"/>
      <c r="W147" s="191"/>
      <c r="X147" s="196" t="str">
        <f t="shared" si="37"/>
        <v/>
      </c>
      <c r="Y147" s="207" t="str">
        <f t="shared" si="35"/>
        <v>□ごみ拾い　□器具片付け
□モップ又はレーキがけ</v>
      </c>
      <c r="Z147" s="207"/>
      <c r="AA147" s="208"/>
      <c r="AB147" s="165" t="str">
        <f t="shared" si="36"/>
        <v>□ごみ拾い　□器具片付け
□モップ又はレーキがけ　□施錠</v>
      </c>
    </row>
    <row r="148" spans="1:28" ht="24.75" customHeight="1" thickBot="1" x14ac:dyDescent="0.2">
      <c r="A148" s="205"/>
      <c r="B148" s="108"/>
      <c r="C148" s="93" t="str">
        <f>IF(B148="","",DATE(2018+$A$11,$A$13,B148))</f>
        <v/>
      </c>
      <c r="D148" s="114"/>
      <c r="E148" s="115" t="s">
        <v>213</v>
      </c>
      <c r="F148" s="167"/>
      <c r="G148" s="116" t="s">
        <v>214</v>
      </c>
      <c r="H148" s="114"/>
      <c r="I148" s="115" t="s">
        <v>213</v>
      </c>
      <c r="J148" s="167"/>
      <c r="K148" s="97" t="s">
        <v>4</v>
      </c>
      <c r="L148" s="171" t="str">
        <f t="shared" si="33"/>
        <v/>
      </c>
      <c r="M148" s="99" t="s">
        <v>7</v>
      </c>
      <c r="N148" s="173" t="str">
        <f t="shared" si="34"/>
        <v/>
      </c>
      <c r="O148" s="100" t="s">
        <v>4</v>
      </c>
      <c r="P148" s="176"/>
      <c r="Q148" s="177"/>
      <c r="R148" s="103" t="s">
        <v>212</v>
      </c>
      <c r="S148" s="181"/>
      <c r="T148" s="118"/>
      <c r="U148" s="181"/>
      <c r="V148" s="163"/>
      <c r="W148" s="189"/>
      <c r="X148" s="197" t="str">
        <f t="shared" si="37"/>
        <v/>
      </c>
      <c r="Y148" s="210" t="str">
        <f t="shared" si="35"/>
        <v>□ごみ拾い　□器具片付け
□モップ又はレーキがけ</v>
      </c>
      <c r="Z148" s="210"/>
      <c r="AA148" s="211"/>
      <c r="AB148" s="165" t="str">
        <f t="shared" si="36"/>
        <v>□ごみ拾い　□器具片付け
□モップ又はレーキがけ　□施錠</v>
      </c>
    </row>
    <row r="149" spans="1:28" ht="24.75" customHeight="1" thickTop="1" x14ac:dyDescent="0.15">
      <c r="A149" s="111"/>
      <c r="B149" s="64"/>
      <c r="C149" s="65" t="str">
        <f>IF(B149="","",DATE(2018+$A$11,$A$13,B149))</f>
        <v/>
      </c>
      <c r="D149" s="14"/>
      <c r="E149" s="60" t="s">
        <v>213</v>
      </c>
      <c r="F149" s="166"/>
      <c r="G149" s="61" t="s">
        <v>214</v>
      </c>
      <c r="H149" s="14"/>
      <c r="I149" s="60" t="s">
        <v>213</v>
      </c>
      <c r="J149" s="166"/>
      <c r="K149" s="62" t="s">
        <v>4</v>
      </c>
      <c r="L149" s="169" t="str">
        <f t="shared" si="33"/>
        <v/>
      </c>
      <c r="M149" s="66" t="s">
        <v>7</v>
      </c>
      <c r="N149" s="172" t="str">
        <f t="shared" si="34"/>
        <v/>
      </c>
      <c r="O149" s="67" t="s">
        <v>4</v>
      </c>
      <c r="P149" s="174"/>
      <c r="Q149" s="175"/>
      <c r="R149" s="67" t="s">
        <v>212</v>
      </c>
      <c r="S149" s="180"/>
      <c r="T149" s="91"/>
      <c r="U149" s="180"/>
      <c r="V149" s="162"/>
      <c r="W149" s="191"/>
      <c r="X149" s="195" t="str">
        <f t="shared" si="37"/>
        <v/>
      </c>
      <c r="Y149" s="207" t="str">
        <f t="shared" si="35"/>
        <v>□ごみ拾い　□器具片付け
□モップ又はレーキがけ</v>
      </c>
      <c r="Z149" s="207"/>
      <c r="AA149" s="208"/>
      <c r="AB149" s="165" t="str">
        <f t="shared" si="36"/>
        <v>□ごみ拾い　□器具片付け
□モップ又はレーキがけ　□施錠</v>
      </c>
    </row>
    <row r="150" spans="1:28" ht="24.75" customHeight="1" x14ac:dyDescent="0.15">
      <c r="A150" s="109" t="s">
        <v>16</v>
      </c>
      <c r="B150" s="64"/>
      <c r="C150" s="65" t="str">
        <f t="shared" ref="C150:C157" si="39">IF(B150="","",DATE(2018+$A$11,$A$13,B150))</f>
        <v/>
      </c>
      <c r="D150" s="14"/>
      <c r="E150" s="60" t="s">
        <v>213</v>
      </c>
      <c r="F150" s="166"/>
      <c r="G150" s="61" t="s">
        <v>214</v>
      </c>
      <c r="H150" s="14"/>
      <c r="I150" s="60" t="s">
        <v>213</v>
      </c>
      <c r="J150" s="166"/>
      <c r="K150" s="62" t="s">
        <v>4</v>
      </c>
      <c r="L150" s="169" t="str">
        <f t="shared" si="33"/>
        <v/>
      </c>
      <c r="M150" s="66" t="s">
        <v>7</v>
      </c>
      <c r="N150" s="172" t="str">
        <f t="shared" si="34"/>
        <v/>
      </c>
      <c r="O150" s="67" t="s">
        <v>4</v>
      </c>
      <c r="P150" s="174"/>
      <c r="Q150" s="175"/>
      <c r="R150" s="67" t="s">
        <v>212</v>
      </c>
      <c r="S150" s="180"/>
      <c r="T150" s="91"/>
      <c r="U150" s="180"/>
      <c r="V150" s="162"/>
      <c r="W150" s="191"/>
      <c r="X150" s="196" t="str">
        <f t="shared" si="37"/>
        <v/>
      </c>
      <c r="Y150" s="207" t="str">
        <f t="shared" si="35"/>
        <v>□ごみ拾い　□器具片付け
□モップ又はレーキがけ</v>
      </c>
      <c r="Z150" s="207"/>
      <c r="AA150" s="208"/>
      <c r="AB150" s="165" t="str">
        <f t="shared" si="36"/>
        <v>□ごみ拾い　□器具片付け
□モップ又はレーキがけ　□施錠</v>
      </c>
    </row>
    <row r="151" spans="1:28" ht="24.75" customHeight="1" x14ac:dyDescent="0.15">
      <c r="A151" s="109">
        <v>15</v>
      </c>
      <c r="B151" s="64"/>
      <c r="C151" s="65" t="str">
        <f t="shared" si="39"/>
        <v/>
      </c>
      <c r="D151" s="14"/>
      <c r="E151" s="60" t="s">
        <v>213</v>
      </c>
      <c r="F151" s="166"/>
      <c r="G151" s="61" t="s">
        <v>214</v>
      </c>
      <c r="H151" s="14"/>
      <c r="I151" s="60" t="s">
        <v>213</v>
      </c>
      <c r="J151" s="166"/>
      <c r="K151" s="62" t="s">
        <v>4</v>
      </c>
      <c r="L151" s="169" t="str">
        <f t="shared" si="33"/>
        <v/>
      </c>
      <c r="M151" s="66" t="s">
        <v>7</v>
      </c>
      <c r="N151" s="172" t="str">
        <f t="shared" si="34"/>
        <v/>
      </c>
      <c r="O151" s="67" t="s">
        <v>4</v>
      </c>
      <c r="P151" s="174"/>
      <c r="Q151" s="175"/>
      <c r="R151" s="67" t="s">
        <v>212</v>
      </c>
      <c r="S151" s="180"/>
      <c r="T151" s="91"/>
      <c r="U151" s="180"/>
      <c r="V151" s="162"/>
      <c r="W151" s="191"/>
      <c r="X151" s="196" t="str">
        <f t="shared" si="37"/>
        <v/>
      </c>
      <c r="Y151" s="207" t="str">
        <f t="shared" si="35"/>
        <v>□ごみ拾い　□器具片付け
□モップ又はレーキがけ</v>
      </c>
      <c r="Z151" s="207"/>
      <c r="AA151" s="208"/>
      <c r="AB151" s="165" t="str">
        <f t="shared" si="36"/>
        <v>□ごみ拾い　□器具片付け
□モップ又はレーキがけ　□施錠</v>
      </c>
    </row>
    <row r="152" spans="1:28" ht="24.75" customHeight="1" x14ac:dyDescent="0.15">
      <c r="A152" s="212" t="s">
        <v>25</v>
      </c>
      <c r="B152" s="64"/>
      <c r="C152" s="65" t="str">
        <f t="shared" si="39"/>
        <v/>
      </c>
      <c r="D152" s="14"/>
      <c r="E152" s="60" t="s">
        <v>213</v>
      </c>
      <c r="F152" s="166"/>
      <c r="G152" s="61" t="s">
        <v>214</v>
      </c>
      <c r="H152" s="14"/>
      <c r="I152" s="60" t="s">
        <v>213</v>
      </c>
      <c r="J152" s="166"/>
      <c r="K152" s="62" t="s">
        <v>4</v>
      </c>
      <c r="L152" s="169" t="str">
        <f t="shared" si="33"/>
        <v/>
      </c>
      <c r="M152" s="66" t="s">
        <v>7</v>
      </c>
      <c r="N152" s="172" t="str">
        <f t="shared" si="34"/>
        <v/>
      </c>
      <c r="O152" s="67" t="s">
        <v>4</v>
      </c>
      <c r="P152" s="174"/>
      <c r="Q152" s="175"/>
      <c r="R152" s="67" t="s">
        <v>212</v>
      </c>
      <c r="S152" s="180"/>
      <c r="T152" s="91"/>
      <c r="U152" s="180"/>
      <c r="V152" s="162"/>
      <c r="W152" s="191"/>
      <c r="X152" s="196" t="str">
        <f t="shared" si="37"/>
        <v/>
      </c>
      <c r="Y152" s="207" t="str">
        <f t="shared" si="35"/>
        <v>□ごみ拾い　□器具片付け
□モップ又はレーキがけ</v>
      </c>
      <c r="Z152" s="207"/>
      <c r="AA152" s="208"/>
      <c r="AB152" s="165" t="str">
        <f t="shared" si="36"/>
        <v>□ごみ拾い　□器具片付け
□モップ又はレーキがけ　□施錠</v>
      </c>
    </row>
    <row r="153" spans="1:28" ht="24.75" customHeight="1" x14ac:dyDescent="0.15">
      <c r="A153" s="212"/>
      <c r="B153" s="64"/>
      <c r="C153" s="65" t="str">
        <f t="shared" si="39"/>
        <v/>
      </c>
      <c r="D153" s="14"/>
      <c r="E153" s="60" t="s">
        <v>213</v>
      </c>
      <c r="F153" s="166"/>
      <c r="G153" s="61" t="s">
        <v>214</v>
      </c>
      <c r="H153" s="14"/>
      <c r="I153" s="60" t="s">
        <v>213</v>
      </c>
      <c r="J153" s="166"/>
      <c r="K153" s="62" t="s">
        <v>4</v>
      </c>
      <c r="L153" s="169" t="str">
        <f t="shared" si="33"/>
        <v/>
      </c>
      <c r="M153" s="66" t="s">
        <v>7</v>
      </c>
      <c r="N153" s="172" t="str">
        <f t="shared" si="34"/>
        <v/>
      </c>
      <c r="O153" s="67" t="s">
        <v>4</v>
      </c>
      <c r="P153" s="174"/>
      <c r="Q153" s="175"/>
      <c r="R153" s="67" t="s">
        <v>212</v>
      </c>
      <c r="S153" s="180"/>
      <c r="T153" s="91"/>
      <c r="U153" s="180"/>
      <c r="V153" s="162"/>
      <c r="W153" s="191"/>
      <c r="X153" s="196" t="str">
        <f t="shared" si="37"/>
        <v/>
      </c>
      <c r="Y153" s="207" t="str">
        <f t="shared" si="35"/>
        <v>□ごみ拾い　□器具片付け
□モップ又はレーキがけ</v>
      </c>
      <c r="Z153" s="207"/>
      <c r="AA153" s="208"/>
      <c r="AB153" s="165" t="str">
        <f t="shared" si="36"/>
        <v>□ごみ拾い　□器具片付け
□モップ又はレーキがけ　□施錠</v>
      </c>
    </row>
    <row r="154" spans="1:28" ht="24.75" customHeight="1" x14ac:dyDescent="0.15">
      <c r="A154" s="212"/>
      <c r="B154" s="64"/>
      <c r="C154" s="65" t="str">
        <f t="shared" si="39"/>
        <v/>
      </c>
      <c r="D154" s="14"/>
      <c r="E154" s="60" t="s">
        <v>213</v>
      </c>
      <c r="F154" s="166"/>
      <c r="G154" s="61" t="s">
        <v>214</v>
      </c>
      <c r="H154" s="14"/>
      <c r="I154" s="60" t="s">
        <v>213</v>
      </c>
      <c r="J154" s="166"/>
      <c r="K154" s="62" t="s">
        <v>4</v>
      </c>
      <c r="L154" s="169" t="str">
        <f t="shared" si="33"/>
        <v/>
      </c>
      <c r="M154" s="66" t="s">
        <v>7</v>
      </c>
      <c r="N154" s="172" t="str">
        <f t="shared" si="34"/>
        <v/>
      </c>
      <c r="O154" s="67" t="s">
        <v>4</v>
      </c>
      <c r="P154" s="174"/>
      <c r="Q154" s="175"/>
      <c r="R154" s="67" t="s">
        <v>212</v>
      </c>
      <c r="S154" s="180"/>
      <c r="T154" s="91"/>
      <c r="U154" s="180"/>
      <c r="V154" s="162"/>
      <c r="W154" s="191"/>
      <c r="X154" s="196" t="str">
        <f t="shared" si="37"/>
        <v/>
      </c>
      <c r="Y154" s="207" t="str">
        <f t="shared" si="35"/>
        <v>□ごみ拾い　□器具片付け
□モップ又はレーキがけ</v>
      </c>
      <c r="Z154" s="207"/>
      <c r="AA154" s="208"/>
      <c r="AB154" s="165" t="str">
        <f t="shared" si="36"/>
        <v>□ごみ拾い　□器具片付け
□モップ又はレーキがけ　□施錠</v>
      </c>
    </row>
    <row r="155" spans="1:28" ht="24.75" customHeight="1" x14ac:dyDescent="0.15">
      <c r="A155" s="204"/>
      <c r="B155" s="64"/>
      <c r="C155" s="65" t="str">
        <f t="shared" si="39"/>
        <v/>
      </c>
      <c r="D155" s="14"/>
      <c r="E155" s="60" t="s">
        <v>2</v>
      </c>
      <c r="F155" s="166"/>
      <c r="G155" s="61" t="s">
        <v>3</v>
      </c>
      <c r="H155" s="14"/>
      <c r="I155" s="60" t="s">
        <v>2</v>
      </c>
      <c r="J155" s="166"/>
      <c r="K155" s="62" t="s">
        <v>4</v>
      </c>
      <c r="L155" s="169" t="str">
        <f t="shared" si="33"/>
        <v/>
      </c>
      <c r="M155" s="66" t="s">
        <v>7</v>
      </c>
      <c r="N155" s="172" t="str">
        <f t="shared" si="34"/>
        <v/>
      </c>
      <c r="O155" s="67" t="s">
        <v>4</v>
      </c>
      <c r="P155" s="174"/>
      <c r="Q155" s="175"/>
      <c r="R155" s="67" t="s">
        <v>5</v>
      </c>
      <c r="S155" s="180"/>
      <c r="T155" s="91"/>
      <c r="U155" s="183"/>
      <c r="V155" s="162"/>
      <c r="W155" s="191"/>
      <c r="X155" s="196" t="str">
        <f t="shared" si="37"/>
        <v/>
      </c>
      <c r="Y155" s="207" t="str">
        <f t="shared" si="35"/>
        <v>□ごみ拾い　□器具片付け
□モップ又はレーキがけ</v>
      </c>
      <c r="Z155" s="207"/>
      <c r="AA155" s="208"/>
      <c r="AB155" s="165" t="str">
        <f t="shared" si="36"/>
        <v>□ごみ拾い　□器具片付け
□モップ又はレーキがけ　□施錠</v>
      </c>
    </row>
    <row r="156" spans="1:28" ht="24.75" customHeight="1" x14ac:dyDescent="0.15">
      <c r="A156" s="204"/>
      <c r="B156" s="64"/>
      <c r="C156" s="65" t="str">
        <f t="shared" si="39"/>
        <v/>
      </c>
      <c r="D156" s="14"/>
      <c r="E156" s="60" t="s">
        <v>2</v>
      </c>
      <c r="F156" s="166"/>
      <c r="G156" s="61" t="s">
        <v>3</v>
      </c>
      <c r="H156" s="14"/>
      <c r="I156" s="60" t="s">
        <v>2</v>
      </c>
      <c r="J156" s="166"/>
      <c r="K156" s="62" t="s">
        <v>4</v>
      </c>
      <c r="L156" s="169" t="str">
        <f t="shared" si="33"/>
        <v/>
      </c>
      <c r="M156" s="66" t="s">
        <v>7</v>
      </c>
      <c r="N156" s="172" t="str">
        <f t="shared" si="34"/>
        <v/>
      </c>
      <c r="O156" s="67" t="s">
        <v>4</v>
      </c>
      <c r="P156" s="174"/>
      <c r="Q156" s="175"/>
      <c r="R156" s="67" t="s">
        <v>5</v>
      </c>
      <c r="S156" s="180"/>
      <c r="T156" s="91"/>
      <c r="U156" s="183"/>
      <c r="V156" s="162"/>
      <c r="W156" s="191"/>
      <c r="X156" s="196" t="str">
        <f t="shared" si="37"/>
        <v/>
      </c>
      <c r="Y156" s="207" t="str">
        <f t="shared" si="35"/>
        <v>□ごみ拾い　□器具片付け
□モップ又はレーキがけ</v>
      </c>
      <c r="Z156" s="207"/>
      <c r="AA156" s="208"/>
      <c r="AB156" s="165" t="str">
        <f t="shared" si="36"/>
        <v>□ごみ拾い　□器具片付け
□モップ又はレーキがけ　□施錠</v>
      </c>
    </row>
    <row r="157" spans="1:28" ht="24.75" customHeight="1" x14ac:dyDescent="0.15">
      <c r="A157" s="204"/>
      <c r="B157" s="64"/>
      <c r="C157" s="65" t="str">
        <f t="shared" si="39"/>
        <v/>
      </c>
      <c r="D157" s="14"/>
      <c r="E157" s="60" t="s">
        <v>2</v>
      </c>
      <c r="F157" s="166"/>
      <c r="G157" s="61" t="s">
        <v>3</v>
      </c>
      <c r="H157" s="14"/>
      <c r="I157" s="60" t="s">
        <v>2</v>
      </c>
      <c r="J157" s="166"/>
      <c r="K157" s="62" t="s">
        <v>4</v>
      </c>
      <c r="L157" s="169" t="str">
        <f t="shared" si="33"/>
        <v/>
      </c>
      <c r="M157" s="66" t="s">
        <v>7</v>
      </c>
      <c r="N157" s="172" t="str">
        <f t="shared" si="34"/>
        <v/>
      </c>
      <c r="O157" s="67" t="s">
        <v>4</v>
      </c>
      <c r="P157" s="174"/>
      <c r="Q157" s="175"/>
      <c r="R157" s="67" t="s">
        <v>5</v>
      </c>
      <c r="S157" s="180"/>
      <c r="T157" s="91"/>
      <c r="U157" s="183"/>
      <c r="V157" s="162"/>
      <c r="W157" s="191"/>
      <c r="X157" s="196" t="str">
        <f t="shared" si="37"/>
        <v/>
      </c>
      <c r="Y157" s="207" t="str">
        <f t="shared" si="35"/>
        <v>□ごみ拾い　□器具片付け
□モップ又はレーキがけ</v>
      </c>
      <c r="Z157" s="207"/>
      <c r="AA157" s="208"/>
      <c r="AB157" s="165" t="str">
        <f t="shared" si="36"/>
        <v>□ごみ拾い　□器具片付け
□モップ又はレーキがけ　□施錠</v>
      </c>
    </row>
    <row r="158" spans="1:28" ht="24.75" customHeight="1" thickBot="1" x14ac:dyDescent="0.2">
      <c r="A158" s="205"/>
      <c r="B158" s="108"/>
      <c r="C158" s="93" t="str">
        <f>IF(B158="","",DATE(2018+$A$11,$A$13,B158))</f>
        <v/>
      </c>
      <c r="D158" s="114"/>
      <c r="E158" s="115" t="s">
        <v>2</v>
      </c>
      <c r="F158" s="167"/>
      <c r="G158" s="116" t="s">
        <v>3</v>
      </c>
      <c r="H158" s="114"/>
      <c r="I158" s="115" t="s">
        <v>2</v>
      </c>
      <c r="J158" s="167"/>
      <c r="K158" s="97" t="s">
        <v>4</v>
      </c>
      <c r="L158" s="171" t="str">
        <f t="shared" si="33"/>
        <v/>
      </c>
      <c r="M158" s="99" t="s">
        <v>7</v>
      </c>
      <c r="N158" s="173" t="str">
        <f t="shared" si="34"/>
        <v/>
      </c>
      <c r="O158" s="100" t="s">
        <v>4</v>
      </c>
      <c r="P158" s="176"/>
      <c r="Q158" s="177"/>
      <c r="R158" s="103" t="s">
        <v>5</v>
      </c>
      <c r="S158" s="181"/>
      <c r="T158" s="118"/>
      <c r="U158" s="184"/>
      <c r="V158" s="163"/>
      <c r="W158" s="189"/>
      <c r="X158" s="197" t="str">
        <f t="shared" si="37"/>
        <v/>
      </c>
      <c r="Y158" s="210" t="str">
        <f t="shared" si="35"/>
        <v>□ごみ拾い　□器具片付け
□モップ又はレーキがけ</v>
      </c>
      <c r="Z158" s="210"/>
      <c r="AA158" s="211"/>
      <c r="AB158" s="165" t="str">
        <f t="shared" si="36"/>
        <v>□ごみ拾い　□器具片付け
□モップ又はレーキがけ　□施錠</v>
      </c>
    </row>
    <row r="159" spans="1:28" ht="24.75" customHeight="1" thickTop="1" x14ac:dyDescent="0.15">
      <c r="A159" s="111"/>
      <c r="B159" s="64"/>
      <c r="C159" s="65" t="str">
        <f>IF(B159="","",DATE(2018+$A$11,$A$13,B159))</f>
        <v/>
      </c>
      <c r="D159" s="14"/>
      <c r="E159" s="60" t="s">
        <v>2</v>
      </c>
      <c r="F159" s="166"/>
      <c r="G159" s="61" t="s">
        <v>3</v>
      </c>
      <c r="H159" s="14"/>
      <c r="I159" s="60" t="s">
        <v>2</v>
      </c>
      <c r="J159" s="166"/>
      <c r="K159" s="62" t="s">
        <v>4</v>
      </c>
      <c r="L159" s="169" t="str">
        <f t="shared" si="33"/>
        <v/>
      </c>
      <c r="M159" s="66" t="s">
        <v>7</v>
      </c>
      <c r="N159" s="172" t="str">
        <f t="shared" si="34"/>
        <v/>
      </c>
      <c r="O159" s="67" t="s">
        <v>4</v>
      </c>
      <c r="P159" s="174"/>
      <c r="Q159" s="175"/>
      <c r="R159" s="67" t="s">
        <v>5</v>
      </c>
      <c r="S159" s="180"/>
      <c r="T159" s="91"/>
      <c r="U159" s="183"/>
      <c r="V159" s="162"/>
      <c r="W159" s="191"/>
      <c r="X159" s="195" t="str">
        <f t="shared" si="37"/>
        <v/>
      </c>
      <c r="Y159" s="207" t="str">
        <f t="shared" si="35"/>
        <v>□ごみ拾い　□器具片付け
□モップ又はレーキがけ</v>
      </c>
      <c r="Z159" s="207"/>
      <c r="AA159" s="208"/>
      <c r="AB159" s="165" t="str">
        <f t="shared" si="36"/>
        <v>□ごみ拾い　□器具片付け
□モップ又はレーキがけ　□施錠</v>
      </c>
    </row>
    <row r="160" spans="1:28" ht="24.75" customHeight="1" x14ac:dyDescent="0.15">
      <c r="A160" s="109" t="s">
        <v>16</v>
      </c>
      <c r="B160" s="64"/>
      <c r="C160" s="65" t="str">
        <f t="shared" ref="C160:C167" si="40">IF(B160="","",DATE(2018+$A$11,$A$13,B160))</f>
        <v/>
      </c>
      <c r="D160" s="14"/>
      <c r="E160" s="60" t="s">
        <v>2</v>
      </c>
      <c r="F160" s="166"/>
      <c r="G160" s="61" t="s">
        <v>3</v>
      </c>
      <c r="H160" s="14"/>
      <c r="I160" s="60" t="s">
        <v>2</v>
      </c>
      <c r="J160" s="166"/>
      <c r="K160" s="62" t="s">
        <v>4</v>
      </c>
      <c r="L160" s="169" t="str">
        <f t="shared" si="33"/>
        <v/>
      </c>
      <c r="M160" s="66" t="s">
        <v>7</v>
      </c>
      <c r="N160" s="172" t="str">
        <f t="shared" si="34"/>
        <v/>
      </c>
      <c r="O160" s="67" t="s">
        <v>4</v>
      </c>
      <c r="P160" s="174"/>
      <c r="Q160" s="175"/>
      <c r="R160" s="67" t="s">
        <v>5</v>
      </c>
      <c r="S160" s="180"/>
      <c r="T160" s="91"/>
      <c r="U160" s="183"/>
      <c r="V160" s="162"/>
      <c r="W160" s="191"/>
      <c r="X160" s="196" t="str">
        <f t="shared" si="37"/>
        <v/>
      </c>
      <c r="Y160" s="207" t="str">
        <f t="shared" si="35"/>
        <v>□ごみ拾い　□器具片付け
□モップ又はレーキがけ</v>
      </c>
      <c r="Z160" s="207"/>
      <c r="AA160" s="208"/>
      <c r="AB160" s="165" t="str">
        <f t="shared" si="36"/>
        <v>□ごみ拾い　□器具片付け
□モップ又はレーキがけ　□施錠</v>
      </c>
    </row>
    <row r="161" spans="1:28" ht="24.75" customHeight="1" x14ac:dyDescent="0.15">
      <c r="A161" s="109">
        <v>16</v>
      </c>
      <c r="B161" s="64"/>
      <c r="C161" s="65" t="str">
        <f t="shared" si="40"/>
        <v/>
      </c>
      <c r="D161" s="14"/>
      <c r="E161" s="60" t="s">
        <v>2</v>
      </c>
      <c r="F161" s="166"/>
      <c r="G161" s="61" t="s">
        <v>3</v>
      </c>
      <c r="H161" s="14"/>
      <c r="I161" s="60" t="s">
        <v>2</v>
      </c>
      <c r="J161" s="166"/>
      <c r="K161" s="62" t="s">
        <v>4</v>
      </c>
      <c r="L161" s="169" t="str">
        <f t="shared" si="33"/>
        <v/>
      </c>
      <c r="M161" s="66" t="s">
        <v>7</v>
      </c>
      <c r="N161" s="172" t="str">
        <f t="shared" si="34"/>
        <v/>
      </c>
      <c r="O161" s="67" t="s">
        <v>4</v>
      </c>
      <c r="P161" s="174"/>
      <c r="Q161" s="175"/>
      <c r="R161" s="67" t="s">
        <v>5</v>
      </c>
      <c r="S161" s="180"/>
      <c r="T161" s="91"/>
      <c r="U161" s="183"/>
      <c r="V161" s="162"/>
      <c r="W161" s="191"/>
      <c r="X161" s="196" t="str">
        <f t="shared" si="37"/>
        <v/>
      </c>
      <c r="Y161" s="207" t="str">
        <f t="shared" si="35"/>
        <v>□ごみ拾い　□器具片付け
□モップ又はレーキがけ</v>
      </c>
      <c r="Z161" s="207"/>
      <c r="AA161" s="208"/>
      <c r="AB161" s="165" t="str">
        <f t="shared" si="36"/>
        <v>□ごみ拾い　□器具片付け
□モップ又はレーキがけ　□施錠</v>
      </c>
    </row>
    <row r="162" spans="1:28" ht="24.75" customHeight="1" x14ac:dyDescent="0.15">
      <c r="A162" s="212" t="s">
        <v>25</v>
      </c>
      <c r="B162" s="64"/>
      <c r="C162" s="65" t="str">
        <f t="shared" si="40"/>
        <v/>
      </c>
      <c r="D162" s="14"/>
      <c r="E162" s="60" t="s">
        <v>2</v>
      </c>
      <c r="F162" s="166"/>
      <c r="G162" s="61" t="s">
        <v>3</v>
      </c>
      <c r="H162" s="14"/>
      <c r="I162" s="60" t="s">
        <v>2</v>
      </c>
      <c r="J162" s="166"/>
      <c r="K162" s="62" t="s">
        <v>4</v>
      </c>
      <c r="L162" s="169" t="str">
        <f t="shared" si="33"/>
        <v/>
      </c>
      <c r="M162" s="66" t="s">
        <v>7</v>
      </c>
      <c r="N162" s="172" t="str">
        <f t="shared" si="34"/>
        <v/>
      </c>
      <c r="O162" s="67" t="s">
        <v>4</v>
      </c>
      <c r="P162" s="174"/>
      <c r="Q162" s="175"/>
      <c r="R162" s="67" t="s">
        <v>5</v>
      </c>
      <c r="S162" s="180"/>
      <c r="T162" s="91"/>
      <c r="U162" s="183"/>
      <c r="V162" s="162"/>
      <c r="W162" s="191"/>
      <c r="X162" s="196" t="str">
        <f t="shared" si="37"/>
        <v/>
      </c>
      <c r="Y162" s="207" t="str">
        <f t="shared" si="35"/>
        <v>□ごみ拾い　□器具片付け
□モップ又はレーキがけ</v>
      </c>
      <c r="Z162" s="207"/>
      <c r="AA162" s="208"/>
      <c r="AB162" s="165" t="str">
        <f t="shared" si="36"/>
        <v>□ごみ拾い　□器具片付け
□モップ又はレーキがけ　□施錠</v>
      </c>
    </row>
    <row r="163" spans="1:28" ht="24.75" customHeight="1" x14ac:dyDescent="0.15">
      <c r="A163" s="212"/>
      <c r="B163" s="64"/>
      <c r="C163" s="65" t="str">
        <f t="shared" si="40"/>
        <v/>
      </c>
      <c r="D163" s="14"/>
      <c r="E163" s="60" t="s">
        <v>2</v>
      </c>
      <c r="F163" s="166"/>
      <c r="G163" s="61" t="s">
        <v>3</v>
      </c>
      <c r="H163" s="14"/>
      <c r="I163" s="60" t="s">
        <v>2</v>
      </c>
      <c r="J163" s="166"/>
      <c r="K163" s="62" t="s">
        <v>4</v>
      </c>
      <c r="L163" s="169" t="str">
        <f t="shared" si="33"/>
        <v/>
      </c>
      <c r="M163" s="66" t="s">
        <v>7</v>
      </c>
      <c r="N163" s="172" t="str">
        <f t="shared" si="34"/>
        <v/>
      </c>
      <c r="O163" s="67" t="s">
        <v>4</v>
      </c>
      <c r="P163" s="174"/>
      <c r="Q163" s="175"/>
      <c r="R163" s="67" t="s">
        <v>5</v>
      </c>
      <c r="S163" s="180"/>
      <c r="T163" s="91"/>
      <c r="U163" s="183"/>
      <c r="V163" s="162"/>
      <c r="W163" s="191"/>
      <c r="X163" s="196" t="str">
        <f t="shared" si="37"/>
        <v/>
      </c>
      <c r="Y163" s="207" t="str">
        <f t="shared" si="35"/>
        <v>□ごみ拾い　□器具片付け
□モップ又はレーキがけ</v>
      </c>
      <c r="Z163" s="207"/>
      <c r="AA163" s="208"/>
      <c r="AB163" s="165" t="str">
        <f t="shared" si="36"/>
        <v>□ごみ拾い　□器具片付け
□モップ又はレーキがけ　□施錠</v>
      </c>
    </row>
    <row r="164" spans="1:28" ht="24.75" customHeight="1" x14ac:dyDescent="0.15">
      <c r="A164" s="212"/>
      <c r="B164" s="64"/>
      <c r="C164" s="65" t="str">
        <f t="shared" si="40"/>
        <v/>
      </c>
      <c r="D164" s="14"/>
      <c r="E164" s="60" t="s">
        <v>2</v>
      </c>
      <c r="F164" s="166"/>
      <c r="G164" s="61" t="s">
        <v>3</v>
      </c>
      <c r="H164" s="14"/>
      <c r="I164" s="60" t="s">
        <v>2</v>
      </c>
      <c r="J164" s="166"/>
      <c r="K164" s="62" t="s">
        <v>4</v>
      </c>
      <c r="L164" s="169" t="str">
        <f t="shared" si="33"/>
        <v/>
      </c>
      <c r="M164" s="66" t="s">
        <v>7</v>
      </c>
      <c r="N164" s="172" t="str">
        <f t="shared" si="34"/>
        <v/>
      </c>
      <c r="O164" s="67" t="s">
        <v>4</v>
      </c>
      <c r="P164" s="174"/>
      <c r="Q164" s="175"/>
      <c r="R164" s="67" t="s">
        <v>5</v>
      </c>
      <c r="S164" s="180"/>
      <c r="T164" s="91"/>
      <c r="U164" s="183"/>
      <c r="V164" s="162"/>
      <c r="W164" s="191"/>
      <c r="X164" s="196" t="str">
        <f t="shared" si="37"/>
        <v/>
      </c>
      <c r="Y164" s="207" t="str">
        <f t="shared" si="35"/>
        <v>□ごみ拾い　□器具片付け
□モップ又はレーキがけ</v>
      </c>
      <c r="Z164" s="207"/>
      <c r="AA164" s="208"/>
      <c r="AB164" s="165" t="str">
        <f t="shared" si="36"/>
        <v>□ごみ拾い　□器具片付け
□モップ又はレーキがけ　□施錠</v>
      </c>
    </row>
    <row r="165" spans="1:28" ht="24.75" customHeight="1" x14ac:dyDescent="0.15">
      <c r="A165" s="204"/>
      <c r="B165" s="64"/>
      <c r="C165" s="65" t="str">
        <f t="shared" si="40"/>
        <v/>
      </c>
      <c r="D165" s="14"/>
      <c r="E165" s="60" t="s">
        <v>2</v>
      </c>
      <c r="F165" s="166"/>
      <c r="G165" s="61" t="s">
        <v>3</v>
      </c>
      <c r="H165" s="14"/>
      <c r="I165" s="60" t="s">
        <v>2</v>
      </c>
      <c r="J165" s="166"/>
      <c r="K165" s="62" t="s">
        <v>4</v>
      </c>
      <c r="L165" s="169" t="str">
        <f t="shared" si="33"/>
        <v/>
      </c>
      <c r="M165" s="66" t="s">
        <v>7</v>
      </c>
      <c r="N165" s="172" t="str">
        <f t="shared" si="34"/>
        <v/>
      </c>
      <c r="O165" s="67" t="s">
        <v>4</v>
      </c>
      <c r="P165" s="174"/>
      <c r="Q165" s="175"/>
      <c r="R165" s="67" t="s">
        <v>5</v>
      </c>
      <c r="S165" s="180"/>
      <c r="T165" s="91"/>
      <c r="U165" s="183"/>
      <c r="V165" s="162"/>
      <c r="W165" s="191"/>
      <c r="X165" s="196" t="str">
        <f t="shared" si="37"/>
        <v/>
      </c>
      <c r="Y165" s="207" t="str">
        <f t="shared" si="35"/>
        <v>□ごみ拾い　□器具片付け
□モップ又はレーキがけ</v>
      </c>
      <c r="Z165" s="207"/>
      <c r="AA165" s="208"/>
      <c r="AB165" s="165" t="str">
        <f t="shared" si="36"/>
        <v>□ごみ拾い　□器具片付け
□モップ又はレーキがけ　□施錠</v>
      </c>
    </row>
    <row r="166" spans="1:28" ht="24.75" customHeight="1" x14ac:dyDescent="0.15">
      <c r="A166" s="204"/>
      <c r="B166" s="64"/>
      <c r="C166" s="65" t="str">
        <f t="shared" si="40"/>
        <v/>
      </c>
      <c r="D166" s="14"/>
      <c r="E166" s="60" t="s">
        <v>2</v>
      </c>
      <c r="F166" s="166"/>
      <c r="G166" s="61" t="s">
        <v>3</v>
      </c>
      <c r="H166" s="14"/>
      <c r="I166" s="60" t="s">
        <v>2</v>
      </c>
      <c r="J166" s="166"/>
      <c r="K166" s="62" t="s">
        <v>4</v>
      </c>
      <c r="L166" s="169" t="str">
        <f t="shared" si="33"/>
        <v/>
      </c>
      <c r="M166" s="66" t="s">
        <v>7</v>
      </c>
      <c r="N166" s="172" t="str">
        <f t="shared" si="34"/>
        <v/>
      </c>
      <c r="O166" s="67" t="s">
        <v>4</v>
      </c>
      <c r="P166" s="174"/>
      <c r="Q166" s="175"/>
      <c r="R166" s="67" t="s">
        <v>5</v>
      </c>
      <c r="S166" s="180"/>
      <c r="T166" s="91"/>
      <c r="U166" s="183"/>
      <c r="V166" s="162"/>
      <c r="W166" s="191"/>
      <c r="X166" s="196" t="str">
        <f t="shared" si="37"/>
        <v/>
      </c>
      <c r="Y166" s="207" t="str">
        <f t="shared" si="35"/>
        <v>□ごみ拾い　□器具片付け
□モップ又はレーキがけ</v>
      </c>
      <c r="Z166" s="207"/>
      <c r="AA166" s="208"/>
      <c r="AB166" s="165" t="str">
        <f t="shared" si="36"/>
        <v>□ごみ拾い　□器具片付け
□モップ又はレーキがけ　□施錠</v>
      </c>
    </row>
    <row r="167" spans="1:28" ht="24.75" customHeight="1" x14ac:dyDescent="0.15">
      <c r="A167" s="204"/>
      <c r="B167" s="64"/>
      <c r="C167" s="65" t="str">
        <f t="shared" si="40"/>
        <v/>
      </c>
      <c r="D167" s="14"/>
      <c r="E167" s="60" t="s">
        <v>2</v>
      </c>
      <c r="F167" s="166"/>
      <c r="G167" s="61" t="s">
        <v>3</v>
      </c>
      <c r="H167" s="14"/>
      <c r="I167" s="60" t="s">
        <v>2</v>
      </c>
      <c r="J167" s="166"/>
      <c r="K167" s="62" t="s">
        <v>4</v>
      </c>
      <c r="L167" s="169" t="str">
        <f t="shared" si="33"/>
        <v/>
      </c>
      <c r="M167" s="66" t="s">
        <v>7</v>
      </c>
      <c r="N167" s="172" t="str">
        <f t="shared" si="34"/>
        <v/>
      </c>
      <c r="O167" s="67" t="s">
        <v>4</v>
      </c>
      <c r="P167" s="174"/>
      <c r="Q167" s="175"/>
      <c r="R167" s="67" t="s">
        <v>5</v>
      </c>
      <c r="S167" s="180"/>
      <c r="T167" s="91"/>
      <c r="U167" s="183"/>
      <c r="V167" s="162"/>
      <c r="W167" s="191"/>
      <c r="X167" s="196" t="str">
        <f t="shared" si="37"/>
        <v/>
      </c>
      <c r="Y167" s="207" t="str">
        <f t="shared" si="35"/>
        <v>□ごみ拾い　□器具片付け
□モップ又はレーキがけ</v>
      </c>
      <c r="Z167" s="207"/>
      <c r="AA167" s="208"/>
      <c r="AB167" s="165" t="str">
        <f t="shared" si="36"/>
        <v>□ごみ拾い　□器具片付け
□モップ又はレーキがけ　□施錠</v>
      </c>
    </row>
    <row r="168" spans="1:28" ht="24.75" customHeight="1" thickBot="1" x14ac:dyDescent="0.2">
      <c r="A168" s="205"/>
      <c r="B168" s="108"/>
      <c r="C168" s="93" t="str">
        <f>IF(B168="","",DATE(2018+$A$11,$A$13,B168))</f>
        <v/>
      </c>
      <c r="D168" s="114"/>
      <c r="E168" s="115" t="s">
        <v>2</v>
      </c>
      <c r="F168" s="167"/>
      <c r="G168" s="116" t="s">
        <v>3</v>
      </c>
      <c r="H168" s="114"/>
      <c r="I168" s="115" t="s">
        <v>2</v>
      </c>
      <c r="J168" s="167"/>
      <c r="K168" s="97" t="s">
        <v>4</v>
      </c>
      <c r="L168" s="171" t="str">
        <f t="shared" si="33"/>
        <v/>
      </c>
      <c r="M168" s="99" t="s">
        <v>7</v>
      </c>
      <c r="N168" s="173" t="str">
        <f t="shared" si="34"/>
        <v/>
      </c>
      <c r="O168" s="100" t="s">
        <v>4</v>
      </c>
      <c r="P168" s="176"/>
      <c r="Q168" s="177"/>
      <c r="R168" s="103" t="s">
        <v>5</v>
      </c>
      <c r="S168" s="181"/>
      <c r="T168" s="118"/>
      <c r="U168" s="184"/>
      <c r="V168" s="163"/>
      <c r="W168" s="189"/>
      <c r="X168" s="197" t="str">
        <f t="shared" si="37"/>
        <v/>
      </c>
      <c r="Y168" s="210" t="str">
        <f t="shared" si="35"/>
        <v>□ごみ拾い　□器具片付け
□モップ又はレーキがけ</v>
      </c>
      <c r="Z168" s="210"/>
      <c r="AA168" s="211"/>
      <c r="AB168" s="165" t="str">
        <f t="shared" si="36"/>
        <v>□ごみ拾い　□器具片付け
□モップ又はレーキがけ　□施錠</v>
      </c>
    </row>
    <row r="169" spans="1:28" ht="24.75" customHeight="1" thickTop="1" x14ac:dyDescent="0.15">
      <c r="A169" s="111"/>
      <c r="B169" s="64"/>
      <c r="C169" s="65" t="str">
        <f>IF(B169="","",DATE(2018+$A$11,$A$13,B169))</f>
        <v/>
      </c>
      <c r="D169" s="14"/>
      <c r="E169" s="60" t="s">
        <v>2</v>
      </c>
      <c r="F169" s="166"/>
      <c r="G169" s="61" t="s">
        <v>3</v>
      </c>
      <c r="H169" s="14"/>
      <c r="I169" s="60" t="s">
        <v>2</v>
      </c>
      <c r="J169" s="166"/>
      <c r="K169" s="62" t="s">
        <v>4</v>
      </c>
      <c r="L169" s="169" t="str">
        <f t="shared" ref="L169:L200" si="41">IF(D169="","",IF(J169&gt;=F169,H169-D169,H169-D169-1))</f>
        <v/>
      </c>
      <c r="M169" s="66" t="s">
        <v>7</v>
      </c>
      <c r="N169" s="172" t="str">
        <f t="shared" ref="N169:N200" si="42">IF(F169="","",IF(J169&gt;=F169,J169-F169,J169-F169+60))</f>
        <v/>
      </c>
      <c r="O169" s="67" t="s">
        <v>4</v>
      </c>
      <c r="P169" s="174"/>
      <c r="Q169" s="175"/>
      <c r="R169" s="67" t="s">
        <v>5</v>
      </c>
      <c r="S169" s="180"/>
      <c r="T169" s="91"/>
      <c r="U169" s="183"/>
      <c r="V169" s="162"/>
      <c r="W169" s="191"/>
      <c r="X169" s="195" t="str">
        <f t="shared" si="37"/>
        <v/>
      </c>
      <c r="Y169" s="207" t="str">
        <f t="shared" ref="Y169:Y200" si="43">IF(P169&lt;&gt;0,$AF$21,$AF$20)</f>
        <v>□ごみ拾い　□器具片付け
□モップ又はレーキがけ</v>
      </c>
      <c r="Z169" s="207"/>
      <c r="AA169" s="208"/>
      <c r="AB169" s="165" t="str">
        <f t="shared" ref="AB169:AB200" si="44">IF(P169="",$AE$20,IF(AC169=TRUE,$AE$21,$AE$22))</f>
        <v>□ごみ拾い　□器具片付け
□モップ又はレーキがけ　□施錠</v>
      </c>
    </row>
    <row r="170" spans="1:28" ht="24.75" customHeight="1" x14ac:dyDescent="0.15">
      <c r="A170" s="109" t="s">
        <v>16</v>
      </c>
      <c r="B170" s="64"/>
      <c r="C170" s="65" t="str">
        <f t="shared" ref="C170:C177" si="45">IF(B170="","",DATE(2018+$A$11,$A$13,B170))</f>
        <v/>
      </c>
      <c r="D170" s="14"/>
      <c r="E170" s="60" t="s">
        <v>2</v>
      </c>
      <c r="F170" s="166"/>
      <c r="G170" s="61" t="s">
        <v>3</v>
      </c>
      <c r="H170" s="14"/>
      <c r="I170" s="60" t="s">
        <v>2</v>
      </c>
      <c r="J170" s="166"/>
      <c r="K170" s="62" t="s">
        <v>4</v>
      </c>
      <c r="L170" s="169" t="str">
        <f t="shared" si="41"/>
        <v/>
      </c>
      <c r="M170" s="66" t="s">
        <v>7</v>
      </c>
      <c r="N170" s="172" t="str">
        <f t="shared" si="42"/>
        <v/>
      </c>
      <c r="O170" s="67" t="s">
        <v>4</v>
      </c>
      <c r="P170" s="174"/>
      <c r="Q170" s="175"/>
      <c r="R170" s="67" t="s">
        <v>5</v>
      </c>
      <c r="S170" s="180"/>
      <c r="T170" s="91"/>
      <c r="U170" s="183"/>
      <c r="V170" s="162"/>
      <c r="W170" s="191"/>
      <c r="X170" s="196" t="str">
        <f t="shared" si="37"/>
        <v/>
      </c>
      <c r="Y170" s="207" t="str">
        <f t="shared" si="43"/>
        <v>□ごみ拾い　□器具片付け
□モップ又はレーキがけ</v>
      </c>
      <c r="Z170" s="207"/>
      <c r="AA170" s="208"/>
      <c r="AB170" s="165" t="str">
        <f t="shared" si="44"/>
        <v>□ごみ拾い　□器具片付け
□モップ又はレーキがけ　□施錠</v>
      </c>
    </row>
    <row r="171" spans="1:28" ht="24.75" customHeight="1" x14ac:dyDescent="0.15">
      <c r="A171" s="109">
        <v>17</v>
      </c>
      <c r="B171" s="64"/>
      <c r="C171" s="65" t="str">
        <f t="shared" si="45"/>
        <v/>
      </c>
      <c r="D171" s="14"/>
      <c r="E171" s="60" t="s">
        <v>2</v>
      </c>
      <c r="F171" s="166"/>
      <c r="G171" s="61" t="s">
        <v>3</v>
      </c>
      <c r="H171" s="14"/>
      <c r="I171" s="60" t="s">
        <v>2</v>
      </c>
      <c r="J171" s="166"/>
      <c r="K171" s="62" t="s">
        <v>4</v>
      </c>
      <c r="L171" s="169" t="str">
        <f t="shared" si="41"/>
        <v/>
      </c>
      <c r="M171" s="66" t="s">
        <v>7</v>
      </c>
      <c r="N171" s="172" t="str">
        <f t="shared" si="42"/>
        <v/>
      </c>
      <c r="O171" s="67" t="s">
        <v>4</v>
      </c>
      <c r="P171" s="174"/>
      <c r="Q171" s="175"/>
      <c r="R171" s="67" t="s">
        <v>5</v>
      </c>
      <c r="S171" s="180"/>
      <c r="T171" s="91"/>
      <c r="U171" s="183"/>
      <c r="V171" s="162"/>
      <c r="W171" s="191"/>
      <c r="X171" s="196" t="str">
        <f t="shared" si="37"/>
        <v/>
      </c>
      <c r="Y171" s="207" t="str">
        <f t="shared" si="43"/>
        <v>□ごみ拾い　□器具片付け
□モップ又はレーキがけ</v>
      </c>
      <c r="Z171" s="207"/>
      <c r="AA171" s="208"/>
      <c r="AB171" s="165" t="str">
        <f t="shared" si="44"/>
        <v>□ごみ拾い　□器具片付け
□モップ又はレーキがけ　□施錠</v>
      </c>
    </row>
    <row r="172" spans="1:28" ht="24.75" customHeight="1" x14ac:dyDescent="0.15">
      <c r="A172" s="212" t="s">
        <v>25</v>
      </c>
      <c r="B172" s="64"/>
      <c r="C172" s="65" t="str">
        <f t="shared" si="45"/>
        <v/>
      </c>
      <c r="D172" s="14"/>
      <c r="E172" s="60" t="s">
        <v>2</v>
      </c>
      <c r="F172" s="166"/>
      <c r="G172" s="61" t="s">
        <v>3</v>
      </c>
      <c r="H172" s="14"/>
      <c r="I172" s="60" t="s">
        <v>2</v>
      </c>
      <c r="J172" s="166"/>
      <c r="K172" s="62" t="s">
        <v>4</v>
      </c>
      <c r="L172" s="169" t="str">
        <f t="shared" si="41"/>
        <v/>
      </c>
      <c r="M172" s="66" t="s">
        <v>7</v>
      </c>
      <c r="N172" s="172" t="str">
        <f t="shared" si="42"/>
        <v/>
      </c>
      <c r="O172" s="67" t="s">
        <v>4</v>
      </c>
      <c r="P172" s="174"/>
      <c r="Q172" s="175"/>
      <c r="R172" s="67" t="s">
        <v>5</v>
      </c>
      <c r="S172" s="180"/>
      <c r="T172" s="91"/>
      <c r="U172" s="183"/>
      <c r="V172" s="162"/>
      <c r="W172" s="191"/>
      <c r="X172" s="196" t="str">
        <f t="shared" si="37"/>
        <v/>
      </c>
      <c r="Y172" s="207" t="str">
        <f t="shared" si="43"/>
        <v>□ごみ拾い　□器具片付け
□モップ又はレーキがけ</v>
      </c>
      <c r="Z172" s="207"/>
      <c r="AA172" s="208"/>
      <c r="AB172" s="165" t="str">
        <f t="shared" si="44"/>
        <v>□ごみ拾い　□器具片付け
□モップ又はレーキがけ　□施錠</v>
      </c>
    </row>
    <row r="173" spans="1:28" ht="24.75" customHeight="1" x14ac:dyDescent="0.15">
      <c r="A173" s="212"/>
      <c r="B173" s="64"/>
      <c r="C173" s="65" t="str">
        <f t="shared" si="45"/>
        <v/>
      </c>
      <c r="D173" s="14"/>
      <c r="E173" s="60" t="s">
        <v>2</v>
      </c>
      <c r="F173" s="166"/>
      <c r="G173" s="61" t="s">
        <v>3</v>
      </c>
      <c r="H173" s="14"/>
      <c r="I173" s="60" t="s">
        <v>2</v>
      </c>
      <c r="J173" s="166"/>
      <c r="K173" s="62" t="s">
        <v>4</v>
      </c>
      <c r="L173" s="169" t="str">
        <f t="shared" si="41"/>
        <v/>
      </c>
      <c r="M173" s="66" t="s">
        <v>7</v>
      </c>
      <c r="N173" s="172" t="str">
        <f t="shared" si="42"/>
        <v/>
      </c>
      <c r="O173" s="67" t="s">
        <v>4</v>
      </c>
      <c r="P173" s="174"/>
      <c r="Q173" s="175"/>
      <c r="R173" s="67" t="s">
        <v>5</v>
      </c>
      <c r="S173" s="180"/>
      <c r="T173" s="91"/>
      <c r="U173" s="183"/>
      <c r="V173" s="162"/>
      <c r="W173" s="191"/>
      <c r="X173" s="196" t="str">
        <f t="shared" si="37"/>
        <v/>
      </c>
      <c r="Y173" s="207" t="str">
        <f t="shared" si="43"/>
        <v>□ごみ拾い　□器具片付け
□モップ又はレーキがけ</v>
      </c>
      <c r="Z173" s="207"/>
      <c r="AA173" s="208"/>
      <c r="AB173" s="165" t="str">
        <f t="shared" si="44"/>
        <v>□ごみ拾い　□器具片付け
□モップ又はレーキがけ　□施錠</v>
      </c>
    </row>
    <row r="174" spans="1:28" ht="24.75" customHeight="1" x14ac:dyDescent="0.15">
      <c r="A174" s="212"/>
      <c r="B174" s="64"/>
      <c r="C174" s="65" t="str">
        <f t="shared" si="45"/>
        <v/>
      </c>
      <c r="D174" s="14"/>
      <c r="E174" s="60" t="s">
        <v>2</v>
      </c>
      <c r="F174" s="166"/>
      <c r="G174" s="61" t="s">
        <v>3</v>
      </c>
      <c r="H174" s="14"/>
      <c r="I174" s="60" t="s">
        <v>2</v>
      </c>
      <c r="J174" s="166"/>
      <c r="K174" s="62" t="s">
        <v>4</v>
      </c>
      <c r="L174" s="169" t="str">
        <f t="shared" si="41"/>
        <v/>
      </c>
      <c r="M174" s="66" t="s">
        <v>7</v>
      </c>
      <c r="N174" s="172" t="str">
        <f t="shared" si="42"/>
        <v/>
      </c>
      <c r="O174" s="67" t="s">
        <v>4</v>
      </c>
      <c r="P174" s="174"/>
      <c r="Q174" s="175"/>
      <c r="R174" s="67" t="s">
        <v>5</v>
      </c>
      <c r="S174" s="180"/>
      <c r="T174" s="91"/>
      <c r="U174" s="183"/>
      <c r="V174" s="162"/>
      <c r="W174" s="191"/>
      <c r="X174" s="196" t="str">
        <f t="shared" si="37"/>
        <v/>
      </c>
      <c r="Y174" s="207" t="str">
        <f t="shared" si="43"/>
        <v>□ごみ拾い　□器具片付け
□モップ又はレーキがけ</v>
      </c>
      <c r="Z174" s="207"/>
      <c r="AA174" s="208"/>
      <c r="AB174" s="165" t="str">
        <f t="shared" si="44"/>
        <v>□ごみ拾い　□器具片付け
□モップ又はレーキがけ　□施錠</v>
      </c>
    </row>
    <row r="175" spans="1:28" ht="24.75" customHeight="1" x14ac:dyDescent="0.15">
      <c r="A175" s="204"/>
      <c r="B175" s="64"/>
      <c r="C175" s="65" t="str">
        <f t="shared" si="45"/>
        <v/>
      </c>
      <c r="D175" s="14"/>
      <c r="E175" s="60" t="s">
        <v>2</v>
      </c>
      <c r="F175" s="166"/>
      <c r="G175" s="61" t="s">
        <v>3</v>
      </c>
      <c r="H175" s="14"/>
      <c r="I175" s="60" t="s">
        <v>2</v>
      </c>
      <c r="J175" s="166"/>
      <c r="K175" s="62" t="s">
        <v>4</v>
      </c>
      <c r="L175" s="169" t="str">
        <f t="shared" si="41"/>
        <v/>
      </c>
      <c r="M175" s="66" t="s">
        <v>7</v>
      </c>
      <c r="N175" s="172" t="str">
        <f t="shared" si="42"/>
        <v/>
      </c>
      <c r="O175" s="67" t="s">
        <v>4</v>
      </c>
      <c r="P175" s="174"/>
      <c r="Q175" s="175"/>
      <c r="R175" s="67" t="s">
        <v>5</v>
      </c>
      <c r="S175" s="180"/>
      <c r="T175" s="91"/>
      <c r="U175" s="183"/>
      <c r="V175" s="162"/>
      <c r="W175" s="191"/>
      <c r="X175" s="196" t="str">
        <f t="shared" si="37"/>
        <v/>
      </c>
      <c r="Y175" s="207" t="str">
        <f t="shared" si="43"/>
        <v>□ごみ拾い　□器具片付け
□モップ又はレーキがけ</v>
      </c>
      <c r="Z175" s="207"/>
      <c r="AA175" s="208"/>
      <c r="AB175" s="165" t="str">
        <f t="shared" si="44"/>
        <v>□ごみ拾い　□器具片付け
□モップ又はレーキがけ　□施錠</v>
      </c>
    </row>
    <row r="176" spans="1:28" ht="24.75" customHeight="1" x14ac:dyDescent="0.15">
      <c r="A176" s="204"/>
      <c r="B176" s="64"/>
      <c r="C176" s="65" t="str">
        <f t="shared" si="45"/>
        <v/>
      </c>
      <c r="D176" s="14"/>
      <c r="E176" s="60" t="s">
        <v>2</v>
      </c>
      <c r="F176" s="166"/>
      <c r="G176" s="61" t="s">
        <v>3</v>
      </c>
      <c r="H176" s="14"/>
      <c r="I176" s="60" t="s">
        <v>2</v>
      </c>
      <c r="J176" s="166"/>
      <c r="K176" s="62" t="s">
        <v>4</v>
      </c>
      <c r="L176" s="169" t="str">
        <f t="shared" si="41"/>
        <v/>
      </c>
      <c r="M176" s="66" t="s">
        <v>7</v>
      </c>
      <c r="N176" s="172" t="str">
        <f t="shared" si="42"/>
        <v/>
      </c>
      <c r="O176" s="67" t="s">
        <v>4</v>
      </c>
      <c r="P176" s="174"/>
      <c r="Q176" s="175"/>
      <c r="R176" s="67" t="s">
        <v>5</v>
      </c>
      <c r="S176" s="180"/>
      <c r="T176" s="91"/>
      <c r="U176" s="183"/>
      <c r="V176" s="162"/>
      <c r="W176" s="191"/>
      <c r="X176" s="196" t="str">
        <f t="shared" si="37"/>
        <v/>
      </c>
      <c r="Y176" s="207" t="str">
        <f t="shared" si="43"/>
        <v>□ごみ拾い　□器具片付け
□モップ又はレーキがけ</v>
      </c>
      <c r="Z176" s="207"/>
      <c r="AA176" s="208"/>
      <c r="AB176" s="165" t="str">
        <f t="shared" si="44"/>
        <v>□ごみ拾い　□器具片付け
□モップ又はレーキがけ　□施錠</v>
      </c>
    </row>
    <row r="177" spans="1:28" ht="24.75" customHeight="1" x14ac:dyDescent="0.15">
      <c r="A177" s="204"/>
      <c r="B177" s="64"/>
      <c r="C177" s="65" t="str">
        <f t="shared" si="45"/>
        <v/>
      </c>
      <c r="D177" s="14"/>
      <c r="E177" s="60" t="s">
        <v>2</v>
      </c>
      <c r="F177" s="166"/>
      <c r="G177" s="61" t="s">
        <v>3</v>
      </c>
      <c r="H177" s="14"/>
      <c r="I177" s="60" t="s">
        <v>2</v>
      </c>
      <c r="J177" s="166"/>
      <c r="K177" s="62" t="s">
        <v>4</v>
      </c>
      <c r="L177" s="169" t="str">
        <f t="shared" si="41"/>
        <v/>
      </c>
      <c r="M177" s="66" t="s">
        <v>7</v>
      </c>
      <c r="N177" s="172" t="str">
        <f t="shared" si="42"/>
        <v/>
      </c>
      <c r="O177" s="67" t="s">
        <v>4</v>
      </c>
      <c r="P177" s="174"/>
      <c r="Q177" s="175"/>
      <c r="R177" s="67" t="s">
        <v>5</v>
      </c>
      <c r="S177" s="180"/>
      <c r="T177" s="91"/>
      <c r="U177" s="183"/>
      <c r="V177" s="162"/>
      <c r="W177" s="191"/>
      <c r="X177" s="196" t="str">
        <f t="shared" si="37"/>
        <v/>
      </c>
      <c r="Y177" s="207" t="str">
        <f t="shared" si="43"/>
        <v>□ごみ拾い　□器具片付け
□モップ又はレーキがけ</v>
      </c>
      <c r="Z177" s="207"/>
      <c r="AA177" s="208"/>
      <c r="AB177" s="165" t="str">
        <f t="shared" si="44"/>
        <v>□ごみ拾い　□器具片付け
□モップ又はレーキがけ　□施錠</v>
      </c>
    </row>
    <row r="178" spans="1:28" ht="24.75" customHeight="1" thickBot="1" x14ac:dyDescent="0.2">
      <c r="A178" s="205"/>
      <c r="B178" s="108"/>
      <c r="C178" s="93" t="str">
        <f>IF(B178="","",DATE(2018+$A$11,$A$13,B178))</f>
        <v/>
      </c>
      <c r="D178" s="94"/>
      <c r="E178" s="95" t="s">
        <v>2</v>
      </c>
      <c r="F178" s="168"/>
      <c r="G178" s="96" t="s">
        <v>3</v>
      </c>
      <c r="H178" s="94"/>
      <c r="I178" s="95" t="s">
        <v>2</v>
      </c>
      <c r="J178" s="168"/>
      <c r="K178" s="97" t="s">
        <v>4</v>
      </c>
      <c r="L178" s="171" t="str">
        <f t="shared" si="41"/>
        <v/>
      </c>
      <c r="M178" s="99" t="s">
        <v>7</v>
      </c>
      <c r="N178" s="173" t="str">
        <f t="shared" si="42"/>
        <v/>
      </c>
      <c r="O178" s="100" t="s">
        <v>4</v>
      </c>
      <c r="P178" s="178"/>
      <c r="Q178" s="179"/>
      <c r="R178" s="100" t="s">
        <v>5</v>
      </c>
      <c r="S178" s="182"/>
      <c r="T178" s="105"/>
      <c r="U178" s="185"/>
      <c r="V178" s="164"/>
      <c r="W178" s="189"/>
      <c r="X178" s="197" t="str">
        <f t="shared" si="37"/>
        <v/>
      </c>
      <c r="Y178" s="210" t="str">
        <f t="shared" si="43"/>
        <v>□ごみ拾い　□器具片付け
□モップ又はレーキがけ</v>
      </c>
      <c r="Z178" s="210"/>
      <c r="AA178" s="211"/>
      <c r="AB178" s="165" t="str">
        <f t="shared" si="44"/>
        <v>□ごみ拾い　□器具片付け
□モップ又はレーキがけ　□施錠</v>
      </c>
    </row>
    <row r="179" spans="1:28" ht="24.75" customHeight="1" thickTop="1" x14ac:dyDescent="0.15">
      <c r="A179" s="111"/>
      <c r="B179" s="64"/>
      <c r="C179" s="65" t="str">
        <f>IF(B179="","",DATE(2018+$A$11,$A$13,B179))</f>
        <v/>
      </c>
      <c r="D179" s="14"/>
      <c r="E179" s="60" t="s">
        <v>2</v>
      </c>
      <c r="F179" s="166"/>
      <c r="G179" s="61" t="s">
        <v>3</v>
      </c>
      <c r="H179" s="14"/>
      <c r="I179" s="60" t="s">
        <v>2</v>
      </c>
      <c r="J179" s="166"/>
      <c r="K179" s="62" t="s">
        <v>4</v>
      </c>
      <c r="L179" s="169" t="str">
        <f t="shared" si="41"/>
        <v/>
      </c>
      <c r="M179" s="66" t="s">
        <v>7</v>
      </c>
      <c r="N179" s="172" t="str">
        <f t="shared" si="42"/>
        <v/>
      </c>
      <c r="O179" s="67" t="s">
        <v>4</v>
      </c>
      <c r="P179" s="174"/>
      <c r="Q179" s="175"/>
      <c r="R179" s="67" t="s">
        <v>5</v>
      </c>
      <c r="S179" s="180"/>
      <c r="T179" s="91"/>
      <c r="U179" s="183"/>
      <c r="V179" s="162"/>
      <c r="W179" s="191"/>
      <c r="X179" s="195" t="str">
        <f t="shared" si="37"/>
        <v/>
      </c>
      <c r="Y179" s="207" t="str">
        <f t="shared" si="43"/>
        <v>□ごみ拾い　□器具片付け
□モップ又はレーキがけ</v>
      </c>
      <c r="Z179" s="207"/>
      <c r="AA179" s="208"/>
      <c r="AB179" s="165" t="str">
        <f t="shared" si="44"/>
        <v>□ごみ拾い　□器具片付け
□モップ又はレーキがけ　□施錠</v>
      </c>
    </row>
    <row r="180" spans="1:28" ht="24.75" customHeight="1" x14ac:dyDescent="0.15">
      <c r="A180" s="109" t="s">
        <v>16</v>
      </c>
      <c r="B180" s="64"/>
      <c r="C180" s="65" t="str">
        <f t="shared" ref="C180:C187" si="46">IF(B180="","",DATE(2018+$A$11,$A$13,B180))</f>
        <v/>
      </c>
      <c r="D180" s="14"/>
      <c r="E180" s="60" t="s">
        <v>2</v>
      </c>
      <c r="F180" s="166"/>
      <c r="G180" s="61" t="s">
        <v>3</v>
      </c>
      <c r="H180" s="14"/>
      <c r="I180" s="60" t="s">
        <v>2</v>
      </c>
      <c r="J180" s="166"/>
      <c r="K180" s="62" t="s">
        <v>4</v>
      </c>
      <c r="L180" s="169" t="str">
        <f t="shared" si="41"/>
        <v/>
      </c>
      <c r="M180" s="66" t="s">
        <v>7</v>
      </c>
      <c r="N180" s="172" t="str">
        <f t="shared" si="42"/>
        <v/>
      </c>
      <c r="O180" s="67" t="s">
        <v>4</v>
      </c>
      <c r="P180" s="174"/>
      <c r="Q180" s="175"/>
      <c r="R180" s="67" t="s">
        <v>5</v>
      </c>
      <c r="S180" s="180"/>
      <c r="T180" s="91"/>
      <c r="U180" s="183"/>
      <c r="V180" s="162"/>
      <c r="W180" s="191"/>
      <c r="X180" s="196" t="str">
        <f t="shared" si="37"/>
        <v/>
      </c>
      <c r="Y180" s="207" t="str">
        <f t="shared" si="43"/>
        <v>□ごみ拾い　□器具片付け
□モップ又はレーキがけ</v>
      </c>
      <c r="Z180" s="207"/>
      <c r="AA180" s="208"/>
      <c r="AB180" s="165" t="str">
        <f t="shared" si="44"/>
        <v>□ごみ拾い　□器具片付け
□モップ又はレーキがけ　□施錠</v>
      </c>
    </row>
    <row r="181" spans="1:28" ht="24.75" customHeight="1" x14ac:dyDescent="0.15">
      <c r="A181" s="109">
        <v>18</v>
      </c>
      <c r="B181" s="64"/>
      <c r="C181" s="65" t="str">
        <f t="shared" si="46"/>
        <v/>
      </c>
      <c r="D181" s="14"/>
      <c r="E181" s="60" t="s">
        <v>2</v>
      </c>
      <c r="F181" s="166"/>
      <c r="G181" s="61" t="s">
        <v>3</v>
      </c>
      <c r="H181" s="14"/>
      <c r="I181" s="60" t="s">
        <v>2</v>
      </c>
      <c r="J181" s="166"/>
      <c r="K181" s="62" t="s">
        <v>4</v>
      </c>
      <c r="L181" s="169" t="str">
        <f t="shared" si="41"/>
        <v/>
      </c>
      <c r="M181" s="66" t="s">
        <v>7</v>
      </c>
      <c r="N181" s="172" t="str">
        <f t="shared" si="42"/>
        <v/>
      </c>
      <c r="O181" s="67" t="s">
        <v>4</v>
      </c>
      <c r="P181" s="174"/>
      <c r="Q181" s="175"/>
      <c r="R181" s="67" t="s">
        <v>5</v>
      </c>
      <c r="S181" s="180"/>
      <c r="T181" s="91"/>
      <c r="U181" s="183"/>
      <c r="V181" s="162"/>
      <c r="W181" s="191"/>
      <c r="X181" s="196" t="str">
        <f t="shared" si="37"/>
        <v/>
      </c>
      <c r="Y181" s="207" t="str">
        <f t="shared" si="43"/>
        <v>□ごみ拾い　□器具片付け
□モップ又はレーキがけ</v>
      </c>
      <c r="Z181" s="207"/>
      <c r="AA181" s="208"/>
      <c r="AB181" s="165" t="str">
        <f t="shared" si="44"/>
        <v>□ごみ拾い　□器具片付け
□モップ又はレーキがけ　□施錠</v>
      </c>
    </row>
    <row r="182" spans="1:28" ht="24.75" customHeight="1" x14ac:dyDescent="0.15">
      <c r="A182" s="212" t="s">
        <v>25</v>
      </c>
      <c r="B182" s="64"/>
      <c r="C182" s="65" t="str">
        <f t="shared" si="46"/>
        <v/>
      </c>
      <c r="D182" s="14"/>
      <c r="E182" s="60" t="s">
        <v>2</v>
      </c>
      <c r="F182" s="166"/>
      <c r="G182" s="61" t="s">
        <v>3</v>
      </c>
      <c r="H182" s="14"/>
      <c r="I182" s="60" t="s">
        <v>2</v>
      </c>
      <c r="J182" s="166"/>
      <c r="K182" s="62" t="s">
        <v>4</v>
      </c>
      <c r="L182" s="169" t="str">
        <f t="shared" si="41"/>
        <v/>
      </c>
      <c r="M182" s="66" t="s">
        <v>7</v>
      </c>
      <c r="N182" s="172" t="str">
        <f t="shared" si="42"/>
        <v/>
      </c>
      <c r="O182" s="67" t="s">
        <v>4</v>
      </c>
      <c r="P182" s="174"/>
      <c r="Q182" s="175"/>
      <c r="R182" s="67" t="s">
        <v>5</v>
      </c>
      <c r="S182" s="180"/>
      <c r="T182" s="91"/>
      <c r="U182" s="183"/>
      <c r="V182" s="162"/>
      <c r="W182" s="191"/>
      <c r="X182" s="196" t="str">
        <f t="shared" si="37"/>
        <v/>
      </c>
      <c r="Y182" s="207" t="str">
        <f t="shared" si="43"/>
        <v>□ごみ拾い　□器具片付け
□モップ又はレーキがけ</v>
      </c>
      <c r="Z182" s="207"/>
      <c r="AA182" s="208"/>
      <c r="AB182" s="165" t="str">
        <f t="shared" si="44"/>
        <v>□ごみ拾い　□器具片付け
□モップ又はレーキがけ　□施錠</v>
      </c>
    </row>
    <row r="183" spans="1:28" ht="24.75" customHeight="1" x14ac:dyDescent="0.15">
      <c r="A183" s="212"/>
      <c r="B183" s="64"/>
      <c r="C183" s="65" t="str">
        <f t="shared" si="46"/>
        <v/>
      </c>
      <c r="D183" s="14"/>
      <c r="E183" s="60" t="s">
        <v>2</v>
      </c>
      <c r="F183" s="166"/>
      <c r="G183" s="61" t="s">
        <v>3</v>
      </c>
      <c r="H183" s="14"/>
      <c r="I183" s="60" t="s">
        <v>2</v>
      </c>
      <c r="J183" s="166"/>
      <c r="K183" s="62" t="s">
        <v>4</v>
      </c>
      <c r="L183" s="169" t="str">
        <f t="shared" si="41"/>
        <v/>
      </c>
      <c r="M183" s="66" t="s">
        <v>7</v>
      </c>
      <c r="N183" s="172" t="str">
        <f t="shared" si="42"/>
        <v/>
      </c>
      <c r="O183" s="67" t="s">
        <v>4</v>
      </c>
      <c r="P183" s="174"/>
      <c r="Q183" s="175"/>
      <c r="R183" s="67" t="s">
        <v>5</v>
      </c>
      <c r="S183" s="180"/>
      <c r="T183" s="91"/>
      <c r="U183" s="183"/>
      <c r="V183" s="162"/>
      <c r="W183" s="191"/>
      <c r="X183" s="196" t="str">
        <f t="shared" si="37"/>
        <v/>
      </c>
      <c r="Y183" s="207" t="str">
        <f t="shared" si="43"/>
        <v>□ごみ拾い　□器具片付け
□モップ又はレーキがけ</v>
      </c>
      <c r="Z183" s="207"/>
      <c r="AA183" s="208"/>
      <c r="AB183" s="165" t="str">
        <f t="shared" si="44"/>
        <v>□ごみ拾い　□器具片付け
□モップ又はレーキがけ　□施錠</v>
      </c>
    </row>
    <row r="184" spans="1:28" ht="24.75" customHeight="1" x14ac:dyDescent="0.15">
      <c r="A184" s="212"/>
      <c r="B184" s="64"/>
      <c r="C184" s="65" t="str">
        <f t="shared" si="46"/>
        <v/>
      </c>
      <c r="D184" s="14"/>
      <c r="E184" s="60" t="s">
        <v>2</v>
      </c>
      <c r="F184" s="166"/>
      <c r="G184" s="61" t="s">
        <v>3</v>
      </c>
      <c r="H184" s="14"/>
      <c r="I184" s="60" t="s">
        <v>2</v>
      </c>
      <c r="J184" s="166"/>
      <c r="K184" s="62" t="s">
        <v>4</v>
      </c>
      <c r="L184" s="169" t="str">
        <f t="shared" si="41"/>
        <v/>
      </c>
      <c r="M184" s="66" t="s">
        <v>7</v>
      </c>
      <c r="N184" s="172" t="str">
        <f t="shared" si="42"/>
        <v/>
      </c>
      <c r="O184" s="67" t="s">
        <v>4</v>
      </c>
      <c r="P184" s="174"/>
      <c r="Q184" s="175"/>
      <c r="R184" s="67" t="s">
        <v>5</v>
      </c>
      <c r="S184" s="180"/>
      <c r="T184" s="91"/>
      <c r="U184" s="183"/>
      <c r="V184" s="162"/>
      <c r="W184" s="191"/>
      <c r="X184" s="196" t="str">
        <f t="shared" si="37"/>
        <v/>
      </c>
      <c r="Y184" s="207" t="str">
        <f t="shared" si="43"/>
        <v>□ごみ拾い　□器具片付け
□モップ又はレーキがけ</v>
      </c>
      <c r="Z184" s="207"/>
      <c r="AA184" s="208"/>
      <c r="AB184" s="165" t="str">
        <f t="shared" si="44"/>
        <v>□ごみ拾い　□器具片付け
□モップ又はレーキがけ　□施錠</v>
      </c>
    </row>
    <row r="185" spans="1:28" ht="24.75" customHeight="1" x14ac:dyDescent="0.15">
      <c r="A185" s="204"/>
      <c r="B185" s="64"/>
      <c r="C185" s="65" t="str">
        <f t="shared" si="46"/>
        <v/>
      </c>
      <c r="D185" s="14"/>
      <c r="E185" s="60" t="s">
        <v>2</v>
      </c>
      <c r="F185" s="166"/>
      <c r="G185" s="61" t="s">
        <v>3</v>
      </c>
      <c r="H185" s="14"/>
      <c r="I185" s="60" t="s">
        <v>2</v>
      </c>
      <c r="J185" s="166"/>
      <c r="K185" s="62" t="s">
        <v>4</v>
      </c>
      <c r="L185" s="169" t="str">
        <f t="shared" si="41"/>
        <v/>
      </c>
      <c r="M185" s="66" t="s">
        <v>7</v>
      </c>
      <c r="N185" s="172" t="str">
        <f t="shared" si="42"/>
        <v/>
      </c>
      <c r="O185" s="67" t="s">
        <v>4</v>
      </c>
      <c r="P185" s="174"/>
      <c r="Q185" s="175"/>
      <c r="R185" s="67" t="s">
        <v>5</v>
      </c>
      <c r="S185" s="180"/>
      <c r="T185" s="91"/>
      <c r="U185" s="183"/>
      <c r="V185" s="162"/>
      <c r="W185" s="191"/>
      <c r="X185" s="196" t="str">
        <f t="shared" si="37"/>
        <v/>
      </c>
      <c r="Y185" s="207" t="str">
        <f t="shared" si="43"/>
        <v>□ごみ拾い　□器具片付け
□モップ又はレーキがけ</v>
      </c>
      <c r="Z185" s="207"/>
      <c r="AA185" s="208"/>
      <c r="AB185" s="165" t="str">
        <f t="shared" si="44"/>
        <v>□ごみ拾い　□器具片付け
□モップ又はレーキがけ　□施錠</v>
      </c>
    </row>
    <row r="186" spans="1:28" ht="24.75" customHeight="1" x14ac:dyDescent="0.15">
      <c r="A186" s="204"/>
      <c r="B186" s="64"/>
      <c r="C186" s="65" t="str">
        <f t="shared" si="46"/>
        <v/>
      </c>
      <c r="D186" s="14"/>
      <c r="E186" s="60" t="s">
        <v>2</v>
      </c>
      <c r="F186" s="166"/>
      <c r="G186" s="61" t="s">
        <v>3</v>
      </c>
      <c r="H186" s="14"/>
      <c r="I186" s="60" t="s">
        <v>2</v>
      </c>
      <c r="J186" s="166"/>
      <c r="K186" s="62" t="s">
        <v>4</v>
      </c>
      <c r="L186" s="169" t="str">
        <f t="shared" si="41"/>
        <v/>
      </c>
      <c r="M186" s="66" t="s">
        <v>7</v>
      </c>
      <c r="N186" s="172" t="str">
        <f t="shared" si="42"/>
        <v/>
      </c>
      <c r="O186" s="67" t="s">
        <v>4</v>
      </c>
      <c r="P186" s="174"/>
      <c r="Q186" s="175"/>
      <c r="R186" s="67" t="s">
        <v>5</v>
      </c>
      <c r="S186" s="180"/>
      <c r="T186" s="91"/>
      <c r="U186" s="183"/>
      <c r="V186" s="162"/>
      <c r="W186" s="191"/>
      <c r="X186" s="196" t="str">
        <f t="shared" si="37"/>
        <v/>
      </c>
      <c r="Y186" s="207" t="str">
        <f t="shared" si="43"/>
        <v>□ごみ拾い　□器具片付け
□モップ又はレーキがけ</v>
      </c>
      <c r="Z186" s="207"/>
      <c r="AA186" s="208"/>
      <c r="AB186" s="165" t="str">
        <f t="shared" si="44"/>
        <v>□ごみ拾い　□器具片付け
□モップ又はレーキがけ　□施錠</v>
      </c>
    </row>
    <row r="187" spans="1:28" ht="24.75" customHeight="1" x14ac:dyDescent="0.15">
      <c r="A187" s="204"/>
      <c r="B187" s="64"/>
      <c r="C187" s="65" t="str">
        <f t="shared" si="46"/>
        <v/>
      </c>
      <c r="D187" s="14"/>
      <c r="E187" s="60" t="s">
        <v>2</v>
      </c>
      <c r="F187" s="166"/>
      <c r="G187" s="61" t="s">
        <v>3</v>
      </c>
      <c r="H187" s="14"/>
      <c r="I187" s="60" t="s">
        <v>2</v>
      </c>
      <c r="J187" s="166"/>
      <c r="K187" s="62" t="s">
        <v>4</v>
      </c>
      <c r="L187" s="169" t="str">
        <f t="shared" si="41"/>
        <v/>
      </c>
      <c r="M187" s="66" t="s">
        <v>7</v>
      </c>
      <c r="N187" s="172" t="str">
        <f t="shared" si="42"/>
        <v/>
      </c>
      <c r="O187" s="67" t="s">
        <v>4</v>
      </c>
      <c r="P187" s="174"/>
      <c r="Q187" s="175"/>
      <c r="R187" s="67" t="s">
        <v>5</v>
      </c>
      <c r="S187" s="180"/>
      <c r="T187" s="91"/>
      <c r="U187" s="183"/>
      <c r="V187" s="162"/>
      <c r="W187" s="191"/>
      <c r="X187" s="196" t="str">
        <f t="shared" si="37"/>
        <v/>
      </c>
      <c r="Y187" s="207" t="str">
        <f t="shared" si="43"/>
        <v>□ごみ拾い　□器具片付け
□モップ又はレーキがけ</v>
      </c>
      <c r="Z187" s="207"/>
      <c r="AA187" s="208"/>
      <c r="AB187" s="165" t="str">
        <f t="shared" si="44"/>
        <v>□ごみ拾い　□器具片付け
□モップ又はレーキがけ　□施錠</v>
      </c>
    </row>
    <row r="188" spans="1:28" ht="24.75" customHeight="1" thickBot="1" x14ac:dyDescent="0.2">
      <c r="A188" s="205"/>
      <c r="B188" s="108"/>
      <c r="C188" s="93" t="str">
        <f>IF(B188="","",DATE(2018+$A$11,$A$13,B188))</f>
        <v/>
      </c>
      <c r="D188" s="94"/>
      <c r="E188" s="95" t="s">
        <v>2</v>
      </c>
      <c r="F188" s="168"/>
      <c r="G188" s="96" t="s">
        <v>3</v>
      </c>
      <c r="H188" s="94"/>
      <c r="I188" s="95" t="s">
        <v>2</v>
      </c>
      <c r="J188" s="168"/>
      <c r="K188" s="97" t="s">
        <v>4</v>
      </c>
      <c r="L188" s="171" t="str">
        <f t="shared" si="41"/>
        <v/>
      </c>
      <c r="M188" s="99" t="s">
        <v>7</v>
      </c>
      <c r="N188" s="173" t="str">
        <f t="shared" si="42"/>
        <v/>
      </c>
      <c r="O188" s="100" t="s">
        <v>4</v>
      </c>
      <c r="P188" s="178"/>
      <c r="Q188" s="179"/>
      <c r="R188" s="100" t="s">
        <v>5</v>
      </c>
      <c r="S188" s="182"/>
      <c r="T188" s="105"/>
      <c r="U188" s="185"/>
      <c r="V188" s="164"/>
      <c r="W188" s="189"/>
      <c r="X188" s="197" t="str">
        <f t="shared" si="37"/>
        <v/>
      </c>
      <c r="Y188" s="210" t="str">
        <f t="shared" si="43"/>
        <v>□ごみ拾い　□器具片付け
□モップ又はレーキがけ</v>
      </c>
      <c r="Z188" s="210"/>
      <c r="AA188" s="211"/>
      <c r="AB188" s="165" t="str">
        <f t="shared" si="44"/>
        <v>□ごみ拾い　□器具片付け
□モップ又はレーキがけ　□施錠</v>
      </c>
    </row>
    <row r="189" spans="1:28" ht="24.75" customHeight="1" thickTop="1" x14ac:dyDescent="0.15">
      <c r="A189" s="111"/>
      <c r="B189" s="64"/>
      <c r="C189" s="65" t="str">
        <f>IF(B189="","",DATE(2018+$A$11,$A$13,B189))</f>
        <v/>
      </c>
      <c r="D189" s="14"/>
      <c r="E189" s="60" t="s">
        <v>2</v>
      </c>
      <c r="F189" s="166"/>
      <c r="G189" s="61" t="s">
        <v>3</v>
      </c>
      <c r="H189" s="14"/>
      <c r="I189" s="60" t="s">
        <v>2</v>
      </c>
      <c r="J189" s="166"/>
      <c r="K189" s="62" t="s">
        <v>4</v>
      </c>
      <c r="L189" s="169" t="str">
        <f t="shared" si="41"/>
        <v/>
      </c>
      <c r="M189" s="66" t="s">
        <v>7</v>
      </c>
      <c r="N189" s="172" t="str">
        <f t="shared" si="42"/>
        <v/>
      </c>
      <c r="O189" s="67" t="s">
        <v>4</v>
      </c>
      <c r="P189" s="174"/>
      <c r="Q189" s="175"/>
      <c r="R189" s="67" t="s">
        <v>5</v>
      </c>
      <c r="S189" s="180"/>
      <c r="T189" s="91"/>
      <c r="U189" s="183"/>
      <c r="V189" s="162"/>
      <c r="W189" s="191"/>
      <c r="X189" s="195" t="str">
        <f t="shared" si="37"/>
        <v/>
      </c>
      <c r="Y189" s="207" t="str">
        <f t="shared" si="43"/>
        <v>□ごみ拾い　□器具片付け
□モップ又はレーキがけ</v>
      </c>
      <c r="Z189" s="207"/>
      <c r="AA189" s="208"/>
      <c r="AB189" s="165" t="str">
        <f t="shared" si="44"/>
        <v>□ごみ拾い　□器具片付け
□モップ又はレーキがけ　□施錠</v>
      </c>
    </row>
    <row r="190" spans="1:28" ht="24.75" customHeight="1" x14ac:dyDescent="0.15">
      <c r="A190" s="109" t="s">
        <v>16</v>
      </c>
      <c r="B190" s="64"/>
      <c r="C190" s="65" t="str">
        <f t="shared" ref="C190:C197" si="47">IF(B190="","",DATE(2018+$A$11,$A$13,B190))</f>
        <v/>
      </c>
      <c r="D190" s="14"/>
      <c r="E190" s="60" t="s">
        <v>2</v>
      </c>
      <c r="F190" s="166"/>
      <c r="G190" s="61" t="s">
        <v>3</v>
      </c>
      <c r="H190" s="14"/>
      <c r="I190" s="60" t="s">
        <v>2</v>
      </c>
      <c r="J190" s="166"/>
      <c r="K190" s="62" t="s">
        <v>4</v>
      </c>
      <c r="L190" s="169" t="str">
        <f t="shared" si="41"/>
        <v/>
      </c>
      <c r="M190" s="66" t="s">
        <v>7</v>
      </c>
      <c r="N190" s="172" t="str">
        <f t="shared" si="42"/>
        <v/>
      </c>
      <c r="O190" s="67" t="s">
        <v>4</v>
      </c>
      <c r="P190" s="174"/>
      <c r="Q190" s="175"/>
      <c r="R190" s="67" t="s">
        <v>5</v>
      </c>
      <c r="S190" s="180"/>
      <c r="T190" s="91"/>
      <c r="U190" s="183"/>
      <c r="V190" s="162"/>
      <c r="W190" s="191"/>
      <c r="X190" s="196" t="str">
        <f t="shared" si="37"/>
        <v/>
      </c>
      <c r="Y190" s="207" t="str">
        <f t="shared" si="43"/>
        <v>□ごみ拾い　□器具片付け
□モップ又はレーキがけ</v>
      </c>
      <c r="Z190" s="207"/>
      <c r="AA190" s="208"/>
      <c r="AB190" s="165" t="str">
        <f t="shared" si="44"/>
        <v>□ごみ拾い　□器具片付け
□モップ又はレーキがけ　□施錠</v>
      </c>
    </row>
    <row r="191" spans="1:28" ht="24.75" customHeight="1" x14ac:dyDescent="0.15">
      <c r="A191" s="109">
        <v>19</v>
      </c>
      <c r="B191" s="64"/>
      <c r="C191" s="65" t="str">
        <f t="shared" si="47"/>
        <v/>
      </c>
      <c r="D191" s="14"/>
      <c r="E191" s="60" t="s">
        <v>2</v>
      </c>
      <c r="F191" s="166"/>
      <c r="G191" s="61" t="s">
        <v>3</v>
      </c>
      <c r="H191" s="14"/>
      <c r="I191" s="60" t="s">
        <v>2</v>
      </c>
      <c r="J191" s="166"/>
      <c r="K191" s="62" t="s">
        <v>4</v>
      </c>
      <c r="L191" s="169" t="str">
        <f t="shared" si="41"/>
        <v/>
      </c>
      <c r="M191" s="66" t="s">
        <v>7</v>
      </c>
      <c r="N191" s="172" t="str">
        <f t="shared" si="42"/>
        <v/>
      </c>
      <c r="O191" s="67" t="s">
        <v>4</v>
      </c>
      <c r="P191" s="174"/>
      <c r="Q191" s="175"/>
      <c r="R191" s="67" t="s">
        <v>5</v>
      </c>
      <c r="S191" s="180"/>
      <c r="T191" s="91"/>
      <c r="U191" s="183"/>
      <c r="V191" s="162"/>
      <c r="W191" s="191"/>
      <c r="X191" s="196" t="str">
        <f t="shared" si="37"/>
        <v/>
      </c>
      <c r="Y191" s="207" t="str">
        <f t="shared" si="43"/>
        <v>□ごみ拾い　□器具片付け
□モップ又はレーキがけ</v>
      </c>
      <c r="Z191" s="207"/>
      <c r="AA191" s="208"/>
      <c r="AB191" s="165" t="str">
        <f t="shared" si="44"/>
        <v>□ごみ拾い　□器具片付け
□モップ又はレーキがけ　□施錠</v>
      </c>
    </row>
    <row r="192" spans="1:28" ht="24.75" customHeight="1" x14ac:dyDescent="0.15">
      <c r="A192" s="212" t="s">
        <v>25</v>
      </c>
      <c r="B192" s="64"/>
      <c r="C192" s="65" t="str">
        <f t="shared" si="47"/>
        <v/>
      </c>
      <c r="D192" s="14"/>
      <c r="E192" s="60" t="s">
        <v>2</v>
      </c>
      <c r="F192" s="166"/>
      <c r="G192" s="61" t="s">
        <v>3</v>
      </c>
      <c r="H192" s="14"/>
      <c r="I192" s="60" t="s">
        <v>2</v>
      </c>
      <c r="J192" s="166"/>
      <c r="K192" s="62" t="s">
        <v>4</v>
      </c>
      <c r="L192" s="169" t="str">
        <f t="shared" si="41"/>
        <v/>
      </c>
      <c r="M192" s="66" t="s">
        <v>7</v>
      </c>
      <c r="N192" s="172" t="str">
        <f t="shared" si="42"/>
        <v/>
      </c>
      <c r="O192" s="67" t="s">
        <v>4</v>
      </c>
      <c r="P192" s="174"/>
      <c r="Q192" s="175"/>
      <c r="R192" s="67" t="s">
        <v>5</v>
      </c>
      <c r="S192" s="180"/>
      <c r="T192" s="91"/>
      <c r="U192" s="183"/>
      <c r="V192" s="162"/>
      <c r="W192" s="191"/>
      <c r="X192" s="196" t="str">
        <f t="shared" si="37"/>
        <v/>
      </c>
      <c r="Y192" s="207" t="str">
        <f t="shared" si="43"/>
        <v>□ごみ拾い　□器具片付け
□モップ又はレーキがけ</v>
      </c>
      <c r="Z192" s="207"/>
      <c r="AA192" s="208"/>
      <c r="AB192" s="165" t="str">
        <f t="shared" si="44"/>
        <v>□ごみ拾い　□器具片付け
□モップ又はレーキがけ　□施錠</v>
      </c>
    </row>
    <row r="193" spans="1:28" ht="24.75" customHeight="1" x14ac:dyDescent="0.15">
      <c r="A193" s="212"/>
      <c r="B193" s="64"/>
      <c r="C193" s="65" t="str">
        <f t="shared" si="47"/>
        <v/>
      </c>
      <c r="D193" s="14"/>
      <c r="E193" s="60" t="s">
        <v>2</v>
      </c>
      <c r="F193" s="166"/>
      <c r="G193" s="61" t="s">
        <v>3</v>
      </c>
      <c r="H193" s="14"/>
      <c r="I193" s="60" t="s">
        <v>2</v>
      </c>
      <c r="J193" s="166"/>
      <c r="K193" s="62" t="s">
        <v>4</v>
      </c>
      <c r="L193" s="169" t="str">
        <f t="shared" si="41"/>
        <v/>
      </c>
      <c r="M193" s="66" t="s">
        <v>7</v>
      </c>
      <c r="N193" s="172" t="str">
        <f t="shared" si="42"/>
        <v/>
      </c>
      <c r="O193" s="67" t="s">
        <v>4</v>
      </c>
      <c r="P193" s="174"/>
      <c r="Q193" s="175"/>
      <c r="R193" s="67" t="s">
        <v>5</v>
      </c>
      <c r="S193" s="180"/>
      <c r="T193" s="91"/>
      <c r="U193" s="183"/>
      <c r="V193" s="162"/>
      <c r="W193" s="191"/>
      <c r="X193" s="196" t="str">
        <f t="shared" si="37"/>
        <v/>
      </c>
      <c r="Y193" s="207" t="str">
        <f t="shared" si="43"/>
        <v>□ごみ拾い　□器具片付け
□モップ又はレーキがけ</v>
      </c>
      <c r="Z193" s="207"/>
      <c r="AA193" s="208"/>
      <c r="AB193" s="165" t="str">
        <f t="shared" si="44"/>
        <v>□ごみ拾い　□器具片付け
□モップ又はレーキがけ　□施錠</v>
      </c>
    </row>
    <row r="194" spans="1:28" ht="24.75" customHeight="1" x14ac:dyDescent="0.15">
      <c r="A194" s="212"/>
      <c r="B194" s="64"/>
      <c r="C194" s="65" t="str">
        <f t="shared" si="47"/>
        <v/>
      </c>
      <c r="D194" s="14"/>
      <c r="E194" s="60" t="s">
        <v>2</v>
      </c>
      <c r="F194" s="166"/>
      <c r="G194" s="61" t="s">
        <v>3</v>
      </c>
      <c r="H194" s="14"/>
      <c r="I194" s="60" t="s">
        <v>2</v>
      </c>
      <c r="J194" s="166"/>
      <c r="K194" s="62" t="s">
        <v>4</v>
      </c>
      <c r="L194" s="169" t="str">
        <f t="shared" si="41"/>
        <v/>
      </c>
      <c r="M194" s="66" t="s">
        <v>7</v>
      </c>
      <c r="N194" s="172" t="str">
        <f t="shared" si="42"/>
        <v/>
      </c>
      <c r="O194" s="67" t="s">
        <v>4</v>
      </c>
      <c r="P194" s="174"/>
      <c r="Q194" s="175"/>
      <c r="R194" s="67" t="s">
        <v>5</v>
      </c>
      <c r="S194" s="180"/>
      <c r="T194" s="91"/>
      <c r="U194" s="183"/>
      <c r="V194" s="162"/>
      <c r="W194" s="191"/>
      <c r="X194" s="196" t="str">
        <f t="shared" si="37"/>
        <v/>
      </c>
      <c r="Y194" s="207" t="str">
        <f t="shared" si="43"/>
        <v>□ごみ拾い　□器具片付け
□モップ又はレーキがけ</v>
      </c>
      <c r="Z194" s="207"/>
      <c r="AA194" s="208"/>
      <c r="AB194" s="165" t="str">
        <f t="shared" si="44"/>
        <v>□ごみ拾い　□器具片付け
□モップ又はレーキがけ　□施錠</v>
      </c>
    </row>
    <row r="195" spans="1:28" ht="24.75" customHeight="1" x14ac:dyDescent="0.15">
      <c r="A195" s="204"/>
      <c r="B195" s="64"/>
      <c r="C195" s="65" t="str">
        <f t="shared" si="47"/>
        <v/>
      </c>
      <c r="D195" s="14"/>
      <c r="E195" s="60" t="s">
        <v>2</v>
      </c>
      <c r="F195" s="166"/>
      <c r="G195" s="61" t="s">
        <v>3</v>
      </c>
      <c r="H195" s="14"/>
      <c r="I195" s="60" t="s">
        <v>2</v>
      </c>
      <c r="J195" s="166"/>
      <c r="K195" s="62" t="s">
        <v>4</v>
      </c>
      <c r="L195" s="169" t="str">
        <f t="shared" si="41"/>
        <v/>
      </c>
      <c r="M195" s="66" t="s">
        <v>7</v>
      </c>
      <c r="N195" s="172" t="str">
        <f t="shared" si="42"/>
        <v/>
      </c>
      <c r="O195" s="67" t="s">
        <v>4</v>
      </c>
      <c r="P195" s="174"/>
      <c r="Q195" s="175"/>
      <c r="R195" s="67" t="s">
        <v>5</v>
      </c>
      <c r="S195" s="180"/>
      <c r="T195" s="91"/>
      <c r="U195" s="183"/>
      <c r="V195" s="162"/>
      <c r="W195" s="191"/>
      <c r="X195" s="196" t="str">
        <f t="shared" si="37"/>
        <v/>
      </c>
      <c r="Y195" s="207" t="str">
        <f t="shared" si="43"/>
        <v>□ごみ拾い　□器具片付け
□モップ又はレーキがけ</v>
      </c>
      <c r="Z195" s="207"/>
      <c r="AA195" s="208"/>
      <c r="AB195" s="165" t="str">
        <f t="shared" si="44"/>
        <v>□ごみ拾い　□器具片付け
□モップ又はレーキがけ　□施錠</v>
      </c>
    </row>
    <row r="196" spans="1:28" ht="24.75" customHeight="1" x14ac:dyDescent="0.15">
      <c r="A196" s="204"/>
      <c r="B196" s="64"/>
      <c r="C196" s="65" t="str">
        <f t="shared" si="47"/>
        <v/>
      </c>
      <c r="D196" s="14"/>
      <c r="E196" s="60" t="s">
        <v>2</v>
      </c>
      <c r="F196" s="166"/>
      <c r="G196" s="61" t="s">
        <v>3</v>
      </c>
      <c r="H196" s="14"/>
      <c r="I196" s="60" t="s">
        <v>2</v>
      </c>
      <c r="J196" s="166"/>
      <c r="K196" s="62" t="s">
        <v>4</v>
      </c>
      <c r="L196" s="169" t="str">
        <f t="shared" si="41"/>
        <v/>
      </c>
      <c r="M196" s="66" t="s">
        <v>7</v>
      </c>
      <c r="N196" s="172" t="str">
        <f t="shared" si="42"/>
        <v/>
      </c>
      <c r="O196" s="67" t="s">
        <v>4</v>
      </c>
      <c r="P196" s="174"/>
      <c r="Q196" s="175"/>
      <c r="R196" s="67" t="s">
        <v>5</v>
      </c>
      <c r="S196" s="180"/>
      <c r="T196" s="91"/>
      <c r="U196" s="183"/>
      <c r="V196" s="162"/>
      <c r="W196" s="191"/>
      <c r="X196" s="196" t="str">
        <f t="shared" si="37"/>
        <v/>
      </c>
      <c r="Y196" s="207" t="str">
        <f t="shared" si="43"/>
        <v>□ごみ拾い　□器具片付け
□モップ又はレーキがけ</v>
      </c>
      <c r="Z196" s="207"/>
      <c r="AA196" s="208"/>
      <c r="AB196" s="165" t="str">
        <f t="shared" si="44"/>
        <v>□ごみ拾い　□器具片付け
□モップ又はレーキがけ　□施錠</v>
      </c>
    </row>
    <row r="197" spans="1:28" ht="24.75" customHeight="1" x14ac:dyDescent="0.15">
      <c r="A197" s="204"/>
      <c r="B197" s="64"/>
      <c r="C197" s="65" t="str">
        <f t="shared" si="47"/>
        <v/>
      </c>
      <c r="D197" s="14"/>
      <c r="E197" s="60" t="s">
        <v>2</v>
      </c>
      <c r="F197" s="166"/>
      <c r="G197" s="61" t="s">
        <v>3</v>
      </c>
      <c r="H197" s="14"/>
      <c r="I197" s="60" t="s">
        <v>2</v>
      </c>
      <c r="J197" s="166"/>
      <c r="K197" s="137" t="s">
        <v>4</v>
      </c>
      <c r="L197" s="169" t="str">
        <f t="shared" si="41"/>
        <v/>
      </c>
      <c r="M197" s="66" t="s">
        <v>7</v>
      </c>
      <c r="N197" s="172" t="str">
        <f t="shared" si="42"/>
        <v/>
      </c>
      <c r="O197" s="138" t="s">
        <v>4</v>
      </c>
      <c r="P197" s="174"/>
      <c r="Q197" s="175"/>
      <c r="R197" s="67" t="s">
        <v>5</v>
      </c>
      <c r="S197" s="180"/>
      <c r="T197" s="91"/>
      <c r="U197" s="183"/>
      <c r="V197" s="162"/>
      <c r="W197" s="191"/>
      <c r="X197" s="196" t="str">
        <f t="shared" si="37"/>
        <v/>
      </c>
      <c r="Y197" s="207" t="str">
        <f t="shared" si="43"/>
        <v>□ごみ拾い　□器具片付け
□モップ又はレーキがけ</v>
      </c>
      <c r="Z197" s="207"/>
      <c r="AA197" s="208"/>
      <c r="AB197" s="165" t="str">
        <f t="shared" si="44"/>
        <v>□ごみ拾い　□器具片付け
□モップ又はレーキがけ　□施錠</v>
      </c>
    </row>
    <row r="198" spans="1:28" ht="24.75" customHeight="1" thickBot="1" x14ac:dyDescent="0.2">
      <c r="A198" s="205"/>
      <c r="B198" s="108"/>
      <c r="C198" s="93" t="str">
        <f>IF(B198="","",DATE(2018+$A$11,$A$13,B198))</f>
        <v/>
      </c>
      <c r="D198" s="114"/>
      <c r="E198" s="115" t="s">
        <v>2</v>
      </c>
      <c r="F198" s="167"/>
      <c r="G198" s="116" t="s">
        <v>3</v>
      </c>
      <c r="H198" s="114"/>
      <c r="I198" s="115" t="s">
        <v>2</v>
      </c>
      <c r="J198" s="167"/>
      <c r="K198" s="97" t="s">
        <v>4</v>
      </c>
      <c r="L198" s="170" t="str">
        <f t="shared" si="41"/>
        <v/>
      </c>
      <c r="M198" s="107" t="s">
        <v>7</v>
      </c>
      <c r="N198" s="173" t="str">
        <f t="shared" si="42"/>
        <v/>
      </c>
      <c r="O198" s="100" t="s">
        <v>4</v>
      </c>
      <c r="P198" s="176"/>
      <c r="Q198" s="177"/>
      <c r="R198" s="103" t="s">
        <v>5</v>
      </c>
      <c r="S198" s="181"/>
      <c r="T198" s="118"/>
      <c r="U198" s="184"/>
      <c r="V198" s="164"/>
      <c r="W198" s="189"/>
      <c r="X198" s="197" t="str">
        <f t="shared" si="37"/>
        <v/>
      </c>
      <c r="Y198" s="210" t="str">
        <f t="shared" si="43"/>
        <v>□ごみ拾い　□器具片付け
□モップ又はレーキがけ</v>
      </c>
      <c r="Z198" s="210"/>
      <c r="AA198" s="211"/>
      <c r="AB198" s="165" t="str">
        <f t="shared" si="44"/>
        <v>□ごみ拾い　□器具片付け
□モップ又はレーキがけ　□施錠</v>
      </c>
    </row>
    <row r="199" spans="1:28" ht="24.75" customHeight="1" thickTop="1" x14ac:dyDescent="0.15">
      <c r="A199" s="111"/>
      <c r="B199" s="64"/>
      <c r="C199" s="65" t="str">
        <f>IF(B199="","",DATE(2018+$A$11,$A$13,B199))</f>
        <v/>
      </c>
      <c r="D199" s="14"/>
      <c r="E199" s="60" t="s">
        <v>2</v>
      </c>
      <c r="F199" s="166"/>
      <c r="G199" s="61" t="s">
        <v>3</v>
      </c>
      <c r="H199" s="14"/>
      <c r="I199" s="60" t="s">
        <v>2</v>
      </c>
      <c r="J199" s="166"/>
      <c r="K199" s="62" t="s">
        <v>4</v>
      </c>
      <c r="L199" s="169" t="str">
        <f t="shared" si="41"/>
        <v/>
      </c>
      <c r="M199" s="66" t="s">
        <v>7</v>
      </c>
      <c r="N199" s="172" t="str">
        <f t="shared" si="42"/>
        <v/>
      </c>
      <c r="O199" s="67" t="s">
        <v>4</v>
      </c>
      <c r="P199" s="174"/>
      <c r="Q199" s="175"/>
      <c r="R199" s="67" t="s">
        <v>5</v>
      </c>
      <c r="S199" s="180"/>
      <c r="T199" s="91"/>
      <c r="U199" s="183"/>
      <c r="V199" s="162"/>
      <c r="W199" s="191"/>
      <c r="X199" s="195" t="str">
        <f t="shared" si="37"/>
        <v/>
      </c>
      <c r="Y199" s="207" t="str">
        <f t="shared" si="43"/>
        <v>□ごみ拾い　□器具片付け
□モップ又はレーキがけ</v>
      </c>
      <c r="Z199" s="207"/>
      <c r="AA199" s="208"/>
      <c r="AB199" s="165" t="str">
        <f t="shared" si="44"/>
        <v>□ごみ拾い　□器具片付け
□モップ又はレーキがけ　□施錠</v>
      </c>
    </row>
    <row r="200" spans="1:28" ht="24.75" customHeight="1" x14ac:dyDescent="0.15">
      <c r="A200" s="109" t="s">
        <v>16</v>
      </c>
      <c r="B200" s="64"/>
      <c r="C200" s="65" t="str">
        <f t="shared" ref="C200:C207" si="48">IF(B200="","",DATE(2018+$A$11,$A$13,B200))</f>
        <v/>
      </c>
      <c r="D200" s="14"/>
      <c r="E200" s="60" t="s">
        <v>2</v>
      </c>
      <c r="F200" s="166"/>
      <c r="G200" s="61" t="s">
        <v>3</v>
      </c>
      <c r="H200" s="14"/>
      <c r="I200" s="60" t="s">
        <v>2</v>
      </c>
      <c r="J200" s="166"/>
      <c r="K200" s="62" t="s">
        <v>4</v>
      </c>
      <c r="L200" s="169" t="str">
        <f t="shared" si="41"/>
        <v/>
      </c>
      <c r="M200" s="66" t="s">
        <v>7</v>
      </c>
      <c r="N200" s="172" t="str">
        <f t="shared" si="42"/>
        <v/>
      </c>
      <c r="O200" s="67" t="s">
        <v>4</v>
      </c>
      <c r="P200" s="174"/>
      <c r="Q200" s="175"/>
      <c r="R200" s="67" t="s">
        <v>5</v>
      </c>
      <c r="S200" s="180"/>
      <c r="T200" s="91"/>
      <c r="U200" s="183"/>
      <c r="V200" s="162"/>
      <c r="W200" s="191"/>
      <c r="X200" s="196" t="str">
        <f t="shared" si="37"/>
        <v/>
      </c>
      <c r="Y200" s="207" t="str">
        <f t="shared" si="43"/>
        <v>□ごみ拾い　□器具片付け
□モップ又はレーキがけ</v>
      </c>
      <c r="Z200" s="207"/>
      <c r="AA200" s="208"/>
      <c r="AB200" s="165" t="str">
        <f t="shared" si="44"/>
        <v>□ごみ拾い　□器具片付け
□モップ又はレーキがけ　□施錠</v>
      </c>
    </row>
    <row r="201" spans="1:28" ht="24.75" customHeight="1" x14ac:dyDescent="0.15">
      <c r="A201" s="109">
        <v>20</v>
      </c>
      <c r="B201" s="64"/>
      <c r="C201" s="65" t="str">
        <f t="shared" si="48"/>
        <v/>
      </c>
      <c r="D201" s="14"/>
      <c r="E201" s="60" t="s">
        <v>2</v>
      </c>
      <c r="F201" s="166"/>
      <c r="G201" s="61" t="s">
        <v>3</v>
      </c>
      <c r="H201" s="14"/>
      <c r="I201" s="60" t="s">
        <v>2</v>
      </c>
      <c r="J201" s="166"/>
      <c r="K201" s="62" t="s">
        <v>4</v>
      </c>
      <c r="L201" s="169" t="str">
        <f t="shared" ref="L201:L208" si="49">IF(D201="","",IF(J201&gt;=F201,H201-D201,H201-D201-1))</f>
        <v/>
      </c>
      <c r="M201" s="66" t="s">
        <v>7</v>
      </c>
      <c r="N201" s="172" t="str">
        <f t="shared" ref="N201:N208" si="50">IF(F201="","",IF(J201&gt;=F201,J201-F201,J201-F201+60))</f>
        <v/>
      </c>
      <c r="O201" s="67" t="s">
        <v>4</v>
      </c>
      <c r="P201" s="174"/>
      <c r="Q201" s="175"/>
      <c r="R201" s="67" t="s">
        <v>5</v>
      </c>
      <c r="S201" s="180"/>
      <c r="T201" s="91"/>
      <c r="U201" s="183"/>
      <c r="V201" s="162"/>
      <c r="W201" s="191"/>
      <c r="X201" s="196" t="str">
        <f t="shared" si="37"/>
        <v/>
      </c>
      <c r="Y201" s="207" t="str">
        <f t="shared" ref="Y201:Y208" si="51">IF(P201&lt;&gt;0,$AF$21,$AF$20)</f>
        <v>□ごみ拾い　□器具片付け
□モップ又はレーキがけ</v>
      </c>
      <c r="Z201" s="207"/>
      <c r="AA201" s="208"/>
      <c r="AB201" s="165" t="str">
        <f t="shared" ref="AB201:AB208" si="52">IF(P201="",$AE$20,IF(AC201=TRUE,$AE$21,$AE$22))</f>
        <v>□ごみ拾い　□器具片付け
□モップ又はレーキがけ　□施錠</v>
      </c>
    </row>
    <row r="202" spans="1:28" ht="24.75" customHeight="1" x14ac:dyDescent="0.15">
      <c r="A202" s="212" t="s">
        <v>25</v>
      </c>
      <c r="B202" s="64"/>
      <c r="C202" s="65" t="str">
        <f t="shared" si="48"/>
        <v/>
      </c>
      <c r="D202" s="14"/>
      <c r="E202" s="60" t="s">
        <v>2</v>
      </c>
      <c r="F202" s="166"/>
      <c r="G202" s="61" t="s">
        <v>3</v>
      </c>
      <c r="H202" s="14"/>
      <c r="I202" s="60" t="s">
        <v>2</v>
      </c>
      <c r="J202" s="166"/>
      <c r="K202" s="62" t="s">
        <v>4</v>
      </c>
      <c r="L202" s="169" t="str">
        <f t="shared" si="49"/>
        <v/>
      </c>
      <c r="M202" s="66" t="s">
        <v>7</v>
      </c>
      <c r="N202" s="172" t="str">
        <f t="shared" si="50"/>
        <v/>
      </c>
      <c r="O202" s="67" t="s">
        <v>4</v>
      </c>
      <c r="P202" s="174"/>
      <c r="Q202" s="175"/>
      <c r="R202" s="67" t="s">
        <v>5</v>
      </c>
      <c r="S202" s="180"/>
      <c r="T202" s="91"/>
      <c r="U202" s="183"/>
      <c r="V202" s="162"/>
      <c r="W202" s="191"/>
      <c r="X202" s="196" t="str">
        <f t="shared" ref="X202:X208" si="53">IF(H202&lt;=18,"",(IF(S202=$AE$9,1,IF(S202=$AE$15,1,""))))</f>
        <v/>
      </c>
      <c r="Y202" s="207" t="str">
        <f t="shared" si="51"/>
        <v>□ごみ拾い　□器具片付け
□モップ又はレーキがけ</v>
      </c>
      <c r="Z202" s="207"/>
      <c r="AA202" s="208"/>
      <c r="AB202" s="165" t="str">
        <f t="shared" si="52"/>
        <v>□ごみ拾い　□器具片付け
□モップ又はレーキがけ　□施錠</v>
      </c>
    </row>
    <row r="203" spans="1:28" ht="24.75" customHeight="1" x14ac:dyDescent="0.15">
      <c r="A203" s="212"/>
      <c r="B203" s="64"/>
      <c r="C203" s="65" t="str">
        <f t="shared" si="48"/>
        <v/>
      </c>
      <c r="D203" s="14"/>
      <c r="E203" s="60" t="s">
        <v>2</v>
      </c>
      <c r="F203" s="166"/>
      <c r="G203" s="61" t="s">
        <v>3</v>
      </c>
      <c r="H203" s="14"/>
      <c r="I203" s="60" t="s">
        <v>2</v>
      </c>
      <c r="J203" s="166"/>
      <c r="K203" s="62" t="s">
        <v>4</v>
      </c>
      <c r="L203" s="169" t="str">
        <f t="shared" si="49"/>
        <v/>
      </c>
      <c r="M203" s="66" t="s">
        <v>7</v>
      </c>
      <c r="N203" s="172" t="str">
        <f t="shared" si="50"/>
        <v/>
      </c>
      <c r="O203" s="67" t="s">
        <v>4</v>
      </c>
      <c r="P203" s="174"/>
      <c r="Q203" s="175"/>
      <c r="R203" s="67" t="s">
        <v>5</v>
      </c>
      <c r="S203" s="180"/>
      <c r="T203" s="91"/>
      <c r="U203" s="183"/>
      <c r="V203" s="162"/>
      <c r="W203" s="191"/>
      <c r="X203" s="196" t="str">
        <f t="shared" si="53"/>
        <v/>
      </c>
      <c r="Y203" s="207" t="str">
        <f t="shared" si="51"/>
        <v>□ごみ拾い　□器具片付け
□モップ又はレーキがけ</v>
      </c>
      <c r="Z203" s="207"/>
      <c r="AA203" s="208"/>
      <c r="AB203" s="165" t="str">
        <f t="shared" si="52"/>
        <v>□ごみ拾い　□器具片付け
□モップ又はレーキがけ　□施錠</v>
      </c>
    </row>
    <row r="204" spans="1:28" ht="24.75" customHeight="1" x14ac:dyDescent="0.15">
      <c r="A204" s="212"/>
      <c r="B204" s="64"/>
      <c r="C204" s="65" t="str">
        <f t="shared" si="48"/>
        <v/>
      </c>
      <c r="D204" s="14"/>
      <c r="E204" s="60" t="s">
        <v>2</v>
      </c>
      <c r="F204" s="166"/>
      <c r="G204" s="61" t="s">
        <v>3</v>
      </c>
      <c r="H204" s="14"/>
      <c r="I204" s="60" t="s">
        <v>2</v>
      </c>
      <c r="J204" s="166"/>
      <c r="K204" s="62" t="s">
        <v>4</v>
      </c>
      <c r="L204" s="169" t="str">
        <f t="shared" si="49"/>
        <v/>
      </c>
      <c r="M204" s="66" t="s">
        <v>7</v>
      </c>
      <c r="N204" s="172" t="str">
        <f t="shared" si="50"/>
        <v/>
      </c>
      <c r="O204" s="67" t="s">
        <v>4</v>
      </c>
      <c r="P204" s="174"/>
      <c r="Q204" s="175"/>
      <c r="R204" s="67" t="s">
        <v>5</v>
      </c>
      <c r="S204" s="180"/>
      <c r="T204" s="91"/>
      <c r="U204" s="183"/>
      <c r="V204" s="162"/>
      <c r="W204" s="191"/>
      <c r="X204" s="196" t="str">
        <f t="shared" si="53"/>
        <v/>
      </c>
      <c r="Y204" s="207" t="str">
        <f t="shared" si="51"/>
        <v>□ごみ拾い　□器具片付け
□モップ又はレーキがけ</v>
      </c>
      <c r="Z204" s="207"/>
      <c r="AA204" s="208"/>
      <c r="AB204" s="165" t="str">
        <f t="shared" si="52"/>
        <v>□ごみ拾い　□器具片付け
□モップ又はレーキがけ　□施錠</v>
      </c>
    </row>
    <row r="205" spans="1:28" ht="24.75" customHeight="1" x14ac:dyDescent="0.15">
      <c r="A205" s="204"/>
      <c r="B205" s="64"/>
      <c r="C205" s="65" t="str">
        <f t="shared" si="48"/>
        <v/>
      </c>
      <c r="D205" s="14"/>
      <c r="E205" s="60" t="s">
        <v>2</v>
      </c>
      <c r="F205" s="166"/>
      <c r="G205" s="61" t="s">
        <v>3</v>
      </c>
      <c r="H205" s="14"/>
      <c r="I205" s="60" t="s">
        <v>2</v>
      </c>
      <c r="J205" s="166"/>
      <c r="K205" s="62" t="s">
        <v>4</v>
      </c>
      <c r="L205" s="169" t="str">
        <f t="shared" si="49"/>
        <v/>
      </c>
      <c r="M205" s="66" t="s">
        <v>7</v>
      </c>
      <c r="N205" s="172" t="str">
        <f t="shared" si="50"/>
        <v/>
      </c>
      <c r="O205" s="67" t="s">
        <v>4</v>
      </c>
      <c r="P205" s="174"/>
      <c r="Q205" s="175"/>
      <c r="R205" s="67" t="s">
        <v>5</v>
      </c>
      <c r="S205" s="180"/>
      <c r="T205" s="91"/>
      <c r="U205" s="183"/>
      <c r="V205" s="162"/>
      <c r="W205" s="191"/>
      <c r="X205" s="196" t="str">
        <f t="shared" si="53"/>
        <v/>
      </c>
      <c r="Y205" s="207" t="str">
        <f t="shared" si="51"/>
        <v>□ごみ拾い　□器具片付け
□モップ又はレーキがけ</v>
      </c>
      <c r="Z205" s="207"/>
      <c r="AA205" s="208"/>
      <c r="AB205" s="165" t="str">
        <f t="shared" si="52"/>
        <v>□ごみ拾い　□器具片付け
□モップ又はレーキがけ　□施錠</v>
      </c>
    </row>
    <row r="206" spans="1:28" ht="24.75" customHeight="1" x14ac:dyDescent="0.15">
      <c r="A206" s="204"/>
      <c r="B206" s="64"/>
      <c r="C206" s="65" t="str">
        <f t="shared" si="48"/>
        <v/>
      </c>
      <c r="D206" s="14"/>
      <c r="E206" s="60" t="s">
        <v>2</v>
      </c>
      <c r="F206" s="166"/>
      <c r="G206" s="61" t="s">
        <v>3</v>
      </c>
      <c r="H206" s="14"/>
      <c r="I206" s="60" t="s">
        <v>2</v>
      </c>
      <c r="J206" s="166"/>
      <c r="K206" s="62" t="s">
        <v>4</v>
      </c>
      <c r="L206" s="169" t="str">
        <f t="shared" si="49"/>
        <v/>
      </c>
      <c r="M206" s="66" t="s">
        <v>7</v>
      </c>
      <c r="N206" s="172" t="str">
        <f t="shared" si="50"/>
        <v/>
      </c>
      <c r="O206" s="67" t="s">
        <v>4</v>
      </c>
      <c r="P206" s="174"/>
      <c r="Q206" s="175"/>
      <c r="R206" s="67" t="s">
        <v>5</v>
      </c>
      <c r="S206" s="180"/>
      <c r="T206" s="91"/>
      <c r="U206" s="183"/>
      <c r="V206" s="162"/>
      <c r="W206" s="191"/>
      <c r="X206" s="196" t="str">
        <f t="shared" si="53"/>
        <v/>
      </c>
      <c r="Y206" s="207" t="str">
        <f t="shared" si="51"/>
        <v>□ごみ拾い　□器具片付け
□モップ又はレーキがけ</v>
      </c>
      <c r="Z206" s="207"/>
      <c r="AA206" s="208"/>
      <c r="AB206" s="165" t="str">
        <f t="shared" si="52"/>
        <v>□ごみ拾い　□器具片付け
□モップ又はレーキがけ　□施錠</v>
      </c>
    </row>
    <row r="207" spans="1:28" ht="24.75" customHeight="1" x14ac:dyDescent="0.15">
      <c r="A207" s="204"/>
      <c r="B207" s="64"/>
      <c r="C207" s="65" t="str">
        <f t="shared" si="48"/>
        <v/>
      </c>
      <c r="D207" s="14"/>
      <c r="E207" s="60" t="s">
        <v>2</v>
      </c>
      <c r="F207" s="166"/>
      <c r="G207" s="61" t="s">
        <v>3</v>
      </c>
      <c r="H207" s="14"/>
      <c r="I207" s="60" t="s">
        <v>2</v>
      </c>
      <c r="J207" s="166"/>
      <c r="K207" s="62" t="s">
        <v>4</v>
      </c>
      <c r="L207" s="169" t="str">
        <f t="shared" si="49"/>
        <v/>
      </c>
      <c r="M207" s="66" t="s">
        <v>7</v>
      </c>
      <c r="N207" s="172" t="str">
        <f t="shared" si="50"/>
        <v/>
      </c>
      <c r="O207" s="67" t="s">
        <v>4</v>
      </c>
      <c r="P207" s="174"/>
      <c r="Q207" s="175"/>
      <c r="R207" s="67" t="s">
        <v>5</v>
      </c>
      <c r="S207" s="180"/>
      <c r="T207" s="91"/>
      <c r="U207" s="183"/>
      <c r="V207" s="162"/>
      <c r="W207" s="191"/>
      <c r="X207" s="196" t="str">
        <f t="shared" si="53"/>
        <v/>
      </c>
      <c r="Y207" s="207" t="str">
        <f t="shared" si="51"/>
        <v>□ごみ拾い　□器具片付け
□モップ又はレーキがけ</v>
      </c>
      <c r="Z207" s="207"/>
      <c r="AA207" s="208"/>
      <c r="AB207" s="165" t="str">
        <f t="shared" si="52"/>
        <v>□ごみ拾い　□器具片付け
□モップ又はレーキがけ　□施錠</v>
      </c>
    </row>
    <row r="208" spans="1:28" ht="24.75" customHeight="1" thickBot="1" x14ac:dyDescent="0.2">
      <c r="A208" s="205"/>
      <c r="B208" s="108"/>
      <c r="C208" s="93" t="str">
        <f>IF(B208="","",DATE(2018+$A$11,$A$13,B208))</f>
        <v/>
      </c>
      <c r="D208" s="94"/>
      <c r="E208" s="95" t="s">
        <v>2</v>
      </c>
      <c r="F208" s="168"/>
      <c r="G208" s="96" t="s">
        <v>3</v>
      </c>
      <c r="H208" s="94"/>
      <c r="I208" s="95" t="s">
        <v>2</v>
      </c>
      <c r="J208" s="168"/>
      <c r="K208" s="97" t="s">
        <v>4</v>
      </c>
      <c r="L208" s="171" t="str">
        <f t="shared" si="49"/>
        <v/>
      </c>
      <c r="M208" s="99" t="s">
        <v>7</v>
      </c>
      <c r="N208" s="173" t="str">
        <f t="shared" si="50"/>
        <v/>
      </c>
      <c r="O208" s="100" t="s">
        <v>4</v>
      </c>
      <c r="P208" s="178"/>
      <c r="Q208" s="179"/>
      <c r="R208" s="100" t="s">
        <v>5</v>
      </c>
      <c r="S208" s="182"/>
      <c r="T208" s="105"/>
      <c r="U208" s="185"/>
      <c r="V208" s="164"/>
      <c r="W208" s="189"/>
      <c r="X208" s="197" t="str">
        <f t="shared" si="53"/>
        <v/>
      </c>
      <c r="Y208" s="210" t="str">
        <f t="shared" si="51"/>
        <v>□ごみ拾い　□器具片付け
□モップ又はレーキがけ</v>
      </c>
      <c r="Z208" s="210"/>
      <c r="AA208" s="211"/>
      <c r="AB208" s="165" t="str">
        <f t="shared" si="52"/>
        <v>□ごみ拾い　□器具片付け
□モップ又はレーキがけ　□施錠</v>
      </c>
    </row>
    <row r="209" ht="14.25" thickTop="1" x14ac:dyDescent="0.15"/>
  </sheetData>
  <mergeCells count="256">
    <mergeCell ref="Y109:AA109"/>
    <mergeCell ref="Y110:AA110"/>
    <mergeCell ref="Y111:AA111"/>
    <mergeCell ref="A112:A114"/>
    <mergeCell ref="Y112:AA112"/>
    <mergeCell ref="Y113:AA113"/>
    <mergeCell ref="Y114:AA114"/>
    <mergeCell ref="A115:A118"/>
    <mergeCell ref="Y115:AA115"/>
    <mergeCell ref="Y116:AA116"/>
    <mergeCell ref="Y117:AA117"/>
    <mergeCell ref="Y118:AA118"/>
    <mergeCell ref="Y119:AA119"/>
    <mergeCell ref="Y120:AA120"/>
    <mergeCell ref="Y121:AA121"/>
    <mergeCell ref="A122:A124"/>
    <mergeCell ref="Y122:AA122"/>
    <mergeCell ref="Y123:AA123"/>
    <mergeCell ref="Y124:AA124"/>
    <mergeCell ref="A125:A128"/>
    <mergeCell ref="Y125:AA125"/>
    <mergeCell ref="Y126:AA126"/>
    <mergeCell ref="Y127:AA127"/>
    <mergeCell ref="Y128:AA128"/>
    <mergeCell ref="Y129:AA129"/>
    <mergeCell ref="Y130:AA130"/>
    <mergeCell ref="Y131:AA131"/>
    <mergeCell ref="A132:A134"/>
    <mergeCell ref="Y132:AA132"/>
    <mergeCell ref="Y133:AA133"/>
    <mergeCell ref="Y134:AA134"/>
    <mergeCell ref="A135:A138"/>
    <mergeCell ref="Y135:AA135"/>
    <mergeCell ref="Y136:AA136"/>
    <mergeCell ref="Y137:AA137"/>
    <mergeCell ref="Y138:AA138"/>
    <mergeCell ref="Y139:AA139"/>
    <mergeCell ref="Y140:AA140"/>
    <mergeCell ref="Y141:AA141"/>
    <mergeCell ref="A142:A144"/>
    <mergeCell ref="Y142:AA142"/>
    <mergeCell ref="Y143:AA143"/>
    <mergeCell ref="Y144:AA144"/>
    <mergeCell ref="A145:A148"/>
    <mergeCell ref="Y145:AA145"/>
    <mergeCell ref="Y146:AA146"/>
    <mergeCell ref="Y147:AA147"/>
    <mergeCell ref="Y148:AA148"/>
    <mergeCell ref="Y149:AA149"/>
    <mergeCell ref="Y150:AA150"/>
    <mergeCell ref="Y151:AA151"/>
    <mergeCell ref="A152:A154"/>
    <mergeCell ref="Y152:AA152"/>
    <mergeCell ref="Y153:AA153"/>
    <mergeCell ref="Y154:AA154"/>
    <mergeCell ref="A155:A158"/>
    <mergeCell ref="Y155:AA155"/>
    <mergeCell ref="Y156:AA156"/>
    <mergeCell ref="Y157:AA157"/>
    <mergeCell ref="Y158:AA158"/>
    <mergeCell ref="Y159:AA159"/>
    <mergeCell ref="Y160:AA160"/>
    <mergeCell ref="Y161:AA161"/>
    <mergeCell ref="A162:A164"/>
    <mergeCell ref="Y162:AA162"/>
    <mergeCell ref="Y163:AA163"/>
    <mergeCell ref="Y164:AA164"/>
    <mergeCell ref="A165:A168"/>
    <mergeCell ref="Y165:AA165"/>
    <mergeCell ref="Y166:AA166"/>
    <mergeCell ref="Y167:AA167"/>
    <mergeCell ref="Y168:AA168"/>
    <mergeCell ref="Y169:AA169"/>
    <mergeCell ref="Y170:AA170"/>
    <mergeCell ref="Y171:AA171"/>
    <mergeCell ref="A172:A174"/>
    <mergeCell ref="Y172:AA172"/>
    <mergeCell ref="Y173:AA173"/>
    <mergeCell ref="Y174:AA174"/>
    <mergeCell ref="A175:A178"/>
    <mergeCell ref="Y175:AA175"/>
    <mergeCell ref="Y176:AA176"/>
    <mergeCell ref="Y177:AA177"/>
    <mergeCell ref="Y178:AA178"/>
    <mergeCell ref="Y179:AA179"/>
    <mergeCell ref="Y180:AA180"/>
    <mergeCell ref="Y181:AA181"/>
    <mergeCell ref="A182:A184"/>
    <mergeCell ref="Y182:AA182"/>
    <mergeCell ref="Y183:AA183"/>
    <mergeCell ref="Y184:AA184"/>
    <mergeCell ref="A185:A188"/>
    <mergeCell ref="Y185:AA185"/>
    <mergeCell ref="Y186:AA186"/>
    <mergeCell ref="Y187:AA187"/>
    <mergeCell ref="Y188:AA188"/>
    <mergeCell ref="Y189:AA189"/>
    <mergeCell ref="Y190:AA190"/>
    <mergeCell ref="Y191:AA191"/>
    <mergeCell ref="A192:A194"/>
    <mergeCell ref="Y192:AA192"/>
    <mergeCell ref="Y193:AA193"/>
    <mergeCell ref="Y194:AA194"/>
    <mergeCell ref="A195:A198"/>
    <mergeCell ref="Y195:AA195"/>
    <mergeCell ref="Y196:AA196"/>
    <mergeCell ref="Y197:AA197"/>
    <mergeCell ref="Y198:AA198"/>
    <mergeCell ref="Y199:AA199"/>
    <mergeCell ref="Y200:AA200"/>
    <mergeCell ref="Y201:AA201"/>
    <mergeCell ref="A202:A204"/>
    <mergeCell ref="Y202:AA202"/>
    <mergeCell ref="Y203:AA203"/>
    <mergeCell ref="Y204:AA204"/>
    <mergeCell ref="A205:A208"/>
    <mergeCell ref="Y205:AA205"/>
    <mergeCell ref="Y206:AA206"/>
    <mergeCell ref="Y207:AA207"/>
    <mergeCell ref="Y208:AA208"/>
    <mergeCell ref="Y97:AA97"/>
    <mergeCell ref="Y98:AA98"/>
    <mergeCell ref="Y95:AA95"/>
    <mergeCell ref="Y96:AA96"/>
    <mergeCell ref="Y89:AA89"/>
    <mergeCell ref="Y90:AA90"/>
    <mergeCell ref="A22:A24"/>
    <mergeCell ref="A25:A28"/>
    <mergeCell ref="A32:A34"/>
    <mergeCell ref="A35:A38"/>
    <mergeCell ref="A42:A44"/>
    <mergeCell ref="A45:A48"/>
    <mergeCell ref="A85:A88"/>
    <mergeCell ref="Y85:AA85"/>
    <mergeCell ref="A92:A94"/>
    <mergeCell ref="A95:A98"/>
    <mergeCell ref="A52:A54"/>
    <mergeCell ref="A55:A58"/>
    <mergeCell ref="A62:A64"/>
    <mergeCell ref="A65:A68"/>
    <mergeCell ref="A72:A74"/>
    <mergeCell ref="A75:A78"/>
    <mergeCell ref="A82:A84"/>
    <mergeCell ref="Y86:AA86"/>
    <mergeCell ref="Y83:AA83"/>
    <mergeCell ref="Y84:AA84"/>
    <mergeCell ref="Y87:AA87"/>
    <mergeCell ref="Y88:AA88"/>
    <mergeCell ref="Y77:AA77"/>
    <mergeCell ref="Y78:AA78"/>
    <mergeCell ref="Y93:AA93"/>
    <mergeCell ref="Y94:AA94"/>
    <mergeCell ref="Y91:AA91"/>
    <mergeCell ref="Y92:AA92"/>
    <mergeCell ref="Y74:AA74"/>
    <mergeCell ref="Y71:AA71"/>
    <mergeCell ref="Y72:AA72"/>
    <mergeCell ref="Y75:AA75"/>
    <mergeCell ref="Y76:AA76"/>
    <mergeCell ref="Y81:AA81"/>
    <mergeCell ref="Y82:AA82"/>
    <mergeCell ref="Y79:AA79"/>
    <mergeCell ref="Y80:AA80"/>
    <mergeCell ref="Y65:AA65"/>
    <mergeCell ref="Y66:AA66"/>
    <mergeCell ref="Y63:AA63"/>
    <mergeCell ref="Y64:AA64"/>
    <mergeCell ref="Y69:AA69"/>
    <mergeCell ref="Y70:AA70"/>
    <mergeCell ref="Y67:AA67"/>
    <mergeCell ref="Y68:AA68"/>
    <mergeCell ref="Y73:AA73"/>
    <mergeCell ref="Y54:AA54"/>
    <mergeCell ref="Y51:AA51"/>
    <mergeCell ref="Y52:AA52"/>
    <mergeCell ref="Y57:AA57"/>
    <mergeCell ref="Y58:AA58"/>
    <mergeCell ref="Y55:AA55"/>
    <mergeCell ref="Y56:AA56"/>
    <mergeCell ref="Y61:AA61"/>
    <mergeCell ref="Y62:AA62"/>
    <mergeCell ref="Y59:AA59"/>
    <mergeCell ref="Y60:AA60"/>
    <mergeCell ref="Y45:AA45"/>
    <mergeCell ref="Y46:AA46"/>
    <mergeCell ref="Y43:AA43"/>
    <mergeCell ref="Y44:AA44"/>
    <mergeCell ref="Y49:AA49"/>
    <mergeCell ref="Y50:AA50"/>
    <mergeCell ref="Y47:AA47"/>
    <mergeCell ref="Y48:AA48"/>
    <mergeCell ref="Y53:AA53"/>
    <mergeCell ref="Y34:AA34"/>
    <mergeCell ref="Y31:AA31"/>
    <mergeCell ref="Y32:AA32"/>
    <mergeCell ref="Y37:AA37"/>
    <mergeCell ref="Y38:AA38"/>
    <mergeCell ref="Y35:AA35"/>
    <mergeCell ref="Y36:AA36"/>
    <mergeCell ref="Y41:AA41"/>
    <mergeCell ref="Y42:AA42"/>
    <mergeCell ref="Y39:AA39"/>
    <mergeCell ref="Y40:AA40"/>
    <mergeCell ref="Y25:AA25"/>
    <mergeCell ref="Y26:AA26"/>
    <mergeCell ref="Y23:AA23"/>
    <mergeCell ref="Y24:AA24"/>
    <mergeCell ref="Y29:AA29"/>
    <mergeCell ref="Y30:AA30"/>
    <mergeCell ref="Y27:AA27"/>
    <mergeCell ref="Y28:AA28"/>
    <mergeCell ref="Y33:AA33"/>
    <mergeCell ref="L6:O6"/>
    <mergeCell ref="B2:N2"/>
    <mergeCell ref="Y14:AA14"/>
    <mergeCell ref="A6:H6"/>
    <mergeCell ref="A7:C7"/>
    <mergeCell ref="Q7:R7"/>
    <mergeCell ref="A9:A10"/>
    <mergeCell ref="Y10:AA10"/>
    <mergeCell ref="W1:X1"/>
    <mergeCell ref="S7:T7"/>
    <mergeCell ref="U7:V7"/>
    <mergeCell ref="D7:K7"/>
    <mergeCell ref="L7:O7"/>
    <mergeCell ref="X7:AA7"/>
    <mergeCell ref="Y1:Z1"/>
    <mergeCell ref="X6:Y6"/>
    <mergeCell ref="Q6:W6"/>
    <mergeCell ref="C4:M4"/>
    <mergeCell ref="Y11:AA11"/>
    <mergeCell ref="Y12:AA12"/>
    <mergeCell ref="Y13:AA13"/>
    <mergeCell ref="Y9:AA9"/>
    <mergeCell ref="Y21:AA21"/>
    <mergeCell ref="Y22:AA22"/>
    <mergeCell ref="Y17:AA17"/>
    <mergeCell ref="Y15:AA15"/>
    <mergeCell ref="W2:X4"/>
    <mergeCell ref="Y2:Z4"/>
    <mergeCell ref="Y20:AA20"/>
    <mergeCell ref="Y18:AA18"/>
    <mergeCell ref="Y19:AA19"/>
    <mergeCell ref="Y16:AA16"/>
    <mergeCell ref="A105:A108"/>
    <mergeCell ref="Y105:AA105"/>
    <mergeCell ref="Y106:AA106"/>
    <mergeCell ref="Y107:AA107"/>
    <mergeCell ref="Y108:AA108"/>
    <mergeCell ref="Y99:AA99"/>
    <mergeCell ref="Y100:AA100"/>
    <mergeCell ref="Y101:AA101"/>
    <mergeCell ref="A102:A104"/>
    <mergeCell ref="Y102:AA102"/>
    <mergeCell ref="Y103:AA103"/>
    <mergeCell ref="Y104:AA104"/>
  </mergeCells>
  <phoneticPr fontId="2"/>
  <conditionalFormatting sqref="V54:V98">
    <cfRule type="expression" dxfId="17" priority="33" stopIfTrue="1">
      <formula>U54=31</formula>
    </cfRule>
  </conditionalFormatting>
  <conditionalFormatting sqref="T33:T38 T87:T98">
    <cfRule type="expression" dxfId="16" priority="32" stopIfTrue="1">
      <formula>S33=6</formula>
    </cfRule>
  </conditionalFormatting>
  <conditionalFormatting sqref="V9:V53">
    <cfRule type="expression" dxfId="15" priority="31" stopIfTrue="1">
      <formula>U9=31</formula>
    </cfRule>
  </conditionalFormatting>
  <conditionalFormatting sqref="V99:V108">
    <cfRule type="expression" dxfId="14" priority="29" stopIfTrue="1">
      <formula>U99=31</formula>
    </cfRule>
  </conditionalFormatting>
  <conditionalFormatting sqref="T99:T108">
    <cfRule type="expression" dxfId="13" priority="28" stopIfTrue="1">
      <formula>S99=6</formula>
    </cfRule>
  </conditionalFormatting>
  <conditionalFormatting sqref="V199:V208">
    <cfRule type="expression" dxfId="12" priority="27" stopIfTrue="1">
      <formula>U199=31</formula>
    </cfRule>
  </conditionalFormatting>
  <conditionalFormatting sqref="T199:T208">
    <cfRule type="expression" dxfId="11" priority="26" stopIfTrue="1">
      <formula>S199=6</formula>
    </cfRule>
  </conditionalFormatting>
  <conditionalFormatting sqref="V189:V198">
    <cfRule type="expression" dxfId="10" priority="25" stopIfTrue="1">
      <formula>U189=31</formula>
    </cfRule>
  </conditionalFormatting>
  <conditionalFormatting sqref="V179:V188">
    <cfRule type="expression" dxfId="9" priority="23" stopIfTrue="1">
      <formula>U179=31</formula>
    </cfRule>
  </conditionalFormatting>
  <conditionalFormatting sqref="T179:T188">
    <cfRule type="expression" dxfId="8" priority="22" stopIfTrue="1">
      <formula>S179=6</formula>
    </cfRule>
  </conditionalFormatting>
  <conditionalFormatting sqref="V172:V178">
    <cfRule type="expression" dxfId="7" priority="21" stopIfTrue="1">
      <formula>U172=31</formula>
    </cfRule>
  </conditionalFormatting>
  <conditionalFormatting sqref="T172:T178">
    <cfRule type="expression" dxfId="6" priority="20" stopIfTrue="1">
      <formula>S172=6</formula>
    </cfRule>
  </conditionalFormatting>
  <conditionalFormatting sqref="T9:T32">
    <cfRule type="expression" dxfId="5" priority="7" stopIfTrue="1">
      <formula>S9=6</formula>
    </cfRule>
  </conditionalFormatting>
  <conditionalFormatting sqref="T39:T86">
    <cfRule type="expression" dxfId="4" priority="6" stopIfTrue="1">
      <formula>S39=6</formula>
    </cfRule>
  </conditionalFormatting>
  <conditionalFormatting sqref="V109:V171">
    <cfRule type="expression" dxfId="3" priority="5" stopIfTrue="1">
      <formula>U109=31</formula>
    </cfRule>
  </conditionalFormatting>
  <conditionalFormatting sqref="T109:T171">
    <cfRule type="expression" dxfId="2" priority="4" stopIfTrue="1">
      <formula>S109=6</formula>
    </cfRule>
  </conditionalFormatting>
  <conditionalFormatting sqref="T189:T198">
    <cfRule type="expression" dxfId="1" priority="3" stopIfTrue="1">
      <formula>S189=6</formula>
    </cfRule>
  </conditionalFormatting>
  <conditionalFormatting sqref="W9:W208">
    <cfRule type="cellIs" dxfId="0" priority="1" stopIfTrue="1" operator="equal">
      <formula>X9=1</formula>
    </cfRule>
  </conditionalFormatting>
  <dataValidations count="13">
    <dataValidation type="list" errorStyle="information" allowBlank="1" showInputMessage="1" showErrorMessage="1" sqref="H9:H208" xr:uid="{00000000-0002-0000-0100-000000000000}">
      <formula1>$AH$23:$AH$38</formula1>
    </dataValidation>
    <dataValidation type="list" allowBlank="1" showInputMessage="1" sqref="A11" xr:uid="{00000000-0002-0000-0100-000001000000}">
      <formula1>$AH$46:$AH$48</formula1>
    </dataValidation>
    <dataValidation type="list" allowBlank="1" showInputMessage="1" showErrorMessage="1" sqref="A13" xr:uid="{00000000-0002-0000-0100-000002000000}">
      <formula1>$AH$9:$AH$20</formula1>
    </dataValidation>
    <dataValidation type="list" errorStyle="warning" allowBlank="1" showInputMessage="1" showErrorMessage="1" sqref="U9:U208" xr:uid="{00000000-0002-0000-0100-000003000000}">
      <formula1>$AH$18:$AH$48</formula1>
    </dataValidation>
    <dataValidation type="whole" errorStyle="warning" allowBlank="1" showInputMessage="1" showErrorMessage="1" sqref="P33:P188 P199:P208" xr:uid="{00000000-0002-0000-0100-000004000000}">
      <formula1>1</formula1>
      <formula2>99</formula2>
    </dataValidation>
    <dataValidation type="whole" errorStyle="warning" allowBlank="1" showInputMessage="1" showErrorMessage="1" sqref="Q33:Q188 Q199:Q208" xr:uid="{00000000-0002-0000-0100-000005000000}">
      <formula1>0</formula1>
      <formula2>9999</formula2>
    </dataValidation>
    <dataValidation type="list" errorStyle="warning" allowBlank="1" showInputMessage="1" showErrorMessage="1" sqref="S9:S208" xr:uid="{00000000-0002-0000-0100-000006000000}">
      <formula1>$AE$9:$AE$19</formula1>
    </dataValidation>
    <dataValidation type="list" allowBlank="1" showInputMessage="1" sqref="J9:J208 F9:F208" xr:uid="{00000000-0002-0000-0100-000007000000}">
      <formula1>$AF$22:$AF$25</formula1>
    </dataValidation>
    <dataValidation type="list" errorStyle="warning" allowBlank="1" showInputMessage="1" showErrorMessage="1" sqref="A6:H6" xr:uid="{00000000-0002-0000-0100-000008000000}">
      <formula1>$AD$32:$AD$98</formula1>
    </dataValidation>
    <dataValidation type="list" errorStyle="information" allowBlank="1" showInputMessage="1" showErrorMessage="1" sqref="D9:D208" xr:uid="{00000000-0002-0000-0100-000009000000}">
      <formula1>$AH$23:$AH$37</formula1>
    </dataValidation>
    <dataValidation imeMode="on" allowBlank="1" showInputMessage="1" showErrorMessage="1" sqref="A25:A28 A35:A38 A45:A48 A55:A58 A65:A68 A75:A78 A85:A88 A95:A98 A105:A108 A125:A128 A135:A138 A145:A148 A155:A158 A165:A168 A175:A178 A185:A188 A195:A198 A205:A208 V9:V208 A115:A118" xr:uid="{00000000-0002-0000-0100-00000A000000}"/>
    <dataValidation type="list" errorStyle="warning" imeMode="off" allowBlank="1" showInputMessage="1" showErrorMessage="1" sqref="B9:B208" xr:uid="{00000000-0002-0000-0100-00000B000000}">
      <formula1>$AH$18:$AH$48</formula1>
    </dataValidation>
    <dataValidation imeMode="off" allowBlank="1" showInputMessage="1" showErrorMessage="1" sqref="W9:W208" xr:uid="{00000000-0002-0000-0100-00000C000000}"/>
  </dataValidations>
  <printOptions horizontalCentered="1" verticalCentered="1"/>
  <pageMargins left="0.19685039370078741" right="0.19685039370078741" top="0.39370078740157483" bottom="0.39370078740157483" header="0.51181102362204722" footer="0.31496062992125984"/>
  <pageSetup paperSize="9" scale="92" fitToHeight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P60"/>
  <sheetViews>
    <sheetView topLeftCell="HN1" zoomScaleNormal="100" zoomScaleSheetLayoutView="100" workbookViewId="0">
      <selection activeCell="HR11" sqref="HR11"/>
    </sheetView>
  </sheetViews>
  <sheetFormatPr defaultRowHeight="13.5" x14ac:dyDescent="0.15"/>
  <cols>
    <col min="1" max="1" width="3.625" style="1" customWidth="1"/>
    <col min="2" max="3" width="4.125" style="1" customWidth="1"/>
    <col min="4" max="4" width="2.875" style="1" customWidth="1"/>
    <col min="5" max="5" width="3" style="1" customWidth="1"/>
    <col min="6" max="6" width="2.875" style="1" customWidth="1"/>
    <col min="7" max="7" width="3.875" style="1" customWidth="1"/>
    <col min="8" max="8" width="2.875" style="1" customWidth="1"/>
    <col min="9" max="9" width="2.75" style="1" customWidth="1"/>
    <col min="10" max="10" width="2.875" style="1" customWidth="1"/>
    <col min="11" max="12" width="2.75" style="1" customWidth="1"/>
    <col min="13" max="13" width="3.375" style="1" customWidth="1"/>
    <col min="14" max="14" width="2.75" style="1" customWidth="1"/>
    <col min="15" max="15" width="2.375" style="1" customWidth="1"/>
    <col min="16" max="17" width="4.75" style="1" customWidth="1"/>
    <col min="18" max="18" width="2.125" style="1" customWidth="1"/>
    <col min="19" max="19" width="4.625" style="1" customWidth="1"/>
    <col min="20" max="20" width="5.375" style="1" customWidth="1"/>
    <col min="21" max="21" width="5.5" style="1" customWidth="1"/>
    <col min="22" max="22" width="5.75" style="1" customWidth="1"/>
    <col min="23" max="23" width="6.25" style="1" customWidth="1"/>
    <col min="24" max="24" width="5.625" style="1" customWidth="1"/>
    <col min="25" max="25" width="8.75" style="1" customWidth="1"/>
    <col min="26" max="26" width="3.625" style="1" customWidth="1"/>
    <col min="27" max="28" width="4.125" style="1" customWidth="1"/>
    <col min="29" max="29" width="2.875" style="1" customWidth="1"/>
    <col min="30" max="30" width="3" style="1" customWidth="1"/>
    <col min="31" max="31" width="2.875" style="1" customWidth="1"/>
    <col min="32" max="32" width="3.875" style="1" customWidth="1"/>
    <col min="33" max="33" width="2.875" style="1" customWidth="1"/>
    <col min="34" max="34" width="2.75" style="1" customWidth="1"/>
    <col min="35" max="35" width="2.875" style="1" customWidth="1"/>
    <col min="36" max="37" width="2.75" style="1" customWidth="1"/>
    <col min="38" max="38" width="3.375" style="1" customWidth="1"/>
    <col min="39" max="39" width="2.75" style="1" customWidth="1"/>
    <col min="40" max="40" width="2.375" style="1" customWidth="1"/>
    <col min="41" max="42" width="4.75" style="1" customWidth="1"/>
    <col min="43" max="43" width="2.125" style="1" customWidth="1"/>
    <col min="44" max="44" width="4.625" style="1" customWidth="1"/>
    <col min="45" max="45" width="5.375" style="1" customWidth="1"/>
    <col min="46" max="46" width="5.5" style="1" customWidth="1"/>
    <col min="47" max="47" width="5.75" style="1" customWidth="1"/>
    <col min="48" max="48" width="6.25" style="1" customWidth="1"/>
    <col min="49" max="49" width="5.625" style="1" customWidth="1"/>
    <col min="50" max="50" width="8.75" style="1" customWidth="1"/>
    <col min="51" max="51" width="3.625" style="1" customWidth="1"/>
    <col min="52" max="53" width="4.125" style="1" customWidth="1"/>
    <col min="54" max="54" width="2.875" style="1" customWidth="1"/>
    <col min="55" max="55" width="3" style="1" customWidth="1"/>
    <col min="56" max="56" width="2.875" style="1" customWidth="1"/>
    <col min="57" max="57" width="3.875" style="1" customWidth="1"/>
    <col min="58" max="58" width="2.875" style="1" customWidth="1"/>
    <col min="59" max="59" width="2.75" style="1" customWidth="1"/>
    <col min="60" max="60" width="2.875" style="1" customWidth="1"/>
    <col min="61" max="62" width="2.75" style="1" customWidth="1"/>
    <col min="63" max="63" width="3.375" style="1" customWidth="1"/>
    <col min="64" max="64" width="2.75" style="1" customWidth="1"/>
    <col min="65" max="65" width="2.375" style="1" customWidth="1"/>
    <col min="66" max="67" width="4.75" style="1" customWidth="1"/>
    <col min="68" max="68" width="2.125" style="1" customWidth="1"/>
    <col min="69" max="69" width="4.625" style="1" customWidth="1"/>
    <col min="70" max="70" width="5.375" style="1" customWidth="1"/>
    <col min="71" max="71" width="5.5" style="1" customWidth="1"/>
    <col min="72" max="72" width="5.75" style="1" customWidth="1"/>
    <col min="73" max="73" width="6.25" style="1" customWidth="1"/>
    <col min="74" max="74" width="5.625" style="1" customWidth="1"/>
    <col min="75" max="75" width="8.75" style="1" customWidth="1"/>
    <col min="76" max="76" width="3.625" style="1" customWidth="1"/>
    <col min="77" max="78" width="4.125" style="1" customWidth="1"/>
    <col min="79" max="79" width="2.875" style="1" customWidth="1"/>
    <col min="80" max="80" width="3" style="1" customWidth="1"/>
    <col min="81" max="81" width="2.875" style="1" customWidth="1"/>
    <col min="82" max="82" width="3.875" style="1" customWidth="1"/>
    <col min="83" max="83" width="2.875" style="1" customWidth="1"/>
    <col min="84" max="84" width="2.75" style="1" customWidth="1"/>
    <col min="85" max="85" width="2.875" style="1" customWidth="1"/>
    <col min="86" max="87" width="2.75" style="1" customWidth="1"/>
    <col min="88" max="88" width="3.375" style="1" customWidth="1"/>
    <col min="89" max="89" width="2.75" style="1" customWidth="1"/>
    <col min="90" max="90" width="2.375" style="1" customWidth="1"/>
    <col min="91" max="92" width="4.75" style="1" customWidth="1"/>
    <col min="93" max="93" width="2.125" style="1" customWidth="1"/>
    <col min="94" max="94" width="4.625" style="1" customWidth="1"/>
    <col min="95" max="95" width="5.375" style="1" customWidth="1"/>
    <col min="96" max="96" width="5.5" style="1" customWidth="1"/>
    <col min="97" max="97" width="5.75" style="1" customWidth="1"/>
    <col min="98" max="98" width="6.25" style="1" customWidth="1"/>
    <col min="99" max="99" width="5.625" style="1" customWidth="1"/>
    <col min="100" max="100" width="8.75" style="1" customWidth="1"/>
    <col min="101" max="101" width="3.625" style="1" customWidth="1"/>
    <col min="102" max="103" width="4.125" style="1" customWidth="1"/>
    <col min="104" max="104" width="2.875" style="1" customWidth="1"/>
    <col min="105" max="105" width="3" style="1" customWidth="1"/>
    <col min="106" max="106" width="2.875" style="1" customWidth="1"/>
    <col min="107" max="107" width="3.875" style="1" customWidth="1"/>
    <col min="108" max="108" width="2.875" style="1" customWidth="1"/>
    <col min="109" max="109" width="2.75" style="1" customWidth="1"/>
    <col min="110" max="110" width="2.875" style="1" customWidth="1"/>
    <col min="111" max="112" width="2.75" style="1" customWidth="1"/>
    <col min="113" max="113" width="3.375" style="1" customWidth="1"/>
    <col min="114" max="114" width="2.75" style="1" customWidth="1"/>
    <col min="115" max="115" width="2.375" style="1" customWidth="1"/>
    <col min="116" max="117" width="4.75" style="1" customWidth="1"/>
    <col min="118" max="118" width="2.125" style="1" customWidth="1"/>
    <col min="119" max="119" width="4.625" style="1" customWidth="1"/>
    <col min="120" max="120" width="5.375" style="1" customWidth="1"/>
    <col min="121" max="121" width="5.5" style="1" customWidth="1"/>
    <col min="122" max="122" width="5.75" style="1" customWidth="1"/>
    <col min="123" max="123" width="6.25" style="1" customWidth="1"/>
    <col min="124" max="124" width="5.625" style="1" customWidth="1"/>
    <col min="125" max="125" width="8.75" style="1" customWidth="1"/>
    <col min="126" max="126" width="3.625" style="1" customWidth="1"/>
    <col min="127" max="128" width="4.125" style="1" customWidth="1"/>
    <col min="129" max="129" width="2.875" style="1" customWidth="1"/>
    <col min="130" max="130" width="3" style="1" customWidth="1"/>
    <col min="131" max="131" width="2.875" style="1" customWidth="1"/>
    <col min="132" max="132" width="3.875" style="1" customWidth="1"/>
    <col min="133" max="133" width="2.875" style="1" customWidth="1"/>
    <col min="134" max="134" width="2.75" style="1" customWidth="1"/>
    <col min="135" max="135" width="2.875" style="1" customWidth="1"/>
    <col min="136" max="137" width="2.75" style="1" customWidth="1"/>
    <col min="138" max="138" width="3.375" style="1" customWidth="1"/>
    <col min="139" max="139" width="2.75" style="1" customWidth="1"/>
    <col min="140" max="140" width="2.375" style="1" customWidth="1"/>
    <col min="141" max="142" width="4.75" style="1" customWidth="1"/>
    <col min="143" max="143" width="2.125" style="1" customWidth="1"/>
    <col min="144" max="144" width="4.625" style="1" customWidth="1"/>
    <col min="145" max="145" width="5.375" style="1" customWidth="1"/>
    <col min="146" max="146" width="5.5" style="1" customWidth="1"/>
    <col min="147" max="147" width="5.75" style="1" customWidth="1"/>
    <col min="148" max="148" width="6.25" style="1" customWidth="1"/>
    <col min="149" max="149" width="5.625" style="1" customWidth="1"/>
    <col min="150" max="150" width="8.75" style="1" customWidth="1"/>
    <col min="151" max="151" width="3.625" style="1" customWidth="1"/>
    <col min="152" max="153" width="4.125" style="1" customWidth="1"/>
    <col min="154" max="154" width="2.875" style="1" customWidth="1"/>
    <col min="155" max="155" width="3" style="1" customWidth="1"/>
    <col min="156" max="156" width="2.875" style="1" customWidth="1"/>
    <col min="157" max="157" width="3.875" style="1" customWidth="1"/>
    <col min="158" max="158" width="2.875" style="1" customWidth="1"/>
    <col min="159" max="159" width="2.75" style="1" customWidth="1"/>
    <col min="160" max="160" width="2.875" style="1" customWidth="1"/>
    <col min="161" max="162" width="2.75" style="1" customWidth="1"/>
    <col min="163" max="163" width="3.375" style="1" customWidth="1"/>
    <col min="164" max="164" width="2.75" style="1" customWidth="1"/>
    <col min="165" max="165" width="2.375" style="1" customWidth="1"/>
    <col min="166" max="167" width="4.75" style="1" customWidth="1"/>
    <col min="168" max="168" width="2.125" style="1" customWidth="1"/>
    <col min="169" max="169" width="4.625" style="1" customWidth="1"/>
    <col min="170" max="170" width="5.375" style="1" customWidth="1"/>
    <col min="171" max="171" width="5.5" style="1" customWidth="1"/>
    <col min="172" max="172" width="5.75" style="1" customWidth="1"/>
    <col min="173" max="173" width="6.25" style="1" customWidth="1"/>
    <col min="174" max="174" width="5.625" style="1" customWidth="1"/>
    <col min="175" max="175" width="8.75" style="1" customWidth="1"/>
    <col min="176" max="176" width="3.625" style="1" customWidth="1"/>
    <col min="177" max="178" width="4.125" style="1" customWidth="1"/>
    <col min="179" max="179" width="2.875" style="1" customWidth="1"/>
    <col min="180" max="180" width="3" style="1" customWidth="1"/>
    <col min="181" max="181" width="2.875" style="1" customWidth="1"/>
    <col min="182" max="182" width="3.875" style="1" customWidth="1"/>
    <col min="183" max="183" width="2.875" style="1" customWidth="1"/>
    <col min="184" max="184" width="2.75" style="1" customWidth="1"/>
    <col min="185" max="185" width="2.875" style="1" customWidth="1"/>
    <col min="186" max="187" width="2.75" style="1" customWidth="1"/>
    <col min="188" max="188" width="3.375" style="1" customWidth="1"/>
    <col min="189" max="189" width="2.75" style="1" customWidth="1"/>
    <col min="190" max="190" width="2.375" style="1" customWidth="1"/>
    <col min="191" max="192" width="4.75" style="1" customWidth="1"/>
    <col min="193" max="193" width="2.125" style="1" customWidth="1"/>
    <col min="194" max="194" width="4.625" style="1" customWidth="1"/>
    <col min="195" max="195" width="5.375" style="1" customWidth="1"/>
    <col min="196" max="196" width="5.5" style="1" customWidth="1"/>
    <col min="197" max="197" width="5.75" style="1" customWidth="1"/>
    <col min="198" max="198" width="6.25" style="1" customWidth="1"/>
    <col min="199" max="199" width="5.625" style="1" customWidth="1"/>
    <col min="200" max="200" width="8.75" style="1" customWidth="1"/>
    <col min="201" max="201" width="3.625" style="1" customWidth="1"/>
    <col min="202" max="203" width="4.125" style="1" customWidth="1"/>
    <col min="204" max="204" width="2.875" style="1" customWidth="1"/>
    <col min="205" max="205" width="3" style="1" customWidth="1"/>
    <col min="206" max="206" width="2.875" style="1" customWidth="1"/>
    <col min="207" max="207" width="3.875" style="1" customWidth="1"/>
    <col min="208" max="208" width="2.875" style="1" customWidth="1"/>
    <col min="209" max="209" width="2.75" style="1" customWidth="1"/>
    <col min="210" max="210" width="2.875" style="1" customWidth="1"/>
    <col min="211" max="212" width="2.75" style="1" customWidth="1"/>
    <col min="213" max="213" width="3.375" style="1" customWidth="1"/>
    <col min="214" max="214" width="2.75" style="1" customWidth="1"/>
    <col min="215" max="215" width="2.375" style="1" customWidth="1"/>
    <col min="216" max="217" width="4.75" style="1" customWidth="1"/>
    <col min="218" max="218" width="2.125" style="1" customWidth="1"/>
    <col min="219" max="219" width="4.625" style="1" customWidth="1"/>
    <col min="220" max="220" width="5.375" style="1" customWidth="1"/>
    <col min="221" max="221" width="5.5" style="1" customWidth="1"/>
    <col min="222" max="222" width="5.75" style="1" customWidth="1"/>
    <col min="223" max="223" width="6.25" style="1" customWidth="1"/>
    <col min="224" max="224" width="5.625" style="1" customWidth="1"/>
    <col min="225" max="225" width="8.75" style="1" customWidth="1"/>
    <col min="226" max="226" width="3.625" style="1" customWidth="1"/>
    <col min="227" max="228" width="4.125" style="1" customWidth="1"/>
    <col min="229" max="229" width="2.875" style="1" customWidth="1"/>
    <col min="230" max="230" width="3" style="1" customWidth="1"/>
    <col min="231" max="231" width="2.875" style="1" customWidth="1"/>
    <col min="232" max="232" width="3.875" style="1" customWidth="1"/>
    <col min="233" max="233" width="2.875" style="1" customWidth="1"/>
    <col min="234" max="234" width="2.75" style="1" customWidth="1"/>
    <col min="235" max="235" width="2.875" style="1" customWidth="1"/>
    <col min="236" max="237" width="2.75" style="1" customWidth="1"/>
    <col min="238" max="238" width="3.375" style="1" customWidth="1"/>
    <col min="239" max="239" width="2.75" style="1" customWidth="1"/>
    <col min="240" max="240" width="2.375" style="1" customWidth="1"/>
    <col min="241" max="242" width="4.75" style="1" customWidth="1"/>
    <col min="243" max="243" width="2.125" style="1" customWidth="1"/>
    <col min="244" max="244" width="4.625" style="1" customWidth="1"/>
    <col min="245" max="245" width="5.375" style="1" customWidth="1"/>
    <col min="246" max="246" width="5.5" style="1" customWidth="1"/>
    <col min="247" max="247" width="5.75" style="1" customWidth="1"/>
    <col min="248" max="248" width="6.25" style="1" customWidth="1"/>
    <col min="249" max="249" width="5.625" style="1" customWidth="1"/>
    <col min="250" max="250" width="8.75" style="1" customWidth="1"/>
    <col min="251" max="251" width="4.75" style="1" customWidth="1"/>
    <col min="252" max="16384" width="9" style="1"/>
  </cols>
  <sheetData>
    <row r="1" spans="1:250" ht="12.75" customHeight="1" x14ac:dyDescent="0.15">
      <c r="U1" s="315" t="s">
        <v>215</v>
      </c>
      <c r="V1" s="315"/>
      <c r="W1" s="315" t="s">
        <v>22</v>
      </c>
      <c r="X1" s="315"/>
      <c r="AT1" s="315" t="s">
        <v>215</v>
      </c>
      <c r="AU1" s="315"/>
      <c r="AV1" s="315" t="s">
        <v>22</v>
      </c>
      <c r="AW1" s="315"/>
      <c r="BS1" s="315" t="s">
        <v>215</v>
      </c>
      <c r="BT1" s="315"/>
      <c r="BU1" s="315" t="s">
        <v>22</v>
      </c>
      <c r="BV1" s="315"/>
      <c r="CR1" s="315" t="s">
        <v>215</v>
      </c>
      <c r="CS1" s="315"/>
      <c r="CT1" s="315" t="s">
        <v>22</v>
      </c>
      <c r="CU1" s="315"/>
      <c r="DQ1" s="315" t="s">
        <v>215</v>
      </c>
      <c r="DR1" s="315"/>
      <c r="DS1" s="315" t="s">
        <v>22</v>
      </c>
      <c r="DT1" s="315"/>
      <c r="EP1" s="315" t="s">
        <v>215</v>
      </c>
      <c r="EQ1" s="315"/>
      <c r="ER1" s="315" t="s">
        <v>22</v>
      </c>
      <c r="ES1" s="315"/>
      <c r="FO1" s="315" t="s">
        <v>215</v>
      </c>
      <c r="FP1" s="315"/>
      <c r="FQ1" s="315" t="s">
        <v>22</v>
      </c>
      <c r="FR1" s="315"/>
      <c r="GN1" s="315" t="s">
        <v>215</v>
      </c>
      <c r="GO1" s="315"/>
      <c r="GP1" s="315" t="s">
        <v>22</v>
      </c>
      <c r="GQ1" s="315"/>
      <c r="HM1" s="315" t="s">
        <v>215</v>
      </c>
      <c r="HN1" s="315"/>
      <c r="HO1" s="315" t="s">
        <v>22</v>
      </c>
      <c r="HP1" s="315"/>
      <c r="IL1" s="315" t="s">
        <v>215</v>
      </c>
      <c r="IM1" s="315"/>
      <c r="IN1" s="315" t="s">
        <v>22</v>
      </c>
      <c r="IO1" s="315"/>
    </row>
    <row r="2" spans="1:250" ht="19.5" customHeight="1" x14ac:dyDescent="0.15">
      <c r="B2" s="316" t="s">
        <v>18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U2" s="317"/>
      <c r="V2" s="317"/>
      <c r="W2" s="230" t="str">
        <f>IF(入力シート!Y2="","",入力シート!Y2)</f>
        <v/>
      </c>
      <c r="X2" s="230"/>
      <c r="AA2" s="316" t="s">
        <v>18</v>
      </c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T2" s="317"/>
      <c r="AU2" s="317"/>
      <c r="AV2" s="230" t="str">
        <f>$W$2</f>
        <v/>
      </c>
      <c r="AW2" s="230"/>
      <c r="AZ2" s="316" t="s">
        <v>18</v>
      </c>
      <c r="BA2" s="316"/>
      <c r="BB2" s="316"/>
      <c r="BC2" s="316"/>
      <c r="BD2" s="316"/>
      <c r="BE2" s="316"/>
      <c r="BF2" s="316"/>
      <c r="BG2" s="316"/>
      <c r="BH2" s="316"/>
      <c r="BI2" s="316"/>
      <c r="BJ2" s="316"/>
      <c r="BK2" s="316"/>
      <c r="BL2" s="316"/>
      <c r="BS2" s="317"/>
      <c r="BT2" s="317"/>
      <c r="BU2" s="230" t="str">
        <f>$W$2</f>
        <v/>
      </c>
      <c r="BV2" s="230"/>
      <c r="BY2" s="316" t="s">
        <v>18</v>
      </c>
      <c r="BZ2" s="316"/>
      <c r="CA2" s="316"/>
      <c r="CB2" s="316"/>
      <c r="CC2" s="316"/>
      <c r="CD2" s="316"/>
      <c r="CE2" s="316"/>
      <c r="CF2" s="316"/>
      <c r="CG2" s="316"/>
      <c r="CH2" s="316"/>
      <c r="CI2" s="316"/>
      <c r="CJ2" s="316"/>
      <c r="CK2" s="316"/>
      <c r="CR2" s="317"/>
      <c r="CS2" s="317"/>
      <c r="CT2" s="230" t="str">
        <f>$W$2</f>
        <v/>
      </c>
      <c r="CU2" s="230"/>
      <c r="CX2" s="316" t="s">
        <v>18</v>
      </c>
      <c r="CY2" s="316"/>
      <c r="CZ2" s="316"/>
      <c r="DA2" s="316"/>
      <c r="DB2" s="316"/>
      <c r="DC2" s="316"/>
      <c r="DD2" s="316"/>
      <c r="DE2" s="316"/>
      <c r="DF2" s="316"/>
      <c r="DG2" s="316"/>
      <c r="DH2" s="316"/>
      <c r="DI2" s="316"/>
      <c r="DJ2" s="316"/>
      <c r="DQ2" s="317"/>
      <c r="DR2" s="317"/>
      <c r="DS2" s="230" t="str">
        <f>$W$2</f>
        <v/>
      </c>
      <c r="DT2" s="230"/>
      <c r="DW2" s="316" t="s">
        <v>18</v>
      </c>
      <c r="DX2" s="316"/>
      <c r="DY2" s="316"/>
      <c r="DZ2" s="316"/>
      <c r="EA2" s="316"/>
      <c r="EB2" s="316"/>
      <c r="EC2" s="316"/>
      <c r="ED2" s="316"/>
      <c r="EE2" s="316"/>
      <c r="EF2" s="316"/>
      <c r="EG2" s="316"/>
      <c r="EH2" s="316"/>
      <c r="EI2" s="316"/>
      <c r="EP2" s="317"/>
      <c r="EQ2" s="317"/>
      <c r="ER2" s="230" t="str">
        <f>$W$2</f>
        <v/>
      </c>
      <c r="ES2" s="230"/>
      <c r="EV2" s="316" t="s">
        <v>18</v>
      </c>
      <c r="EW2" s="316"/>
      <c r="EX2" s="316"/>
      <c r="EY2" s="316"/>
      <c r="EZ2" s="316"/>
      <c r="FA2" s="316"/>
      <c r="FB2" s="316"/>
      <c r="FC2" s="316"/>
      <c r="FD2" s="316"/>
      <c r="FE2" s="316"/>
      <c r="FF2" s="316"/>
      <c r="FG2" s="316"/>
      <c r="FH2" s="316"/>
      <c r="FO2" s="317"/>
      <c r="FP2" s="317"/>
      <c r="FQ2" s="230" t="str">
        <f>$W$2</f>
        <v/>
      </c>
      <c r="FR2" s="230"/>
      <c r="FU2" s="316" t="s">
        <v>18</v>
      </c>
      <c r="FV2" s="316"/>
      <c r="FW2" s="316"/>
      <c r="FX2" s="316"/>
      <c r="FY2" s="316"/>
      <c r="FZ2" s="316"/>
      <c r="GA2" s="316"/>
      <c r="GB2" s="316"/>
      <c r="GC2" s="316"/>
      <c r="GD2" s="316"/>
      <c r="GE2" s="316"/>
      <c r="GF2" s="316"/>
      <c r="GG2" s="316"/>
      <c r="GN2" s="317"/>
      <c r="GO2" s="317"/>
      <c r="GP2" s="230" t="str">
        <f>$W$2</f>
        <v/>
      </c>
      <c r="GQ2" s="230"/>
      <c r="GT2" s="316" t="s">
        <v>18</v>
      </c>
      <c r="GU2" s="316"/>
      <c r="GV2" s="316"/>
      <c r="GW2" s="316"/>
      <c r="GX2" s="316"/>
      <c r="GY2" s="316"/>
      <c r="GZ2" s="316"/>
      <c r="HA2" s="316"/>
      <c r="HB2" s="316"/>
      <c r="HC2" s="316"/>
      <c r="HD2" s="316"/>
      <c r="HE2" s="316"/>
      <c r="HF2" s="316"/>
      <c r="HM2" s="317"/>
      <c r="HN2" s="317"/>
      <c r="HO2" s="230" t="str">
        <f>$W$2</f>
        <v/>
      </c>
      <c r="HP2" s="230"/>
      <c r="HS2" s="316" t="s">
        <v>18</v>
      </c>
      <c r="HT2" s="316"/>
      <c r="HU2" s="316"/>
      <c r="HV2" s="316"/>
      <c r="HW2" s="316"/>
      <c r="HX2" s="316"/>
      <c r="HY2" s="316"/>
      <c r="HZ2" s="316"/>
      <c r="IA2" s="316"/>
      <c r="IB2" s="316"/>
      <c r="IC2" s="316"/>
      <c r="ID2" s="316"/>
      <c r="IE2" s="316"/>
      <c r="IL2" s="317"/>
      <c r="IM2" s="317"/>
      <c r="IN2" s="230" t="str">
        <f>$W$2</f>
        <v/>
      </c>
      <c r="IO2" s="230"/>
    </row>
    <row r="3" spans="1:250" ht="10.5" customHeight="1" x14ac:dyDescent="0.15">
      <c r="B3" s="2"/>
      <c r="U3" s="317"/>
      <c r="V3" s="317"/>
      <c r="W3" s="230"/>
      <c r="X3" s="230"/>
      <c r="AA3" s="2"/>
      <c r="AT3" s="317"/>
      <c r="AU3" s="317"/>
      <c r="AV3" s="230"/>
      <c r="AW3" s="230"/>
      <c r="AZ3" s="2"/>
      <c r="BS3" s="317"/>
      <c r="BT3" s="317"/>
      <c r="BU3" s="230"/>
      <c r="BV3" s="230"/>
      <c r="BY3" s="2"/>
      <c r="CR3" s="317"/>
      <c r="CS3" s="317"/>
      <c r="CT3" s="230"/>
      <c r="CU3" s="230"/>
      <c r="CX3" s="2"/>
      <c r="DQ3" s="317"/>
      <c r="DR3" s="317"/>
      <c r="DS3" s="230"/>
      <c r="DT3" s="230"/>
      <c r="DW3" s="2"/>
      <c r="EP3" s="317"/>
      <c r="EQ3" s="317"/>
      <c r="ER3" s="230"/>
      <c r="ES3" s="230"/>
      <c r="EV3" s="2"/>
      <c r="FO3" s="317"/>
      <c r="FP3" s="317"/>
      <c r="FQ3" s="230"/>
      <c r="FR3" s="230"/>
      <c r="FU3" s="2"/>
      <c r="GN3" s="317"/>
      <c r="GO3" s="317"/>
      <c r="GP3" s="230"/>
      <c r="GQ3" s="230"/>
      <c r="GT3" s="2"/>
      <c r="HM3" s="317"/>
      <c r="HN3" s="317"/>
      <c r="HO3" s="230"/>
      <c r="HP3" s="230"/>
      <c r="HS3" s="2"/>
      <c r="IL3" s="317"/>
      <c r="IM3" s="317"/>
      <c r="IN3" s="230"/>
      <c r="IO3" s="230"/>
    </row>
    <row r="4" spans="1:250" ht="19.5" customHeight="1" x14ac:dyDescent="0.15">
      <c r="C4" s="318" t="s">
        <v>20</v>
      </c>
      <c r="D4" s="318"/>
      <c r="E4" s="318"/>
      <c r="F4" s="318"/>
      <c r="G4" s="318"/>
      <c r="H4" s="318"/>
      <c r="I4" s="318"/>
      <c r="J4" s="318"/>
      <c r="K4" s="318"/>
      <c r="L4" s="318"/>
      <c r="M4" s="318"/>
      <c r="U4" s="317"/>
      <c r="V4" s="317"/>
      <c r="W4" s="230"/>
      <c r="X4" s="230"/>
      <c r="AB4" s="318" t="s">
        <v>20</v>
      </c>
      <c r="AC4" s="318"/>
      <c r="AD4" s="318"/>
      <c r="AE4" s="318"/>
      <c r="AF4" s="318"/>
      <c r="AG4" s="318"/>
      <c r="AH4" s="318"/>
      <c r="AI4" s="318"/>
      <c r="AJ4" s="318"/>
      <c r="AK4" s="318"/>
      <c r="AL4" s="318"/>
      <c r="AT4" s="317"/>
      <c r="AU4" s="317"/>
      <c r="AV4" s="230"/>
      <c r="AW4" s="230"/>
      <c r="BA4" s="318" t="s">
        <v>20</v>
      </c>
      <c r="BB4" s="318"/>
      <c r="BC4" s="318"/>
      <c r="BD4" s="318"/>
      <c r="BE4" s="318"/>
      <c r="BF4" s="318"/>
      <c r="BG4" s="318"/>
      <c r="BH4" s="318"/>
      <c r="BI4" s="318"/>
      <c r="BJ4" s="318"/>
      <c r="BK4" s="318"/>
      <c r="BS4" s="317"/>
      <c r="BT4" s="317"/>
      <c r="BU4" s="230"/>
      <c r="BV4" s="230"/>
      <c r="BZ4" s="318" t="s">
        <v>20</v>
      </c>
      <c r="CA4" s="318"/>
      <c r="CB4" s="318"/>
      <c r="CC4" s="318"/>
      <c r="CD4" s="318"/>
      <c r="CE4" s="318"/>
      <c r="CF4" s="318"/>
      <c r="CG4" s="318"/>
      <c r="CH4" s="318"/>
      <c r="CI4" s="318"/>
      <c r="CJ4" s="318"/>
      <c r="CR4" s="317"/>
      <c r="CS4" s="317"/>
      <c r="CT4" s="230"/>
      <c r="CU4" s="230"/>
      <c r="CY4" s="318" t="s">
        <v>20</v>
      </c>
      <c r="CZ4" s="318"/>
      <c r="DA4" s="318"/>
      <c r="DB4" s="318"/>
      <c r="DC4" s="318"/>
      <c r="DD4" s="318"/>
      <c r="DE4" s="318"/>
      <c r="DF4" s="318"/>
      <c r="DG4" s="318"/>
      <c r="DH4" s="318"/>
      <c r="DI4" s="318"/>
      <c r="DQ4" s="317"/>
      <c r="DR4" s="317"/>
      <c r="DS4" s="230"/>
      <c r="DT4" s="230"/>
      <c r="DX4" s="318" t="s">
        <v>20</v>
      </c>
      <c r="DY4" s="318"/>
      <c r="DZ4" s="318"/>
      <c r="EA4" s="318"/>
      <c r="EB4" s="318"/>
      <c r="EC4" s="318"/>
      <c r="ED4" s="318"/>
      <c r="EE4" s="318"/>
      <c r="EF4" s="318"/>
      <c r="EG4" s="318"/>
      <c r="EH4" s="318"/>
      <c r="EP4" s="317"/>
      <c r="EQ4" s="317"/>
      <c r="ER4" s="230"/>
      <c r="ES4" s="230"/>
      <c r="EW4" s="318" t="s">
        <v>20</v>
      </c>
      <c r="EX4" s="318"/>
      <c r="EY4" s="318"/>
      <c r="EZ4" s="318"/>
      <c r="FA4" s="318"/>
      <c r="FB4" s="318"/>
      <c r="FC4" s="318"/>
      <c r="FD4" s="318"/>
      <c r="FE4" s="318"/>
      <c r="FF4" s="318"/>
      <c r="FG4" s="318"/>
      <c r="FO4" s="317"/>
      <c r="FP4" s="317"/>
      <c r="FQ4" s="230"/>
      <c r="FR4" s="230"/>
      <c r="FV4" s="318" t="s">
        <v>20</v>
      </c>
      <c r="FW4" s="318"/>
      <c r="FX4" s="318"/>
      <c r="FY4" s="318"/>
      <c r="FZ4" s="318"/>
      <c r="GA4" s="318"/>
      <c r="GB4" s="318"/>
      <c r="GC4" s="318"/>
      <c r="GD4" s="318"/>
      <c r="GE4" s="318"/>
      <c r="GF4" s="318"/>
      <c r="GN4" s="317"/>
      <c r="GO4" s="317"/>
      <c r="GP4" s="230"/>
      <c r="GQ4" s="230"/>
      <c r="GU4" s="318" t="s">
        <v>20</v>
      </c>
      <c r="GV4" s="318"/>
      <c r="GW4" s="318"/>
      <c r="GX4" s="318"/>
      <c r="GY4" s="318"/>
      <c r="GZ4" s="318"/>
      <c r="HA4" s="318"/>
      <c r="HB4" s="318"/>
      <c r="HC4" s="318"/>
      <c r="HD4" s="318"/>
      <c r="HE4" s="318"/>
      <c r="HM4" s="317"/>
      <c r="HN4" s="317"/>
      <c r="HO4" s="230"/>
      <c r="HP4" s="230"/>
      <c r="HT4" s="318" t="s">
        <v>20</v>
      </c>
      <c r="HU4" s="318"/>
      <c r="HV4" s="318"/>
      <c r="HW4" s="318"/>
      <c r="HX4" s="318"/>
      <c r="HY4" s="318"/>
      <c r="HZ4" s="318"/>
      <c r="IA4" s="318"/>
      <c r="IB4" s="318"/>
      <c r="IC4" s="318"/>
      <c r="ID4" s="318"/>
      <c r="IL4" s="317"/>
      <c r="IM4" s="317"/>
      <c r="IN4" s="230"/>
      <c r="IO4" s="230"/>
    </row>
    <row r="5" spans="1:250" ht="9.75" customHeight="1" x14ac:dyDescent="0.15"/>
    <row r="6" spans="1:250" ht="26.25" customHeight="1" x14ac:dyDescent="0.15">
      <c r="A6" s="319" t="str">
        <f>IF(入力シート!A6="","",入力シート!A6)</f>
        <v/>
      </c>
      <c r="B6" s="320"/>
      <c r="C6" s="320"/>
      <c r="D6" s="320"/>
      <c r="E6" s="320"/>
      <c r="F6" s="320"/>
      <c r="G6" s="320"/>
      <c r="H6" s="320"/>
      <c r="I6" s="72" t="s">
        <v>75</v>
      </c>
      <c r="J6" s="72" t="s">
        <v>76</v>
      </c>
      <c r="K6" s="73"/>
      <c r="L6" s="307" t="s">
        <v>25</v>
      </c>
      <c r="M6" s="307"/>
      <c r="N6" s="307"/>
      <c r="O6" s="307"/>
      <c r="P6" s="3" t="s">
        <v>26</v>
      </c>
      <c r="Q6" s="299" t="str">
        <f>IF(入力シート!Q6="","",入力シート!Q6)</f>
        <v/>
      </c>
      <c r="R6" s="300"/>
      <c r="S6" s="300"/>
      <c r="T6" s="300"/>
      <c r="U6" s="300"/>
      <c r="V6" s="301"/>
      <c r="W6" s="4" t="s">
        <v>16</v>
      </c>
      <c r="X6" s="302">
        <v>1</v>
      </c>
      <c r="Y6" s="303"/>
      <c r="Z6" s="319" t="str">
        <f>$A$6</f>
        <v/>
      </c>
      <c r="AA6" s="320"/>
      <c r="AB6" s="320"/>
      <c r="AC6" s="320"/>
      <c r="AD6" s="320"/>
      <c r="AE6" s="320"/>
      <c r="AF6" s="320"/>
      <c r="AG6" s="320"/>
      <c r="AH6" s="72" t="s">
        <v>75</v>
      </c>
      <c r="AI6" s="72" t="s">
        <v>76</v>
      </c>
      <c r="AJ6" s="73"/>
      <c r="AK6" s="321" t="s">
        <v>25</v>
      </c>
      <c r="AL6" s="322"/>
      <c r="AM6" s="322"/>
      <c r="AN6" s="323"/>
      <c r="AO6" s="3" t="s">
        <v>26</v>
      </c>
      <c r="AP6" s="299" t="str">
        <f>IF(AND(Q6="",入力シート!A25=""),"",IF(入力シート!A25="",入力シート!Q6,入力シート!A25))</f>
        <v/>
      </c>
      <c r="AQ6" s="300"/>
      <c r="AR6" s="300"/>
      <c r="AS6" s="300"/>
      <c r="AT6" s="300"/>
      <c r="AU6" s="301"/>
      <c r="AV6" s="4" t="s">
        <v>16</v>
      </c>
      <c r="AW6" s="302">
        <v>2</v>
      </c>
      <c r="AX6" s="303"/>
      <c r="AY6" s="319" t="str">
        <f>$A$6</f>
        <v/>
      </c>
      <c r="AZ6" s="320"/>
      <c r="BA6" s="320"/>
      <c r="BB6" s="320"/>
      <c r="BC6" s="320"/>
      <c r="BD6" s="320"/>
      <c r="BE6" s="320"/>
      <c r="BF6" s="320"/>
      <c r="BG6" s="72" t="s">
        <v>75</v>
      </c>
      <c r="BH6" s="72" t="s">
        <v>76</v>
      </c>
      <c r="BI6" s="73"/>
      <c r="BJ6" s="321" t="s">
        <v>25</v>
      </c>
      <c r="BK6" s="322"/>
      <c r="BL6" s="322"/>
      <c r="BM6" s="323"/>
      <c r="BN6" s="3" t="s">
        <v>26</v>
      </c>
      <c r="BO6" s="299" t="str">
        <f>IF(AP6="","",IF(入力シート!A35="",入力シート!Q6,入力シート!A35))</f>
        <v/>
      </c>
      <c r="BP6" s="300"/>
      <c r="BQ6" s="300"/>
      <c r="BR6" s="300"/>
      <c r="BS6" s="300"/>
      <c r="BT6" s="301"/>
      <c r="BU6" s="4" t="s">
        <v>16</v>
      </c>
      <c r="BV6" s="302">
        <v>3</v>
      </c>
      <c r="BW6" s="303"/>
      <c r="BX6" s="319" t="str">
        <f>$A$6</f>
        <v/>
      </c>
      <c r="BY6" s="320"/>
      <c r="BZ6" s="320"/>
      <c r="CA6" s="320"/>
      <c r="CB6" s="320"/>
      <c r="CC6" s="320"/>
      <c r="CD6" s="320"/>
      <c r="CE6" s="320"/>
      <c r="CF6" s="72" t="s">
        <v>75</v>
      </c>
      <c r="CG6" s="72" t="s">
        <v>76</v>
      </c>
      <c r="CH6" s="73"/>
      <c r="CI6" s="321" t="s">
        <v>25</v>
      </c>
      <c r="CJ6" s="322"/>
      <c r="CK6" s="322"/>
      <c r="CL6" s="323"/>
      <c r="CM6" s="3" t="s">
        <v>26</v>
      </c>
      <c r="CN6" s="299" t="str">
        <f>IF(AP6="","",IF(入力シート!A45="",入力シート!Q6,入力シート!A45))</f>
        <v/>
      </c>
      <c r="CO6" s="300"/>
      <c r="CP6" s="300"/>
      <c r="CQ6" s="300"/>
      <c r="CR6" s="300"/>
      <c r="CS6" s="301"/>
      <c r="CT6" s="4" t="s">
        <v>16</v>
      </c>
      <c r="CU6" s="302">
        <v>4</v>
      </c>
      <c r="CV6" s="303"/>
      <c r="CW6" s="319" t="str">
        <f>$A$6</f>
        <v/>
      </c>
      <c r="CX6" s="320"/>
      <c r="CY6" s="320"/>
      <c r="CZ6" s="320"/>
      <c r="DA6" s="320"/>
      <c r="DB6" s="320"/>
      <c r="DC6" s="320"/>
      <c r="DD6" s="320"/>
      <c r="DE6" s="72" t="s">
        <v>75</v>
      </c>
      <c r="DF6" s="72" t="s">
        <v>76</v>
      </c>
      <c r="DG6" s="73"/>
      <c r="DH6" s="321" t="s">
        <v>25</v>
      </c>
      <c r="DI6" s="322"/>
      <c r="DJ6" s="322"/>
      <c r="DK6" s="323"/>
      <c r="DL6" s="3" t="s">
        <v>26</v>
      </c>
      <c r="DM6" s="299" t="str">
        <f>IF(AP6="","",IF(入力シート!A55="",入力シート!Q6,入力シート!A55))</f>
        <v/>
      </c>
      <c r="DN6" s="300"/>
      <c r="DO6" s="300"/>
      <c r="DP6" s="300"/>
      <c r="DQ6" s="300"/>
      <c r="DR6" s="301"/>
      <c r="DS6" s="4" t="s">
        <v>16</v>
      </c>
      <c r="DT6" s="302">
        <v>5</v>
      </c>
      <c r="DU6" s="303"/>
      <c r="DV6" s="319" t="str">
        <f>$A$6</f>
        <v/>
      </c>
      <c r="DW6" s="320"/>
      <c r="DX6" s="320"/>
      <c r="DY6" s="320"/>
      <c r="DZ6" s="320"/>
      <c r="EA6" s="320"/>
      <c r="EB6" s="320"/>
      <c r="EC6" s="320"/>
      <c r="ED6" s="72" t="s">
        <v>75</v>
      </c>
      <c r="EE6" s="72" t="s">
        <v>76</v>
      </c>
      <c r="EF6" s="73"/>
      <c r="EG6" s="321" t="s">
        <v>25</v>
      </c>
      <c r="EH6" s="322"/>
      <c r="EI6" s="322"/>
      <c r="EJ6" s="323"/>
      <c r="EK6" s="3" t="s">
        <v>26</v>
      </c>
      <c r="EL6" s="299" t="str">
        <f>IF(AP6="","",IF(入力シート!A65="",入力シート!Q6,入力シート!A65))</f>
        <v/>
      </c>
      <c r="EM6" s="300"/>
      <c r="EN6" s="300"/>
      <c r="EO6" s="300"/>
      <c r="EP6" s="300"/>
      <c r="EQ6" s="301"/>
      <c r="ER6" s="4" t="s">
        <v>16</v>
      </c>
      <c r="ES6" s="302">
        <v>6</v>
      </c>
      <c r="ET6" s="303"/>
      <c r="EU6" s="319" t="str">
        <f>$A$6</f>
        <v/>
      </c>
      <c r="EV6" s="320"/>
      <c r="EW6" s="320"/>
      <c r="EX6" s="320"/>
      <c r="EY6" s="320"/>
      <c r="EZ6" s="320"/>
      <c r="FA6" s="320"/>
      <c r="FB6" s="320"/>
      <c r="FC6" s="72" t="s">
        <v>75</v>
      </c>
      <c r="FD6" s="72" t="s">
        <v>76</v>
      </c>
      <c r="FE6" s="73"/>
      <c r="FF6" s="321" t="s">
        <v>25</v>
      </c>
      <c r="FG6" s="322"/>
      <c r="FH6" s="322"/>
      <c r="FI6" s="323"/>
      <c r="FJ6" s="3" t="s">
        <v>26</v>
      </c>
      <c r="FK6" s="299" t="str">
        <f>IF(AP6="","",IF(入力シート!A75="",入力シート!Q6,入力シート!A75))</f>
        <v/>
      </c>
      <c r="FL6" s="300"/>
      <c r="FM6" s="300"/>
      <c r="FN6" s="300"/>
      <c r="FO6" s="300"/>
      <c r="FP6" s="301"/>
      <c r="FQ6" s="4" t="s">
        <v>16</v>
      </c>
      <c r="FR6" s="302">
        <v>7</v>
      </c>
      <c r="FS6" s="303"/>
      <c r="FT6" s="319" t="str">
        <f>$A$6</f>
        <v/>
      </c>
      <c r="FU6" s="320"/>
      <c r="FV6" s="320"/>
      <c r="FW6" s="320"/>
      <c r="FX6" s="320"/>
      <c r="FY6" s="320"/>
      <c r="FZ6" s="320"/>
      <c r="GA6" s="320"/>
      <c r="GB6" s="72" t="s">
        <v>75</v>
      </c>
      <c r="GC6" s="72" t="s">
        <v>76</v>
      </c>
      <c r="GD6" s="73"/>
      <c r="GE6" s="321" t="s">
        <v>25</v>
      </c>
      <c r="GF6" s="322"/>
      <c r="GG6" s="322"/>
      <c r="GH6" s="323"/>
      <c r="GI6" s="3" t="s">
        <v>26</v>
      </c>
      <c r="GJ6" s="299" t="str">
        <f>IF(AP6="","",IF(入力シート!A85="",入力シート!Q6,入力シート!A85))</f>
        <v/>
      </c>
      <c r="GK6" s="300"/>
      <c r="GL6" s="300"/>
      <c r="GM6" s="300"/>
      <c r="GN6" s="300"/>
      <c r="GO6" s="301"/>
      <c r="GP6" s="4" t="s">
        <v>16</v>
      </c>
      <c r="GQ6" s="302">
        <v>8</v>
      </c>
      <c r="GR6" s="303"/>
      <c r="GS6" s="319" t="str">
        <f>$A$6</f>
        <v/>
      </c>
      <c r="GT6" s="320"/>
      <c r="GU6" s="320"/>
      <c r="GV6" s="320"/>
      <c r="GW6" s="320"/>
      <c r="GX6" s="320"/>
      <c r="GY6" s="320"/>
      <c r="GZ6" s="320"/>
      <c r="HA6" s="72" t="s">
        <v>75</v>
      </c>
      <c r="HB6" s="72" t="s">
        <v>76</v>
      </c>
      <c r="HC6" s="73"/>
      <c r="HD6" s="321" t="s">
        <v>25</v>
      </c>
      <c r="HE6" s="322"/>
      <c r="HF6" s="322"/>
      <c r="HG6" s="323"/>
      <c r="HH6" s="3" t="s">
        <v>26</v>
      </c>
      <c r="HI6" s="299" t="str">
        <f>IF(AP6="","",IF(入力シート!A95="",入力シート!Q6,入力シート!A95))</f>
        <v/>
      </c>
      <c r="HJ6" s="300"/>
      <c r="HK6" s="300"/>
      <c r="HL6" s="300"/>
      <c r="HM6" s="300"/>
      <c r="HN6" s="301"/>
      <c r="HO6" s="4" t="s">
        <v>16</v>
      </c>
      <c r="HP6" s="302">
        <v>9</v>
      </c>
      <c r="HQ6" s="303"/>
      <c r="HR6" s="319" t="str">
        <f>$A$6</f>
        <v/>
      </c>
      <c r="HS6" s="320"/>
      <c r="HT6" s="320"/>
      <c r="HU6" s="320"/>
      <c r="HV6" s="320"/>
      <c r="HW6" s="320"/>
      <c r="HX6" s="320"/>
      <c r="HY6" s="320"/>
      <c r="HZ6" s="72" t="s">
        <v>75</v>
      </c>
      <c r="IA6" s="72" t="s">
        <v>76</v>
      </c>
      <c r="IB6" s="73"/>
      <c r="IC6" s="321" t="s">
        <v>25</v>
      </c>
      <c r="ID6" s="322"/>
      <c r="IE6" s="322"/>
      <c r="IF6" s="323"/>
      <c r="IG6" s="3" t="s">
        <v>26</v>
      </c>
      <c r="IH6" s="299" t="str">
        <f>IF(AP6="","",IF(入力シート!A105="",入力シート!Q6,入力シート!A105))</f>
        <v/>
      </c>
      <c r="II6" s="300"/>
      <c r="IJ6" s="300"/>
      <c r="IK6" s="300"/>
      <c r="IL6" s="300"/>
      <c r="IM6" s="301"/>
      <c r="IN6" s="4" t="s">
        <v>16</v>
      </c>
      <c r="IO6" s="302">
        <v>10</v>
      </c>
      <c r="IP6" s="303"/>
    </row>
    <row r="7" spans="1:250" ht="26.25" customHeight="1" x14ac:dyDescent="0.15">
      <c r="A7" s="304" t="s">
        <v>11</v>
      </c>
      <c r="B7" s="305"/>
      <c r="C7" s="305"/>
      <c r="D7" s="306" t="s">
        <v>6</v>
      </c>
      <c r="E7" s="306"/>
      <c r="F7" s="306"/>
      <c r="G7" s="306"/>
      <c r="H7" s="306"/>
      <c r="I7" s="306"/>
      <c r="J7" s="306"/>
      <c r="K7" s="306"/>
      <c r="L7" s="307" t="s">
        <v>8</v>
      </c>
      <c r="M7" s="307"/>
      <c r="N7" s="307"/>
      <c r="O7" s="307"/>
      <c r="P7" s="5" t="s">
        <v>9</v>
      </c>
      <c r="Q7" s="308" t="s">
        <v>10</v>
      </c>
      <c r="R7" s="308"/>
      <c r="S7" s="309" t="s">
        <v>27</v>
      </c>
      <c r="T7" s="310"/>
      <c r="U7" s="311" t="s">
        <v>19</v>
      </c>
      <c r="V7" s="312"/>
      <c r="W7" s="313" t="s">
        <v>12</v>
      </c>
      <c r="X7" s="313"/>
      <c r="Y7" s="314"/>
      <c r="Z7" s="304" t="s">
        <v>11</v>
      </c>
      <c r="AA7" s="305"/>
      <c r="AB7" s="305"/>
      <c r="AC7" s="306" t="s">
        <v>6</v>
      </c>
      <c r="AD7" s="306"/>
      <c r="AE7" s="306"/>
      <c r="AF7" s="306"/>
      <c r="AG7" s="306"/>
      <c r="AH7" s="306"/>
      <c r="AI7" s="306"/>
      <c r="AJ7" s="306"/>
      <c r="AK7" s="307" t="s">
        <v>8</v>
      </c>
      <c r="AL7" s="307"/>
      <c r="AM7" s="307"/>
      <c r="AN7" s="307"/>
      <c r="AO7" s="5" t="s">
        <v>9</v>
      </c>
      <c r="AP7" s="308" t="s">
        <v>10</v>
      </c>
      <c r="AQ7" s="308"/>
      <c r="AR7" s="309" t="s">
        <v>27</v>
      </c>
      <c r="AS7" s="310"/>
      <c r="AT7" s="311" t="s">
        <v>19</v>
      </c>
      <c r="AU7" s="312"/>
      <c r="AV7" s="313" t="s">
        <v>12</v>
      </c>
      <c r="AW7" s="313"/>
      <c r="AX7" s="314"/>
      <c r="AY7" s="304" t="s">
        <v>11</v>
      </c>
      <c r="AZ7" s="305"/>
      <c r="BA7" s="305"/>
      <c r="BB7" s="306" t="s">
        <v>6</v>
      </c>
      <c r="BC7" s="306"/>
      <c r="BD7" s="306"/>
      <c r="BE7" s="306"/>
      <c r="BF7" s="306"/>
      <c r="BG7" s="306"/>
      <c r="BH7" s="306"/>
      <c r="BI7" s="306"/>
      <c r="BJ7" s="307" t="s">
        <v>8</v>
      </c>
      <c r="BK7" s="307"/>
      <c r="BL7" s="307"/>
      <c r="BM7" s="307"/>
      <c r="BN7" s="5" t="s">
        <v>9</v>
      </c>
      <c r="BO7" s="308" t="s">
        <v>10</v>
      </c>
      <c r="BP7" s="308"/>
      <c r="BQ7" s="309" t="s">
        <v>27</v>
      </c>
      <c r="BR7" s="310"/>
      <c r="BS7" s="311" t="s">
        <v>19</v>
      </c>
      <c r="BT7" s="312"/>
      <c r="BU7" s="313" t="s">
        <v>12</v>
      </c>
      <c r="BV7" s="313"/>
      <c r="BW7" s="314"/>
      <c r="BX7" s="304" t="s">
        <v>11</v>
      </c>
      <c r="BY7" s="305"/>
      <c r="BZ7" s="305"/>
      <c r="CA7" s="306" t="s">
        <v>6</v>
      </c>
      <c r="CB7" s="306"/>
      <c r="CC7" s="306"/>
      <c r="CD7" s="306"/>
      <c r="CE7" s="306"/>
      <c r="CF7" s="306"/>
      <c r="CG7" s="306"/>
      <c r="CH7" s="306"/>
      <c r="CI7" s="307" t="s">
        <v>8</v>
      </c>
      <c r="CJ7" s="307"/>
      <c r="CK7" s="307"/>
      <c r="CL7" s="307"/>
      <c r="CM7" s="5" t="s">
        <v>9</v>
      </c>
      <c r="CN7" s="308" t="s">
        <v>10</v>
      </c>
      <c r="CO7" s="308"/>
      <c r="CP7" s="309" t="s">
        <v>27</v>
      </c>
      <c r="CQ7" s="310"/>
      <c r="CR7" s="311" t="s">
        <v>19</v>
      </c>
      <c r="CS7" s="312"/>
      <c r="CT7" s="313" t="s">
        <v>12</v>
      </c>
      <c r="CU7" s="313"/>
      <c r="CV7" s="314"/>
      <c r="CW7" s="304" t="s">
        <v>11</v>
      </c>
      <c r="CX7" s="305"/>
      <c r="CY7" s="305"/>
      <c r="CZ7" s="306" t="s">
        <v>6</v>
      </c>
      <c r="DA7" s="306"/>
      <c r="DB7" s="306"/>
      <c r="DC7" s="306"/>
      <c r="DD7" s="306"/>
      <c r="DE7" s="306"/>
      <c r="DF7" s="306"/>
      <c r="DG7" s="306"/>
      <c r="DH7" s="307" t="s">
        <v>8</v>
      </c>
      <c r="DI7" s="307"/>
      <c r="DJ7" s="307"/>
      <c r="DK7" s="307"/>
      <c r="DL7" s="5" t="s">
        <v>9</v>
      </c>
      <c r="DM7" s="308" t="s">
        <v>10</v>
      </c>
      <c r="DN7" s="308"/>
      <c r="DO7" s="309" t="s">
        <v>27</v>
      </c>
      <c r="DP7" s="310"/>
      <c r="DQ7" s="311" t="s">
        <v>19</v>
      </c>
      <c r="DR7" s="312"/>
      <c r="DS7" s="313" t="s">
        <v>12</v>
      </c>
      <c r="DT7" s="313"/>
      <c r="DU7" s="314"/>
      <c r="DV7" s="304" t="s">
        <v>11</v>
      </c>
      <c r="DW7" s="305"/>
      <c r="DX7" s="305"/>
      <c r="DY7" s="306" t="s">
        <v>6</v>
      </c>
      <c r="DZ7" s="306"/>
      <c r="EA7" s="306"/>
      <c r="EB7" s="306"/>
      <c r="EC7" s="306"/>
      <c r="ED7" s="306"/>
      <c r="EE7" s="306"/>
      <c r="EF7" s="306"/>
      <c r="EG7" s="307" t="s">
        <v>8</v>
      </c>
      <c r="EH7" s="307"/>
      <c r="EI7" s="307"/>
      <c r="EJ7" s="307"/>
      <c r="EK7" s="5" t="s">
        <v>9</v>
      </c>
      <c r="EL7" s="308" t="s">
        <v>10</v>
      </c>
      <c r="EM7" s="308"/>
      <c r="EN7" s="309" t="s">
        <v>27</v>
      </c>
      <c r="EO7" s="310"/>
      <c r="EP7" s="311" t="s">
        <v>19</v>
      </c>
      <c r="EQ7" s="312"/>
      <c r="ER7" s="313" t="s">
        <v>12</v>
      </c>
      <c r="ES7" s="313"/>
      <c r="ET7" s="314"/>
      <c r="EU7" s="304" t="s">
        <v>11</v>
      </c>
      <c r="EV7" s="305"/>
      <c r="EW7" s="305"/>
      <c r="EX7" s="306" t="s">
        <v>6</v>
      </c>
      <c r="EY7" s="306"/>
      <c r="EZ7" s="306"/>
      <c r="FA7" s="306"/>
      <c r="FB7" s="306"/>
      <c r="FC7" s="306"/>
      <c r="FD7" s="306"/>
      <c r="FE7" s="306"/>
      <c r="FF7" s="307" t="s">
        <v>8</v>
      </c>
      <c r="FG7" s="307"/>
      <c r="FH7" s="307"/>
      <c r="FI7" s="307"/>
      <c r="FJ7" s="5" t="s">
        <v>9</v>
      </c>
      <c r="FK7" s="308" t="s">
        <v>10</v>
      </c>
      <c r="FL7" s="308"/>
      <c r="FM7" s="309" t="s">
        <v>27</v>
      </c>
      <c r="FN7" s="310"/>
      <c r="FO7" s="311" t="s">
        <v>19</v>
      </c>
      <c r="FP7" s="312"/>
      <c r="FQ7" s="313" t="s">
        <v>12</v>
      </c>
      <c r="FR7" s="313"/>
      <c r="FS7" s="314"/>
      <c r="FT7" s="304" t="s">
        <v>11</v>
      </c>
      <c r="FU7" s="305"/>
      <c r="FV7" s="305"/>
      <c r="FW7" s="306" t="s">
        <v>6</v>
      </c>
      <c r="FX7" s="306"/>
      <c r="FY7" s="306"/>
      <c r="FZ7" s="306"/>
      <c r="GA7" s="306"/>
      <c r="GB7" s="306"/>
      <c r="GC7" s="306"/>
      <c r="GD7" s="306"/>
      <c r="GE7" s="307" t="s">
        <v>8</v>
      </c>
      <c r="GF7" s="307"/>
      <c r="GG7" s="307"/>
      <c r="GH7" s="307"/>
      <c r="GI7" s="5" t="s">
        <v>9</v>
      </c>
      <c r="GJ7" s="308" t="s">
        <v>10</v>
      </c>
      <c r="GK7" s="308"/>
      <c r="GL7" s="309" t="s">
        <v>27</v>
      </c>
      <c r="GM7" s="310"/>
      <c r="GN7" s="311" t="s">
        <v>19</v>
      </c>
      <c r="GO7" s="312"/>
      <c r="GP7" s="313" t="s">
        <v>12</v>
      </c>
      <c r="GQ7" s="313"/>
      <c r="GR7" s="314"/>
      <c r="GS7" s="304" t="s">
        <v>11</v>
      </c>
      <c r="GT7" s="305"/>
      <c r="GU7" s="305"/>
      <c r="GV7" s="306" t="s">
        <v>6</v>
      </c>
      <c r="GW7" s="306"/>
      <c r="GX7" s="306"/>
      <c r="GY7" s="306"/>
      <c r="GZ7" s="306"/>
      <c r="HA7" s="306"/>
      <c r="HB7" s="306"/>
      <c r="HC7" s="306"/>
      <c r="HD7" s="307" t="s">
        <v>8</v>
      </c>
      <c r="HE7" s="307"/>
      <c r="HF7" s="307"/>
      <c r="HG7" s="307"/>
      <c r="HH7" s="5" t="s">
        <v>9</v>
      </c>
      <c r="HI7" s="308" t="s">
        <v>10</v>
      </c>
      <c r="HJ7" s="308"/>
      <c r="HK7" s="309" t="s">
        <v>27</v>
      </c>
      <c r="HL7" s="310"/>
      <c r="HM7" s="311" t="s">
        <v>19</v>
      </c>
      <c r="HN7" s="312"/>
      <c r="HO7" s="313" t="s">
        <v>12</v>
      </c>
      <c r="HP7" s="313"/>
      <c r="HQ7" s="314"/>
      <c r="HR7" s="304" t="s">
        <v>11</v>
      </c>
      <c r="HS7" s="305"/>
      <c r="HT7" s="305"/>
      <c r="HU7" s="306" t="s">
        <v>6</v>
      </c>
      <c r="HV7" s="306"/>
      <c r="HW7" s="306"/>
      <c r="HX7" s="306"/>
      <c r="HY7" s="306"/>
      <c r="HZ7" s="306"/>
      <c r="IA7" s="306"/>
      <c r="IB7" s="306"/>
      <c r="IC7" s="307" t="s">
        <v>8</v>
      </c>
      <c r="ID7" s="307"/>
      <c r="IE7" s="307"/>
      <c r="IF7" s="307"/>
      <c r="IG7" s="5" t="s">
        <v>9</v>
      </c>
      <c r="IH7" s="308" t="s">
        <v>10</v>
      </c>
      <c r="II7" s="308"/>
      <c r="IJ7" s="309" t="s">
        <v>27</v>
      </c>
      <c r="IK7" s="310"/>
      <c r="IL7" s="311" t="s">
        <v>19</v>
      </c>
      <c r="IM7" s="312"/>
      <c r="IN7" s="313" t="s">
        <v>12</v>
      </c>
      <c r="IO7" s="313"/>
      <c r="IP7" s="314"/>
    </row>
    <row r="8" spans="1:250" ht="10.5" customHeight="1" x14ac:dyDescent="0.15">
      <c r="A8" s="6"/>
      <c r="B8" s="7" t="s">
        <v>0</v>
      </c>
      <c r="C8" s="7" t="s">
        <v>1</v>
      </c>
      <c r="D8" s="8"/>
      <c r="E8" s="9"/>
      <c r="F8" s="9"/>
      <c r="G8" s="9"/>
      <c r="H8" s="9"/>
      <c r="I8" s="9"/>
      <c r="J8" s="9"/>
      <c r="K8" s="10"/>
      <c r="L8" s="8"/>
      <c r="M8" s="9"/>
      <c r="N8" s="9"/>
      <c r="O8" s="10"/>
      <c r="P8" s="11"/>
      <c r="Q8" s="8"/>
      <c r="R8" s="10"/>
      <c r="S8" s="8"/>
      <c r="T8" s="10"/>
      <c r="U8" s="8"/>
      <c r="V8" s="10"/>
      <c r="W8" s="8"/>
      <c r="X8" s="9"/>
      <c r="Y8" s="12"/>
      <c r="Z8" s="6"/>
      <c r="AA8" s="7" t="s">
        <v>0</v>
      </c>
      <c r="AB8" s="7" t="s">
        <v>1</v>
      </c>
      <c r="AC8" s="8"/>
      <c r="AD8" s="9"/>
      <c r="AE8" s="9"/>
      <c r="AF8" s="9"/>
      <c r="AG8" s="9"/>
      <c r="AH8" s="9"/>
      <c r="AI8" s="9"/>
      <c r="AJ8" s="10"/>
      <c r="AK8" s="8"/>
      <c r="AL8" s="9"/>
      <c r="AM8" s="9"/>
      <c r="AN8" s="10"/>
      <c r="AO8" s="11"/>
      <c r="AP8" s="8"/>
      <c r="AQ8" s="10"/>
      <c r="AR8" s="8"/>
      <c r="AS8" s="10"/>
      <c r="AT8" s="8"/>
      <c r="AU8" s="10"/>
      <c r="AV8" s="8"/>
      <c r="AW8" s="9"/>
      <c r="AX8" s="12"/>
      <c r="AY8" s="6"/>
      <c r="AZ8" s="7" t="s">
        <v>0</v>
      </c>
      <c r="BA8" s="7" t="s">
        <v>1</v>
      </c>
      <c r="BB8" s="8"/>
      <c r="BC8" s="9"/>
      <c r="BD8" s="9"/>
      <c r="BE8" s="9"/>
      <c r="BF8" s="9"/>
      <c r="BG8" s="9"/>
      <c r="BH8" s="9"/>
      <c r="BI8" s="10"/>
      <c r="BJ8" s="8"/>
      <c r="BK8" s="9"/>
      <c r="BL8" s="9"/>
      <c r="BM8" s="10"/>
      <c r="BN8" s="11"/>
      <c r="BO8" s="8"/>
      <c r="BP8" s="10"/>
      <c r="BQ8" s="8"/>
      <c r="BR8" s="10"/>
      <c r="BS8" s="8"/>
      <c r="BT8" s="10"/>
      <c r="BU8" s="8"/>
      <c r="BV8" s="9"/>
      <c r="BW8" s="12"/>
      <c r="BX8" s="6"/>
      <c r="BY8" s="7" t="s">
        <v>0</v>
      </c>
      <c r="BZ8" s="7" t="s">
        <v>1</v>
      </c>
      <c r="CA8" s="8"/>
      <c r="CB8" s="9"/>
      <c r="CC8" s="9"/>
      <c r="CD8" s="9"/>
      <c r="CE8" s="9"/>
      <c r="CF8" s="9"/>
      <c r="CG8" s="9"/>
      <c r="CH8" s="10"/>
      <c r="CI8" s="8"/>
      <c r="CJ8" s="9"/>
      <c r="CK8" s="9"/>
      <c r="CL8" s="10"/>
      <c r="CM8" s="11"/>
      <c r="CN8" s="8"/>
      <c r="CO8" s="10"/>
      <c r="CP8" s="8"/>
      <c r="CQ8" s="10"/>
      <c r="CR8" s="8"/>
      <c r="CS8" s="10"/>
      <c r="CT8" s="8"/>
      <c r="CU8" s="9"/>
      <c r="CV8" s="12"/>
      <c r="CW8" s="6"/>
      <c r="CX8" s="7" t="s">
        <v>0</v>
      </c>
      <c r="CY8" s="7" t="s">
        <v>1</v>
      </c>
      <c r="CZ8" s="8"/>
      <c r="DA8" s="9"/>
      <c r="DB8" s="9"/>
      <c r="DC8" s="9"/>
      <c r="DD8" s="9"/>
      <c r="DE8" s="9"/>
      <c r="DF8" s="9"/>
      <c r="DG8" s="10"/>
      <c r="DH8" s="8"/>
      <c r="DI8" s="9"/>
      <c r="DJ8" s="9"/>
      <c r="DK8" s="10"/>
      <c r="DL8" s="11"/>
      <c r="DM8" s="8"/>
      <c r="DN8" s="10"/>
      <c r="DO8" s="8"/>
      <c r="DP8" s="10"/>
      <c r="DQ8" s="8"/>
      <c r="DR8" s="10"/>
      <c r="DS8" s="8"/>
      <c r="DT8" s="9"/>
      <c r="DU8" s="12"/>
      <c r="DV8" s="6"/>
      <c r="DW8" s="7" t="s">
        <v>0</v>
      </c>
      <c r="DX8" s="7" t="s">
        <v>1</v>
      </c>
      <c r="DY8" s="8"/>
      <c r="DZ8" s="9"/>
      <c r="EA8" s="9"/>
      <c r="EB8" s="9"/>
      <c r="EC8" s="9"/>
      <c r="ED8" s="9"/>
      <c r="EE8" s="9"/>
      <c r="EF8" s="10"/>
      <c r="EG8" s="8"/>
      <c r="EH8" s="9"/>
      <c r="EI8" s="9"/>
      <c r="EJ8" s="10"/>
      <c r="EK8" s="11"/>
      <c r="EL8" s="8"/>
      <c r="EM8" s="10"/>
      <c r="EN8" s="8"/>
      <c r="EO8" s="10"/>
      <c r="EP8" s="8"/>
      <c r="EQ8" s="10"/>
      <c r="ER8" s="8"/>
      <c r="ES8" s="9"/>
      <c r="ET8" s="12"/>
      <c r="EU8" s="6"/>
      <c r="EV8" s="7" t="s">
        <v>0</v>
      </c>
      <c r="EW8" s="7" t="s">
        <v>1</v>
      </c>
      <c r="EX8" s="8"/>
      <c r="EY8" s="9"/>
      <c r="EZ8" s="9"/>
      <c r="FA8" s="9"/>
      <c r="FB8" s="9"/>
      <c r="FC8" s="9"/>
      <c r="FD8" s="9"/>
      <c r="FE8" s="10"/>
      <c r="FF8" s="8"/>
      <c r="FG8" s="9"/>
      <c r="FH8" s="9"/>
      <c r="FI8" s="10"/>
      <c r="FJ8" s="11"/>
      <c r="FK8" s="8"/>
      <c r="FL8" s="10"/>
      <c r="FM8" s="8"/>
      <c r="FN8" s="10"/>
      <c r="FO8" s="8"/>
      <c r="FP8" s="10"/>
      <c r="FQ8" s="8"/>
      <c r="FR8" s="9"/>
      <c r="FS8" s="12"/>
      <c r="FT8" s="6"/>
      <c r="FU8" s="7" t="s">
        <v>0</v>
      </c>
      <c r="FV8" s="7" t="s">
        <v>1</v>
      </c>
      <c r="FW8" s="8"/>
      <c r="FX8" s="9"/>
      <c r="FY8" s="9"/>
      <c r="FZ8" s="9"/>
      <c r="GA8" s="9"/>
      <c r="GB8" s="9"/>
      <c r="GC8" s="9"/>
      <c r="GD8" s="10"/>
      <c r="GE8" s="8"/>
      <c r="GF8" s="9"/>
      <c r="GG8" s="9"/>
      <c r="GH8" s="10"/>
      <c r="GI8" s="11"/>
      <c r="GJ8" s="8"/>
      <c r="GK8" s="10"/>
      <c r="GL8" s="8"/>
      <c r="GM8" s="10"/>
      <c r="GN8" s="8"/>
      <c r="GO8" s="10"/>
      <c r="GP8" s="8"/>
      <c r="GQ8" s="9"/>
      <c r="GR8" s="12"/>
      <c r="GS8" s="6"/>
      <c r="GT8" s="7" t="s">
        <v>0</v>
      </c>
      <c r="GU8" s="7" t="s">
        <v>1</v>
      </c>
      <c r="GV8" s="8"/>
      <c r="GW8" s="9"/>
      <c r="GX8" s="9"/>
      <c r="GY8" s="9"/>
      <c r="GZ8" s="9"/>
      <c r="HA8" s="9"/>
      <c r="HB8" s="9"/>
      <c r="HC8" s="10"/>
      <c r="HD8" s="8"/>
      <c r="HE8" s="9"/>
      <c r="HF8" s="9"/>
      <c r="HG8" s="10"/>
      <c r="HH8" s="11"/>
      <c r="HI8" s="8"/>
      <c r="HJ8" s="10"/>
      <c r="HK8" s="8"/>
      <c r="HL8" s="10"/>
      <c r="HM8" s="8"/>
      <c r="HN8" s="10"/>
      <c r="HO8" s="8"/>
      <c r="HP8" s="9"/>
      <c r="HQ8" s="12"/>
      <c r="HR8" s="6"/>
      <c r="HS8" s="7" t="s">
        <v>0</v>
      </c>
      <c r="HT8" s="7" t="s">
        <v>1</v>
      </c>
      <c r="HU8" s="8"/>
      <c r="HV8" s="9"/>
      <c r="HW8" s="9"/>
      <c r="HX8" s="9"/>
      <c r="HY8" s="9"/>
      <c r="HZ8" s="9"/>
      <c r="IA8" s="9"/>
      <c r="IB8" s="10"/>
      <c r="IC8" s="8"/>
      <c r="ID8" s="9"/>
      <c r="IE8" s="9"/>
      <c r="IF8" s="10"/>
      <c r="IG8" s="11"/>
      <c r="IH8" s="8"/>
      <c r="II8" s="10"/>
      <c r="IJ8" s="8"/>
      <c r="IK8" s="10"/>
      <c r="IL8" s="8"/>
      <c r="IM8" s="10"/>
      <c r="IN8" s="8"/>
      <c r="IO8" s="9"/>
      <c r="IP8" s="12"/>
    </row>
    <row r="9" spans="1:250" ht="21.75" customHeight="1" x14ac:dyDescent="0.15">
      <c r="A9" s="204" t="s">
        <v>226</v>
      </c>
      <c r="B9" s="13" t="str">
        <f>IF(入力シート!B9="","",入力シート!B9)</f>
        <v/>
      </c>
      <c r="C9" s="59" t="str">
        <f>IF(入力シート!B9&lt;&gt;"",入力シート!C9,"")</f>
        <v/>
      </c>
      <c r="D9" s="14" t="str">
        <f>IF(入力シート!D9="","",入力シート!D9)</f>
        <v/>
      </c>
      <c r="E9" s="156" t="s">
        <v>130</v>
      </c>
      <c r="F9" s="147" t="str">
        <f>IF(入力シート!F9="","",入力シート!F9)</f>
        <v/>
      </c>
      <c r="G9" s="158" t="s">
        <v>3</v>
      </c>
      <c r="H9" s="16" t="str">
        <f>IF(入力シート!H9="","",入力シート!H9)</f>
        <v/>
      </c>
      <c r="I9" s="156" t="s">
        <v>130</v>
      </c>
      <c r="J9" s="147" t="str">
        <f>IF(入力シート!J9="","",入力シート!J9)</f>
        <v/>
      </c>
      <c r="K9" s="159" t="s">
        <v>128</v>
      </c>
      <c r="L9" s="19" t="str">
        <f>入力シート!$L9</f>
        <v/>
      </c>
      <c r="M9" s="17" t="s">
        <v>129</v>
      </c>
      <c r="N9" s="147" t="str">
        <f>入力シート!$N9</f>
        <v/>
      </c>
      <c r="O9" s="18" t="s">
        <v>128</v>
      </c>
      <c r="P9" s="155" t="str">
        <f>IF(入力シート!P9="","",入力シート!P9)</f>
        <v/>
      </c>
      <c r="Q9" s="153" t="str">
        <f>IF(入力シート!Q9="","",入力シート!Q9)</f>
        <v/>
      </c>
      <c r="R9" s="18" t="s">
        <v>127</v>
      </c>
      <c r="S9" s="294" t="str">
        <f>IF(入力シート!S9="","",IF(入力シート!T9="",入力シート!S9,IF(入力シート!S9&lt;5,入力シート!S9,入力シート!T9)))</f>
        <v/>
      </c>
      <c r="T9" s="295">
        <f>入力シート!T9</f>
        <v>0</v>
      </c>
      <c r="U9" s="294" t="str">
        <f>IF(入力シート!U9="","",IF(入力シート!V9="",入力シート!U9,IF(入力シート!U9&lt;31,入力シート!U9,入力シート!V9)))</f>
        <v/>
      </c>
      <c r="V9" s="295">
        <f>入力シート!V9</f>
        <v>0</v>
      </c>
      <c r="W9" s="296" t="str">
        <f>入力シート!AB9</f>
        <v>□ごみ拾い　□器具片付け
□モップ又はレーキがけ　□施錠</v>
      </c>
      <c r="X9" s="297">
        <f>入力シート!Z9</f>
        <v>0</v>
      </c>
      <c r="Y9" s="298">
        <f>入力シート!AA9</f>
        <v>0</v>
      </c>
      <c r="Z9" s="204" t="s">
        <v>226</v>
      </c>
      <c r="AA9" s="13" t="str">
        <f>IF(入力シート!$B19="","",入力シート!$B19)</f>
        <v/>
      </c>
      <c r="AB9" s="59" t="str">
        <f>IF(入力シート!$B19&lt;&gt;"",入力シート!$C19,"")</f>
        <v/>
      </c>
      <c r="AC9" s="14" t="str">
        <f>IF(入力シート!$D19="","",入力シート!$D19)</f>
        <v/>
      </c>
      <c r="AD9" s="15" t="s">
        <v>130</v>
      </c>
      <c r="AE9" s="147" t="str">
        <f>IF(入力シート!$F19="","",入力シート!$F19)</f>
        <v/>
      </c>
      <c r="AF9" s="17" t="s">
        <v>3</v>
      </c>
      <c r="AG9" s="16" t="str">
        <f>IF(入力シート!$H19="","",入力シート!$H19)</f>
        <v/>
      </c>
      <c r="AH9" s="15" t="s">
        <v>130</v>
      </c>
      <c r="AI9" s="147" t="str">
        <f>IF(入力シート!$J19="","",入力シート!$J19)</f>
        <v/>
      </c>
      <c r="AJ9" s="18" t="s">
        <v>128</v>
      </c>
      <c r="AK9" s="19" t="str">
        <f>入力シート!$L19</f>
        <v/>
      </c>
      <c r="AL9" s="17" t="s">
        <v>129</v>
      </c>
      <c r="AM9" s="147" t="str">
        <f>入力シート!$N19</f>
        <v/>
      </c>
      <c r="AN9" s="18" t="s">
        <v>128</v>
      </c>
      <c r="AO9" s="155" t="str">
        <f>IF(入力シート!$P19="","",入力シート!$P19)</f>
        <v/>
      </c>
      <c r="AP9" s="153" t="str">
        <f>IF(入力シート!$Q19="","",入力シート!$Q19)</f>
        <v/>
      </c>
      <c r="AQ9" s="18" t="s">
        <v>127</v>
      </c>
      <c r="AR9" s="294" t="str">
        <f>IF(入力シート!$S19="","",IF(入力シート!$T19="",入力シート!$S19,IF(入力シート!$S19&lt;5,入力シート!$S19,入力シート!$T19)))</f>
        <v/>
      </c>
      <c r="AS9" s="295" t="e">
        <f>入力シート!#REF!</f>
        <v>#REF!</v>
      </c>
      <c r="AT9" s="294" t="str">
        <f>IF(入力シート!$U19="","",IF(入力シート!$V19="",入力シート!$U19,IF(入力シート!$U19&lt;31,入力シート!$U19,入力シート!$V19)))</f>
        <v/>
      </c>
      <c r="AU9" s="295" t="e">
        <f>入力シート!#REF!</f>
        <v>#REF!</v>
      </c>
      <c r="AV9" s="297" t="str">
        <f>入力シート!AB19</f>
        <v>□ごみ拾い　□器具片付け
□モップ又はレーキがけ　□施錠</v>
      </c>
      <c r="AW9" s="297" t="e">
        <f>入力シート!#REF!</f>
        <v>#REF!</v>
      </c>
      <c r="AX9" s="298" t="e">
        <f>入力シート!#REF!</f>
        <v>#REF!</v>
      </c>
      <c r="AY9" s="204" t="s">
        <v>226</v>
      </c>
      <c r="AZ9" s="13" t="str">
        <f>IF(入力シート!$B29="","",入力シート!$B29)</f>
        <v/>
      </c>
      <c r="BA9" s="59" t="str">
        <f>IF(入力シート!$B29&lt;&gt;"",入力シート!$C29,"")</f>
        <v/>
      </c>
      <c r="BB9" s="14" t="str">
        <f>IF(入力シート!$D29="","",入力シート!$D29)</f>
        <v/>
      </c>
      <c r="BC9" s="15" t="s">
        <v>130</v>
      </c>
      <c r="BD9" s="147" t="str">
        <f>IF(入力シート!$F29="","",入力シート!$F29)</f>
        <v/>
      </c>
      <c r="BE9" s="17" t="s">
        <v>3</v>
      </c>
      <c r="BF9" s="16" t="str">
        <f>IF(入力シート!$H29="","",入力シート!$H29)</f>
        <v/>
      </c>
      <c r="BG9" s="15" t="s">
        <v>130</v>
      </c>
      <c r="BH9" s="147" t="str">
        <f>IF(入力シート!$J29="","",入力シート!$J29)</f>
        <v/>
      </c>
      <c r="BI9" s="18" t="s">
        <v>128</v>
      </c>
      <c r="BJ9" s="19" t="str">
        <f>入力シート!$L29</f>
        <v/>
      </c>
      <c r="BK9" s="17" t="s">
        <v>129</v>
      </c>
      <c r="BL9" s="147" t="str">
        <f>入力シート!$N29</f>
        <v/>
      </c>
      <c r="BM9" s="18" t="s">
        <v>128</v>
      </c>
      <c r="BN9" s="20" t="str">
        <f>IF(入力シート!$P29="","",入力シート!$P29)</f>
        <v/>
      </c>
      <c r="BO9" s="19" t="str">
        <f>IF(入力シート!$Q29="","",入力シート!$Q29)</f>
        <v/>
      </c>
      <c r="BP9" s="18" t="s">
        <v>127</v>
      </c>
      <c r="BQ9" s="294" t="str">
        <f>IF(入力シート!$S29="","",IF(入力シート!$T29="",入力シート!$S29,IF(入力シート!$S29&lt;5,入力シート!$S29,入力シート!$T29)))</f>
        <v/>
      </c>
      <c r="BR9" s="295">
        <f>入力シート!AY9</f>
        <v>0</v>
      </c>
      <c r="BS9" s="294" t="str">
        <f>IF(入力シート!$U29="","",IF(入力シート!$V29="",入力シート!$U29,IF(入力シート!$U29&lt;31,入力シート!$U29,入力シート!$V29)))</f>
        <v/>
      </c>
      <c r="BT9" s="295">
        <f>入力シート!BA9</f>
        <v>0</v>
      </c>
      <c r="BU9" s="296" t="str">
        <f>入力シート!$AB29</f>
        <v>□ごみ拾い　□器具片付け
□モップ又はレーキがけ　□施錠</v>
      </c>
      <c r="BV9" s="297" t="e">
        <f>入力シート!#REF!</f>
        <v>#REF!</v>
      </c>
      <c r="BW9" s="298" t="e">
        <f>入力シート!#REF!</f>
        <v>#REF!</v>
      </c>
      <c r="BX9" s="204" t="s">
        <v>226</v>
      </c>
      <c r="BY9" s="13" t="str">
        <f>IF(入力シート!$B39="","",入力シート!$B39)</f>
        <v/>
      </c>
      <c r="BZ9" s="59" t="str">
        <f>IF(入力シート!$B39&lt;&gt;"",入力シート!$C39,"")</f>
        <v/>
      </c>
      <c r="CA9" s="14" t="str">
        <f>IF(入力シート!$D39="","",入力シート!$D39)</f>
        <v/>
      </c>
      <c r="CB9" s="15" t="s">
        <v>130</v>
      </c>
      <c r="CC9" s="147" t="str">
        <f>IF(入力シート!$F39="","",入力シート!$F39)</f>
        <v/>
      </c>
      <c r="CD9" s="17" t="s">
        <v>3</v>
      </c>
      <c r="CE9" s="16" t="str">
        <f>IF(入力シート!$H39="","",入力シート!$H39)</f>
        <v/>
      </c>
      <c r="CF9" s="15" t="s">
        <v>130</v>
      </c>
      <c r="CG9" s="147" t="str">
        <f>IF(入力シート!$J39="","",入力シート!$J39)</f>
        <v/>
      </c>
      <c r="CH9" s="18" t="s">
        <v>128</v>
      </c>
      <c r="CI9" s="19" t="str">
        <f>入力シート!$L39</f>
        <v/>
      </c>
      <c r="CJ9" s="17" t="s">
        <v>129</v>
      </c>
      <c r="CK9" s="147" t="str">
        <f>入力シート!$N39</f>
        <v/>
      </c>
      <c r="CL9" s="18" t="s">
        <v>128</v>
      </c>
      <c r="CM9" s="20" t="str">
        <f>IF(入力シート!$P39="","",入力シート!$P39)</f>
        <v/>
      </c>
      <c r="CN9" s="19" t="str">
        <f>IF(入力シート!$Q39="","",入力シート!$Q39)</f>
        <v/>
      </c>
      <c r="CO9" s="18" t="s">
        <v>127</v>
      </c>
      <c r="CP9" s="294" t="str">
        <f>IF(入力シート!$S39="","",IF(入力シート!$T39="",入力シート!$S39,IF(入力シート!$S39&lt;5,入力シート!$S39,入力シート!$T39)))</f>
        <v/>
      </c>
      <c r="CQ9" s="295">
        <f>入力シート!BX9</f>
        <v>0</v>
      </c>
      <c r="CR9" s="294" t="str">
        <f>IF(入力シート!$U39="","",IF(入力シート!$V39="",入力シート!$U39,IF(入力シート!$U39&lt;31,入力シート!$U39,入力シート!$V39)))</f>
        <v/>
      </c>
      <c r="CS9" s="295">
        <f>入力シート!BZ9</f>
        <v>0</v>
      </c>
      <c r="CT9" s="296" t="str">
        <f>入力シート!$AB39</f>
        <v>□ごみ拾い　□器具片付け
□モップ又はレーキがけ　□施錠</v>
      </c>
      <c r="CU9" s="297" t="e">
        <f>入力シート!#REF!</f>
        <v>#REF!</v>
      </c>
      <c r="CV9" s="298" t="e">
        <f>入力シート!#REF!</f>
        <v>#REF!</v>
      </c>
      <c r="CW9" s="204" t="s">
        <v>226</v>
      </c>
      <c r="CX9" s="13" t="str">
        <f>IF(入力シート!$B49="","",入力シート!$B49)</f>
        <v/>
      </c>
      <c r="CY9" s="59" t="str">
        <f>IF(入力シート!$B49&lt;&gt;"",入力シート!$C49,"")</f>
        <v/>
      </c>
      <c r="CZ9" s="14" t="str">
        <f>IF(入力シート!$D49="","",入力シート!$D49)</f>
        <v/>
      </c>
      <c r="DA9" s="15" t="s">
        <v>130</v>
      </c>
      <c r="DB9" s="147" t="str">
        <f>IF(入力シート!$F49="","",入力シート!$F49)</f>
        <v/>
      </c>
      <c r="DC9" s="17" t="s">
        <v>3</v>
      </c>
      <c r="DD9" s="16" t="str">
        <f>IF(入力シート!$H49="","",入力シート!$H49)</f>
        <v/>
      </c>
      <c r="DE9" s="15" t="s">
        <v>130</v>
      </c>
      <c r="DF9" s="147" t="str">
        <f>IF(入力シート!$J49="","",入力シート!$J49)</f>
        <v/>
      </c>
      <c r="DG9" s="18" t="s">
        <v>128</v>
      </c>
      <c r="DH9" s="19" t="str">
        <f>入力シート!$L49</f>
        <v/>
      </c>
      <c r="DI9" s="17" t="s">
        <v>129</v>
      </c>
      <c r="DJ9" s="147" t="str">
        <f>入力シート!$N49</f>
        <v/>
      </c>
      <c r="DK9" s="18" t="s">
        <v>128</v>
      </c>
      <c r="DL9" s="20" t="str">
        <f>IF(入力シート!$P49="","",入力シート!$P49)</f>
        <v/>
      </c>
      <c r="DM9" s="19" t="str">
        <f>IF(入力シート!$Q49="","",入力シート!$Q49)</f>
        <v/>
      </c>
      <c r="DN9" s="18" t="s">
        <v>127</v>
      </c>
      <c r="DO9" s="294" t="str">
        <f>IF(入力シート!$S49="","",IF(入力シート!$T49="",入力シート!$S49,IF(入力シート!$S49&lt;5,入力シート!$S49,入力シート!$T49)))</f>
        <v/>
      </c>
      <c r="DP9" s="295">
        <f>入力シート!CW9</f>
        <v>0</v>
      </c>
      <c r="DQ9" s="294" t="str">
        <f>IF(入力シート!$U49="","",IF(入力シート!$V49="",入力シート!$U49,IF(入力シート!$U49&lt;31,入力シート!$U49,入力シート!$V49)))</f>
        <v/>
      </c>
      <c r="DR9" s="295">
        <f>入力シート!CY9</f>
        <v>0</v>
      </c>
      <c r="DS9" s="296" t="str">
        <f>入力シート!$AB49</f>
        <v>□ごみ拾い　□器具片付け
□モップ又はレーキがけ　□施錠</v>
      </c>
      <c r="DT9" s="297" t="e">
        <f>入力シート!#REF!</f>
        <v>#REF!</v>
      </c>
      <c r="DU9" s="298" t="e">
        <f>入力シート!#REF!</f>
        <v>#REF!</v>
      </c>
      <c r="DV9" s="204" t="s">
        <v>226</v>
      </c>
      <c r="DW9" s="13" t="str">
        <f>IF(入力シート!$B59="","",入力シート!$B59)</f>
        <v/>
      </c>
      <c r="DX9" s="59" t="str">
        <f>IF(入力シート!$B59&lt;&gt;"",入力シート!$C59,"")</f>
        <v/>
      </c>
      <c r="DY9" s="14" t="str">
        <f>IF(入力シート!$D59="","",入力シート!$D59)</f>
        <v/>
      </c>
      <c r="DZ9" s="15" t="s">
        <v>130</v>
      </c>
      <c r="EA9" s="147" t="str">
        <f>IF(入力シート!$F59="","",入力シート!$F59)</f>
        <v/>
      </c>
      <c r="EB9" s="17" t="s">
        <v>3</v>
      </c>
      <c r="EC9" s="16" t="str">
        <f>IF(入力シート!$H59="","",入力シート!$H59)</f>
        <v/>
      </c>
      <c r="ED9" s="15" t="s">
        <v>130</v>
      </c>
      <c r="EE9" s="147" t="str">
        <f>IF(入力シート!$J59="","",入力シート!$J59)</f>
        <v/>
      </c>
      <c r="EF9" s="18" t="s">
        <v>128</v>
      </c>
      <c r="EG9" s="19" t="str">
        <f>入力シート!$L59</f>
        <v/>
      </c>
      <c r="EH9" s="17" t="s">
        <v>129</v>
      </c>
      <c r="EI9" s="147" t="str">
        <f>入力シート!$N59</f>
        <v/>
      </c>
      <c r="EJ9" s="18" t="s">
        <v>128</v>
      </c>
      <c r="EK9" s="20" t="str">
        <f>IF(入力シート!$P59="","",入力シート!$P59)</f>
        <v/>
      </c>
      <c r="EL9" s="19" t="str">
        <f>IF(入力シート!$Q59="","",入力シート!$Q59)</f>
        <v/>
      </c>
      <c r="EM9" s="18" t="s">
        <v>127</v>
      </c>
      <c r="EN9" s="294" t="str">
        <f>IF(入力シート!$S59="","",IF(入力シート!$T59="",入力シート!$S59,IF(入力シート!$S59&lt;5,入力シート!$S59,入力シート!$T59)))</f>
        <v/>
      </c>
      <c r="EO9" s="295">
        <f>入力シート!DV9</f>
        <v>0</v>
      </c>
      <c r="EP9" s="294" t="str">
        <f>IF(入力シート!$U59="","",IF(入力シート!$V59="",入力シート!$U59,IF(入力シート!$U59&lt;31,入力シート!$U59,入力シート!$V59)))</f>
        <v/>
      </c>
      <c r="EQ9" s="295">
        <f>入力シート!DX9</f>
        <v>0</v>
      </c>
      <c r="ER9" s="296" t="str">
        <f>入力シート!$AB59</f>
        <v>□ごみ拾い　□器具片付け
□モップ又はレーキがけ　□施錠</v>
      </c>
      <c r="ES9" s="297" t="e">
        <f>入力シート!#REF!</f>
        <v>#REF!</v>
      </c>
      <c r="ET9" s="298" t="e">
        <f>入力シート!#REF!</f>
        <v>#REF!</v>
      </c>
      <c r="EU9" s="204" t="s">
        <v>226</v>
      </c>
      <c r="EV9" s="13" t="str">
        <f>IF(入力シート!$B69="","",入力シート!$B69)</f>
        <v/>
      </c>
      <c r="EW9" s="59" t="str">
        <f>IF(入力シート!$B69&lt;&gt;"",入力シート!$C69,"")</f>
        <v/>
      </c>
      <c r="EX9" s="14" t="str">
        <f>IF(入力シート!$D69="","",入力シート!$D69)</f>
        <v/>
      </c>
      <c r="EY9" s="15" t="s">
        <v>130</v>
      </c>
      <c r="EZ9" s="147" t="str">
        <f>IF(入力シート!$F69="","",入力シート!$F69)</f>
        <v/>
      </c>
      <c r="FA9" s="17" t="s">
        <v>3</v>
      </c>
      <c r="FB9" s="16" t="str">
        <f>IF(入力シート!$H69="","",入力シート!$H69)</f>
        <v/>
      </c>
      <c r="FC9" s="15" t="s">
        <v>130</v>
      </c>
      <c r="FD9" s="147" t="str">
        <f>IF(入力シート!$J69="","",入力シート!$J69)</f>
        <v/>
      </c>
      <c r="FE9" s="18" t="s">
        <v>128</v>
      </c>
      <c r="FF9" s="19" t="str">
        <f>入力シート!$L69</f>
        <v/>
      </c>
      <c r="FG9" s="17" t="s">
        <v>129</v>
      </c>
      <c r="FH9" s="147" t="str">
        <f>入力シート!$N69</f>
        <v/>
      </c>
      <c r="FI9" s="18" t="s">
        <v>128</v>
      </c>
      <c r="FJ9" s="20" t="str">
        <f>IF(入力シート!$P69="","",入力シート!$P69)</f>
        <v/>
      </c>
      <c r="FK9" s="19" t="str">
        <f>IF(入力シート!$Q69="","",入力シート!$Q69)</f>
        <v/>
      </c>
      <c r="FL9" s="18" t="s">
        <v>127</v>
      </c>
      <c r="FM9" s="294" t="str">
        <f>IF(入力シート!$S69="","",IF(入力シート!$T69="",入力シート!$S69,IF(入力シート!$S69&lt;5,入力シート!$S69,入力シート!$T69)))</f>
        <v/>
      </c>
      <c r="FN9" s="295">
        <f>入力シート!EU9</f>
        <v>0</v>
      </c>
      <c r="FO9" s="294" t="str">
        <f>IF(入力シート!$U69="","",IF(入力シート!$V69="",入力シート!$U69,IF(入力シート!$U69&lt;31,入力シート!$U69,入力シート!$V69)))</f>
        <v/>
      </c>
      <c r="FP9" s="295">
        <f>入力シート!EW9</f>
        <v>0</v>
      </c>
      <c r="FQ9" s="296" t="str">
        <f>入力シート!$AB69</f>
        <v>□ごみ拾い　□器具片付け
□モップ又はレーキがけ　□施錠</v>
      </c>
      <c r="FR9" s="297" t="e">
        <f>入力シート!#REF!</f>
        <v>#REF!</v>
      </c>
      <c r="FS9" s="298" t="e">
        <f>入力シート!#REF!</f>
        <v>#REF!</v>
      </c>
      <c r="FT9" s="204" t="s">
        <v>226</v>
      </c>
      <c r="FU9" s="13" t="str">
        <f>IF(入力シート!$B79="","",入力シート!$B79)</f>
        <v/>
      </c>
      <c r="FV9" s="59" t="str">
        <f>IF(入力シート!$B79&lt;&gt;"",入力シート!$C79,"")</f>
        <v/>
      </c>
      <c r="FW9" s="14" t="str">
        <f>IF(入力シート!$D79="","",入力シート!$D79)</f>
        <v/>
      </c>
      <c r="FX9" s="15" t="s">
        <v>130</v>
      </c>
      <c r="FY9" s="147" t="str">
        <f>IF(入力シート!$F79="","",入力シート!$F79)</f>
        <v/>
      </c>
      <c r="FZ9" s="17" t="s">
        <v>3</v>
      </c>
      <c r="GA9" s="16" t="str">
        <f>IF(入力シート!$H79="","",入力シート!$H79)</f>
        <v/>
      </c>
      <c r="GB9" s="15" t="s">
        <v>130</v>
      </c>
      <c r="GC9" s="147" t="str">
        <f>IF(入力シート!$J79="","",入力シート!$J79)</f>
        <v/>
      </c>
      <c r="GD9" s="18" t="s">
        <v>128</v>
      </c>
      <c r="GE9" s="19" t="str">
        <f>入力シート!$L79</f>
        <v/>
      </c>
      <c r="GF9" s="17" t="s">
        <v>129</v>
      </c>
      <c r="GG9" s="147" t="str">
        <f>入力シート!$N79</f>
        <v/>
      </c>
      <c r="GH9" s="18" t="s">
        <v>128</v>
      </c>
      <c r="GI9" s="20" t="str">
        <f>IF(入力シート!$P79="","",入力シート!$P79)</f>
        <v/>
      </c>
      <c r="GJ9" s="19" t="str">
        <f>IF(入力シート!$Q79="","",入力シート!$Q79)</f>
        <v/>
      </c>
      <c r="GK9" s="18" t="s">
        <v>127</v>
      </c>
      <c r="GL9" s="294" t="str">
        <f>IF(入力シート!$S79="","",IF(入力シート!$T79="",入力シート!$S79,IF(入力シート!$S79&lt;5,入力シート!$S79,入力シート!$T79)))</f>
        <v/>
      </c>
      <c r="GM9" s="295">
        <f>入力シート!FT9</f>
        <v>0</v>
      </c>
      <c r="GN9" s="294" t="str">
        <f>IF(入力シート!$U79="","",IF(入力シート!$V79="",入力シート!$U79,IF(入力シート!$U79&lt;31,入力シート!$U79,入力シート!$V79)))</f>
        <v/>
      </c>
      <c r="GO9" s="295">
        <f>入力シート!FV9</f>
        <v>0</v>
      </c>
      <c r="GP9" s="296" t="str">
        <f>入力シート!$AB79</f>
        <v>□ごみ拾い　□器具片付け
□モップ又はレーキがけ　□施錠</v>
      </c>
      <c r="GQ9" s="297" t="e">
        <f>入力シート!#REF!</f>
        <v>#REF!</v>
      </c>
      <c r="GR9" s="298" t="e">
        <f>入力シート!#REF!</f>
        <v>#REF!</v>
      </c>
      <c r="GS9" s="204" t="s">
        <v>226</v>
      </c>
      <c r="GT9" s="13" t="str">
        <f>IF(入力シート!$B89="","",入力シート!$B89)</f>
        <v/>
      </c>
      <c r="GU9" s="59" t="str">
        <f>IF(入力シート!$B89&lt;&gt;"",入力シート!$C89,"")</f>
        <v/>
      </c>
      <c r="GV9" s="14" t="str">
        <f>IF(入力シート!$D89="","",入力シート!$D89)</f>
        <v/>
      </c>
      <c r="GW9" s="15" t="s">
        <v>130</v>
      </c>
      <c r="GX9" s="147" t="str">
        <f>IF(入力シート!$F89="","",入力シート!$F89)</f>
        <v/>
      </c>
      <c r="GY9" s="17" t="s">
        <v>3</v>
      </c>
      <c r="GZ9" s="16" t="str">
        <f>IF(入力シート!$H89="","",入力シート!$H89)</f>
        <v/>
      </c>
      <c r="HA9" s="15" t="s">
        <v>130</v>
      </c>
      <c r="HB9" s="147" t="str">
        <f>IF(入力シート!$J89="","",入力シート!$J89)</f>
        <v/>
      </c>
      <c r="HC9" s="18" t="s">
        <v>128</v>
      </c>
      <c r="HD9" s="19" t="str">
        <f>入力シート!$L89</f>
        <v/>
      </c>
      <c r="HE9" s="17" t="s">
        <v>129</v>
      </c>
      <c r="HF9" s="147" t="str">
        <f>入力シート!$N89</f>
        <v/>
      </c>
      <c r="HG9" s="18" t="s">
        <v>128</v>
      </c>
      <c r="HH9" s="20" t="str">
        <f>IF(入力シート!$P89="","",入力シート!$P89)</f>
        <v/>
      </c>
      <c r="HI9" s="19" t="str">
        <f>IF(入力シート!$Q89="","",入力シート!$Q89)</f>
        <v/>
      </c>
      <c r="HJ9" s="18" t="s">
        <v>127</v>
      </c>
      <c r="HK9" s="294" t="str">
        <f>IF(入力シート!$S89="","",IF(入力シート!$T89="",入力シート!$S89,IF(入力シート!$S89&lt;5,入力シート!$S89,入力シート!$T89)))</f>
        <v/>
      </c>
      <c r="HL9" s="295">
        <f>入力シート!GS9</f>
        <v>0</v>
      </c>
      <c r="HM9" s="294" t="str">
        <f>IF(入力シート!$U89="","",IF(入力シート!$V89="",入力シート!$U89,IF(入力シート!$U89&lt;31,入力シート!$U89,入力シート!$V89)))</f>
        <v/>
      </c>
      <c r="HN9" s="295">
        <f>入力シート!GU9</f>
        <v>0</v>
      </c>
      <c r="HO9" s="296" t="str">
        <f>入力シート!$AB89</f>
        <v>□ごみ拾い　□器具片付け
□モップ又はレーキがけ　□施錠</v>
      </c>
      <c r="HP9" s="297" t="e">
        <f>入力シート!#REF!</f>
        <v>#REF!</v>
      </c>
      <c r="HQ9" s="298" t="e">
        <f>入力シート!#REF!</f>
        <v>#REF!</v>
      </c>
      <c r="HR9" s="204" t="s">
        <v>226</v>
      </c>
      <c r="HS9" s="13" t="str">
        <f>IF(入力シート!$B99="","",入力シート!$B99)</f>
        <v/>
      </c>
      <c r="HT9" s="59" t="str">
        <f>IF(入力シート!$B99&lt;&gt;"",入力シート!$C99,"")</f>
        <v/>
      </c>
      <c r="HU9" s="14" t="str">
        <f>IF(入力シート!$D99="","",入力シート!$D99)</f>
        <v/>
      </c>
      <c r="HV9" s="15" t="s">
        <v>130</v>
      </c>
      <c r="HW9" s="147" t="str">
        <f>IF(入力シート!$F99="","",入力シート!$F99)</f>
        <v/>
      </c>
      <c r="HX9" s="17" t="s">
        <v>3</v>
      </c>
      <c r="HY9" s="16" t="str">
        <f>IF(入力シート!$H99="","",入力シート!$H99)</f>
        <v/>
      </c>
      <c r="HZ9" s="15" t="s">
        <v>130</v>
      </c>
      <c r="IA9" s="147" t="str">
        <f>IF(入力シート!$J99="","",入力シート!$J99)</f>
        <v/>
      </c>
      <c r="IB9" s="18" t="s">
        <v>128</v>
      </c>
      <c r="IC9" s="19" t="str">
        <f>入力シート!$L99</f>
        <v/>
      </c>
      <c r="ID9" s="17" t="s">
        <v>129</v>
      </c>
      <c r="IE9" s="147" t="str">
        <f>入力シート!$N99</f>
        <v/>
      </c>
      <c r="IF9" s="18" t="s">
        <v>128</v>
      </c>
      <c r="IG9" s="20" t="str">
        <f>IF(入力シート!$P99="","",入力シート!$P99)</f>
        <v/>
      </c>
      <c r="IH9" s="19" t="str">
        <f>IF(入力シート!$Q99="","",入力シート!$Q99)</f>
        <v/>
      </c>
      <c r="II9" s="18" t="s">
        <v>127</v>
      </c>
      <c r="IJ9" s="294" t="str">
        <f>IF(入力シート!$S99="","",IF(入力シート!$T99="",入力シート!$S99,IF(入力シート!$S99&lt;5,入力シート!$S99,入力シート!$T99)))</f>
        <v/>
      </c>
      <c r="IK9" s="295">
        <f>入力シート!HR9</f>
        <v>0</v>
      </c>
      <c r="IL9" s="294" t="str">
        <f>IF(入力シート!$U99="","",IF(入力シート!$V99="",入力シート!$U99,IF(入力シート!$U99&lt;31,入力シート!$U99,入力シート!$V99)))</f>
        <v/>
      </c>
      <c r="IM9" s="295">
        <f>入力シート!HT9</f>
        <v>0</v>
      </c>
      <c r="IN9" s="296" t="str">
        <f>入力シート!$AB99</f>
        <v>□ごみ拾い　□器具片付け
□モップ又はレーキがけ　□施錠</v>
      </c>
      <c r="IO9" s="297" t="e">
        <f>入力シート!#REF!</f>
        <v>#REF!</v>
      </c>
      <c r="IP9" s="298" t="e">
        <f>入力シート!#REF!</f>
        <v>#REF!</v>
      </c>
    </row>
    <row r="10" spans="1:250" ht="21.75" customHeight="1" x14ac:dyDescent="0.15">
      <c r="A10" s="204"/>
      <c r="B10" s="13" t="str">
        <f>IF(入力シート!B10="","",入力シート!B10)</f>
        <v/>
      </c>
      <c r="C10" s="59" t="str">
        <f>IF(入力シート!B10&lt;&gt;"",入力シート!C10,"")</f>
        <v/>
      </c>
      <c r="D10" s="14" t="str">
        <f>IF(入力シート!D10="","",入力シート!D10)</f>
        <v/>
      </c>
      <c r="E10" s="156" t="s">
        <v>130</v>
      </c>
      <c r="F10" s="147" t="str">
        <f>IF(入力シート!F10="","",入力シート!F10)</f>
        <v/>
      </c>
      <c r="G10" s="158" t="s">
        <v>3</v>
      </c>
      <c r="H10" s="16" t="str">
        <f>IF(入力シート!H10="","",入力シート!H10)</f>
        <v/>
      </c>
      <c r="I10" s="156" t="s">
        <v>130</v>
      </c>
      <c r="J10" s="147" t="str">
        <f>IF(入力シート!J10="","",入力シート!J10)</f>
        <v/>
      </c>
      <c r="K10" s="159" t="s">
        <v>128</v>
      </c>
      <c r="L10" s="19" t="str">
        <f>入力シート!$L10</f>
        <v/>
      </c>
      <c r="M10" s="17" t="s">
        <v>129</v>
      </c>
      <c r="N10" s="147" t="str">
        <f>入力シート!$N10</f>
        <v/>
      </c>
      <c r="O10" s="18" t="s">
        <v>128</v>
      </c>
      <c r="P10" s="155" t="str">
        <f>IF(入力シート!P10="","",入力シート!P10)</f>
        <v/>
      </c>
      <c r="Q10" s="153" t="str">
        <f>IF(入力シート!Q10="","",入力シート!Q10)</f>
        <v/>
      </c>
      <c r="R10" s="18" t="s">
        <v>127</v>
      </c>
      <c r="S10" s="294" t="str">
        <f>IF(入力シート!S10="","",IF(入力シート!T10="",入力シート!S10,IF(入力シート!S10&lt;5,入力シート!S10,入力シート!T10)))</f>
        <v/>
      </c>
      <c r="T10" s="295">
        <f>入力シート!T10</f>
        <v>0</v>
      </c>
      <c r="U10" s="294" t="str">
        <f>IF(入力シート!U10="","",IF(入力シート!V10="",入力シート!U10,IF(入力シート!U10&lt;31,入力シート!U10,入力シート!V10)))</f>
        <v/>
      </c>
      <c r="V10" s="295">
        <f>入力シート!V10</f>
        <v>0</v>
      </c>
      <c r="W10" s="296" t="str">
        <f>入力シート!AB10</f>
        <v>□ごみ拾い　□器具片付け
□モップ又はレーキがけ　□施錠</v>
      </c>
      <c r="X10" s="297">
        <f>入力シート!Z10</f>
        <v>0</v>
      </c>
      <c r="Y10" s="298">
        <f>入力シート!AA10</f>
        <v>0</v>
      </c>
      <c r="Z10" s="204"/>
      <c r="AA10" s="13" t="str">
        <f>IF(入力シート!$B20="","",入力シート!$B20)</f>
        <v/>
      </c>
      <c r="AB10" s="59" t="str">
        <f>IF(入力シート!$B20&lt;&gt;"",入力シート!$C20,"")</f>
        <v/>
      </c>
      <c r="AC10" s="14" t="str">
        <f>IF(入力シート!$D20="","",入力シート!$D20)</f>
        <v/>
      </c>
      <c r="AD10" s="15" t="s">
        <v>130</v>
      </c>
      <c r="AE10" s="147" t="str">
        <f>IF(入力シート!$F20="","",入力シート!$F20)</f>
        <v/>
      </c>
      <c r="AF10" s="17" t="s">
        <v>3</v>
      </c>
      <c r="AG10" s="16" t="str">
        <f>IF(入力シート!$H20="","",入力シート!$H20)</f>
        <v/>
      </c>
      <c r="AH10" s="15" t="s">
        <v>130</v>
      </c>
      <c r="AI10" s="147" t="str">
        <f>IF(入力シート!$J20="","",入力シート!$J20)</f>
        <v/>
      </c>
      <c r="AJ10" s="18" t="s">
        <v>128</v>
      </c>
      <c r="AK10" s="19" t="str">
        <f>入力シート!$L20</f>
        <v/>
      </c>
      <c r="AL10" s="17" t="s">
        <v>129</v>
      </c>
      <c r="AM10" s="147" t="str">
        <f>入力シート!$N20</f>
        <v/>
      </c>
      <c r="AN10" s="18" t="s">
        <v>128</v>
      </c>
      <c r="AO10" s="155" t="str">
        <f>IF(入力シート!$P20="","",入力シート!$P20)</f>
        <v/>
      </c>
      <c r="AP10" s="153" t="str">
        <f>IF(入力シート!$Q20="","",入力シート!$Q20)</f>
        <v/>
      </c>
      <c r="AQ10" s="18" t="s">
        <v>127</v>
      </c>
      <c r="AR10" s="294" t="str">
        <f>IF(入力シート!$S20="","",IF(入力シート!$T20="",入力シート!$S20,IF(入力シート!$S20&lt;5,入力シート!$S20,入力シート!$T20)))</f>
        <v/>
      </c>
      <c r="AS10" s="295" t="e">
        <f>入力シート!#REF!</f>
        <v>#REF!</v>
      </c>
      <c r="AT10" s="294" t="str">
        <f>IF(入力シート!$U20="","",IF(入力シート!$V20="",入力シート!$U20,IF(入力シート!$U20&lt;31,入力シート!$U20,入力シート!$V20)))</f>
        <v/>
      </c>
      <c r="AU10" s="295" t="e">
        <f>入力シート!#REF!</f>
        <v>#REF!</v>
      </c>
      <c r="AV10" s="297" t="str">
        <f>入力シート!AB20</f>
        <v>□ごみ拾い　□器具片付け
□モップ又はレーキがけ　□施錠</v>
      </c>
      <c r="AW10" s="297" t="e">
        <f>入力シート!#REF!</f>
        <v>#REF!</v>
      </c>
      <c r="AX10" s="298" t="e">
        <f>入力シート!#REF!</f>
        <v>#REF!</v>
      </c>
      <c r="AY10" s="204"/>
      <c r="AZ10" s="13" t="str">
        <f>IF(入力シート!$B30="","",入力シート!$B30)</f>
        <v/>
      </c>
      <c r="BA10" s="59" t="str">
        <f>IF(入力シート!$B30&lt;&gt;"",入力シート!$C30,"")</f>
        <v/>
      </c>
      <c r="BB10" s="14" t="str">
        <f>IF(入力シート!$D30="","",入力シート!$D30)</f>
        <v/>
      </c>
      <c r="BC10" s="15" t="s">
        <v>130</v>
      </c>
      <c r="BD10" s="147" t="str">
        <f>IF(入力シート!$F30="","",入力シート!$F30)</f>
        <v/>
      </c>
      <c r="BE10" s="17" t="s">
        <v>3</v>
      </c>
      <c r="BF10" s="16" t="str">
        <f>IF(入力シート!$H30="","",入力シート!$H30)</f>
        <v/>
      </c>
      <c r="BG10" s="15" t="s">
        <v>130</v>
      </c>
      <c r="BH10" s="147" t="str">
        <f>IF(入力シート!$J30="","",入力シート!$J30)</f>
        <v/>
      </c>
      <c r="BI10" s="18" t="s">
        <v>128</v>
      </c>
      <c r="BJ10" s="19" t="str">
        <f>入力シート!$L30</f>
        <v/>
      </c>
      <c r="BK10" s="17" t="s">
        <v>129</v>
      </c>
      <c r="BL10" s="147" t="str">
        <f>入力シート!$N30</f>
        <v/>
      </c>
      <c r="BM10" s="18" t="s">
        <v>128</v>
      </c>
      <c r="BN10" s="20" t="str">
        <f>IF(入力シート!$P30="","",入力シート!$P30)</f>
        <v/>
      </c>
      <c r="BO10" s="19" t="str">
        <f>IF(入力シート!$Q30="","",入力シート!$Q30)</f>
        <v/>
      </c>
      <c r="BP10" s="18" t="s">
        <v>127</v>
      </c>
      <c r="BQ10" s="294" t="str">
        <f>IF(入力シート!$S30="","",IF(入力シート!$T30="",入力シート!$S30,IF(入力シート!$S30&lt;5,入力シート!$S30,入力シート!$T30)))</f>
        <v/>
      </c>
      <c r="BR10" s="295">
        <f>入力シート!AY10</f>
        <v>0</v>
      </c>
      <c r="BS10" s="294" t="str">
        <f>IF(入力シート!$U30="","",IF(入力シート!$V30="",入力シート!$U30,IF(入力シート!$U30&lt;31,入力シート!$U30,入力シート!$V30)))</f>
        <v/>
      </c>
      <c r="BT10" s="295">
        <f>入力シート!BA10</f>
        <v>0</v>
      </c>
      <c r="BU10" s="296" t="str">
        <f>入力シート!$AB30</f>
        <v>□ごみ拾い　□器具片付け
□モップ又はレーキがけ　□施錠</v>
      </c>
      <c r="BV10" s="297" t="e">
        <f>入力シート!#REF!</f>
        <v>#REF!</v>
      </c>
      <c r="BW10" s="298" t="e">
        <f>入力シート!#REF!</f>
        <v>#REF!</v>
      </c>
      <c r="BX10" s="204"/>
      <c r="BY10" s="13" t="str">
        <f>IF(入力シート!$B40="","",入力シート!$B40)</f>
        <v/>
      </c>
      <c r="BZ10" s="59" t="str">
        <f>IF(入力シート!$B40&lt;&gt;"",入力シート!$C40,"")</f>
        <v/>
      </c>
      <c r="CA10" s="14" t="str">
        <f>IF(入力シート!$D40="","",入力シート!$D40)</f>
        <v/>
      </c>
      <c r="CB10" s="15" t="s">
        <v>130</v>
      </c>
      <c r="CC10" s="147" t="str">
        <f>IF(入力シート!$F40="","",入力シート!$F40)</f>
        <v/>
      </c>
      <c r="CD10" s="17" t="s">
        <v>3</v>
      </c>
      <c r="CE10" s="16" t="str">
        <f>IF(入力シート!$H40="","",入力シート!$H40)</f>
        <v/>
      </c>
      <c r="CF10" s="15" t="s">
        <v>130</v>
      </c>
      <c r="CG10" s="147" t="str">
        <f>IF(入力シート!$J40="","",入力シート!$J40)</f>
        <v/>
      </c>
      <c r="CH10" s="18" t="s">
        <v>128</v>
      </c>
      <c r="CI10" s="19" t="str">
        <f>入力シート!$L40</f>
        <v/>
      </c>
      <c r="CJ10" s="17" t="s">
        <v>129</v>
      </c>
      <c r="CK10" s="147" t="str">
        <f>入力シート!$N40</f>
        <v/>
      </c>
      <c r="CL10" s="18" t="s">
        <v>128</v>
      </c>
      <c r="CM10" s="20" t="str">
        <f>IF(入力シート!$P40="","",入力シート!$P40)</f>
        <v/>
      </c>
      <c r="CN10" s="19" t="str">
        <f>IF(入力シート!$Q40="","",入力シート!$Q40)</f>
        <v/>
      </c>
      <c r="CO10" s="18" t="s">
        <v>127</v>
      </c>
      <c r="CP10" s="294" t="str">
        <f>IF(入力シート!$S40="","",IF(入力シート!$T40="",入力シート!$S40,IF(入力シート!$S40&lt;5,入力シート!$S40,入力シート!$T40)))</f>
        <v/>
      </c>
      <c r="CQ10" s="295">
        <f>入力シート!BX10</f>
        <v>0</v>
      </c>
      <c r="CR10" s="294" t="str">
        <f>IF(入力シート!$U40="","",IF(入力シート!$V40="",入力シート!$U40,IF(入力シート!$U40&lt;31,入力シート!$U40,入力シート!$V40)))</f>
        <v/>
      </c>
      <c r="CS10" s="295">
        <f>入力シート!BZ10</f>
        <v>0</v>
      </c>
      <c r="CT10" s="296" t="str">
        <f>入力シート!$AB40</f>
        <v>□ごみ拾い　□器具片付け
□モップ又はレーキがけ　□施錠</v>
      </c>
      <c r="CU10" s="297" t="e">
        <f>入力シート!#REF!</f>
        <v>#REF!</v>
      </c>
      <c r="CV10" s="298" t="e">
        <f>入力シート!#REF!</f>
        <v>#REF!</v>
      </c>
      <c r="CW10" s="204"/>
      <c r="CX10" s="13" t="str">
        <f>IF(入力シート!$B50="","",入力シート!$B50)</f>
        <v/>
      </c>
      <c r="CY10" s="59" t="str">
        <f>IF(入力シート!$B50&lt;&gt;"",入力シート!$C50,"")</f>
        <v/>
      </c>
      <c r="CZ10" s="14" t="str">
        <f>IF(入力シート!$D50="","",入力シート!$D50)</f>
        <v/>
      </c>
      <c r="DA10" s="15" t="s">
        <v>130</v>
      </c>
      <c r="DB10" s="147" t="str">
        <f>IF(入力シート!$F50="","",入力シート!$F50)</f>
        <v/>
      </c>
      <c r="DC10" s="17" t="s">
        <v>3</v>
      </c>
      <c r="DD10" s="16" t="str">
        <f>IF(入力シート!$H50="","",入力シート!$H50)</f>
        <v/>
      </c>
      <c r="DE10" s="15" t="s">
        <v>130</v>
      </c>
      <c r="DF10" s="147" t="str">
        <f>IF(入力シート!$J50="","",入力シート!$J50)</f>
        <v/>
      </c>
      <c r="DG10" s="18" t="s">
        <v>128</v>
      </c>
      <c r="DH10" s="19" t="str">
        <f>入力シート!$L50</f>
        <v/>
      </c>
      <c r="DI10" s="17" t="s">
        <v>129</v>
      </c>
      <c r="DJ10" s="147" t="str">
        <f>入力シート!$N50</f>
        <v/>
      </c>
      <c r="DK10" s="18" t="s">
        <v>128</v>
      </c>
      <c r="DL10" s="20" t="str">
        <f>IF(入力シート!$P50="","",入力シート!$P50)</f>
        <v/>
      </c>
      <c r="DM10" s="19" t="str">
        <f>IF(入力シート!$Q50="","",入力シート!$Q50)</f>
        <v/>
      </c>
      <c r="DN10" s="18" t="s">
        <v>127</v>
      </c>
      <c r="DO10" s="294" t="str">
        <f>IF(入力シート!$S50="","",IF(入力シート!$T50="",入力シート!$S50,IF(入力シート!$S50&lt;5,入力シート!$S50,入力シート!$T50)))</f>
        <v/>
      </c>
      <c r="DP10" s="295">
        <f>入力シート!CW10</f>
        <v>0</v>
      </c>
      <c r="DQ10" s="294" t="str">
        <f>IF(入力シート!$U50="","",IF(入力シート!$V50="",入力シート!$U50,IF(入力シート!$U50&lt;31,入力シート!$U50,入力シート!$V50)))</f>
        <v/>
      </c>
      <c r="DR10" s="295">
        <f>入力シート!CY10</f>
        <v>0</v>
      </c>
      <c r="DS10" s="296" t="str">
        <f>入力シート!$AB50</f>
        <v>□ごみ拾い　□器具片付け
□モップ又はレーキがけ　□施錠</v>
      </c>
      <c r="DT10" s="297" t="e">
        <f>入力シート!#REF!</f>
        <v>#REF!</v>
      </c>
      <c r="DU10" s="298" t="e">
        <f>入力シート!#REF!</f>
        <v>#REF!</v>
      </c>
      <c r="DV10" s="204"/>
      <c r="DW10" s="13" t="str">
        <f>IF(入力シート!$B60="","",入力シート!$B60)</f>
        <v/>
      </c>
      <c r="DX10" s="59" t="str">
        <f>IF(入力シート!$B60&lt;&gt;"",入力シート!$C60,"")</f>
        <v/>
      </c>
      <c r="DY10" s="14" t="str">
        <f>IF(入力シート!$D60="","",入力シート!$D60)</f>
        <v/>
      </c>
      <c r="DZ10" s="15" t="s">
        <v>130</v>
      </c>
      <c r="EA10" s="147" t="str">
        <f>IF(入力シート!$F60="","",入力シート!$F60)</f>
        <v/>
      </c>
      <c r="EB10" s="17" t="s">
        <v>3</v>
      </c>
      <c r="EC10" s="16" t="str">
        <f>IF(入力シート!$H60="","",入力シート!$H60)</f>
        <v/>
      </c>
      <c r="ED10" s="15" t="s">
        <v>130</v>
      </c>
      <c r="EE10" s="147" t="str">
        <f>IF(入力シート!$J60="","",入力シート!$J60)</f>
        <v/>
      </c>
      <c r="EF10" s="18" t="s">
        <v>128</v>
      </c>
      <c r="EG10" s="19" t="str">
        <f>入力シート!$L60</f>
        <v/>
      </c>
      <c r="EH10" s="17" t="s">
        <v>129</v>
      </c>
      <c r="EI10" s="147" t="str">
        <f>入力シート!$N60</f>
        <v/>
      </c>
      <c r="EJ10" s="18" t="s">
        <v>128</v>
      </c>
      <c r="EK10" s="20" t="str">
        <f>IF(入力シート!$P60="","",入力シート!$P60)</f>
        <v/>
      </c>
      <c r="EL10" s="19" t="str">
        <f>IF(入力シート!$Q60="","",入力シート!$Q60)</f>
        <v/>
      </c>
      <c r="EM10" s="18" t="s">
        <v>127</v>
      </c>
      <c r="EN10" s="294" t="str">
        <f>IF(入力シート!$S60="","",IF(入力シート!$T60="",入力シート!$S60,IF(入力シート!$S60&lt;5,入力シート!$S60,入力シート!$T60)))</f>
        <v/>
      </c>
      <c r="EO10" s="295">
        <f>入力シート!DV10</f>
        <v>0</v>
      </c>
      <c r="EP10" s="294" t="str">
        <f>IF(入力シート!$U60="","",IF(入力シート!$V60="",入力シート!$U60,IF(入力シート!$U60&lt;31,入力シート!$U60,入力シート!$V60)))</f>
        <v/>
      </c>
      <c r="EQ10" s="295">
        <f>入力シート!DX10</f>
        <v>0</v>
      </c>
      <c r="ER10" s="296" t="str">
        <f>入力シート!$AB60</f>
        <v>□ごみ拾い　□器具片付け
□モップ又はレーキがけ　□施錠</v>
      </c>
      <c r="ES10" s="297" t="e">
        <f>入力シート!#REF!</f>
        <v>#REF!</v>
      </c>
      <c r="ET10" s="298" t="e">
        <f>入力シート!#REF!</f>
        <v>#REF!</v>
      </c>
      <c r="EU10" s="204"/>
      <c r="EV10" s="13" t="str">
        <f>IF(入力シート!$B70="","",入力シート!$B70)</f>
        <v/>
      </c>
      <c r="EW10" s="59" t="str">
        <f>IF(入力シート!$B70&lt;&gt;"",入力シート!$C70,"")</f>
        <v/>
      </c>
      <c r="EX10" s="14" t="str">
        <f>IF(入力シート!$D70="","",入力シート!$D70)</f>
        <v/>
      </c>
      <c r="EY10" s="15" t="s">
        <v>130</v>
      </c>
      <c r="EZ10" s="147" t="str">
        <f>IF(入力シート!$F70="","",入力シート!$F70)</f>
        <v/>
      </c>
      <c r="FA10" s="17" t="s">
        <v>3</v>
      </c>
      <c r="FB10" s="16" t="str">
        <f>IF(入力シート!$H70="","",入力シート!$H70)</f>
        <v/>
      </c>
      <c r="FC10" s="15" t="s">
        <v>130</v>
      </c>
      <c r="FD10" s="147" t="str">
        <f>IF(入力シート!$J70="","",入力シート!$J70)</f>
        <v/>
      </c>
      <c r="FE10" s="18" t="s">
        <v>128</v>
      </c>
      <c r="FF10" s="19" t="str">
        <f>入力シート!$L70</f>
        <v/>
      </c>
      <c r="FG10" s="17" t="s">
        <v>129</v>
      </c>
      <c r="FH10" s="147" t="str">
        <f>入力シート!$N70</f>
        <v/>
      </c>
      <c r="FI10" s="18" t="s">
        <v>128</v>
      </c>
      <c r="FJ10" s="20" t="str">
        <f>IF(入力シート!$P70="","",入力シート!$P70)</f>
        <v/>
      </c>
      <c r="FK10" s="19" t="str">
        <f>IF(入力シート!$Q70="","",入力シート!$Q70)</f>
        <v/>
      </c>
      <c r="FL10" s="18" t="s">
        <v>127</v>
      </c>
      <c r="FM10" s="294" t="str">
        <f>IF(入力シート!$S70="","",IF(入力シート!$T70="",入力シート!$S70,IF(入力シート!$S70&lt;5,入力シート!$S70,入力シート!$T70)))</f>
        <v/>
      </c>
      <c r="FN10" s="295">
        <f>入力シート!EU10</f>
        <v>0</v>
      </c>
      <c r="FO10" s="294" t="str">
        <f>IF(入力シート!$U70="","",IF(入力シート!$V70="",入力シート!$U70,IF(入力シート!$U70&lt;31,入力シート!$U70,入力シート!$V70)))</f>
        <v/>
      </c>
      <c r="FP10" s="295">
        <f>入力シート!EW10</f>
        <v>0</v>
      </c>
      <c r="FQ10" s="296" t="str">
        <f>入力シート!$AB70</f>
        <v>□ごみ拾い　□器具片付け
□モップ又はレーキがけ　□施錠</v>
      </c>
      <c r="FR10" s="297" t="e">
        <f>入力シート!#REF!</f>
        <v>#REF!</v>
      </c>
      <c r="FS10" s="298" t="e">
        <f>入力シート!#REF!</f>
        <v>#REF!</v>
      </c>
      <c r="FT10" s="204"/>
      <c r="FU10" s="13" t="str">
        <f>IF(入力シート!$B80="","",入力シート!$B80)</f>
        <v/>
      </c>
      <c r="FV10" s="59" t="str">
        <f>IF(入力シート!$B80&lt;&gt;"",入力シート!$C80,"")</f>
        <v/>
      </c>
      <c r="FW10" s="14" t="str">
        <f>IF(入力シート!$D80="","",入力シート!$D80)</f>
        <v/>
      </c>
      <c r="FX10" s="15" t="s">
        <v>130</v>
      </c>
      <c r="FY10" s="147" t="str">
        <f>IF(入力シート!$F80="","",入力シート!$F80)</f>
        <v/>
      </c>
      <c r="FZ10" s="17" t="s">
        <v>3</v>
      </c>
      <c r="GA10" s="16" t="str">
        <f>IF(入力シート!$H80="","",入力シート!$H80)</f>
        <v/>
      </c>
      <c r="GB10" s="15" t="s">
        <v>130</v>
      </c>
      <c r="GC10" s="147" t="str">
        <f>IF(入力シート!$J80="","",入力シート!$J80)</f>
        <v/>
      </c>
      <c r="GD10" s="18" t="s">
        <v>128</v>
      </c>
      <c r="GE10" s="19" t="str">
        <f>入力シート!$L80</f>
        <v/>
      </c>
      <c r="GF10" s="17" t="s">
        <v>129</v>
      </c>
      <c r="GG10" s="147" t="str">
        <f>入力シート!$N80</f>
        <v/>
      </c>
      <c r="GH10" s="18" t="s">
        <v>128</v>
      </c>
      <c r="GI10" s="20" t="str">
        <f>IF(入力シート!$P80="","",入力シート!$P80)</f>
        <v/>
      </c>
      <c r="GJ10" s="19" t="str">
        <f>IF(入力シート!$Q80="","",入力シート!$Q80)</f>
        <v/>
      </c>
      <c r="GK10" s="18" t="s">
        <v>127</v>
      </c>
      <c r="GL10" s="294" t="str">
        <f>IF(入力シート!$S80="","",IF(入力シート!$T80="",入力シート!$S80,IF(入力シート!$S80&lt;5,入力シート!$S80,入力シート!$T80)))</f>
        <v/>
      </c>
      <c r="GM10" s="295">
        <f>入力シート!FT10</f>
        <v>0</v>
      </c>
      <c r="GN10" s="294" t="str">
        <f>IF(入力シート!$U80="","",IF(入力シート!$V80="",入力シート!$U80,IF(入力シート!$U80&lt;31,入力シート!$U80,入力シート!$V80)))</f>
        <v/>
      </c>
      <c r="GO10" s="295">
        <f>入力シート!FV10</f>
        <v>0</v>
      </c>
      <c r="GP10" s="296" t="str">
        <f>入力シート!$AB80</f>
        <v>□ごみ拾い　□器具片付け
□モップ又はレーキがけ　□施錠</v>
      </c>
      <c r="GQ10" s="297" t="e">
        <f>入力シート!#REF!</f>
        <v>#REF!</v>
      </c>
      <c r="GR10" s="298" t="e">
        <f>入力シート!#REF!</f>
        <v>#REF!</v>
      </c>
      <c r="GS10" s="204"/>
      <c r="GT10" s="13" t="str">
        <f>IF(入力シート!$B90="","",入力シート!$B90)</f>
        <v/>
      </c>
      <c r="GU10" s="59" t="str">
        <f>IF(入力シート!$B90&lt;&gt;"",入力シート!$C90,"")</f>
        <v/>
      </c>
      <c r="GV10" s="14" t="str">
        <f>IF(入力シート!$D90="","",入力シート!$D90)</f>
        <v/>
      </c>
      <c r="GW10" s="15" t="s">
        <v>130</v>
      </c>
      <c r="GX10" s="147" t="str">
        <f>IF(入力シート!$F90="","",入力シート!$F90)</f>
        <v/>
      </c>
      <c r="GY10" s="17" t="s">
        <v>3</v>
      </c>
      <c r="GZ10" s="16" t="str">
        <f>IF(入力シート!$H90="","",入力シート!$H90)</f>
        <v/>
      </c>
      <c r="HA10" s="15" t="s">
        <v>130</v>
      </c>
      <c r="HB10" s="147" t="str">
        <f>IF(入力シート!$J90="","",入力シート!$J90)</f>
        <v/>
      </c>
      <c r="HC10" s="18" t="s">
        <v>128</v>
      </c>
      <c r="HD10" s="19" t="str">
        <f>入力シート!$L90</f>
        <v/>
      </c>
      <c r="HE10" s="17" t="s">
        <v>129</v>
      </c>
      <c r="HF10" s="147" t="str">
        <f>入力シート!$N90</f>
        <v/>
      </c>
      <c r="HG10" s="18" t="s">
        <v>128</v>
      </c>
      <c r="HH10" s="20" t="str">
        <f>IF(入力シート!$P90="","",入力シート!$P90)</f>
        <v/>
      </c>
      <c r="HI10" s="19" t="str">
        <f>IF(入力シート!$Q90="","",入力シート!$Q90)</f>
        <v/>
      </c>
      <c r="HJ10" s="18" t="s">
        <v>127</v>
      </c>
      <c r="HK10" s="294" t="str">
        <f>IF(入力シート!$S90="","",IF(入力シート!$T90="",入力シート!$S90,IF(入力シート!$S90&lt;5,入力シート!$S90,入力シート!$T90)))</f>
        <v/>
      </c>
      <c r="HL10" s="295">
        <f>入力シート!GS10</f>
        <v>0</v>
      </c>
      <c r="HM10" s="294" t="str">
        <f>IF(入力シート!$U90="","",IF(入力シート!$V90="",入力シート!$U90,IF(入力シート!$U90&lt;31,入力シート!$U90,入力シート!$V90)))</f>
        <v/>
      </c>
      <c r="HN10" s="295">
        <f>入力シート!GU10</f>
        <v>0</v>
      </c>
      <c r="HO10" s="296" t="str">
        <f>入力シート!$AB90</f>
        <v>□ごみ拾い　□器具片付け
□モップ又はレーキがけ　□施錠</v>
      </c>
      <c r="HP10" s="297" t="e">
        <f>入力シート!#REF!</f>
        <v>#REF!</v>
      </c>
      <c r="HQ10" s="298" t="e">
        <f>入力シート!#REF!</f>
        <v>#REF!</v>
      </c>
      <c r="HR10" s="204"/>
      <c r="HS10" s="13" t="str">
        <f>IF(入力シート!$B100="","",入力シート!$B100)</f>
        <v/>
      </c>
      <c r="HT10" s="59" t="str">
        <f>IF(入力シート!$B100&lt;&gt;"",入力シート!$C100,"")</f>
        <v/>
      </c>
      <c r="HU10" s="14" t="str">
        <f>IF(入力シート!$D100="","",入力シート!$D100)</f>
        <v/>
      </c>
      <c r="HV10" s="15" t="s">
        <v>130</v>
      </c>
      <c r="HW10" s="147" t="str">
        <f>IF(入力シート!$F100="","",入力シート!$F100)</f>
        <v/>
      </c>
      <c r="HX10" s="17" t="s">
        <v>3</v>
      </c>
      <c r="HY10" s="16" t="str">
        <f>IF(入力シート!$H100="","",入力シート!$H100)</f>
        <v/>
      </c>
      <c r="HZ10" s="15" t="s">
        <v>130</v>
      </c>
      <c r="IA10" s="147" t="str">
        <f>IF(入力シート!$J100="","",入力シート!$J100)</f>
        <v/>
      </c>
      <c r="IB10" s="18" t="s">
        <v>128</v>
      </c>
      <c r="IC10" s="147" t="str">
        <f>入力シート!$L100</f>
        <v/>
      </c>
      <c r="ID10" s="17" t="s">
        <v>129</v>
      </c>
      <c r="IE10" s="147" t="str">
        <f>入力シート!$N100</f>
        <v/>
      </c>
      <c r="IF10" s="18" t="s">
        <v>128</v>
      </c>
      <c r="IG10" s="20" t="str">
        <f>IF(入力シート!$P100="","",入力シート!$P100)</f>
        <v/>
      </c>
      <c r="IH10" s="19" t="str">
        <f>IF(入力シート!$Q100="","",入力シート!$Q100)</f>
        <v/>
      </c>
      <c r="II10" s="18" t="s">
        <v>127</v>
      </c>
      <c r="IJ10" s="294" t="str">
        <f>IF(入力シート!$S100="","",IF(入力シート!$T100="",入力シート!$S100,IF(入力シート!$S100&lt;5,入力シート!$S100,入力シート!$T100)))</f>
        <v/>
      </c>
      <c r="IK10" s="295">
        <f>入力シート!HR10</f>
        <v>0</v>
      </c>
      <c r="IL10" s="294" t="str">
        <f>IF(入力シート!$U100="","",IF(入力シート!$V100="",入力シート!$U100,IF(入力シート!$U100&lt;31,入力シート!$U100,入力シート!$V100)))</f>
        <v/>
      </c>
      <c r="IM10" s="295">
        <f>入力シート!HT10</f>
        <v>0</v>
      </c>
      <c r="IN10" s="296" t="str">
        <f>入力シート!$AB100</f>
        <v>□ごみ拾い　□器具片付け
□モップ又はレーキがけ　□施錠</v>
      </c>
      <c r="IO10" s="297" t="e">
        <f>入力シート!#REF!</f>
        <v>#REF!</v>
      </c>
      <c r="IP10" s="298" t="e">
        <f>入力シート!#REF!</f>
        <v>#REF!</v>
      </c>
    </row>
    <row r="11" spans="1:250" ht="21.75" customHeight="1" x14ac:dyDescent="0.15">
      <c r="A11" s="63">
        <f>入力シート!A11</f>
        <v>0</v>
      </c>
      <c r="B11" s="13" t="str">
        <f>IF(入力シート!B11="","",入力シート!B11)</f>
        <v/>
      </c>
      <c r="C11" s="59" t="str">
        <f>IF(入力シート!B11&lt;&gt;"",入力シート!C11,"")</f>
        <v/>
      </c>
      <c r="D11" s="14" t="str">
        <f>IF(入力シート!D11="","",入力シート!D11)</f>
        <v/>
      </c>
      <c r="E11" s="156" t="s">
        <v>130</v>
      </c>
      <c r="F11" s="147" t="str">
        <f>IF(入力シート!F11="","",入力シート!F11)</f>
        <v/>
      </c>
      <c r="G11" s="158" t="s">
        <v>3</v>
      </c>
      <c r="H11" s="16" t="str">
        <f>IF(入力シート!H11="","",入力シート!H11)</f>
        <v/>
      </c>
      <c r="I11" s="156" t="s">
        <v>130</v>
      </c>
      <c r="J11" s="147" t="str">
        <f>IF(入力シート!J11="","",入力シート!J11)</f>
        <v/>
      </c>
      <c r="K11" s="159" t="s">
        <v>128</v>
      </c>
      <c r="L11" s="19" t="str">
        <f>入力シート!$L11</f>
        <v/>
      </c>
      <c r="M11" s="17" t="s">
        <v>129</v>
      </c>
      <c r="N11" s="147" t="str">
        <f>入力シート!$N11</f>
        <v/>
      </c>
      <c r="O11" s="18" t="s">
        <v>128</v>
      </c>
      <c r="P11" s="155" t="str">
        <f>IF(入力シート!P11="","",入力シート!P11)</f>
        <v/>
      </c>
      <c r="Q11" s="153" t="str">
        <f>IF(入力シート!Q11="","",入力シート!Q11)</f>
        <v/>
      </c>
      <c r="R11" s="18" t="s">
        <v>127</v>
      </c>
      <c r="S11" s="294" t="str">
        <f>IF(入力シート!S11="","",IF(入力シート!T11="",入力シート!S11,IF(入力シート!S11&lt;5,入力シート!S11,入力シート!T11)))</f>
        <v/>
      </c>
      <c r="T11" s="295">
        <f>入力シート!T11</f>
        <v>0</v>
      </c>
      <c r="U11" s="294" t="str">
        <f>IF(入力シート!U11="","",IF(入力シート!V11="",入力シート!U11,IF(入力シート!U11&lt;31,入力シート!U11,入力シート!V11)))</f>
        <v/>
      </c>
      <c r="V11" s="295">
        <f>入力シート!V11</f>
        <v>0</v>
      </c>
      <c r="W11" s="296" t="str">
        <f>入力シート!AB11</f>
        <v>□ごみ拾い　□器具片付け
□モップ又はレーキがけ　□施錠</v>
      </c>
      <c r="X11" s="297">
        <f>入力シート!Z11</f>
        <v>0</v>
      </c>
      <c r="Y11" s="298">
        <f>入力シート!AA11</f>
        <v>0</v>
      </c>
      <c r="Z11" s="63">
        <f>A11</f>
        <v>0</v>
      </c>
      <c r="AA11" s="13" t="str">
        <f>IF(入力シート!$B21="","",入力シート!$B21)</f>
        <v/>
      </c>
      <c r="AB11" s="59" t="str">
        <f>IF(入力シート!$B21&lt;&gt;"",入力シート!$C21,"")</f>
        <v/>
      </c>
      <c r="AC11" s="14" t="str">
        <f>IF(入力シート!$D21="","",入力シート!$D21)</f>
        <v/>
      </c>
      <c r="AD11" s="15" t="s">
        <v>130</v>
      </c>
      <c r="AE11" s="147" t="str">
        <f>IF(入力シート!$F21="","",入力シート!$F21)</f>
        <v/>
      </c>
      <c r="AF11" s="17" t="s">
        <v>3</v>
      </c>
      <c r="AG11" s="16" t="str">
        <f>IF(入力シート!$H21="","",入力シート!$H21)</f>
        <v/>
      </c>
      <c r="AH11" s="15" t="s">
        <v>130</v>
      </c>
      <c r="AI11" s="147" t="str">
        <f>IF(入力シート!$J21="","",入力シート!$J21)</f>
        <v/>
      </c>
      <c r="AJ11" s="18" t="s">
        <v>128</v>
      </c>
      <c r="AK11" s="19" t="str">
        <f>入力シート!$L21</f>
        <v/>
      </c>
      <c r="AL11" s="17" t="s">
        <v>129</v>
      </c>
      <c r="AM11" s="147" t="str">
        <f>入力シート!$N21</f>
        <v/>
      </c>
      <c r="AN11" s="18" t="s">
        <v>128</v>
      </c>
      <c r="AO11" s="155" t="str">
        <f>IF(入力シート!$P21="","",入力シート!$P21)</f>
        <v/>
      </c>
      <c r="AP11" s="153" t="str">
        <f>IF(入力シート!$Q21="","",入力シート!$Q21)</f>
        <v/>
      </c>
      <c r="AQ11" s="18" t="s">
        <v>127</v>
      </c>
      <c r="AR11" s="294" t="str">
        <f>IF(入力シート!$S21="","",IF(入力シート!$T21="",入力シート!$S21,IF(入力シート!$S21&lt;5,入力シート!$S21,入力シート!$T21)))</f>
        <v/>
      </c>
      <c r="AS11" s="295" t="e">
        <f>入力シート!#REF!</f>
        <v>#REF!</v>
      </c>
      <c r="AT11" s="294" t="str">
        <f>IF(入力シート!$U21="","",IF(入力シート!$V21="",入力シート!$U21,IF(入力シート!$U21&lt;31,入力シート!$U21,入力シート!$V21)))</f>
        <v/>
      </c>
      <c r="AU11" s="295" t="e">
        <f>入力シート!#REF!</f>
        <v>#REF!</v>
      </c>
      <c r="AV11" s="297" t="str">
        <f>入力シート!AB21</f>
        <v>□ごみ拾い　□器具片付け
□モップ又はレーキがけ　□施錠</v>
      </c>
      <c r="AW11" s="297" t="e">
        <f>入力シート!#REF!</f>
        <v>#REF!</v>
      </c>
      <c r="AX11" s="298" t="e">
        <f>入力シート!#REF!</f>
        <v>#REF!</v>
      </c>
      <c r="AY11" s="63">
        <f>A11</f>
        <v>0</v>
      </c>
      <c r="AZ11" s="13" t="str">
        <f>IF(入力シート!$B31="","",入力シート!$B31)</f>
        <v/>
      </c>
      <c r="BA11" s="59" t="str">
        <f>IF(入力シート!$B31&lt;&gt;"",入力シート!$C31,"")</f>
        <v/>
      </c>
      <c r="BB11" s="14" t="str">
        <f>IF(入力シート!$D31="","",入力シート!$D31)</f>
        <v/>
      </c>
      <c r="BC11" s="15" t="s">
        <v>130</v>
      </c>
      <c r="BD11" s="147" t="str">
        <f>IF(入力シート!$F31="","",入力シート!$F31)</f>
        <v/>
      </c>
      <c r="BE11" s="17" t="s">
        <v>3</v>
      </c>
      <c r="BF11" s="16" t="str">
        <f>IF(入力シート!$H31="","",入力シート!$H31)</f>
        <v/>
      </c>
      <c r="BG11" s="15" t="s">
        <v>130</v>
      </c>
      <c r="BH11" s="147" t="str">
        <f>IF(入力シート!$J31="","",入力シート!$J31)</f>
        <v/>
      </c>
      <c r="BI11" s="18" t="s">
        <v>128</v>
      </c>
      <c r="BJ11" s="19" t="str">
        <f>入力シート!$L31</f>
        <v/>
      </c>
      <c r="BK11" s="17" t="s">
        <v>129</v>
      </c>
      <c r="BL11" s="147" t="str">
        <f>入力シート!$N31</f>
        <v/>
      </c>
      <c r="BM11" s="18" t="s">
        <v>128</v>
      </c>
      <c r="BN11" s="20" t="str">
        <f>IF(入力シート!$P31="","",入力シート!$P31)</f>
        <v/>
      </c>
      <c r="BO11" s="19" t="str">
        <f>IF(入力シート!$Q31="","",入力シート!$Q31)</f>
        <v/>
      </c>
      <c r="BP11" s="18" t="s">
        <v>127</v>
      </c>
      <c r="BQ11" s="294" t="str">
        <f>IF(入力シート!$S31="","",IF(入力シート!$T31="",入力シート!$S31,IF(入力シート!$S31&lt;5,入力シート!$S31,入力シート!$T31)))</f>
        <v/>
      </c>
      <c r="BR11" s="295">
        <f>入力シート!AY11</f>
        <v>0</v>
      </c>
      <c r="BS11" s="294" t="str">
        <f>IF(入力シート!$U31="","",IF(入力シート!$V31="",入力シート!$U31,IF(入力シート!$U31&lt;31,入力シート!$U31,入力シート!$V31)))</f>
        <v/>
      </c>
      <c r="BT11" s="295">
        <f>入力シート!BA11</f>
        <v>0</v>
      </c>
      <c r="BU11" s="296" t="str">
        <f>入力シート!$AB31</f>
        <v>□ごみ拾い　□器具片付け
□モップ又はレーキがけ　□施錠</v>
      </c>
      <c r="BV11" s="297" t="e">
        <f>入力シート!#REF!</f>
        <v>#REF!</v>
      </c>
      <c r="BW11" s="298" t="e">
        <f>入力シート!#REF!</f>
        <v>#REF!</v>
      </c>
      <c r="BX11" s="63">
        <f>A11</f>
        <v>0</v>
      </c>
      <c r="BY11" s="13" t="str">
        <f>IF(入力シート!$B41="","",入力シート!$B41)</f>
        <v/>
      </c>
      <c r="BZ11" s="59" t="str">
        <f>IF(入力シート!$B41&lt;&gt;"",入力シート!$C41,"")</f>
        <v/>
      </c>
      <c r="CA11" s="14" t="str">
        <f>IF(入力シート!$D41="","",入力シート!$D41)</f>
        <v/>
      </c>
      <c r="CB11" s="15" t="s">
        <v>130</v>
      </c>
      <c r="CC11" s="147" t="str">
        <f>IF(入力シート!$F41="","",入力シート!$F41)</f>
        <v/>
      </c>
      <c r="CD11" s="17" t="s">
        <v>3</v>
      </c>
      <c r="CE11" s="16" t="str">
        <f>IF(入力シート!$H41="","",入力シート!$H41)</f>
        <v/>
      </c>
      <c r="CF11" s="15" t="s">
        <v>130</v>
      </c>
      <c r="CG11" s="147" t="str">
        <f>IF(入力シート!$J41="","",入力シート!$J41)</f>
        <v/>
      </c>
      <c r="CH11" s="18" t="s">
        <v>128</v>
      </c>
      <c r="CI11" s="19" t="str">
        <f>入力シート!$L41</f>
        <v/>
      </c>
      <c r="CJ11" s="17" t="s">
        <v>129</v>
      </c>
      <c r="CK11" s="147" t="str">
        <f>入力シート!$N41</f>
        <v/>
      </c>
      <c r="CL11" s="18" t="s">
        <v>128</v>
      </c>
      <c r="CM11" s="20" t="str">
        <f>IF(入力シート!$P41="","",入力シート!$P41)</f>
        <v/>
      </c>
      <c r="CN11" s="19" t="str">
        <f>IF(入力シート!$Q41="","",入力シート!$Q41)</f>
        <v/>
      </c>
      <c r="CO11" s="18" t="s">
        <v>127</v>
      </c>
      <c r="CP11" s="294" t="str">
        <f>IF(入力シート!$S41="","",IF(入力シート!$T41="",入力シート!$S41,IF(入力シート!$S41&lt;5,入力シート!$S41,入力シート!$T41)))</f>
        <v/>
      </c>
      <c r="CQ11" s="295">
        <f>入力シート!BX11</f>
        <v>0</v>
      </c>
      <c r="CR11" s="294" t="str">
        <f>IF(入力シート!$U41="","",IF(入力シート!$V41="",入力シート!$U41,IF(入力シート!$U41&lt;31,入力シート!$U41,入力シート!$V41)))</f>
        <v/>
      </c>
      <c r="CS11" s="295">
        <f>入力シート!BZ11</f>
        <v>0</v>
      </c>
      <c r="CT11" s="296" t="str">
        <f>入力シート!$AB41</f>
        <v>□ごみ拾い　□器具片付け
□モップ又はレーキがけ　□施錠</v>
      </c>
      <c r="CU11" s="297" t="e">
        <f>入力シート!#REF!</f>
        <v>#REF!</v>
      </c>
      <c r="CV11" s="298" t="e">
        <f>入力シート!#REF!</f>
        <v>#REF!</v>
      </c>
      <c r="CW11" s="63">
        <f>A11</f>
        <v>0</v>
      </c>
      <c r="CX11" s="13" t="str">
        <f>IF(入力シート!$B51="","",入力シート!$B51)</f>
        <v/>
      </c>
      <c r="CY11" s="59" t="str">
        <f>IF(入力シート!$B51&lt;&gt;"",入力シート!$C51,"")</f>
        <v/>
      </c>
      <c r="CZ11" s="14" t="str">
        <f>IF(入力シート!$D51="","",入力シート!$D51)</f>
        <v/>
      </c>
      <c r="DA11" s="15" t="s">
        <v>130</v>
      </c>
      <c r="DB11" s="147" t="str">
        <f>IF(入力シート!$F51="","",入力シート!$F51)</f>
        <v/>
      </c>
      <c r="DC11" s="17" t="s">
        <v>3</v>
      </c>
      <c r="DD11" s="16" t="str">
        <f>IF(入力シート!$H51="","",入力シート!$H51)</f>
        <v/>
      </c>
      <c r="DE11" s="15" t="s">
        <v>130</v>
      </c>
      <c r="DF11" s="147" t="str">
        <f>IF(入力シート!$J51="","",入力シート!$J51)</f>
        <v/>
      </c>
      <c r="DG11" s="18" t="s">
        <v>128</v>
      </c>
      <c r="DH11" s="19" t="str">
        <f>入力シート!$L51</f>
        <v/>
      </c>
      <c r="DI11" s="17" t="s">
        <v>129</v>
      </c>
      <c r="DJ11" s="147" t="str">
        <f>入力シート!$N51</f>
        <v/>
      </c>
      <c r="DK11" s="18" t="s">
        <v>128</v>
      </c>
      <c r="DL11" s="20" t="str">
        <f>IF(入力シート!$P51="","",入力シート!$P51)</f>
        <v/>
      </c>
      <c r="DM11" s="19" t="str">
        <f>IF(入力シート!$Q51="","",入力シート!$Q51)</f>
        <v/>
      </c>
      <c r="DN11" s="18" t="s">
        <v>127</v>
      </c>
      <c r="DO11" s="294" t="str">
        <f>IF(入力シート!$S51="","",IF(入力シート!$T51="",入力シート!$S51,IF(入力シート!$S51&lt;5,入力シート!$S51,入力シート!$T51)))</f>
        <v/>
      </c>
      <c r="DP11" s="295">
        <f>入力シート!CW11</f>
        <v>0</v>
      </c>
      <c r="DQ11" s="294" t="str">
        <f>IF(入力シート!$U51="","",IF(入力シート!$V51="",入力シート!$U51,IF(入力シート!$U51&lt;31,入力シート!$U51,入力シート!$V51)))</f>
        <v/>
      </c>
      <c r="DR11" s="295">
        <f>入力シート!CY11</f>
        <v>0</v>
      </c>
      <c r="DS11" s="296" t="str">
        <f>入力シート!$AB51</f>
        <v>□ごみ拾い　□器具片付け
□モップ又はレーキがけ　□施錠</v>
      </c>
      <c r="DT11" s="297" t="e">
        <f>入力シート!#REF!</f>
        <v>#REF!</v>
      </c>
      <c r="DU11" s="298" t="e">
        <f>入力シート!#REF!</f>
        <v>#REF!</v>
      </c>
      <c r="DV11" s="63">
        <f>A11</f>
        <v>0</v>
      </c>
      <c r="DW11" s="13" t="str">
        <f>IF(入力シート!$B61="","",入力シート!$B61)</f>
        <v/>
      </c>
      <c r="DX11" s="59" t="str">
        <f>IF(入力シート!$B61&lt;&gt;"",入力シート!$C61,"")</f>
        <v/>
      </c>
      <c r="DY11" s="14" t="str">
        <f>IF(入力シート!$D61="","",入力シート!$D61)</f>
        <v/>
      </c>
      <c r="DZ11" s="15" t="s">
        <v>130</v>
      </c>
      <c r="EA11" s="147" t="str">
        <f>IF(入力シート!$F61="","",入力シート!$F61)</f>
        <v/>
      </c>
      <c r="EB11" s="17" t="s">
        <v>3</v>
      </c>
      <c r="EC11" s="16" t="str">
        <f>IF(入力シート!$H61="","",入力シート!$H61)</f>
        <v/>
      </c>
      <c r="ED11" s="15" t="s">
        <v>130</v>
      </c>
      <c r="EE11" s="147" t="str">
        <f>IF(入力シート!$J61="","",入力シート!$J61)</f>
        <v/>
      </c>
      <c r="EF11" s="18" t="s">
        <v>128</v>
      </c>
      <c r="EG11" s="19" t="str">
        <f>入力シート!$L61</f>
        <v/>
      </c>
      <c r="EH11" s="17" t="s">
        <v>129</v>
      </c>
      <c r="EI11" s="147" t="str">
        <f>入力シート!$N61</f>
        <v/>
      </c>
      <c r="EJ11" s="18" t="s">
        <v>128</v>
      </c>
      <c r="EK11" s="20" t="str">
        <f>IF(入力シート!$P61="","",入力シート!$P61)</f>
        <v/>
      </c>
      <c r="EL11" s="19" t="str">
        <f>IF(入力シート!$Q61="","",入力シート!$Q61)</f>
        <v/>
      </c>
      <c r="EM11" s="18" t="s">
        <v>127</v>
      </c>
      <c r="EN11" s="294" t="str">
        <f>IF(入力シート!$S61="","",IF(入力シート!$T61="",入力シート!$S61,IF(入力シート!$S61&lt;5,入力シート!$S61,入力シート!$T61)))</f>
        <v/>
      </c>
      <c r="EO11" s="295">
        <f>入力シート!DV11</f>
        <v>0</v>
      </c>
      <c r="EP11" s="294" t="str">
        <f>IF(入力シート!$U61="","",IF(入力シート!$V61="",入力シート!$U61,IF(入力シート!$U61&lt;31,入力シート!$U61,入力シート!$V61)))</f>
        <v/>
      </c>
      <c r="EQ11" s="295">
        <f>入力シート!DX11</f>
        <v>0</v>
      </c>
      <c r="ER11" s="296" t="str">
        <f>入力シート!$AB61</f>
        <v>□ごみ拾い　□器具片付け
□モップ又はレーキがけ　□施錠</v>
      </c>
      <c r="ES11" s="297" t="e">
        <f>入力シート!#REF!</f>
        <v>#REF!</v>
      </c>
      <c r="ET11" s="298" t="e">
        <f>入力シート!#REF!</f>
        <v>#REF!</v>
      </c>
      <c r="EU11" s="63">
        <f>A11</f>
        <v>0</v>
      </c>
      <c r="EV11" s="13" t="str">
        <f>IF(入力シート!$B71="","",入力シート!$B71)</f>
        <v/>
      </c>
      <c r="EW11" s="59" t="str">
        <f>IF(入力シート!$B71&lt;&gt;"",入力シート!$C71,"")</f>
        <v/>
      </c>
      <c r="EX11" s="14" t="str">
        <f>IF(入力シート!$D71="","",入力シート!$D71)</f>
        <v/>
      </c>
      <c r="EY11" s="15" t="s">
        <v>130</v>
      </c>
      <c r="EZ11" s="147" t="str">
        <f>IF(入力シート!$F71="","",入力シート!$F71)</f>
        <v/>
      </c>
      <c r="FA11" s="17" t="s">
        <v>3</v>
      </c>
      <c r="FB11" s="16" t="str">
        <f>IF(入力シート!$H71="","",入力シート!$H71)</f>
        <v/>
      </c>
      <c r="FC11" s="15" t="s">
        <v>130</v>
      </c>
      <c r="FD11" s="147" t="str">
        <f>IF(入力シート!$J71="","",入力シート!$J71)</f>
        <v/>
      </c>
      <c r="FE11" s="18" t="s">
        <v>128</v>
      </c>
      <c r="FF11" s="19" t="str">
        <f>入力シート!$L71</f>
        <v/>
      </c>
      <c r="FG11" s="17" t="s">
        <v>129</v>
      </c>
      <c r="FH11" s="147" t="str">
        <f>入力シート!$N71</f>
        <v/>
      </c>
      <c r="FI11" s="18" t="s">
        <v>128</v>
      </c>
      <c r="FJ11" s="20" t="str">
        <f>IF(入力シート!$P71="","",入力シート!$P71)</f>
        <v/>
      </c>
      <c r="FK11" s="19" t="str">
        <f>IF(入力シート!$Q71="","",入力シート!$Q71)</f>
        <v/>
      </c>
      <c r="FL11" s="18" t="s">
        <v>127</v>
      </c>
      <c r="FM11" s="294" t="str">
        <f>IF(入力シート!$S71="","",IF(入力シート!$T71="",入力シート!$S71,IF(入力シート!$S71&lt;5,入力シート!$S71,入力シート!$T71)))</f>
        <v/>
      </c>
      <c r="FN11" s="295">
        <f>入力シート!EU11</f>
        <v>0</v>
      </c>
      <c r="FO11" s="294" t="str">
        <f>IF(入力シート!$U71="","",IF(入力シート!$V71="",入力シート!$U71,IF(入力シート!$U71&lt;31,入力シート!$U71,入力シート!$V71)))</f>
        <v/>
      </c>
      <c r="FP11" s="295">
        <f>入力シート!EW11</f>
        <v>0</v>
      </c>
      <c r="FQ11" s="296" t="str">
        <f>入力シート!$AB71</f>
        <v>□ごみ拾い　□器具片付け
□モップ又はレーキがけ　□施錠</v>
      </c>
      <c r="FR11" s="297" t="e">
        <f>入力シート!#REF!</f>
        <v>#REF!</v>
      </c>
      <c r="FS11" s="298" t="e">
        <f>入力シート!#REF!</f>
        <v>#REF!</v>
      </c>
      <c r="FT11" s="63">
        <f>A11</f>
        <v>0</v>
      </c>
      <c r="FU11" s="13" t="str">
        <f>IF(入力シート!$B81="","",入力シート!$B81)</f>
        <v/>
      </c>
      <c r="FV11" s="59" t="str">
        <f>IF(入力シート!$B81&lt;&gt;"",入力シート!$C81,"")</f>
        <v/>
      </c>
      <c r="FW11" s="14" t="str">
        <f>IF(入力シート!$D81="","",入力シート!$D81)</f>
        <v/>
      </c>
      <c r="FX11" s="15" t="s">
        <v>130</v>
      </c>
      <c r="FY11" s="147" t="str">
        <f>IF(入力シート!$F81="","",入力シート!$F81)</f>
        <v/>
      </c>
      <c r="FZ11" s="17" t="s">
        <v>3</v>
      </c>
      <c r="GA11" s="16" t="str">
        <f>IF(入力シート!$H81="","",入力シート!$H81)</f>
        <v/>
      </c>
      <c r="GB11" s="15" t="s">
        <v>130</v>
      </c>
      <c r="GC11" s="147" t="str">
        <f>IF(入力シート!$J81="","",入力シート!$J81)</f>
        <v/>
      </c>
      <c r="GD11" s="18" t="s">
        <v>128</v>
      </c>
      <c r="GE11" s="19" t="str">
        <f>入力シート!$L81</f>
        <v/>
      </c>
      <c r="GF11" s="17" t="s">
        <v>129</v>
      </c>
      <c r="GG11" s="147" t="str">
        <f>入力シート!$N81</f>
        <v/>
      </c>
      <c r="GH11" s="18" t="s">
        <v>128</v>
      </c>
      <c r="GI11" s="20" t="str">
        <f>IF(入力シート!$P81="","",入力シート!$P81)</f>
        <v/>
      </c>
      <c r="GJ11" s="19" t="str">
        <f>IF(入力シート!$Q81="","",入力シート!$Q81)</f>
        <v/>
      </c>
      <c r="GK11" s="18" t="s">
        <v>127</v>
      </c>
      <c r="GL11" s="294" t="str">
        <f>IF(入力シート!$S81="","",IF(入力シート!$T81="",入力シート!$S81,IF(入力シート!$S81&lt;5,入力シート!$S81,入力シート!$T81)))</f>
        <v/>
      </c>
      <c r="GM11" s="295">
        <f>入力シート!FT11</f>
        <v>0</v>
      </c>
      <c r="GN11" s="294" t="str">
        <f>IF(入力シート!$U81="","",IF(入力シート!$V81="",入力シート!$U81,IF(入力シート!$U81&lt;31,入力シート!$U81,入力シート!$V81)))</f>
        <v/>
      </c>
      <c r="GO11" s="295">
        <f>入力シート!FV11</f>
        <v>0</v>
      </c>
      <c r="GP11" s="296" t="str">
        <f>入力シート!$AB81</f>
        <v>□ごみ拾い　□器具片付け
□モップ又はレーキがけ　□施錠</v>
      </c>
      <c r="GQ11" s="297" t="e">
        <f>入力シート!#REF!</f>
        <v>#REF!</v>
      </c>
      <c r="GR11" s="298" t="e">
        <f>入力シート!#REF!</f>
        <v>#REF!</v>
      </c>
      <c r="GS11" s="63">
        <f>A11</f>
        <v>0</v>
      </c>
      <c r="GT11" s="13" t="str">
        <f>IF(入力シート!$B91="","",入力シート!$B91)</f>
        <v/>
      </c>
      <c r="GU11" s="59" t="str">
        <f>IF(入力シート!$B91&lt;&gt;"",入力シート!$C91,"")</f>
        <v/>
      </c>
      <c r="GV11" s="14" t="str">
        <f>IF(入力シート!$D91="","",入力シート!$D91)</f>
        <v/>
      </c>
      <c r="GW11" s="15" t="s">
        <v>130</v>
      </c>
      <c r="GX11" s="147" t="str">
        <f>IF(入力シート!$F91="","",入力シート!$F91)</f>
        <v/>
      </c>
      <c r="GY11" s="17" t="s">
        <v>3</v>
      </c>
      <c r="GZ11" s="16" t="str">
        <f>IF(入力シート!$H91="","",入力シート!$H91)</f>
        <v/>
      </c>
      <c r="HA11" s="15" t="s">
        <v>130</v>
      </c>
      <c r="HB11" s="147" t="str">
        <f>IF(入力シート!$J91="","",入力シート!$J91)</f>
        <v/>
      </c>
      <c r="HC11" s="18" t="s">
        <v>128</v>
      </c>
      <c r="HD11" s="19" t="str">
        <f>入力シート!$L91</f>
        <v/>
      </c>
      <c r="HE11" s="17" t="s">
        <v>129</v>
      </c>
      <c r="HF11" s="147" t="str">
        <f>入力シート!$N91</f>
        <v/>
      </c>
      <c r="HG11" s="18" t="s">
        <v>128</v>
      </c>
      <c r="HH11" s="20" t="str">
        <f>IF(入力シート!$P91="","",入力シート!$P91)</f>
        <v/>
      </c>
      <c r="HI11" s="19" t="str">
        <f>IF(入力シート!$Q91="","",入力シート!$Q91)</f>
        <v/>
      </c>
      <c r="HJ11" s="18" t="s">
        <v>127</v>
      </c>
      <c r="HK11" s="294" t="str">
        <f>IF(入力シート!$S91="","",IF(入力シート!$T91="",入力シート!$S91,IF(入力シート!$S91&lt;5,入力シート!$S91,入力シート!$T91)))</f>
        <v/>
      </c>
      <c r="HL11" s="295">
        <f>入力シート!GS11</f>
        <v>0</v>
      </c>
      <c r="HM11" s="294" t="str">
        <f>IF(入力シート!$U91="","",IF(入力シート!$V91="",入力シート!$U91,IF(入力シート!$U91&lt;31,入力シート!$U91,入力シート!$V91)))</f>
        <v/>
      </c>
      <c r="HN11" s="295">
        <f>入力シート!GU11</f>
        <v>0</v>
      </c>
      <c r="HO11" s="296" t="str">
        <f>入力シート!$AB91</f>
        <v>□ごみ拾い　□器具片付け
□モップ又はレーキがけ　□施錠</v>
      </c>
      <c r="HP11" s="297" t="e">
        <f>入力シート!#REF!</f>
        <v>#REF!</v>
      </c>
      <c r="HQ11" s="298" t="e">
        <f>入力シート!#REF!</f>
        <v>#REF!</v>
      </c>
      <c r="HR11" s="63">
        <f>A11</f>
        <v>0</v>
      </c>
      <c r="HS11" s="13" t="str">
        <f>IF(入力シート!$B101="","",入力シート!$B101)</f>
        <v/>
      </c>
      <c r="HT11" s="59" t="str">
        <f>IF(入力シート!$B101&lt;&gt;"",入力シート!$C101,"")</f>
        <v/>
      </c>
      <c r="HU11" s="14" t="str">
        <f>IF(入力シート!$D101="","",入力シート!$D101)</f>
        <v/>
      </c>
      <c r="HV11" s="15" t="s">
        <v>130</v>
      </c>
      <c r="HW11" s="147" t="str">
        <f>IF(入力シート!$F101="","",入力シート!$F101)</f>
        <v/>
      </c>
      <c r="HX11" s="17" t="s">
        <v>3</v>
      </c>
      <c r="HY11" s="16" t="str">
        <f>IF(入力シート!$H101="","",入力シート!$H101)</f>
        <v/>
      </c>
      <c r="HZ11" s="15" t="s">
        <v>130</v>
      </c>
      <c r="IA11" s="147" t="str">
        <f>IF(入力シート!$J101="","",入力シート!$J101)</f>
        <v/>
      </c>
      <c r="IB11" s="18" t="s">
        <v>128</v>
      </c>
      <c r="IC11" s="147" t="str">
        <f>入力シート!$L101</f>
        <v/>
      </c>
      <c r="ID11" s="17" t="s">
        <v>129</v>
      </c>
      <c r="IE11" s="147" t="str">
        <f>入力シート!$N101</f>
        <v/>
      </c>
      <c r="IF11" s="18" t="s">
        <v>128</v>
      </c>
      <c r="IG11" s="20" t="str">
        <f>IF(入力シート!$P101="","",入力シート!$P101)</f>
        <v/>
      </c>
      <c r="IH11" s="19" t="str">
        <f>IF(入力シート!$Q101="","",入力シート!$Q101)</f>
        <v/>
      </c>
      <c r="II11" s="18" t="s">
        <v>127</v>
      </c>
      <c r="IJ11" s="294" t="str">
        <f>IF(入力シート!$S101="","",IF(入力シート!$T101="",入力シート!$S101,IF(入力シート!$S101&lt;5,入力シート!$S101,入力シート!$T101)))</f>
        <v/>
      </c>
      <c r="IK11" s="295">
        <f>入力シート!HR11</f>
        <v>0</v>
      </c>
      <c r="IL11" s="294" t="str">
        <f>IF(入力シート!$U101="","",IF(入力シート!$V101="",入力シート!$U101,IF(入力シート!$U101&lt;31,入力シート!$U101,入力シート!$V101)))</f>
        <v/>
      </c>
      <c r="IM11" s="295">
        <f>入力シート!HT11</f>
        <v>0</v>
      </c>
      <c r="IN11" s="296" t="str">
        <f>入力シート!$AB101</f>
        <v>□ごみ拾い　□器具片付け
□モップ又はレーキがけ　□施錠</v>
      </c>
      <c r="IO11" s="297" t="e">
        <f>入力シート!#REF!</f>
        <v>#REF!</v>
      </c>
      <c r="IP11" s="298" t="e">
        <f>入力シート!#REF!</f>
        <v>#REF!</v>
      </c>
    </row>
    <row r="12" spans="1:250" ht="21.75" customHeight="1" x14ac:dyDescent="0.15">
      <c r="A12" s="22" t="s">
        <v>13</v>
      </c>
      <c r="B12" s="13" t="str">
        <f>IF(入力シート!B12="","",入力シート!B12)</f>
        <v/>
      </c>
      <c r="C12" s="59" t="str">
        <f>IF(入力シート!B12&lt;&gt;"",入力シート!C12,"")</f>
        <v/>
      </c>
      <c r="D12" s="14" t="str">
        <f>IF(入力シート!D12="","",入力シート!D12)</f>
        <v/>
      </c>
      <c r="E12" s="156" t="s">
        <v>130</v>
      </c>
      <c r="F12" s="147" t="str">
        <f>IF(入力シート!F12="","",入力シート!F12)</f>
        <v/>
      </c>
      <c r="G12" s="158" t="s">
        <v>3</v>
      </c>
      <c r="H12" s="16" t="str">
        <f>IF(入力シート!H12="","",入力シート!H12)</f>
        <v/>
      </c>
      <c r="I12" s="156" t="s">
        <v>130</v>
      </c>
      <c r="J12" s="147" t="str">
        <f>IF(入力シート!J12="","",入力シート!J12)</f>
        <v/>
      </c>
      <c r="K12" s="159" t="s">
        <v>128</v>
      </c>
      <c r="L12" s="19" t="str">
        <f>入力シート!$L12</f>
        <v/>
      </c>
      <c r="M12" s="17" t="s">
        <v>129</v>
      </c>
      <c r="N12" s="147" t="str">
        <f>入力シート!$N12</f>
        <v/>
      </c>
      <c r="O12" s="18" t="s">
        <v>128</v>
      </c>
      <c r="P12" s="155" t="str">
        <f>IF(入力シート!P12="","",入力シート!P12)</f>
        <v/>
      </c>
      <c r="Q12" s="153" t="str">
        <f>IF(入力シート!Q12="","",入力シート!Q12)</f>
        <v/>
      </c>
      <c r="R12" s="18" t="s">
        <v>127</v>
      </c>
      <c r="S12" s="294" t="str">
        <f>IF(入力シート!S12="","",IF(入力シート!T12="",入力シート!S12,IF(入力シート!S12&lt;5,入力シート!S12,入力シート!T12)))</f>
        <v/>
      </c>
      <c r="T12" s="295">
        <f>入力シート!T12</f>
        <v>0</v>
      </c>
      <c r="U12" s="294" t="str">
        <f>IF(入力シート!U12="","",IF(入力シート!V12="",入力シート!U12,IF(入力シート!U12&lt;31,入力シート!U12,入力シート!V12)))</f>
        <v/>
      </c>
      <c r="V12" s="295">
        <f>入力シート!V12</f>
        <v>0</v>
      </c>
      <c r="W12" s="296" t="str">
        <f>入力シート!AB12</f>
        <v>□ごみ拾い　□器具片付け
□モップ又はレーキがけ　□施錠</v>
      </c>
      <c r="X12" s="297">
        <f>入力シート!Z12</f>
        <v>0</v>
      </c>
      <c r="Y12" s="298">
        <f>入力シート!AA12</f>
        <v>0</v>
      </c>
      <c r="Z12" s="22" t="s">
        <v>13</v>
      </c>
      <c r="AA12" s="13" t="str">
        <f>IF(入力シート!$B22="","",入力シート!$B22)</f>
        <v/>
      </c>
      <c r="AB12" s="59" t="str">
        <f>IF(入力シート!$B22&lt;&gt;"",入力シート!$C22,"")</f>
        <v/>
      </c>
      <c r="AC12" s="14" t="str">
        <f>IF(入力シート!$D22="","",入力シート!$D22)</f>
        <v/>
      </c>
      <c r="AD12" s="15" t="s">
        <v>130</v>
      </c>
      <c r="AE12" s="147" t="str">
        <f>IF(入力シート!$F22="","",入力シート!$F22)</f>
        <v/>
      </c>
      <c r="AF12" s="17" t="s">
        <v>3</v>
      </c>
      <c r="AG12" s="16" t="str">
        <f>IF(入力シート!$H22="","",入力シート!$H22)</f>
        <v/>
      </c>
      <c r="AH12" s="15" t="s">
        <v>130</v>
      </c>
      <c r="AI12" s="147" t="str">
        <f>IF(入力シート!$J22="","",入力シート!$J22)</f>
        <v/>
      </c>
      <c r="AJ12" s="18" t="s">
        <v>128</v>
      </c>
      <c r="AK12" s="19" t="str">
        <f>入力シート!$L22</f>
        <v/>
      </c>
      <c r="AL12" s="17" t="s">
        <v>129</v>
      </c>
      <c r="AM12" s="147" t="str">
        <f>入力シート!$N22</f>
        <v/>
      </c>
      <c r="AN12" s="18" t="s">
        <v>128</v>
      </c>
      <c r="AO12" s="155" t="str">
        <f>IF(入力シート!$P22="","",入力シート!$P22)</f>
        <v/>
      </c>
      <c r="AP12" s="153" t="str">
        <f>IF(入力シート!$Q22="","",入力シート!$Q22)</f>
        <v/>
      </c>
      <c r="AQ12" s="18" t="s">
        <v>127</v>
      </c>
      <c r="AR12" s="294" t="str">
        <f>IF(入力シート!$S22="","",IF(入力シート!$T22="",入力シート!$S22,IF(入力シート!$S22&lt;5,入力シート!$S22,入力シート!$T22)))</f>
        <v/>
      </c>
      <c r="AS12" s="295" t="e">
        <f>入力シート!#REF!</f>
        <v>#REF!</v>
      </c>
      <c r="AT12" s="294" t="str">
        <f>IF(入力シート!$U22="","",IF(入力シート!$V22="",入力シート!$U22,IF(入力シート!$U22&lt;31,入力シート!$U22,入力シート!$V22)))</f>
        <v/>
      </c>
      <c r="AU12" s="295" t="e">
        <f>入力シート!#REF!</f>
        <v>#REF!</v>
      </c>
      <c r="AV12" s="297" t="str">
        <f>入力シート!AB22</f>
        <v>□ごみ拾い　□器具片付け
□モップ又はレーキがけ　□施錠</v>
      </c>
      <c r="AW12" s="297" t="e">
        <f>入力シート!#REF!</f>
        <v>#REF!</v>
      </c>
      <c r="AX12" s="298" t="e">
        <f>入力シート!#REF!</f>
        <v>#REF!</v>
      </c>
      <c r="AY12" s="22" t="s">
        <v>13</v>
      </c>
      <c r="AZ12" s="13" t="str">
        <f>IF(入力シート!$B32="","",入力シート!$B32)</f>
        <v/>
      </c>
      <c r="BA12" s="59" t="str">
        <f>IF(入力シート!$B32&lt;&gt;"",入力シート!$C32,"")</f>
        <v/>
      </c>
      <c r="BB12" s="14" t="str">
        <f>IF(入力シート!$D32="","",入力シート!$D32)</f>
        <v/>
      </c>
      <c r="BC12" s="15" t="s">
        <v>130</v>
      </c>
      <c r="BD12" s="147" t="str">
        <f>IF(入力シート!$F32="","",入力シート!$F32)</f>
        <v/>
      </c>
      <c r="BE12" s="17" t="s">
        <v>3</v>
      </c>
      <c r="BF12" s="16" t="str">
        <f>IF(入力シート!$H32="","",入力シート!$H32)</f>
        <v/>
      </c>
      <c r="BG12" s="15" t="s">
        <v>130</v>
      </c>
      <c r="BH12" s="147" t="str">
        <f>IF(入力シート!$J32="","",入力シート!$J32)</f>
        <v/>
      </c>
      <c r="BI12" s="18" t="s">
        <v>128</v>
      </c>
      <c r="BJ12" s="19" t="str">
        <f>入力シート!$L32</f>
        <v/>
      </c>
      <c r="BK12" s="17" t="s">
        <v>129</v>
      </c>
      <c r="BL12" s="147" t="str">
        <f>入力シート!$N32</f>
        <v/>
      </c>
      <c r="BM12" s="18" t="s">
        <v>128</v>
      </c>
      <c r="BN12" s="20" t="str">
        <f>IF(入力シート!$P32="","",入力シート!$P32)</f>
        <v/>
      </c>
      <c r="BO12" s="19" t="str">
        <f>IF(入力シート!$Q32="","",入力シート!$Q32)</f>
        <v/>
      </c>
      <c r="BP12" s="18" t="s">
        <v>127</v>
      </c>
      <c r="BQ12" s="294" t="str">
        <f>IF(入力シート!$S32="","",IF(入力シート!$T32="",入力シート!$S32,IF(入力シート!$S32&lt;5,入力シート!$S32,入力シート!$T32)))</f>
        <v/>
      </c>
      <c r="BR12" s="295">
        <f>入力シート!AY12</f>
        <v>0</v>
      </c>
      <c r="BS12" s="294" t="str">
        <f>IF(入力シート!$U32="","",IF(入力シート!$V32="",入力シート!$U32,IF(入力シート!$U32&lt;31,入力シート!$U32,入力シート!$V32)))</f>
        <v/>
      </c>
      <c r="BT12" s="295">
        <f>入力シート!BA12</f>
        <v>0</v>
      </c>
      <c r="BU12" s="296" t="str">
        <f>入力シート!$AB32</f>
        <v>□ごみ拾い　□器具片付け
□モップ又はレーキがけ　□施錠</v>
      </c>
      <c r="BV12" s="297" t="e">
        <f>入力シート!#REF!</f>
        <v>#REF!</v>
      </c>
      <c r="BW12" s="298" t="e">
        <f>入力シート!#REF!</f>
        <v>#REF!</v>
      </c>
      <c r="BX12" s="22" t="s">
        <v>13</v>
      </c>
      <c r="BY12" s="13" t="str">
        <f>IF(入力シート!$B42="","",入力シート!$B42)</f>
        <v/>
      </c>
      <c r="BZ12" s="59" t="str">
        <f>IF(入力シート!$B42&lt;&gt;"",入力シート!$C42,"")</f>
        <v/>
      </c>
      <c r="CA12" s="14" t="str">
        <f>IF(入力シート!$D42="","",入力シート!$D42)</f>
        <v/>
      </c>
      <c r="CB12" s="15" t="s">
        <v>130</v>
      </c>
      <c r="CC12" s="147" t="str">
        <f>IF(入力シート!$F42="","",入力シート!$F42)</f>
        <v/>
      </c>
      <c r="CD12" s="17" t="s">
        <v>3</v>
      </c>
      <c r="CE12" s="16" t="str">
        <f>IF(入力シート!$H42="","",入力シート!$H42)</f>
        <v/>
      </c>
      <c r="CF12" s="15" t="s">
        <v>130</v>
      </c>
      <c r="CG12" s="147" t="str">
        <f>IF(入力シート!$J42="","",入力シート!$J42)</f>
        <v/>
      </c>
      <c r="CH12" s="18" t="s">
        <v>128</v>
      </c>
      <c r="CI12" s="19" t="str">
        <f>入力シート!$L42</f>
        <v/>
      </c>
      <c r="CJ12" s="17" t="s">
        <v>129</v>
      </c>
      <c r="CK12" s="147" t="str">
        <f>入力シート!$N42</f>
        <v/>
      </c>
      <c r="CL12" s="18" t="s">
        <v>128</v>
      </c>
      <c r="CM12" s="20" t="str">
        <f>IF(入力シート!$P42="","",入力シート!$P42)</f>
        <v/>
      </c>
      <c r="CN12" s="19" t="str">
        <f>IF(入力シート!$Q42="","",入力シート!$Q42)</f>
        <v/>
      </c>
      <c r="CO12" s="18" t="s">
        <v>127</v>
      </c>
      <c r="CP12" s="294" t="str">
        <f>IF(入力シート!$S42="","",IF(入力シート!$T42="",入力シート!$S42,IF(入力シート!$S42&lt;5,入力シート!$S42,入力シート!$T42)))</f>
        <v/>
      </c>
      <c r="CQ12" s="295">
        <f>入力シート!BX12</f>
        <v>0</v>
      </c>
      <c r="CR12" s="294" t="str">
        <f>IF(入力シート!$U42="","",IF(入力シート!$V42="",入力シート!$U42,IF(入力シート!$U42&lt;31,入力シート!$U42,入力シート!$V42)))</f>
        <v/>
      </c>
      <c r="CS12" s="295">
        <f>入力シート!BZ12</f>
        <v>0</v>
      </c>
      <c r="CT12" s="296" t="str">
        <f>入力シート!$AB42</f>
        <v>□ごみ拾い　□器具片付け
□モップ又はレーキがけ　□施錠</v>
      </c>
      <c r="CU12" s="297" t="e">
        <f>入力シート!#REF!</f>
        <v>#REF!</v>
      </c>
      <c r="CV12" s="298" t="e">
        <f>入力シート!#REF!</f>
        <v>#REF!</v>
      </c>
      <c r="CW12" s="22" t="s">
        <v>13</v>
      </c>
      <c r="CX12" s="13" t="str">
        <f>IF(入力シート!$B52="","",入力シート!$B52)</f>
        <v/>
      </c>
      <c r="CY12" s="59" t="str">
        <f>IF(入力シート!$B52&lt;&gt;"",入力シート!$C52,"")</f>
        <v/>
      </c>
      <c r="CZ12" s="14" t="str">
        <f>IF(入力シート!$D52="","",入力シート!$D52)</f>
        <v/>
      </c>
      <c r="DA12" s="15" t="s">
        <v>130</v>
      </c>
      <c r="DB12" s="147" t="str">
        <f>IF(入力シート!$F52="","",入力シート!$F52)</f>
        <v/>
      </c>
      <c r="DC12" s="17" t="s">
        <v>3</v>
      </c>
      <c r="DD12" s="16" t="str">
        <f>IF(入力シート!$H52="","",入力シート!$H52)</f>
        <v/>
      </c>
      <c r="DE12" s="15" t="s">
        <v>130</v>
      </c>
      <c r="DF12" s="147" t="str">
        <f>IF(入力シート!$J52="","",入力シート!$J52)</f>
        <v/>
      </c>
      <c r="DG12" s="18" t="s">
        <v>128</v>
      </c>
      <c r="DH12" s="19" t="str">
        <f>入力シート!$L52</f>
        <v/>
      </c>
      <c r="DI12" s="17" t="s">
        <v>129</v>
      </c>
      <c r="DJ12" s="147" t="str">
        <f>入力シート!$N52</f>
        <v/>
      </c>
      <c r="DK12" s="18" t="s">
        <v>128</v>
      </c>
      <c r="DL12" s="20" t="str">
        <f>IF(入力シート!$P52="","",入力シート!$P52)</f>
        <v/>
      </c>
      <c r="DM12" s="19" t="str">
        <f>IF(入力シート!$Q52="","",入力シート!$Q52)</f>
        <v/>
      </c>
      <c r="DN12" s="18" t="s">
        <v>127</v>
      </c>
      <c r="DO12" s="294" t="str">
        <f>IF(入力シート!$S52="","",IF(入力シート!$T52="",入力シート!$S52,IF(入力シート!$S52&lt;5,入力シート!$S52,入力シート!$T52)))</f>
        <v/>
      </c>
      <c r="DP12" s="295">
        <f>入力シート!CW12</f>
        <v>0</v>
      </c>
      <c r="DQ12" s="294" t="str">
        <f>IF(入力シート!$U52="","",IF(入力シート!$V52="",入力シート!$U52,IF(入力シート!$U52&lt;31,入力シート!$U52,入力シート!$V52)))</f>
        <v/>
      </c>
      <c r="DR12" s="295">
        <f>入力シート!CY12</f>
        <v>0</v>
      </c>
      <c r="DS12" s="296" t="str">
        <f>入力シート!$AB52</f>
        <v>□ごみ拾い　□器具片付け
□モップ又はレーキがけ　□施錠</v>
      </c>
      <c r="DT12" s="297" t="e">
        <f>入力シート!#REF!</f>
        <v>#REF!</v>
      </c>
      <c r="DU12" s="298" t="e">
        <f>入力シート!#REF!</f>
        <v>#REF!</v>
      </c>
      <c r="DV12" s="22" t="s">
        <v>13</v>
      </c>
      <c r="DW12" s="13" t="str">
        <f>IF(入力シート!$B62="","",入力シート!$B62)</f>
        <v/>
      </c>
      <c r="DX12" s="59" t="str">
        <f>IF(入力シート!$B62&lt;&gt;"",入力シート!$C62,"")</f>
        <v/>
      </c>
      <c r="DY12" s="14" t="str">
        <f>IF(入力シート!$D62="","",入力シート!$D62)</f>
        <v/>
      </c>
      <c r="DZ12" s="15" t="s">
        <v>130</v>
      </c>
      <c r="EA12" s="147" t="str">
        <f>IF(入力シート!$F62="","",入力シート!$F62)</f>
        <v/>
      </c>
      <c r="EB12" s="17" t="s">
        <v>3</v>
      </c>
      <c r="EC12" s="16" t="str">
        <f>IF(入力シート!$H62="","",入力シート!$H62)</f>
        <v/>
      </c>
      <c r="ED12" s="15" t="s">
        <v>130</v>
      </c>
      <c r="EE12" s="147" t="str">
        <f>IF(入力シート!$J62="","",入力シート!$J62)</f>
        <v/>
      </c>
      <c r="EF12" s="18" t="s">
        <v>128</v>
      </c>
      <c r="EG12" s="19" t="str">
        <f>入力シート!$L62</f>
        <v/>
      </c>
      <c r="EH12" s="17" t="s">
        <v>129</v>
      </c>
      <c r="EI12" s="147" t="str">
        <f>入力シート!$N62</f>
        <v/>
      </c>
      <c r="EJ12" s="18" t="s">
        <v>128</v>
      </c>
      <c r="EK12" s="20" t="str">
        <f>IF(入力シート!$P62="","",入力シート!$P62)</f>
        <v/>
      </c>
      <c r="EL12" s="19" t="str">
        <f>IF(入力シート!$Q62="","",入力シート!$Q62)</f>
        <v/>
      </c>
      <c r="EM12" s="18" t="s">
        <v>127</v>
      </c>
      <c r="EN12" s="294" t="str">
        <f>IF(入力シート!$S62="","",IF(入力シート!$T62="",入力シート!$S62,IF(入力シート!$S62&lt;5,入力シート!$S62,入力シート!$T62)))</f>
        <v/>
      </c>
      <c r="EO12" s="295">
        <f>入力シート!DV12</f>
        <v>0</v>
      </c>
      <c r="EP12" s="294" t="str">
        <f>IF(入力シート!$U62="","",IF(入力シート!$V62="",入力シート!$U62,IF(入力シート!$U62&lt;31,入力シート!$U62,入力シート!$V62)))</f>
        <v/>
      </c>
      <c r="EQ12" s="295">
        <f>入力シート!DX12</f>
        <v>0</v>
      </c>
      <c r="ER12" s="296" t="str">
        <f>入力シート!$AB62</f>
        <v>□ごみ拾い　□器具片付け
□モップ又はレーキがけ　□施錠</v>
      </c>
      <c r="ES12" s="297" t="e">
        <f>入力シート!#REF!</f>
        <v>#REF!</v>
      </c>
      <c r="ET12" s="298" t="e">
        <f>入力シート!#REF!</f>
        <v>#REF!</v>
      </c>
      <c r="EU12" s="22" t="s">
        <v>13</v>
      </c>
      <c r="EV12" s="13" t="str">
        <f>IF(入力シート!$B72="","",入力シート!$B72)</f>
        <v/>
      </c>
      <c r="EW12" s="59" t="str">
        <f>IF(入力シート!$B72&lt;&gt;"",入力シート!$C72,"")</f>
        <v/>
      </c>
      <c r="EX12" s="14" t="str">
        <f>IF(入力シート!$D72="","",入力シート!$D72)</f>
        <v/>
      </c>
      <c r="EY12" s="15" t="s">
        <v>130</v>
      </c>
      <c r="EZ12" s="147" t="str">
        <f>IF(入力シート!$F72="","",入力シート!$F72)</f>
        <v/>
      </c>
      <c r="FA12" s="17" t="s">
        <v>3</v>
      </c>
      <c r="FB12" s="16" t="str">
        <f>IF(入力シート!$H72="","",入力シート!$H72)</f>
        <v/>
      </c>
      <c r="FC12" s="15" t="s">
        <v>130</v>
      </c>
      <c r="FD12" s="147" t="str">
        <f>IF(入力シート!$J72="","",入力シート!$J72)</f>
        <v/>
      </c>
      <c r="FE12" s="18" t="s">
        <v>128</v>
      </c>
      <c r="FF12" s="19" t="str">
        <f>入力シート!$L72</f>
        <v/>
      </c>
      <c r="FG12" s="17" t="s">
        <v>129</v>
      </c>
      <c r="FH12" s="147" t="str">
        <f>入力シート!$N72</f>
        <v/>
      </c>
      <c r="FI12" s="18" t="s">
        <v>128</v>
      </c>
      <c r="FJ12" s="20" t="str">
        <f>IF(入力シート!$P72="","",入力シート!$P72)</f>
        <v/>
      </c>
      <c r="FK12" s="19" t="str">
        <f>IF(入力シート!$Q72="","",入力シート!$Q72)</f>
        <v/>
      </c>
      <c r="FL12" s="18" t="s">
        <v>127</v>
      </c>
      <c r="FM12" s="294" t="str">
        <f>IF(入力シート!$S72="","",IF(入力シート!$T72="",入力シート!$S72,IF(入力シート!$S72&lt;5,入力シート!$S72,入力シート!$T72)))</f>
        <v/>
      </c>
      <c r="FN12" s="295">
        <f>入力シート!EU12</f>
        <v>0</v>
      </c>
      <c r="FO12" s="294" t="str">
        <f>IF(入力シート!$U72="","",IF(入力シート!$V72="",入力シート!$U72,IF(入力シート!$U72&lt;31,入力シート!$U72,入力シート!$V72)))</f>
        <v/>
      </c>
      <c r="FP12" s="295">
        <f>入力シート!EW12</f>
        <v>0</v>
      </c>
      <c r="FQ12" s="296" t="str">
        <f>入力シート!$AB72</f>
        <v>□ごみ拾い　□器具片付け
□モップ又はレーキがけ　□施錠</v>
      </c>
      <c r="FR12" s="297" t="e">
        <f>入力シート!#REF!</f>
        <v>#REF!</v>
      </c>
      <c r="FS12" s="298" t="e">
        <f>入力シート!#REF!</f>
        <v>#REF!</v>
      </c>
      <c r="FT12" s="22" t="s">
        <v>13</v>
      </c>
      <c r="FU12" s="13" t="str">
        <f>IF(入力シート!$B82="","",入力シート!$B82)</f>
        <v/>
      </c>
      <c r="FV12" s="59" t="str">
        <f>IF(入力シート!$B82&lt;&gt;"",入力シート!$C82,"")</f>
        <v/>
      </c>
      <c r="FW12" s="14" t="str">
        <f>IF(入力シート!$D82="","",入力シート!$D82)</f>
        <v/>
      </c>
      <c r="FX12" s="15" t="s">
        <v>130</v>
      </c>
      <c r="FY12" s="147" t="str">
        <f>IF(入力シート!$F82="","",入力シート!$F82)</f>
        <v/>
      </c>
      <c r="FZ12" s="17" t="s">
        <v>3</v>
      </c>
      <c r="GA12" s="16" t="str">
        <f>IF(入力シート!$H82="","",入力シート!$H82)</f>
        <v/>
      </c>
      <c r="GB12" s="15" t="s">
        <v>130</v>
      </c>
      <c r="GC12" s="147" t="str">
        <f>IF(入力シート!$J82="","",入力シート!$J82)</f>
        <v/>
      </c>
      <c r="GD12" s="18" t="s">
        <v>128</v>
      </c>
      <c r="GE12" s="19" t="str">
        <f>入力シート!$L82</f>
        <v/>
      </c>
      <c r="GF12" s="17" t="s">
        <v>129</v>
      </c>
      <c r="GG12" s="147" t="str">
        <f>入力シート!$N82</f>
        <v/>
      </c>
      <c r="GH12" s="18" t="s">
        <v>128</v>
      </c>
      <c r="GI12" s="20" t="str">
        <f>IF(入力シート!$P82="","",入力シート!$P82)</f>
        <v/>
      </c>
      <c r="GJ12" s="19" t="str">
        <f>IF(入力シート!$Q82="","",入力シート!$Q82)</f>
        <v/>
      </c>
      <c r="GK12" s="18" t="s">
        <v>127</v>
      </c>
      <c r="GL12" s="294" t="str">
        <f>IF(入力シート!$S82="","",IF(入力シート!$T82="",入力シート!$S82,IF(入力シート!$S82&lt;5,入力シート!$S82,入力シート!$T82)))</f>
        <v/>
      </c>
      <c r="GM12" s="295">
        <f>入力シート!FT12</f>
        <v>0</v>
      </c>
      <c r="GN12" s="294" t="str">
        <f>IF(入力シート!$U82="","",IF(入力シート!$V82="",入力シート!$U82,IF(入力シート!$U82&lt;31,入力シート!$U82,入力シート!$V82)))</f>
        <v/>
      </c>
      <c r="GO12" s="295">
        <f>入力シート!FV12</f>
        <v>0</v>
      </c>
      <c r="GP12" s="296" t="str">
        <f>入力シート!$AB82</f>
        <v>□ごみ拾い　□器具片付け
□モップ又はレーキがけ　□施錠</v>
      </c>
      <c r="GQ12" s="297" t="e">
        <f>入力シート!#REF!</f>
        <v>#REF!</v>
      </c>
      <c r="GR12" s="298" t="e">
        <f>入力シート!#REF!</f>
        <v>#REF!</v>
      </c>
      <c r="GS12" s="22" t="s">
        <v>13</v>
      </c>
      <c r="GT12" s="13" t="str">
        <f>IF(入力シート!$B92="","",入力シート!$B92)</f>
        <v/>
      </c>
      <c r="GU12" s="59" t="str">
        <f>IF(入力シート!$B92&lt;&gt;"",入力シート!$C92,"")</f>
        <v/>
      </c>
      <c r="GV12" s="14" t="str">
        <f>IF(入力シート!$D92="","",入力シート!$D92)</f>
        <v/>
      </c>
      <c r="GW12" s="15" t="s">
        <v>130</v>
      </c>
      <c r="GX12" s="147" t="str">
        <f>IF(入力シート!$F92="","",入力シート!$F92)</f>
        <v/>
      </c>
      <c r="GY12" s="17" t="s">
        <v>3</v>
      </c>
      <c r="GZ12" s="16" t="str">
        <f>IF(入力シート!$H92="","",入力シート!$H92)</f>
        <v/>
      </c>
      <c r="HA12" s="15" t="s">
        <v>130</v>
      </c>
      <c r="HB12" s="147" t="str">
        <f>IF(入力シート!$J92="","",入力シート!$J92)</f>
        <v/>
      </c>
      <c r="HC12" s="18" t="s">
        <v>128</v>
      </c>
      <c r="HD12" s="19" t="str">
        <f>入力シート!$L92</f>
        <v/>
      </c>
      <c r="HE12" s="17" t="s">
        <v>129</v>
      </c>
      <c r="HF12" s="147" t="str">
        <f>入力シート!$N92</f>
        <v/>
      </c>
      <c r="HG12" s="18" t="s">
        <v>128</v>
      </c>
      <c r="HH12" s="20" t="str">
        <f>IF(入力シート!$P92="","",入力シート!$P92)</f>
        <v/>
      </c>
      <c r="HI12" s="19" t="str">
        <f>IF(入力シート!$Q92="","",入力シート!$Q92)</f>
        <v/>
      </c>
      <c r="HJ12" s="18" t="s">
        <v>127</v>
      </c>
      <c r="HK12" s="294" t="str">
        <f>IF(入力シート!$S92="","",IF(入力シート!$T92="",入力シート!$S92,IF(入力シート!$S92&lt;5,入力シート!$S92,入力シート!$T92)))</f>
        <v/>
      </c>
      <c r="HL12" s="295">
        <f>入力シート!GS12</f>
        <v>0</v>
      </c>
      <c r="HM12" s="294" t="str">
        <f>IF(入力シート!$U92="","",IF(入力シート!$V92="",入力シート!$U92,IF(入力シート!$U92&lt;31,入力シート!$U92,入力シート!$V92)))</f>
        <v/>
      </c>
      <c r="HN12" s="295">
        <f>入力シート!GU12</f>
        <v>0</v>
      </c>
      <c r="HO12" s="296" t="str">
        <f>入力シート!$AB92</f>
        <v>□ごみ拾い　□器具片付け
□モップ又はレーキがけ　□施錠</v>
      </c>
      <c r="HP12" s="297" t="e">
        <f>入力シート!#REF!</f>
        <v>#REF!</v>
      </c>
      <c r="HQ12" s="298" t="e">
        <f>入力シート!#REF!</f>
        <v>#REF!</v>
      </c>
      <c r="HR12" s="22" t="s">
        <v>13</v>
      </c>
      <c r="HS12" s="13" t="str">
        <f>IF(入力シート!$B102="","",入力シート!$B102)</f>
        <v/>
      </c>
      <c r="HT12" s="59" t="str">
        <f>IF(入力シート!$B102&lt;&gt;"",入力シート!$C102,"")</f>
        <v/>
      </c>
      <c r="HU12" s="14" t="str">
        <f>IF(入力シート!$D102="","",入力シート!$D102)</f>
        <v/>
      </c>
      <c r="HV12" s="15" t="s">
        <v>130</v>
      </c>
      <c r="HW12" s="147" t="str">
        <f>IF(入力シート!$F102="","",入力シート!$F102)</f>
        <v/>
      </c>
      <c r="HX12" s="17" t="s">
        <v>3</v>
      </c>
      <c r="HY12" s="16" t="str">
        <f>IF(入力シート!$H102="","",入力シート!$H102)</f>
        <v/>
      </c>
      <c r="HZ12" s="15" t="s">
        <v>130</v>
      </c>
      <c r="IA12" s="147" t="str">
        <f>IF(入力シート!$J102="","",入力シート!$J102)</f>
        <v/>
      </c>
      <c r="IB12" s="18" t="s">
        <v>128</v>
      </c>
      <c r="IC12" s="147" t="str">
        <f>入力シート!$L102</f>
        <v/>
      </c>
      <c r="ID12" s="17" t="s">
        <v>129</v>
      </c>
      <c r="IE12" s="147" t="str">
        <f>入力シート!$N102</f>
        <v/>
      </c>
      <c r="IF12" s="18" t="s">
        <v>128</v>
      </c>
      <c r="IG12" s="20" t="str">
        <f>IF(入力シート!$P102="","",入力シート!$P102)</f>
        <v/>
      </c>
      <c r="IH12" s="19" t="str">
        <f>IF(入力シート!$Q102="","",入力シート!$Q102)</f>
        <v/>
      </c>
      <c r="II12" s="18" t="s">
        <v>127</v>
      </c>
      <c r="IJ12" s="294" t="str">
        <f>IF(入力シート!$S102="","",IF(入力シート!$T102="",入力シート!$S102,IF(入力シート!$S102&lt;5,入力シート!$S102,入力シート!$T102)))</f>
        <v/>
      </c>
      <c r="IK12" s="295">
        <f>入力シート!HR12</f>
        <v>0</v>
      </c>
      <c r="IL12" s="294" t="str">
        <f>IF(入力シート!$U102="","",IF(入力シート!$V102="",入力シート!$U102,IF(入力シート!$U102&lt;31,入力シート!$U102,入力シート!$V102)))</f>
        <v/>
      </c>
      <c r="IM12" s="295">
        <f>入力シート!HT12</f>
        <v>0</v>
      </c>
      <c r="IN12" s="296" t="str">
        <f>入力シート!$AB102</f>
        <v>□ごみ拾い　□器具片付け
□モップ又はレーキがけ　□施錠</v>
      </c>
      <c r="IO12" s="297" t="e">
        <f>入力シート!#REF!</f>
        <v>#REF!</v>
      </c>
      <c r="IP12" s="298" t="e">
        <f>入力シート!#REF!</f>
        <v>#REF!</v>
      </c>
    </row>
    <row r="13" spans="1:250" ht="21.75" customHeight="1" x14ac:dyDescent="0.15">
      <c r="A13" s="63">
        <f>入力シート!A13</f>
        <v>0</v>
      </c>
      <c r="B13" s="13" t="str">
        <f>IF(入力シート!B13="","",入力シート!B13)</f>
        <v/>
      </c>
      <c r="C13" s="59" t="str">
        <f>IF(入力シート!B13&lt;&gt;"",入力シート!C13,"")</f>
        <v/>
      </c>
      <c r="D13" s="14" t="str">
        <f>IF(入力シート!D13="","",入力シート!D13)</f>
        <v/>
      </c>
      <c r="E13" s="156" t="s">
        <v>130</v>
      </c>
      <c r="F13" s="147" t="str">
        <f>IF(入力シート!F13="","",入力シート!F13)</f>
        <v/>
      </c>
      <c r="G13" s="158" t="s">
        <v>3</v>
      </c>
      <c r="H13" s="16" t="str">
        <f>IF(入力シート!H13="","",入力シート!H13)</f>
        <v/>
      </c>
      <c r="I13" s="156" t="s">
        <v>130</v>
      </c>
      <c r="J13" s="147" t="str">
        <f>IF(入力シート!J13="","",入力シート!J13)</f>
        <v/>
      </c>
      <c r="K13" s="159" t="s">
        <v>128</v>
      </c>
      <c r="L13" s="19" t="str">
        <f>入力シート!$L13</f>
        <v/>
      </c>
      <c r="M13" s="17" t="s">
        <v>129</v>
      </c>
      <c r="N13" s="147" t="str">
        <f>入力シート!$N13</f>
        <v/>
      </c>
      <c r="O13" s="18" t="s">
        <v>128</v>
      </c>
      <c r="P13" s="155" t="str">
        <f>IF(入力シート!P13="","",入力シート!P13)</f>
        <v/>
      </c>
      <c r="Q13" s="153" t="str">
        <f>IF(入力シート!Q13="","",入力シート!Q13)</f>
        <v/>
      </c>
      <c r="R13" s="18" t="s">
        <v>127</v>
      </c>
      <c r="S13" s="294" t="str">
        <f>IF(入力シート!S13="","",IF(入力シート!T13="",入力シート!S13,IF(入力シート!S13&lt;5,入力シート!S13,入力シート!T13)))</f>
        <v/>
      </c>
      <c r="T13" s="295">
        <f>入力シート!T13</f>
        <v>0</v>
      </c>
      <c r="U13" s="294" t="str">
        <f>IF(入力シート!U13="","",IF(入力シート!V13="",入力シート!U13,IF(入力シート!U13&lt;31,入力シート!U13,入力シート!V13)))</f>
        <v/>
      </c>
      <c r="V13" s="295">
        <f>入力シート!V13</f>
        <v>0</v>
      </c>
      <c r="W13" s="296" t="str">
        <f>入力シート!AB13</f>
        <v>□ごみ拾い　□器具片付け
□モップ又はレーキがけ　□施錠</v>
      </c>
      <c r="X13" s="297">
        <f>入力シート!Z13</f>
        <v>0</v>
      </c>
      <c r="Y13" s="298">
        <f>入力シート!AA13</f>
        <v>0</v>
      </c>
      <c r="Z13" s="63">
        <f>A13</f>
        <v>0</v>
      </c>
      <c r="AA13" s="13" t="str">
        <f>IF(入力シート!$B23="","",入力シート!$B23)</f>
        <v/>
      </c>
      <c r="AB13" s="59" t="str">
        <f>IF(入力シート!$B23&lt;&gt;"",入力シート!$C23,"")</f>
        <v/>
      </c>
      <c r="AC13" s="14" t="str">
        <f>IF(入力シート!$D23="","",入力シート!$D23)</f>
        <v/>
      </c>
      <c r="AD13" s="15" t="s">
        <v>130</v>
      </c>
      <c r="AE13" s="147" t="str">
        <f>IF(入力シート!$F23="","",入力シート!$F23)</f>
        <v/>
      </c>
      <c r="AF13" s="17" t="s">
        <v>3</v>
      </c>
      <c r="AG13" s="16" t="str">
        <f>IF(入力シート!$H23="","",入力シート!$H23)</f>
        <v/>
      </c>
      <c r="AH13" s="15" t="s">
        <v>130</v>
      </c>
      <c r="AI13" s="147" t="str">
        <f>IF(入力シート!$J23="","",入力シート!$J23)</f>
        <v/>
      </c>
      <c r="AJ13" s="18" t="s">
        <v>128</v>
      </c>
      <c r="AK13" s="19" t="str">
        <f>入力シート!$L23</f>
        <v/>
      </c>
      <c r="AL13" s="17" t="s">
        <v>129</v>
      </c>
      <c r="AM13" s="147" t="str">
        <f>入力シート!$N23</f>
        <v/>
      </c>
      <c r="AN13" s="18" t="s">
        <v>128</v>
      </c>
      <c r="AO13" s="155" t="str">
        <f>IF(入力シート!$P23="","",入力シート!$P23)</f>
        <v/>
      </c>
      <c r="AP13" s="153" t="str">
        <f>IF(入力シート!$Q23="","",入力シート!$Q23)</f>
        <v/>
      </c>
      <c r="AQ13" s="18" t="s">
        <v>127</v>
      </c>
      <c r="AR13" s="294" t="str">
        <f>IF(入力シート!$S23="","",IF(入力シート!$T23="",入力シート!$S23,IF(入力シート!$S23&lt;5,入力シート!$S23,入力シート!$T23)))</f>
        <v/>
      </c>
      <c r="AS13" s="295" t="e">
        <f>入力シート!#REF!</f>
        <v>#REF!</v>
      </c>
      <c r="AT13" s="294" t="str">
        <f>IF(入力シート!$U23="","",IF(入力シート!$V23="",入力シート!$U23,IF(入力シート!$U23&lt;31,入力シート!$U23,入力シート!$V23)))</f>
        <v/>
      </c>
      <c r="AU13" s="295" t="e">
        <f>入力シート!#REF!</f>
        <v>#REF!</v>
      </c>
      <c r="AV13" s="297" t="str">
        <f>入力シート!AB23</f>
        <v>□ごみ拾い　□器具片付け
□モップ又はレーキがけ　□施錠</v>
      </c>
      <c r="AW13" s="297" t="e">
        <f>入力シート!#REF!</f>
        <v>#REF!</v>
      </c>
      <c r="AX13" s="298" t="e">
        <f>入力シート!#REF!</f>
        <v>#REF!</v>
      </c>
      <c r="AY13" s="63">
        <f>A13</f>
        <v>0</v>
      </c>
      <c r="AZ13" s="13" t="str">
        <f>IF(入力シート!$B33="","",入力シート!$B33)</f>
        <v/>
      </c>
      <c r="BA13" s="59" t="str">
        <f>IF(入力シート!$B33&lt;&gt;"",入力シート!$C33,"")</f>
        <v/>
      </c>
      <c r="BB13" s="14" t="str">
        <f>IF(入力シート!$D33="","",入力シート!$D33)</f>
        <v/>
      </c>
      <c r="BC13" s="15" t="s">
        <v>130</v>
      </c>
      <c r="BD13" s="147" t="str">
        <f>IF(入力シート!$F33="","",入力シート!$F33)</f>
        <v/>
      </c>
      <c r="BE13" s="17" t="s">
        <v>3</v>
      </c>
      <c r="BF13" s="16" t="str">
        <f>IF(入力シート!$H33="","",入力シート!$H33)</f>
        <v/>
      </c>
      <c r="BG13" s="15" t="s">
        <v>130</v>
      </c>
      <c r="BH13" s="147" t="str">
        <f>IF(入力シート!$J33="","",入力シート!$J33)</f>
        <v/>
      </c>
      <c r="BI13" s="18" t="s">
        <v>128</v>
      </c>
      <c r="BJ13" s="19" t="str">
        <f>入力シート!$L33</f>
        <v/>
      </c>
      <c r="BK13" s="17" t="s">
        <v>129</v>
      </c>
      <c r="BL13" s="147" t="str">
        <f>入力シート!$N33</f>
        <v/>
      </c>
      <c r="BM13" s="18" t="s">
        <v>128</v>
      </c>
      <c r="BN13" s="20" t="str">
        <f>IF(入力シート!$P33="","",入力シート!$P33)</f>
        <v/>
      </c>
      <c r="BO13" s="19" t="str">
        <f>IF(入力シート!$Q33="","",入力シート!$Q33)</f>
        <v/>
      </c>
      <c r="BP13" s="18" t="s">
        <v>127</v>
      </c>
      <c r="BQ13" s="294" t="str">
        <f>IF(入力シート!$S33="","",IF(入力シート!$T33="",入力シート!$S33,IF(入力シート!$S33&lt;5,入力シート!$S33,入力シート!$T33)))</f>
        <v/>
      </c>
      <c r="BR13" s="295">
        <f>入力シート!AY13</f>
        <v>0</v>
      </c>
      <c r="BS13" s="294" t="str">
        <f>IF(入力シート!$U33="","",IF(入力シート!$V33="",入力シート!$U33,IF(入力シート!$U33&lt;31,入力シート!$U33,入力シート!$V33)))</f>
        <v/>
      </c>
      <c r="BT13" s="295">
        <f>入力シート!BA13</f>
        <v>0</v>
      </c>
      <c r="BU13" s="296" t="str">
        <f>入力シート!$AB33</f>
        <v>□ごみ拾い　□器具片付け
□モップ又はレーキがけ　□施錠</v>
      </c>
      <c r="BV13" s="297" t="e">
        <f>入力シート!#REF!</f>
        <v>#REF!</v>
      </c>
      <c r="BW13" s="298" t="e">
        <f>入力シート!#REF!</f>
        <v>#REF!</v>
      </c>
      <c r="BX13" s="63">
        <f>A13</f>
        <v>0</v>
      </c>
      <c r="BY13" s="13" t="str">
        <f>IF(入力シート!$B43="","",入力シート!$B43)</f>
        <v/>
      </c>
      <c r="BZ13" s="59" t="str">
        <f>IF(入力シート!$B43&lt;&gt;"",入力シート!$C43,"")</f>
        <v/>
      </c>
      <c r="CA13" s="14" t="str">
        <f>IF(入力シート!$D43="","",入力シート!$D43)</f>
        <v/>
      </c>
      <c r="CB13" s="15" t="s">
        <v>130</v>
      </c>
      <c r="CC13" s="147" t="str">
        <f>IF(入力シート!$F43="","",入力シート!$F43)</f>
        <v/>
      </c>
      <c r="CD13" s="17" t="s">
        <v>3</v>
      </c>
      <c r="CE13" s="16" t="str">
        <f>IF(入力シート!$H43="","",入力シート!$H43)</f>
        <v/>
      </c>
      <c r="CF13" s="15" t="s">
        <v>130</v>
      </c>
      <c r="CG13" s="147" t="str">
        <f>IF(入力シート!$J43="","",入力シート!$J43)</f>
        <v/>
      </c>
      <c r="CH13" s="18" t="s">
        <v>128</v>
      </c>
      <c r="CI13" s="19" t="str">
        <f>入力シート!$L43</f>
        <v/>
      </c>
      <c r="CJ13" s="17" t="s">
        <v>129</v>
      </c>
      <c r="CK13" s="147" t="str">
        <f>入力シート!$N43</f>
        <v/>
      </c>
      <c r="CL13" s="18" t="s">
        <v>128</v>
      </c>
      <c r="CM13" s="20" t="str">
        <f>IF(入力シート!$P43="","",入力シート!$P43)</f>
        <v/>
      </c>
      <c r="CN13" s="19" t="str">
        <f>IF(入力シート!$Q43="","",入力シート!$Q43)</f>
        <v/>
      </c>
      <c r="CO13" s="18" t="s">
        <v>127</v>
      </c>
      <c r="CP13" s="294" t="str">
        <f>IF(入力シート!$S43="","",IF(入力シート!$T43="",入力シート!$S43,IF(入力シート!$S43&lt;5,入力シート!$S43,入力シート!$T43)))</f>
        <v/>
      </c>
      <c r="CQ13" s="295">
        <f>入力シート!BX13</f>
        <v>0</v>
      </c>
      <c r="CR13" s="294" t="str">
        <f>IF(入力シート!$U43="","",IF(入力シート!$V43="",入力シート!$U43,IF(入力シート!$U43&lt;31,入力シート!$U43,入力シート!$V43)))</f>
        <v/>
      </c>
      <c r="CS13" s="295">
        <f>入力シート!BZ13</f>
        <v>0</v>
      </c>
      <c r="CT13" s="296" t="str">
        <f>入力シート!$AB43</f>
        <v>□ごみ拾い　□器具片付け
□モップ又はレーキがけ　□施錠</v>
      </c>
      <c r="CU13" s="297" t="e">
        <f>入力シート!#REF!</f>
        <v>#REF!</v>
      </c>
      <c r="CV13" s="298" t="e">
        <f>入力シート!#REF!</f>
        <v>#REF!</v>
      </c>
      <c r="CW13" s="63">
        <f>A13</f>
        <v>0</v>
      </c>
      <c r="CX13" s="13" t="str">
        <f>IF(入力シート!$B53="","",入力シート!$B53)</f>
        <v/>
      </c>
      <c r="CY13" s="59" t="str">
        <f>IF(入力シート!$B53&lt;&gt;"",入力シート!$C53,"")</f>
        <v/>
      </c>
      <c r="CZ13" s="14" t="str">
        <f>IF(入力シート!$D53="","",入力シート!$D53)</f>
        <v/>
      </c>
      <c r="DA13" s="15" t="s">
        <v>130</v>
      </c>
      <c r="DB13" s="147" t="str">
        <f>IF(入力シート!$F53="","",入力シート!$F53)</f>
        <v/>
      </c>
      <c r="DC13" s="17" t="s">
        <v>3</v>
      </c>
      <c r="DD13" s="16" t="str">
        <f>IF(入力シート!$H53="","",入力シート!$H53)</f>
        <v/>
      </c>
      <c r="DE13" s="15" t="s">
        <v>130</v>
      </c>
      <c r="DF13" s="147" t="str">
        <f>IF(入力シート!$J53="","",入力シート!$J53)</f>
        <v/>
      </c>
      <c r="DG13" s="18" t="s">
        <v>128</v>
      </c>
      <c r="DH13" s="19" t="str">
        <f>入力シート!$L53</f>
        <v/>
      </c>
      <c r="DI13" s="17" t="s">
        <v>129</v>
      </c>
      <c r="DJ13" s="147" t="str">
        <f>入力シート!$N53</f>
        <v/>
      </c>
      <c r="DK13" s="18" t="s">
        <v>128</v>
      </c>
      <c r="DL13" s="20" t="str">
        <f>IF(入力シート!$P53="","",入力シート!$P53)</f>
        <v/>
      </c>
      <c r="DM13" s="19" t="str">
        <f>IF(入力シート!$Q53="","",入力シート!$Q53)</f>
        <v/>
      </c>
      <c r="DN13" s="18" t="s">
        <v>127</v>
      </c>
      <c r="DO13" s="294" t="str">
        <f>IF(入力シート!$S53="","",IF(入力シート!$T53="",入力シート!$S53,IF(入力シート!$S53&lt;5,入力シート!$S53,入力シート!$T53)))</f>
        <v/>
      </c>
      <c r="DP13" s="295">
        <f>入力シート!CW13</f>
        <v>0</v>
      </c>
      <c r="DQ13" s="294" t="str">
        <f>IF(入力シート!$U53="","",IF(入力シート!$V53="",入力シート!$U53,IF(入力シート!$U53&lt;31,入力シート!$U53,入力シート!$V53)))</f>
        <v/>
      </c>
      <c r="DR13" s="295">
        <f>入力シート!CY13</f>
        <v>0</v>
      </c>
      <c r="DS13" s="296" t="str">
        <f>入力シート!$AB53</f>
        <v>□ごみ拾い　□器具片付け
□モップ又はレーキがけ　□施錠</v>
      </c>
      <c r="DT13" s="297" t="e">
        <f>入力シート!#REF!</f>
        <v>#REF!</v>
      </c>
      <c r="DU13" s="298" t="e">
        <f>入力シート!#REF!</f>
        <v>#REF!</v>
      </c>
      <c r="DV13" s="63">
        <f>A13</f>
        <v>0</v>
      </c>
      <c r="DW13" s="13" t="str">
        <f>IF(入力シート!$B63="","",入力シート!$B63)</f>
        <v/>
      </c>
      <c r="DX13" s="59" t="str">
        <f>IF(入力シート!$B63&lt;&gt;"",入力シート!$C63,"")</f>
        <v/>
      </c>
      <c r="DY13" s="14" t="str">
        <f>IF(入力シート!$D63="","",入力シート!$D63)</f>
        <v/>
      </c>
      <c r="DZ13" s="15" t="s">
        <v>130</v>
      </c>
      <c r="EA13" s="147" t="str">
        <f>IF(入力シート!$F63="","",入力シート!$F63)</f>
        <v/>
      </c>
      <c r="EB13" s="17" t="s">
        <v>3</v>
      </c>
      <c r="EC13" s="16" t="str">
        <f>IF(入力シート!$H63="","",入力シート!$H63)</f>
        <v/>
      </c>
      <c r="ED13" s="15" t="s">
        <v>130</v>
      </c>
      <c r="EE13" s="147" t="str">
        <f>IF(入力シート!$J63="","",入力シート!$J63)</f>
        <v/>
      </c>
      <c r="EF13" s="18" t="s">
        <v>128</v>
      </c>
      <c r="EG13" s="19" t="str">
        <f>入力シート!$L63</f>
        <v/>
      </c>
      <c r="EH13" s="17" t="s">
        <v>129</v>
      </c>
      <c r="EI13" s="147" t="str">
        <f>入力シート!$N63</f>
        <v/>
      </c>
      <c r="EJ13" s="18" t="s">
        <v>128</v>
      </c>
      <c r="EK13" s="20" t="str">
        <f>IF(入力シート!$P63="","",入力シート!$P63)</f>
        <v/>
      </c>
      <c r="EL13" s="19" t="str">
        <f>IF(入力シート!$Q63="","",入力シート!$Q63)</f>
        <v/>
      </c>
      <c r="EM13" s="18" t="s">
        <v>127</v>
      </c>
      <c r="EN13" s="294" t="str">
        <f>IF(入力シート!$S63="","",IF(入力シート!$T63="",入力シート!$S63,IF(入力シート!$S63&lt;5,入力シート!$S63,入力シート!$T63)))</f>
        <v/>
      </c>
      <c r="EO13" s="295">
        <f>入力シート!DV13</f>
        <v>0</v>
      </c>
      <c r="EP13" s="294" t="str">
        <f>IF(入力シート!$U63="","",IF(入力シート!$V63="",入力シート!$U63,IF(入力シート!$U63&lt;31,入力シート!$U63,入力シート!$V63)))</f>
        <v/>
      </c>
      <c r="EQ13" s="295">
        <f>入力シート!DX13</f>
        <v>0</v>
      </c>
      <c r="ER13" s="296" t="str">
        <f>入力シート!$AB63</f>
        <v>□ごみ拾い　□器具片付け
□モップ又はレーキがけ　□施錠</v>
      </c>
      <c r="ES13" s="297" t="e">
        <f>入力シート!#REF!</f>
        <v>#REF!</v>
      </c>
      <c r="ET13" s="298" t="e">
        <f>入力シート!#REF!</f>
        <v>#REF!</v>
      </c>
      <c r="EU13" s="63">
        <f>A13</f>
        <v>0</v>
      </c>
      <c r="EV13" s="13" t="str">
        <f>IF(入力シート!$B73="","",入力シート!$B73)</f>
        <v/>
      </c>
      <c r="EW13" s="59" t="str">
        <f>IF(入力シート!$B73&lt;&gt;"",入力シート!$C73,"")</f>
        <v/>
      </c>
      <c r="EX13" s="14" t="str">
        <f>IF(入力シート!$D73="","",入力シート!$D73)</f>
        <v/>
      </c>
      <c r="EY13" s="15" t="s">
        <v>130</v>
      </c>
      <c r="EZ13" s="147" t="str">
        <f>IF(入力シート!$F73="","",入力シート!$F73)</f>
        <v/>
      </c>
      <c r="FA13" s="17" t="s">
        <v>3</v>
      </c>
      <c r="FB13" s="16" t="str">
        <f>IF(入力シート!$H73="","",入力シート!$H73)</f>
        <v/>
      </c>
      <c r="FC13" s="15" t="s">
        <v>130</v>
      </c>
      <c r="FD13" s="147" t="str">
        <f>IF(入力シート!$J73="","",入力シート!$J73)</f>
        <v/>
      </c>
      <c r="FE13" s="18" t="s">
        <v>128</v>
      </c>
      <c r="FF13" s="19" t="str">
        <f>入力シート!$L73</f>
        <v/>
      </c>
      <c r="FG13" s="17" t="s">
        <v>129</v>
      </c>
      <c r="FH13" s="147" t="str">
        <f>入力シート!$N73</f>
        <v/>
      </c>
      <c r="FI13" s="18" t="s">
        <v>128</v>
      </c>
      <c r="FJ13" s="20" t="str">
        <f>IF(入力シート!$P73="","",入力シート!$P73)</f>
        <v/>
      </c>
      <c r="FK13" s="19" t="str">
        <f>IF(入力シート!$Q73="","",入力シート!$Q73)</f>
        <v/>
      </c>
      <c r="FL13" s="18" t="s">
        <v>127</v>
      </c>
      <c r="FM13" s="294" t="str">
        <f>IF(入力シート!$S73="","",IF(入力シート!$T73="",入力シート!$S73,IF(入力シート!$S73&lt;5,入力シート!$S73,入力シート!$T73)))</f>
        <v/>
      </c>
      <c r="FN13" s="295">
        <f>入力シート!EU13</f>
        <v>0</v>
      </c>
      <c r="FO13" s="294" t="str">
        <f>IF(入力シート!$U73="","",IF(入力シート!$V73="",入力シート!$U73,IF(入力シート!$U73&lt;31,入力シート!$U73,入力シート!$V73)))</f>
        <v/>
      </c>
      <c r="FP13" s="295">
        <f>入力シート!EW13</f>
        <v>0</v>
      </c>
      <c r="FQ13" s="296" t="str">
        <f>入力シート!$AB73</f>
        <v>□ごみ拾い　□器具片付け
□モップ又はレーキがけ　□施錠</v>
      </c>
      <c r="FR13" s="297" t="e">
        <f>入力シート!#REF!</f>
        <v>#REF!</v>
      </c>
      <c r="FS13" s="298" t="e">
        <f>入力シート!#REF!</f>
        <v>#REF!</v>
      </c>
      <c r="FT13" s="63">
        <f>A13</f>
        <v>0</v>
      </c>
      <c r="FU13" s="13" t="str">
        <f>IF(入力シート!$B83="","",入力シート!$B83)</f>
        <v/>
      </c>
      <c r="FV13" s="59" t="str">
        <f>IF(入力シート!$B83&lt;&gt;"",入力シート!$C83,"")</f>
        <v/>
      </c>
      <c r="FW13" s="14" t="str">
        <f>IF(入力シート!$D83="","",入力シート!$D83)</f>
        <v/>
      </c>
      <c r="FX13" s="15" t="s">
        <v>130</v>
      </c>
      <c r="FY13" s="147" t="str">
        <f>IF(入力シート!$F83="","",入力シート!$F83)</f>
        <v/>
      </c>
      <c r="FZ13" s="17" t="s">
        <v>3</v>
      </c>
      <c r="GA13" s="16" t="str">
        <f>IF(入力シート!$H83="","",入力シート!$H83)</f>
        <v/>
      </c>
      <c r="GB13" s="15" t="s">
        <v>130</v>
      </c>
      <c r="GC13" s="147" t="str">
        <f>IF(入力シート!$J83="","",入力シート!$J83)</f>
        <v/>
      </c>
      <c r="GD13" s="18" t="s">
        <v>128</v>
      </c>
      <c r="GE13" s="19" t="str">
        <f>入力シート!$L83</f>
        <v/>
      </c>
      <c r="GF13" s="17" t="s">
        <v>129</v>
      </c>
      <c r="GG13" s="147" t="str">
        <f>入力シート!$N83</f>
        <v/>
      </c>
      <c r="GH13" s="18" t="s">
        <v>128</v>
      </c>
      <c r="GI13" s="20" t="str">
        <f>IF(入力シート!$P83="","",入力シート!$P83)</f>
        <v/>
      </c>
      <c r="GJ13" s="19" t="str">
        <f>IF(入力シート!$Q83="","",入力シート!$Q83)</f>
        <v/>
      </c>
      <c r="GK13" s="18" t="s">
        <v>127</v>
      </c>
      <c r="GL13" s="294" t="str">
        <f>IF(入力シート!$S83="","",IF(入力シート!$T83="",入力シート!$S83,IF(入力シート!$S83&lt;5,入力シート!$S83,入力シート!$T83)))</f>
        <v/>
      </c>
      <c r="GM13" s="295">
        <f>入力シート!FT13</f>
        <v>0</v>
      </c>
      <c r="GN13" s="294" t="str">
        <f>IF(入力シート!$U83="","",IF(入力シート!$V83="",入力シート!$U83,IF(入力シート!$U83&lt;31,入力シート!$U83,入力シート!$V83)))</f>
        <v/>
      </c>
      <c r="GO13" s="295">
        <f>入力シート!FV13</f>
        <v>0</v>
      </c>
      <c r="GP13" s="296" t="str">
        <f>入力シート!$AB83</f>
        <v>□ごみ拾い　□器具片付け
□モップ又はレーキがけ　□施錠</v>
      </c>
      <c r="GQ13" s="297" t="e">
        <f>入力シート!#REF!</f>
        <v>#REF!</v>
      </c>
      <c r="GR13" s="298" t="e">
        <f>入力シート!#REF!</f>
        <v>#REF!</v>
      </c>
      <c r="GS13" s="63">
        <f>A13</f>
        <v>0</v>
      </c>
      <c r="GT13" s="13" t="str">
        <f>IF(入力シート!$B93="","",入力シート!$B93)</f>
        <v/>
      </c>
      <c r="GU13" s="59" t="str">
        <f>IF(入力シート!$B93&lt;&gt;"",入力シート!$C93,"")</f>
        <v/>
      </c>
      <c r="GV13" s="14" t="str">
        <f>IF(入力シート!$D93="","",入力シート!$D93)</f>
        <v/>
      </c>
      <c r="GW13" s="15" t="s">
        <v>130</v>
      </c>
      <c r="GX13" s="147" t="str">
        <f>IF(入力シート!$F93="","",入力シート!$F93)</f>
        <v/>
      </c>
      <c r="GY13" s="17" t="s">
        <v>3</v>
      </c>
      <c r="GZ13" s="16" t="str">
        <f>IF(入力シート!$H93="","",入力シート!$H93)</f>
        <v/>
      </c>
      <c r="HA13" s="15" t="s">
        <v>130</v>
      </c>
      <c r="HB13" s="147" t="str">
        <f>IF(入力シート!$J93="","",入力シート!$J93)</f>
        <v/>
      </c>
      <c r="HC13" s="18" t="s">
        <v>128</v>
      </c>
      <c r="HD13" s="19" t="str">
        <f>入力シート!$L93</f>
        <v/>
      </c>
      <c r="HE13" s="17" t="s">
        <v>129</v>
      </c>
      <c r="HF13" s="147" t="str">
        <f>入力シート!$N93</f>
        <v/>
      </c>
      <c r="HG13" s="18" t="s">
        <v>128</v>
      </c>
      <c r="HH13" s="20" t="str">
        <f>IF(入力シート!$P93="","",入力シート!$P93)</f>
        <v/>
      </c>
      <c r="HI13" s="19" t="str">
        <f>IF(入力シート!$Q93="","",入力シート!$Q93)</f>
        <v/>
      </c>
      <c r="HJ13" s="18" t="s">
        <v>127</v>
      </c>
      <c r="HK13" s="294" t="str">
        <f>IF(入力シート!$S93="","",IF(入力シート!$T93="",入力シート!$S93,IF(入力シート!$S93&lt;5,入力シート!$S93,入力シート!$T93)))</f>
        <v/>
      </c>
      <c r="HL13" s="295">
        <f>入力シート!GS13</f>
        <v>0</v>
      </c>
      <c r="HM13" s="294" t="str">
        <f>IF(入力シート!$U93="","",IF(入力シート!$V93="",入力シート!$U93,IF(入力シート!$U93&lt;31,入力シート!$U93,入力シート!$V93)))</f>
        <v/>
      </c>
      <c r="HN13" s="295">
        <f>入力シート!GU13</f>
        <v>0</v>
      </c>
      <c r="HO13" s="296" t="str">
        <f>入力シート!$AB93</f>
        <v>□ごみ拾い　□器具片付け
□モップ又はレーキがけ　□施錠</v>
      </c>
      <c r="HP13" s="297" t="e">
        <f>入力シート!#REF!</f>
        <v>#REF!</v>
      </c>
      <c r="HQ13" s="298" t="e">
        <f>入力シート!#REF!</f>
        <v>#REF!</v>
      </c>
      <c r="HR13" s="63">
        <f>A13</f>
        <v>0</v>
      </c>
      <c r="HS13" s="13" t="str">
        <f>IF(入力シート!$B103="","",入力シート!$B103)</f>
        <v/>
      </c>
      <c r="HT13" s="59" t="str">
        <f>IF(入力シート!$B103&lt;&gt;"",入力シート!$C103,"")</f>
        <v/>
      </c>
      <c r="HU13" s="14" t="str">
        <f>IF(入力シート!$D103="","",入力シート!$D103)</f>
        <v/>
      </c>
      <c r="HV13" s="15" t="s">
        <v>130</v>
      </c>
      <c r="HW13" s="147" t="str">
        <f>IF(入力シート!$F103="","",入力シート!$F103)</f>
        <v/>
      </c>
      <c r="HX13" s="17" t="s">
        <v>3</v>
      </c>
      <c r="HY13" s="16" t="str">
        <f>IF(入力シート!$H103="","",入力シート!$H103)</f>
        <v/>
      </c>
      <c r="HZ13" s="15" t="s">
        <v>130</v>
      </c>
      <c r="IA13" s="147" t="str">
        <f>IF(入力シート!$J103="","",入力シート!$J103)</f>
        <v/>
      </c>
      <c r="IB13" s="18" t="s">
        <v>128</v>
      </c>
      <c r="IC13" s="147" t="str">
        <f>入力シート!$L103</f>
        <v/>
      </c>
      <c r="ID13" s="17" t="s">
        <v>129</v>
      </c>
      <c r="IE13" s="147" t="str">
        <f>入力シート!$N103</f>
        <v/>
      </c>
      <c r="IF13" s="18" t="s">
        <v>128</v>
      </c>
      <c r="IG13" s="20" t="str">
        <f>IF(入力シート!$P103="","",入力シート!$P103)</f>
        <v/>
      </c>
      <c r="IH13" s="19" t="str">
        <f>IF(入力シート!$Q103="","",入力シート!$Q103)</f>
        <v/>
      </c>
      <c r="II13" s="18" t="s">
        <v>127</v>
      </c>
      <c r="IJ13" s="294" t="str">
        <f>IF(入力シート!$S103="","",IF(入力シート!$T103="",入力シート!$S103,IF(入力シート!$S103&lt;5,入力シート!$S103,入力シート!$T103)))</f>
        <v/>
      </c>
      <c r="IK13" s="295">
        <f>入力シート!HR13</f>
        <v>0</v>
      </c>
      <c r="IL13" s="294" t="str">
        <f>IF(入力シート!$U103="","",IF(入力シート!$V103="",入力シート!$U103,IF(入力シート!$U103&lt;31,入力シート!$U103,入力シート!$V103)))</f>
        <v/>
      </c>
      <c r="IM13" s="295">
        <f>入力シート!HT13</f>
        <v>0</v>
      </c>
      <c r="IN13" s="296" t="str">
        <f>入力シート!$AB103</f>
        <v>□ごみ拾い　□器具片付け
□モップ又はレーキがけ　□施錠</v>
      </c>
      <c r="IO13" s="297" t="e">
        <f>入力シート!#REF!</f>
        <v>#REF!</v>
      </c>
      <c r="IP13" s="298" t="e">
        <f>入力シート!#REF!</f>
        <v>#REF!</v>
      </c>
    </row>
    <row r="14" spans="1:250" ht="21.75" customHeight="1" x14ac:dyDescent="0.15">
      <c r="A14" s="22" t="s">
        <v>14</v>
      </c>
      <c r="B14" s="13" t="str">
        <f>IF(入力シート!B14="","",入力シート!B14)</f>
        <v/>
      </c>
      <c r="C14" s="59" t="str">
        <f>IF(入力シート!B14&lt;&gt;"",入力シート!C14,"")</f>
        <v/>
      </c>
      <c r="D14" s="14" t="str">
        <f>IF(入力シート!D14="","",入力シート!D14)</f>
        <v/>
      </c>
      <c r="E14" s="156" t="s">
        <v>130</v>
      </c>
      <c r="F14" s="147" t="str">
        <f>IF(入力シート!F14="","",入力シート!F14)</f>
        <v/>
      </c>
      <c r="G14" s="158" t="s">
        <v>3</v>
      </c>
      <c r="H14" s="16" t="str">
        <f>IF(入力シート!H14="","",入力シート!H14)</f>
        <v/>
      </c>
      <c r="I14" s="156" t="s">
        <v>130</v>
      </c>
      <c r="J14" s="147" t="str">
        <f>IF(入力シート!J14="","",入力シート!J14)</f>
        <v/>
      </c>
      <c r="K14" s="159" t="s">
        <v>128</v>
      </c>
      <c r="L14" s="19" t="str">
        <f>入力シート!$L14</f>
        <v/>
      </c>
      <c r="M14" s="17" t="s">
        <v>129</v>
      </c>
      <c r="N14" s="147" t="str">
        <f>入力シート!$N14</f>
        <v/>
      </c>
      <c r="O14" s="18" t="s">
        <v>128</v>
      </c>
      <c r="P14" s="155" t="str">
        <f>IF(入力シート!P14="","",入力シート!P14)</f>
        <v/>
      </c>
      <c r="Q14" s="153" t="str">
        <f>IF(入力シート!Q14="","",入力シート!Q14)</f>
        <v/>
      </c>
      <c r="R14" s="18" t="s">
        <v>127</v>
      </c>
      <c r="S14" s="294" t="str">
        <f>IF(入力シート!S14="","",IF(入力シート!T14="",入力シート!S14,IF(入力シート!S14&lt;5,入力シート!S14,入力シート!T14)))</f>
        <v/>
      </c>
      <c r="T14" s="295">
        <f>入力シート!T14</f>
        <v>0</v>
      </c>
      <c r="U14" s="294" t="str">
        <f>IF(入力シート!U14="","",IF(入力シート!V14="",入力シート!U14,IF(入力シート!U14&lt;31,入力シート!U14,入力シート!V14)))</f>
        <v/>
      </c>
      <c r="V14" s="295">
        <f>入力シート!V14</f>
        <v>0</v>
      </c>
      <c r="W14" s="296" t="str">
        <f>入力シート!AB14</f>
        <v>□ごみ拾い　□器具片付け
□モップ又はレーキがけ　□施錠</v>
      </c>
      <c r="X14" s="297">
        <f>入力シート!Z14</f>
        <v>0</v>
      </c>
      <c r="Y14" s="298">
        <f>入力シート!AA14</f>
        <v>0</v>
      </c>
      <c r="Z14" s="22" t="s">
        <v>14</v>
      </c>
      <c r="AA14" s="13" t="str">
        <f>IF(入力シート!$B24="","",入力シート!$B24)</f>
        <v/>
      </c>
      <c r="AB14" s="59" t="str">
        <f>IF(入力シート!$B24&lt;&gt;"",入力シート!$C24,"")</f>
        <v/>
      </c>
      <c r="AC14" s="14" t="str">
        <f>IF(入力シート!$D24="","",入力シート!$D24)</f>
        <v/>
      </c>
      <c r="AD14" s="15" t="s">
        <v>130</v>
      </c>
      <c r="AE14" s="147" t="str">
        <f>IF(入力シート!$F24="","",入力シート!$F24)</f>
        <v/>
      </c>
      <c r="AF14" s="17" t="s">
        <v>3</v>
      </c>
      <c r="AG14" s="16" t="str">
        <f>IF(入力シート!$H24="","",入力シート!$H24)</f>
        <v/>
      </c>
      <c r="AH14" s="15" t="s">
        <v>130</v>
      </c>
      <c r="AI14" s="147" t="str">
        <f>IF(入力シート!$J24="","",入力シート!$J24)</f>
        <v/>
      </c>
      <c r="AJ14" s="18" t="s">
        <v>128</v>
      </c>
      <c r="AK14" s="19" t="str">
        <f>入力シート!$L24</f>
        <v/>
      </c>
      <c r="AL14" s="17" t="s">
        <v>129</v>
      </c>
      <c r="AM14" s="147" t="str">
        <f>入力シート!$N24</f>
        <v/>
      </c>
      <c r="AN14" s="18" t="s">
        <v>128</v>
      </c>
      <c r="AO14" s="155" t="str">
        <f>IF(入力シート!$P24="","",入力シート!$P24)</f>
        <v/>
      </c>
      <c r="AP14" s="153" t="str">
        <f>IF(入力シート!$Q24="","",入力シート!$Q24)</f>
        <v/>
      </c>
      <c r="AQ14" s="18" t="s">
        <v>127</v>
      </c>
      <c r="AR14" s="294" t="str">
        <f>IF(入力シート!$S24="","",IF(入力シート!$T24="",入力シート!$S24,IF(入力シート!$S24&lt;5,入力シート!$S24,入力シート!$T24)))</f>
        <v/>
      </c>
      <c r="AS14" s="295" t="e">
        <f>入力シート!#REF!</f>
        <v>#REF!</v>
      </c>
      <c r="AT14" s="294" t="str">
        <f>IF(入力シート!$U24="","",IF(入力シート!$V24="",入力シート!$U24,IF(入力シート!$U24&lt;31,入力シート!$U24,入力シート!$V24)))</f>
        <v/>
      </c>
      <c r="AU14" s="295" t="e">
        <f>入力シート!#REF!</f>
        <v>#REF!</v>
      </c>
      <c r="AV14" s="297" t="str">
        <f>入力シート!AB24</f>
        <v>□ごみ拾い　□器具片付け
□モップ又はレーキがけ　□施錠</v>
      </c>
      <c r="AW14" s="297" t="e">
        <f>入力シート!#REF!</f>
        <v>#REF!</v>
      </c>
      <c r="AX14" s="298" t="e">
        <f>入力シート!#REF!</f>
        <v>#REF!</v>
      </c>
      <c r="AY14" s="22" t="s">
        <v>14</v>
      </c>
      <c r="AZ14" s="13" t="str">
        <f>IF(入力シート!$B34="","",入力シート!$B34)</f>
        <v/>
      </c>
      <c r="BA14" s="59" t="str">
        <f>IF(入力シート!$B34&lt;&gt;"",入力シート!$C34,"")</f>
        <v/>
      </c>
      <c r="BB14" s="14" t="str">
        <f>IF(入力シート!$D34="","",入力シート!$D34)</f>
        <v/>
      </c>
      <c r="BC14" s="15" t="s">
        <v>130</v>
      </c>
      <c r="BD14" s="147" t="str">
        <f>IF(入力シート!$F34="","",入力シート!$F34)</f>
        <v/>
      </c>
      <c r="BE14" s="17" t="s">
        <v>3</v>
      </c>
      <c r="BF14" s="16" t="str">
        <f>IF(入力シート!$H34="","",入力シート!$H34)</f>
        <v/>
      </c>
      <c r="BG14" s="15" t="s">
        <v>130</v>
      </c>
      <c r="BH14" s="147" t="str">
        <f>IF(入力シート!$J34="","",入力シート!$J34)</f>
        <v/>
      </c>
      <c r="BI14" s="18" t="s">
        <v>128</v>
      </c>
      <c r="BJ14" s="19" t="str">
        <f>入力シート!$L34</f>
        <v/>
      </c>
      <c r="BK14" s="17" t="s">
        <v>129</v>
      </c>
      <c r="BL14" s="147" t="str">
        <f>入力シート!$N34</f>
        <v/>
      </c>
      <c r="BM14" s="18" t="s">
        <v>128</v>
      </c>
      <c r="BN14" s="20" t="str">
        <f>IF(入力シート!$P34="","",入力シート!$P34)</f>
        <v/>
      </c>
      <c r="BO14" s="19" t="str">
        <f>IF(入力シート!$Q34="","",入力シート!$Q34)</f>
        <v/>
      </c>
      <c r="BP14" s="18" t="s">
        <v>127</v>
      </c>
      <c r="BQ14" s="294" t="str">
        <f>IF(入力シート!$S34="","",IF(入力シート!$T34="",入力シート!$S34,IF(入力シート!$S34&lt;5,入力シート!$S34,入力シート!$T34)))</f>
        <v/>
      </c>
      <c r="BR14" s="295">
        <f>入力シート!AY14</f>
        <v>0</v>
      </c>
      <c r="BS14" s="294" t="str">
        <f>IF(入力シート!$U34="","",IF(入力シート!$V34="",入力シート!$U34,IF(入力シート!$U34&lt;31,入力シート!$U34,入力シート!$V34)))</f>
        <v/>
      </c>
      <c r="BT14" s="295">
        <f>入力シート!BA14</f>
        <v>0</v>
      </c>
      <c r="BU14" s="296" t="str">
        <f>入力シート!$AB34</f>
        <v>□ごみ拾い　□器具片付け
□モップ又はレーキがけ　□施錠</v>
      </c>
      <c r="BV14" s="297" t="e">
        <f>入力シート!#REF!</f>
        <v>#REF!</v>
      </c>
      <c r="BW14" s="298" t="e">
        <f>入力シート!#REF!</f>
        <v>#REF!</v>
      </c>
      <c r="BX14" s="22" t="s">
        <v>14</v>
      </c>
      <c r="BY14" s="13" t="str">
        <f>IF(入力シート!$B44="","",入力シート!$B44)</f>
        <v/>
      </c>
      <c r="BZ14" s="59" t="str">
        <f>IF(入力シート!$B44&lt;&gt;"",入力シート!$C44,"")</f>
        <v/>
      </c>
      <c r="CA14" s="14" t="str">
        <f>IF(入力シート!$D44="","",入力シート!$D44)</f>
        <v/>
      </c>
      <c r="CB14" s="15" t="s">
        <v>130</v>
      </c>
      <c r="CC14" s="147" t="str">
        <f>IF(入力シート!$F44="","",入力シート!$F44)</f>
        <v/>
      </c>
      <c r="CD14" s="17" t="s">
        <v>3</v>
      </c>
      <c r="CE14" s="16" t="str">
        <f>IF(入力シート!$H44="","",入力シート!$H44)</f>
        <v/>
      </c>
      <c r="CF14" s="15" t="s">
        <v>130</v>
      </c>
      <c r="CG14" s="147" t="str">
        <f>IF(入力シート!$J44="","",入力シート!$J44)</f>
        <v/>
      </c>
      <c r="CH14" s="18" t="s">
        <v>128</v>
      </c>
      <c r="CI14" s="19" t="str">
        <f>入力シート!$L44</f>
        <v/>
      </c>
      <c r="CJ14" s="17" t="s">
        <v>129</v>
      </c>
      <c r="CK14" s="147" t="str">
        <f>入力シート!$N44</f>
        <v/>
      </c>
      <c r="CL14" s="18" t="s">
        <v>128</v>
      </c>
      <c r="CM14" s="20" t="str">
        <f>IF(入力シート!$P44="","",入力シート!$P44)</f>
        <v/>
      </c>
      <c r="CN14" s="19" t="str">
        <f>IF(入力シート!$Q44="","",入力シート!$Q44)</f>
        <v/>
      </c>
      <c r="CO14" s="18" t="s">
        <v>127</v>
      </c>
      <c r="CP14" s="294" t="str">
        <f>IF(入力シート!$S44="","",IF(入力シート!$T44="",入力シート!$S44,IF(入力シート!$S44&lt;5,入力シート!$S44,入力シート!$T44)))</f>
        <v/>
      </c>
      <c r="CQ14" s="295">
        <f>入力シート!BX14</f>
        <v>0</v>
      </c>
      <c r="CR14" s="294" t="str">
        <f>IF(入力シート!$U44="","",IF(入力シート!$V44="",入力シート!$U44,IF(入力シート!$U44&lt;31,入力シート!$U44,入力シート!$V44)))</f>
        <v/>
      </c>
      <c r="CS14" s="295">
        <f>入力シート!BZ14</f>
        <v>0</v>
      </c>
      <c r="CT14" s="296" t="str">
        <f>入力シート!$AB44</f>
        <v>□ごみ拾い　□器具片付け
□モップ又はレーキがけ　□施錠</v>
      </c>
      <c r="CU14" s="297" t="e">
        <f>入力シート!#REF!</f>
        <v>#REF!</v>
      </c>
      <c r="CV14" s="298" t="e">
        <f>入力シート!#REF!</f>
        <v>#REF!</v>
      </c>
      <c r="CW14" s="22" t="s">
        <v>14</v>
      </c>
      <c r="CX14" s="13" t="str">
        <f>IF(入力シート!$B54="","",入力シート!$B54)</f>
        <v/>
      </c>
      <c r="CY14" s="59" t="str">
        <f>IF(入力シート!$B54&lt;&gt;"",入力シート!$C54,"")</f>
        <v/>
      </c>
      <c r="CZ14" s="14" t="str">
        <f>IF(入力シート!$D54="","",入力シート!$D54)</f>
        <v/>
      </c>
      <c r="DA14" s="15" t="s">
        <v>130</v>
      </c>
      <c r="DB14" s="147" t="str">
        <f>IF(入力シート!$F54="","",入力シート!$F54)</f>
        <v/>
      </c>
      <c r="DC14" s="17" t="s">
        <v>3</v>
      </c>
      <c r="DD14" s="16" t="str">
        <f>IF(入力シート!$H54="","",入力シート!$H54)</f>
        <v/>
      </c>
      <c r="DE14" s="15" t="s">
        <v>130</v>
      </c>
      <c r="DF14" s="147" t="str">
        <f>IF(入力シート!$J54="","",入力シート!$J54)</f>
        <v/>
      </c>
      <c r="DG14" s="18" t="s">
        <v>128</v>
      </c>
      <c r="DH14" s="19" t="str">
        <f>入力シート!$L54</f>
        <v/>
      </c>
      <c r="DI14" s="17" t="s">
        <v>129</v>
      </c>
      <c r="DJ14" s="147" t="str">
        <f>入力シート!$N54</f>
        <v/>
      </c>
      <c r="DK14" s="18" t="s">
        <v>128</v>
      </c>
      <c r="DL14" s="20" t="str">
        <f>IF(入力シート!$P54="","",入力シート!$P54)</f>
        <v/>
      </c>
      <c r="DM14" s="19" t="str">
        <f>IF(入力シート!$Q54="","",入力シート!$Q54)</f>
        <v/>
      </c>
      <c r="DN14" s="18" t="s">
        <v>127</v>
      </c>
      <c r="DO14" s="294" t="str">
        <f>IF(入力シート!$S54="","",IF(入力シート!$T54="",入力シート!$S54,IF(入力シート!$S54&lt;5,入力シート!$S54,入力シート!$T54)))</f>
        <v/>
      </c>
      <c r="DP14" s="295">
        <f>入力シート!CW14</f>
        <v>0</v>
      </c>
      <c r="DQ14" s="294" t="str">
        <f>IF(入力シート!$U54="","",IF(入力シート!$V54="",入力シート!$U54,IF(入力シート!$U54&lt;31,入力シート!$U54,入力シート!$V54)))</f>
        <v/>
      </c>
      <c r="DR14" s="295">
        <f>入力シート!CY14</f>
        <v>0</v>
      </c>
      <c r="DS14" s="296" t="str">
        <f>入力シート!$AB54</f>
        <v>□ごみ拾い　□器具片付け
□モップ又はレーキがけ　□施錠</v>
      </c>
      <c r="DT14" s="297" t="e">
        <f>入力シート!#REF!</f>
        <v>#REF!</v>
      </c>
      <c r="DU14" s="298" t="e">
        <f>入力シート!#REF!</f>
        <v>#REF!</v>
      </c>
      <c r="DV14" s="22" t="s">
        <v>14</v>
      </c>
      <c r="DW14" s="13" t="str">
        <f>IF(入力シート!$B64="","",入力シート!$B64)</f>
        <v/>
      </c>
      <c r="DX14" s="59" t="str">
        <f>IF(入力シート!$B64&lt;&gt;"",入力シート!$C64,"")</f>
        <v/>
      </c>
      <c r="DY14" s="14" t="str">
        <f>IF(入力シート!$D64="","",入力シート!$D64)</f>
        <v/>
      </c>
      <c r="DZ14" s="15" t="s">
        <v>130</v>
      </c>
      <c r="EA14" s="147" t="str">
        <f>IF(入力シート!$F64="","",入力シート!$F64)</f>
        <v/>
      </c>
      <c r="EB14" s="17" t="s">
        <v>3</v>
      </c>
      <c r="EC14" s="16" t="str">
        <f>IF(入力シート!$H64="","",入力シート!$H64)</f>
        <v/>
      </c>
      <c r="ED14" s="15" t="s">
        <v>130</v>
      </c>
      <c r="EE14" s="147" t="str">
        <f>IF(入力シート!$J64="","",入力シート!$J64)</f>
        <v/>
      </c>
      <c r="EF14" s="18" t="s">
        <v>128</v>
      </c>
      <c r="EG14" s="19" t="str">
        <f>入力シート!$L64</f>
        <v/>
      </c>
      <c r="EH14" s="17" t="s">
        <v>129</v>
      </c>
      <c r="EI14" s="147" t="str">
        <f>入力シート!$N64</f>
        <v/>
      </c>
      <c r="EJ14" s="18" t="s">
        <v>128</v>
      </c>
      <c r="EK14" s="20" t="str">
        <f>IF(入力シート!$P64="","",入力シート!$P64)</f>
        <v/>
      </c>
      <c r="EL14" s="19" t="str">
        <f>IF(入力シート!$Q64="","",入力シート!$Q64)</f>
        <v/>
      </c>
      <c r="EM14" s="18" t="s">
        <v>127</v>
      </c>
      <c r="EN14" s="294" t="str">
        <f>IF(入力シート!$S64="","",IF(入力シート!$T64="",入力シート!$S64,IF(入力シート!$S64&lt;5,入力シート!$S64,入力シート!$T64)))</f>
        <v/>
      </c>
      <c r="EO14" s="295">
        <f>入力シート!DV14</f>
        <v>0</v>
      </c>
      <c r="EP14" s="294" t="str">
        <f>IF(入力シート!$U64="","",IF(入力シート!$V64="",入力シート!$U64,IF(入力シート!$U64&lt;31,入力シート!$U64,入力シート!$V64)))</f>
        <v/>
      </c>
      <c r="EQ14" s="295">
        <f>入力シート!DX14</f>
        <v>0</v>
      </c>
      <c r="ER14" s="296" t="str">
        <f>入力シート!$AB64</f>
        <v>□ごみ拾い　□器具片付け
□モップ又はレーキがけ　□施錠</v>
      </c>
      <c r="ES14" s="297" t="e">
        <f>入力シート!#REF!</f>
        <v>#REF!</v>
      </c>
      <c r="ET14" s="298" t="e">
        <f>入力シート!#REF!</f>
        <v>#REF!</v>
      </c>
      <c r="EU14" s="22" t="s">
        <v>14</v>
      </c>
      <c r="EV14" s="13" t="str">
        <f>IF(入力シート!$B74="","",入力シート!$B74)</f>
        <v/>
      </c>
      <c r="EW14" s="59" t="str">
        <f>IF(入力シート!$B74&lt;&gt;"",入力シート!$C74,"")</f>
        <v/>
      </c>
      <c r="EX14" s="14" t="str">
        <f>IF(入力シート!$D74="","",入力シート!$D74)</f>
        <v/>
      </c>
      <c r="EY14" s="15" t="s">
        <v>130</v>
      </c>
      <c r="EZ14" s="147" t="str">
        <f>IF(入力シート!$F74="","",入力シート!$F74)</f>
        <v/>
      </c>
      <c r="FA14" s="17" t="s">
        <v>3</v>
      </c>
      <c r="FB14" s="16" t="str">
        <f>IF(入力シート!$H74="","",入力シート!$H74)</f>
        <v/>
      </c>
      <c r="FC14" s="15" t="s">
        <v>130</v>
      </c>
      <c r="FD14" s="147" t="str">
        <f>IF(入力シート!$J74="","",入力シート!$J74)</f>
        <v/>
      </c>
      <c r="FE14" s="18" t="s">
        <v>128</v>
      </c>
      <c r="FF14" s="19" t="str">
        <f>入力シート!$L74</f>
        <v/>
      </c>
      <c r="FG14" s="17" t="s">
        <v>129</v>
      </c>
      <c r="FH14" s="147" t="str">
        <f>入力シート!$N74</f>
        <v/>
      </c>
      <c r="FI14" s="18" t="s">
        <v>128</v>
      </c>
      <c r="FJ14" s="20" t="str">
        <f>IF(入力シート!$P74="","",入力シート!$P74)</f>
        <v/>
      </c>
      <c r="FK14" s="19" t="str">
        <f>IF(入力シート!$Q74="","",入力シート!$Q74)</f>
        <v/>
      </c>
      <c r="FL14" s="18" t="s">
        <v>127</v>
      </c>
      <c r="FM14" s="294" t="str">
        <f>IF(入力シート!$S74="","",IF(入力シート!$T74="",入力シート!$S74,IF(入力シート!$S74&lt;5,入力シート!$S74,入力シート!$T74)))</f>
        <v/>
      </c>
      <c r="FN14" s="295">
        <f>入力シート!EU14</f>
        <v>0</v>
      </c>
      <c r="FO14" s="294" t="str">
        <f>IF(入力シート!$U74="","",IF(入力シート!$V74="",入力シート!$U74,IF(入力シート!$U74&lt;31,入力シート!$U74,入力シート!$V74)))</f>
        <v/>
      </c>
      <c r="FP14" s="295">
        <f>入力シート!EW14</f>
        <v>0</v>
      </c>
      <c r="FQ14" s="296" t="str">
        <f>入力シート!$AB74</f>
        <v>□ごみ拾い　□器具片付け
□モップ又はレーキがけ　□施錠</v>
      </c>
      <c r="FR14" s="297" t="e">
        <f>入力シート!#REF!</f>
        <v>#REF!</v>
      </c>
      <c r="FS14" s="298" t="e">
        <f>入力シート!#REF!</f>
        <v>#REF!</v>
      </c>
      <c r="FT14" s="22" t="s">
        <v>14</v>
      </c>
      <c r="FU14" s="13" t="str">
        <f>IF(入力シート!$B84="","",入力シート!$B84)</f>
        <v/>
      </c>
      <c r="FV14" s="59" t="str">
        <f>IF(入力シート!$B84&lt;&gt;"",入力シート!$C84,"")</f>
        <v/>
      </c>
      <c r="FW14" s="14" t="str">
        <f>IF(入力シート!$D84="","",入力シート!$D84)</f>
        <v/>
      </c>
      <c r="FX14" s="15" t="s">
        <v>130</v>
      </c>
      <c r="FY14" s="147" t="str">
        <f>IF(入力シート!$F84="","",入力シート!$F84)</f>
        <v/>
      </c>
      <c r="FZ14" s="17" t="s">
        <v>3</v>
      </c>
      <c r="GA14" s="16" t="str">
        <f>IF(入力シート!$H84="","",入力シート!$H84)</f>
        <v/>
      </c>
      <c r="GB14" s="15" t="s">
        <v>130</v>
      </c>
      <c r="GC14" s="147" t="str">
        <f>IF(入力シート!$J84="","",入力シート!$J84)</f>
        <v/>
      </c>
      <c r="GD14" s="18" t="s">
        <v>128</v>
      </c>
      <c r="GE14" s="19" t="str">
        <f>入力シート!$L84</f>
        <v/>
      </c>
      <c r="GF14" s="17" t="s">
        <v>129</v>
      </c>
      <c r="GG14" s="147" t="str">
        <f>入力シート!$N84</f>
        <v/>
      </c>
      <c r="GH14" s="18" t="s">
        <v>128</v>
      </c>
      <c r="GI14" s="20" t="str">
        <f>IF(入力シート!$P84="","",入力シート!$P84)</f>
        <v/>
      </c>
      <c r="GJ14" s="19" t="str">
        <f>IF(入力シート!$Q84="","",入力シート!$Q84)</f>
        <v/>
      </c>
      <c r="GK14" s="18" t="s">
        <v>127</v>
      </c>
      <c r="GL14" s="294" t="str">
        <f>IF(入力シート!$S84="","",IF(入力シート!$T84="",入力シート!$S84,IF(入力シート!$S84&lt;5,入力シート!$S84,入力シート!$T84)))</f>
        <v/>
      </c>
      <c r="GM14" s="295">
        <f>入力シート!FT14</f>
        <v>0</v>
      </c>
      <c r="GN14" s="294" t="str">
        <f>IF(入力シート!$U84="","",IF(入力シート!$V84="",入力シート!$U84,IF(入力シート!$U84&lt;31,入力シート!$U84,入力シート!$V84)))</f>
        <v/>
      </c>
      <c r="GO14" s="295">
        <f>入力シート!FV14</f>
        <v>0</v>
      </c>
      <c r="GP14" s="296" t="str">
        <f>入力シート!$AB84</f>
        <v>□ごみ拾い　□器具片付け
□モップ又はレーキがけ　□施錠</v>
      </c>
      <c r="GQ14" s="297" t="e">
        <f>入力シート!#REF!</f>
        <v>#REF!</v>
      </c>
      <c r="GR14" s="298" t="e">
        <f>入力シート!#REF!</f>
        <v>#REF!</v>
      </c>
      <c r="GS14" s="22" t="s">
        <v>14</v>
      </c>
      <c r="GT14" s="13" t="str">
        <f>IF(入力シート!$B94="","",入力シート!$B94)</f>
        <v/>
      </c>
      <c r="GU14" s="59" t="str">
        <f>IF(入力シート!$B94&lt;&gt;"",入力シート!$C94,"")</f>
        <v/>
      </c>
      <c r="GV14" s="14" t="str">
        <f>IF(入力シート!$D94="","",入力シート!$D94)</f>
        <v/>
      </c>
      <c r="GW14" s="15" t="s">
        <v>130</v>
      </c>
      <c r="GX14" s="147" t="str">
        <f>IF(入力シート!$F94="","",入力シート!$F94)</f>
        <v/>
      </c>
      <c r="GY14" s="17" t="s">
        <v>3</v>
      </c>
      <c r="GZ14" s="16" t="str">
        <f>IF(入力シート!$H94="","",入力シート!$H94)</f>
        <v/>
      </c>
      <c r="HA14" s="15" t="s">
        <v>130</v>
      </c>
      <c r="HB14" s="147" t="str">
        <f>IF(入力シート!$J94="","",入力シート!$J94)</f>
        <v/>
      </c>
      <c r="HC14" s="18" t="s">
        <v>128</v>
      </c>
      <c r="HD14" s="19" t="str">
        <f>入力シート!$L94</f>
        <v/>
      </c>
      <c r="HE14" s="17" t="s">
        <v>129</v>
      </c>
      <c r="HF14" s="147" t="str">
        <f>入力シート!$N94</f>
        <v/>
      </c>
      <c r="HG14" s="18" t="s">
        <v>128</v>
      </c>
      <c r="HH14" s="20" t="str">
        <f>IF(入力シート!$P94="","",入力シート!$P94)</f>
        <v/>
      </c>
      <c r="HI14" s="19" t="str">
        <f>IF(入力シート!$Q94="","",入力シート!$Q94)</f>
        <v/>
      </c>
      <c r="HJ14" s="18" t="s">
        <v>127</v>
      </c>
      <c r="HK14" s="294" t="str">
        <f>IF(入力シート!$S94="","",IF(入力シート!$T94="",入力シート!$S94,IF(入力シート!$S94&lt;5,入力シート!$S94,入力シート!$T94)))</f>
        <v/>
      </c>
      <c r="HL14" s="295">
        <f>入力シート!GS14</f>
        <v>0</v>
      </c>
      <c r="HM14" s="294" t="str">
        <f>IF(入力シート!$U94="","",IF(入力シート!$V94="",入力シート!$U94,IF(入力シート!$U94&lt;31,入力シート!$U94,入力シート!$V94)))</f>
        <v/>
      </c>
      <c r="HN14" s="295">
        <f>入力シート!GU14</f>
        <v>0</v>
      </c>
      <c r="HO14" s="296" t="str">
        <f>入力シート!$AB94</f>
        <v>□ごみ拾い　□器具片付け
□モップ又はレーキがけ　□施錠</v>
      </c>
      <c r="HP14" s="297" t="e">
        <f>入力シート!#REF!</f>
        <v>#REF!</v>
      </c>
      <c r="HQ14" s="298" t="e">
        <f>入力シート!#REF!</f>
        <v>#REF!</v>
      </c>
      <c r="HR14" s="22" t="s">
        <v>14</v>
      </c>
      <c r="HS14" s="13" t="str">
        <f>IF(入力シート!$B104="","",入力シート!$B104)</f>
        <v/>
      </c>
      <c r="HT14" s="59" t="str">
        <f>IF(入力シート!$B104&lt;&gt;"",入力シート!$C104,"")</f>
        <v/>
      </c>
      <c r="HU14" s="14" t="str">
        <f>IF(入力シート!$D104="","",入力シート!$D104)</f>
        <v/>
      </c>
      <c r="HV14" s="15" t="s">
        <v>130</v>
      </c>
      <c r="HW14" s="147" t="str">
        <f>IF(入力シート!$F104="","",入力シート!$F104)</f>
        <v/>
      </c>
      <c r="HX14" s="17" t="s">
        <v>3</v>
      </c>
      <c r="HY14" s="16" t="str">
        <f>IF(入力シート!$H104="","",入力シート!$H104)</f>
        <v/>
      </c>
      <c r="HZ14" s="15" t="s">
        <v>130</v>
      </c>
      <c r="IA14" s="147" t="str">
        <f>IF(入力シート!$J104="","",入力シート!$J104)</f>
        <v/>
      </c>
      <c r="IB14" s="18" t="s">
        <v>128</v>
      </c>
      <c r="IC14" s="147" t="str">
        <f>入力シート!$L104</f>
        <v/>
      </c>
      <c r="ID14" s="17" t="s">
        <v>129</v>
      </c>
      <c r="IE14" s="147" t="str">
        <f>入力シート!$N104</f>
        <v/>
      </c>
      <c r="IF14" s="18" t="s">
        <v>128</v>
      </c>
      <c r="IG14" s="20" t="str">
        <f>IF(入力シート!$P104="","",入力シート!$P104)</f>
        <v/>
      </c>
      <c r="IH14" s="19" t="str">
        <f>IF(入力シート!$Q104="","",入力シート!$Q104)</f>
        <v/>
      </c>
      <c r="II14" s="18" t="s">
        <v>127</v>
      </c>
      <c r="IJ14" s="294" t="str">
        <f>IF(入力シート!$S104="","",IF(入力シート!$T104="",入力シート!$S104,IF(入力シート!$S104&lt;5,入力シート!$S104,入力シート!$T104)))</f>
        <v/>
      </c>
      <c r="IK14" s="295">
        <f>入力シート!HR14</f>
        <v>0</v>
      </c>
      <c r="IL14" s="294" t="str">
        <f>IF(入力シート!$U104="","",IF(入力シート!$V104="",入力シート!$U104,IF(入力シート!$U104&lt;31,入力シート!$U104,入力シート!$V104)))</f>
        <v/>
      </c>
      <c r="IM14" s="295">
        <f>入力シート!HT14</f>
        <v>0</v>
      </c>
      <c r="IN14" s="296" t="str">
        <f>入力シート!$AB104</f>
        <v>□ごみ拾い　□器具片付け
□モップ又はレーキがけ　□施錠</v>
      </c>
      <c r="IO14" s="297" t="e">
        <f>入力シート!#REF!</f>
        <v>#REF!</v>
      </c>
      <c r="IP14" s="298" t="e">
        <f>入力シート!#REF!</f>
        <v>#REF!</v>
      </c>
    </row>
    <row r="15" spans="1:250" ht="21.75" customHeight="1" x14ac:dyDescent="0.15">
      <c r="A15" s="23"/>
      <c r="B15" s="13" t="str">
        <f>IF(入力シート!B15="","",入力シート!B15)</f>
        <v/>
      </c>
      <c r="C15" s="59" t="str">
        <f>IF(入力シート!B15&lt;&gt;"",入力シート!C15,"")</f>
        <v/>
      </c>
      <c r="D15" s="14" t="str">
        <f>IF(入力シート!D15="","",入力シート!D15)</f>
        <v/>
      </c>
      <c r="E15" s="156" t="s">
        <v>130</v>
      </c>
      <c r="F15" s="147" t="str">
        <f>IF(入力シート!F15="","",入力シート!F15)</f>
        <v/>
      </c>
      <c r="G15" s="158" t="s">
        <v>3</v>
      </c>
      <c r="H15" s="16" t="str">
        <f>IF(入力シート!H15="","",入力シート!H15)</f>
        <v/>
      </c>
      <c r="I15" s="156" t="s">
        <v>130</v>
      </c>
      <c r="J15" s="147" t="str">
        <f>IF(入力シート!J15="","",入力シート!J15)</f>
        <v/>
      </c>
      <c r="K15" s="159" t="s">
        <v>128</v>
      </c>
      <c r="L15" s="19" t="str">
        <f>入力シート!$L15</f>
        <v/>
      </c>
      <c r="M15" s="17" t="s">
        <v>129</v>
      </c>
      <c r="N15" s="147" t="str">
        <f>入力シート!$N15</f>
        <v/>
      </c>
      <c r="O15" s="18" t="s">
        <v>128</v>
      </c>
      <c r="P15" s="155" t="str">
        <f>IF(入力シート!P15="","",入力シート!P15)</f>
        <v/>
      </c>
      <c r="Q15" s="153" t="str">
        <f>IF(入力シート!Q15="","",入力シート!Q15)</f>
        <v/>
      </c>
      <c r="R15" s="18" t="s">
        <v>127</v>
      </c>
      <c r="S15" s="294" t="str">
        <f>IF(入力シート!S15="","",IF(入力シート!T15="",入力シート!S15,IF(入力シート!S15&lt;5,入力シート!S15,入力シート!T15)))</f>
        <v/>
      </c>
      <c r="T15" s="295">
        <f>入力シート!T15</f>
        <v>0</v>
      </c>
      <c r="U15" s="294" t="str">
        <f>IF(入力シート!U15="","",IF(入力シート!V15="",入力シート!U15,IF(入力シート!U15&lt;31,入力シート!U15,入力シート!V15)))</f>
        <v/>
      </c>
      <c r="V15" s="295">
        <f>入力シート!V15</f>
        <v>0</v>
      </c>
      <c r="W15" s="296" t="str">
        <f>入力シート!AB15</f>
        <v>□ごみ拾い　□器具片付け
□モップ又はレーキがけ　□施錠</v>
      </c>
      <c r="X15" s="297">
        <f>入力シート!Z15</f>
        <v>0</v>
      </c>
      <c r="Y15" s="298">
        <f>入力シート!AA15</f>
        <v>0</v>
      </c>
      <c r="Z15" s="23"/>
      <c r="AA15" s="13" t="str">
        <f>IF(入力シート!$B25="","",入力シート!$B25)</f>
        <v/>
      </c>
      <c r="AB15" s="59" t="str">
        <f>IF(入力シート!$B25&lt;&gt;"",入力シート!$C25,"")</f>
        <v/>
      </c>
      <c r="AC15" s="14" t="str">
        <f>IF(入力シート!$D25="","",入力シート!$D25)</f>
        <v/>
      </c>
      <c r="AD15" s="15" t="s">
        <v>130</v>
      </c>
      <c r="AE15" s="147" t="str">
        <f>IF(入力シート!$F25="","",入力シート!$F25)</f>
        <v/>
      </c>
      <c r="AF15" s="17" t="s">
        <v>3</v>
      </c>
      <c r="AG15" s="16" t="str">
        <f>IF(入力シート!$H25="","",入力シート!$H25)</f>
        <v/>
      </c>
      <c r="AH15" s="15" t="s">
        <v>130</v>
      </c>
      <c r="AI15" s="147" t="str">
        <f>IF(入力シート!$J25="","",入力シート!$J25)</f>
        <v/>
      </c>
      <c r="AJ15" s="18" t="s">
        <v>128</v>
      </c>
      <c r="AK15" s="19" t="str">
        <f>入力シート!$L25</f>
        <v/>
      </c>
      <c r="AL15" s="17" t="s">
        <v>129</v>
      </c>
      <c r="AM15" s="147" t="str">
        <f>入力シート!$N25</f>
        <v/>
      </c>
      <c r="AN15" s="18" t="s">
        <v>128</v>
      </c>
      <c r="AO15" s="155" t="str">
        <f>IF(入力シート!$P25="","",入力シート!$P25)</f>
        <v/>
      </c>
      <c r="AP15" s="153" t="str">
        <f>IF(入力シート!$Q25="","",入力シート!$Q25)</f>
        <v/>
      </c>
      <c r="AQ15" s="18" t="s">
        <v>127</v>
      </c>
      <c r="AR15" s="294" t="str">
        <f>IF(入力シート!$S25="","",IF(入力シート!$T25="",入力シート!$S25,IF(入力シート!$S25&lt;5,入力シート!$S25,入力シート!$T25)))</f>
        <v/>
      </c>
      <c r="AS15" s="295" t="e">
        <f>入力シート!#REF!</f>
        <v>#REF!</v>
      </c>
      <c r="AT15" s="294" t="str">
        <f>IF(入力シート!$U25="","",IF(入力シート!$V25="",入力シート!$U25,IF(入力シート!$U25&lt;31,入力シート!$U25,入力シート!$V25)))</f>
        <v/>
      </c>
      <c r="AU15" s="295" t="e">
        <f>入力シート!#REF!</f>
        <v>#REF!</v>
      </c>
      <c r="AV15" s="297" t="str">
        <f>入力シート!AB25</f>
        <v>□ごみ拾い　□器具片付け
□モップ又はレーキがけ　□施錠</v>
      </c>
      <c r="AW15" s="297" t="e">
        <f>入力シート!#REF!</f>
        <v>#REF!</v>
      </c>
      <c r="AX15" s="298" t="e">
        <f>入力シート!#REF!</f>
        <v>#REF!</v>
      </c>
      <c r="AY15" s="23"/>
      <c r="AZ15" s="13" t="str">
        <f>IF(入力シート!$B35="","",入力シート!$B35)</f>
        <v/>
      </c>
      <c r="BA15" s="59" t="str">
        <f>IF(入力シート!$B35&lt;&gt;"",入力シート!$C35,"")</f>
        <v/>
      </c>
      <c r="BB15" s="14" t="str">
        <f>IF(入力シート!$D35="","",入力シート!$D35)</f>
        <v/>
      </c>
      <c r="BC15" s="15" t="s">
        <v>130</v>
      </c>
      <c r="BD15" s="147" t="str">
        <f>IF(入力シート!$F35="","",入力シート!$F35)</f>
        <v/>
      </c>
      <c r="BE15" s="17" t="s">
        <v>3</v>
      </c>
      <c r="BF15" s="16" t="str">
        <f>IF(入力シート!$H35="","",入力シート!$H35)</f>
        <v/>
      </c>
      <c r="BG15" s="15" t="s">
        <v>130</v>
      </c>
      <c r="BH15" s="147" t="str">
        <f>IF(入力シート!$J35="","",入力シート!$J35)</f>
        <v/>
      </c>
      <c r="BI15" s="18" t="s">
        <v>128</v>
      </c>
      <c r="BJ15" s="19" t="str">
        <f>入力シート!$L35</f>
        <v/>
      </c>
      <c r="BK15" s="17" t="s">
        <v>129</v>
      </c>
      <c r="BL15" s="147" t="str">
        <f>入力シート!$N35</f>
        <v/>
      </c>
      <c r="BM15" s="18" t="s">
        <v>128</v>
      </c>
      <c r="BN15" s="20" t="str">
        <f>IF(入力シート!$P35="","",入力シート!$P35)</f>
        <v/>
      </c>
      <c r="BO15" s="19" t="str">
        <f>IF(入力シート!$Q35="","",入力シート!$Q35)</f>
        <v/>
      </c>
      <c r="BP15" s="18" t="s">
        <v>127</v>
      </c>
      <c r="BQ15" s="294" t="str">
        <f>IF(入力シート!$S35="","",IF(入力シート!$T35="",入力シート!$S35,IF(入力シート!$S35&lt;5,入力シート!$S35,入力シート!$T35)))</f>
        <v/>
      </c>
      <c r="BR15" s="295">
        <f>入力シート!AY15</f>
        <v>0</v>
      </c>
      <c r="BS15" s="294" t="str">
        <f>IF(入力シート!$U35="","",IF(入力シート!$V35="",入力シート!$U35,IF(入力シート!$U35&lt;31,入力シート!$U35,入力シート!$V35)))</f>
        <v/>
      </c>
      <c r="BT15" s="295">
        <f>入力シート!BA15</f>
        <v>0</v>
      </c>
      <c r="BU15" s="296" t="str">
        <f>入力シート!$AB35</f>
        <v>□ごみ拾い　□器具片付け
□モップ又はレーキがけ　□施錠</v>
      </c>
      <c r="BV15" s="297" t="e">
        <f>入力シート!#REF!</f>
        <v>#REF!</v>
      </c>
      <c r="BW15" s="298" t="e">
        <f>入力シート!#REF!</f>
        <v>#REF!</v>
      </c>
      <c r="BX15" s="23"/>
      <c r="BY15" s="13" t="str">
        <f>IF(入力シート!$B45="","",入力シート!$B45)</f>
        <v/>
      </c>
      <c r="BZ15" s="59" t="str">
        <f>IF(入力シート!$B45&lt;&gt;"",入力シート!$C45,"")</f>
        <v/>
      </c>
      <c r="CA15" s="14" t="str">
        <f>IF(入力シート!$D45="","",入力シート!$D45)</f>
        <v/>
      </c>
      <c r="CB15" s="15" t="s">
        <v>130</v>
      </c>
      <c r="CC15" s="147" t="str">
        <f>IF(入力シート!$F45="","",入力シート!$F45)</f>
        <v/>
      </c>
      <c r="CD15" s="17" t="s">
        <v>3</v>
      </c>
      <c r="CE15" s="16" t="str">
        <f>IF(入力シート!$H45="","",入力シート!$H45)</f>
        <v/>
      </c>
      <c r="CF15" s="15" t="s">
        <v>130</v>
      </c>
      <c r="CG15" s="147" t="str">
        <f>IF(入力シート!$J45="","",入力シート!$J45)</f>
        <v/>
      </c>
      <c r="CH15" s="18" t="s">
        <v>128</v>
      </c>
      <c r="CI15" s="19" t="str">
        <f>入力シート!$L45</f>
        <v/>
      </c>
      <c r="CJ15" s="17" t="s">
        <v>129</v>
      </c>
      <c r="CK15" s="147" t="str">
        <f>入力シート!$N45</f>
        <v/>
      </c>
      <c r="CL15" s="18" t="s">
        <v>128</v>
      </c>
      <c r="CM15" s="20" t="str">
        <f>IF(入力シート!$P45="","",入力シート!$P45)</f>
        <v/>
      </c>
      <c r="CN15" s="19" t="str">
        <f>IF(入力シート!$Q45="","",入力シート!$Q45)</f>
        <v/>
      </c>
      <c r="CO15" s="18" t="s">
        <v>127</v>
      </c>
      <c r="CP15" s="294" t="str">
        <f>IF(入力シート!$S45="","",IF(入力シート!$T45="",入力シート!$S45,IF(入力シート!$S45&lt;5,入力シート!$S45,入力シート!$T45)))</f>
        <v/>
      </c>
      <c r="CQ15" s="295">
        <f>入力シート!BX15</f>
        <v>0</v>
      </c>
      <c r="CR15" s="294" t="str">
        <f>IF(入力シート!$U45="","",IF(入力シート!$V45="",入力シート!$U45,IF(入力シート!$U45&lt;31,入力シート!$U45,入力シート!$V45)))</f>
        <v/>
      </c>
      <c r="CS15" s="295">
        <f>入力シート!BZ15</f>
        <v>0</v>
      </c>
      <c r="CT15" s="296" t="str">
        <f>入力シート!$AB45</f>
        <v>□ごみ拾い　□器具片付け
□モップ又はレーキがけ　□施錠</v>
      </c>
      <c r="CU15" s="297" t="e">
        <f>入力シート!#REF!</f>
        <v>#REF!</v>
      </c>
      <c r="CV15" s="298" t="e">
        <f>入力シート!#REF!</f>
        <v>#REF!</v>
      </c>
      <c r="CW15" s="23"/>
      <c r="CX15" s="13" t="str">
        <f>IF(入力シート!$B55="","",入力シート!$B55)</f>
        <v/>
      </c>
      <c r="CY15" s="59" t="str">
        <f>IF(入力シート!$B55&lt;&gt;"",入力シート!$C55,"")</f>
        <v/>
      </c>
      <c r="CZ15" s="14" t="str">
        <f>IF(入力シート!$D55="","",入力シート!$D55)</f>
        <v/>
      </c>
      <c r="DA15" s="15" t="s">
        <v>130</v>
      </c>
      <c r="DB15" s="147" t="str">
        <f>IF(入力シート!$F55="","",入力シート!$F55)</f>
        <v/>
      </c>
      <c r="DC15" s="17" t="s">
        <v>3</v>
      </c>
      <c r="DD15" s="16" t="str">
        <f>IF(入力シート!$H55="","",入力シート!$H55)</f>
        <v/>
      </c>
      <c r="DE15" s="15" t="s">
        <v>130</v>
      </c>
      <c r="DF15" s="147" t="str">
        <f>IF(入力シート!$J55="","",入力シート!$J55)</f>
        <v/>
      </c>
      <c r="DG15" s="18" t="s">
        <v>128</v>
      </c>
      <c r="DH15" s="19" t="str">
        <f>入力シート!$L55</f>
        <v/>
      </c>
      <c r="DI15" s="17" t="s">
        <v>129</v>
      </c>
      <c r="DJ15" s="147" t="str">
        <f>入力シート!$N55</f>
        <v/>
      </c>
      <c r="DK15" s="18" t="s">
        <v>128</v>
      </c>
      <c r="DL15" s="20" t="str">
        <f>IF(入力シート!$P55="","",入力シート!$P55)</f>
        <v/>
      </c>
      <c r="DM15" s="19" t="str">
        <f>IF(入力シート!$Q55="","",入力シート!$Q55)</f>
        <v/>
      </c>
      <c r="DN15" s="18" t="s">
        <v>127</v>
      </c>
      <c r="DO15" s="294" t="str">
        <f>IF(入力シート!$S55="","",IF(入力シート!$T55="",入力シート!$S55,IF(入力シート!$S55&lt;5,入力シート!$S55,入力シート!$T55)))</f>
        <v/>
      </c>
      <c r="DP15" s="295">
        <f>入力シート!CW15</f>
        <v>0</v>
      </c>
      <c r="DQ15" s="294" t="str">
        <f>IF(入力シート!$U55="","",IF(入力シート!$V55="",入力シート!$U55,IF(入力シート!$U55&lt;31,入力シート!$U55,入力シート!$V55)))</f>
        <v/>
      </c>
      <c r="DR15" s="295">
        <f>入力シート!CY15</f>
        <v>0</v>
      </c>
      <c r="DS15" s="296" t="str">
        <f>入力シート!$AB55</f>
        <v>□ごみ拾い　□器具片付け
□モップ又はレーキがけ　□施錠</v>
      </c>
      <c r="DT15" s="297" t="e">
        <f>入力シート!#REF!</f>
        <v>#REF!</v>
      </c>
      <c r="DU15" s="298" t="e">
        <f>入力シート!#REF!</f>
        <v>#REF!</v>
      </c>
      <c r="DV15" s="23"/>
      <c r="DW15" s="13" t="str">
        <f>IF(入力シート!$B65="","",入力シート!$B65)</f>
        <v/>
      </c>
      <c r="DX15" s="59" t="str">
        <f>IF(入力シート!$B65&lt;&gt;"",入力シート!$C65,"")</f>
        <v/>
      </c>
      <c r="DY15" s="14" t="str">
        <f>IF(入力シート!$D65="","",入力シート!$D65)</f>
        <v/>
      </c>
      <c r="DZ15" s="15" t="s">
        <v>130</v>
      </c>
      <c r="EA15" s="147" t="str">
        <f>IF(入力シート!$F65="","",入力シート!$F65)</f>
        <v/>
      </c>
      <c r="EB15" s="17" t="s">
        <v>3</v>
      </c>
      <c r="EC15" s="16" t="str">
        <f>IF(入力シート!$H65="","",入力シート!$H65)</f>
        <v/>
      </c>
      <c r="ED15" s="15" t="s">
        <v>130</v>
      </c>
      <c r="EE15" s="147" t="str">
        <f>IF(入力シート!$J65="","",入力シート!$J65)</f>
        <v/>
      </c>
      <c r="EF15" s="18" t="s">
        <v>128</v>
      </c>
      <c r="EG15" s="19" t="str">
        <f>入力シート!$L65</f>
        <v/>
      </c>
      <c r="EH15" s="17" t="s">
        <v>129</v>
      </c>
      <c r="EI15" s="147" t="str">
        <f>入力シート!$N65</f>
        <v/>
      </c>
      <c r="EJ15" s="18" t="s">
        <v>128</v>
      </c>
      <c r="EK15" s="20" t="str">
        <f>IF(入力シート!$P65="","",入力シート!$P65)</f>
        <v/>
      </c>
      <c r="EL15" s="19" t="str">
        <f>IF(入力シート!$Q65="","",入力シート!$Q65)</f>
        <v/>
      </c>
      <c r="EM15" s="18" t="s">
        <v>127</v>
      </c>
      <c r="EN15" s="294" t="str">
        <f>IF(入力シート!$S65="","",IF(入力シート!$T65="",入力シート!$S65,IF(入力シート!$S65&lt;5,入力シート!$S65,入力シート!$T65)))</f>
        <v/>
      </c>
      <c r="EO15" s="295">
        <f>入力シート!DV15</f>
        <v>0</v>
      </c>
      <c r="EP15" s="294" t="str">
        <f>IF(入力シート!$U65="","",IF(入力シート!$V65="",入力シート!$U65,IF(入力シート!$U65&lt;31,入力シート!$U65,入力シート!$V65)))</f>
        <v/>
      </c>
      <c r="EQ15" s="295">
        <f>入力シート!DX15</f>
        <v>0</v>
      </c>
      <c r="ER15" s="296" t="str">
        <f>入力シート!$AB65</f>
        <v>□ごみ拾い　□器具片付け
□モップ又はレーキがけ　□施錠</v>
      </c>
      <c r="ES15" s="297" t="e">
        <f>入力シート!#REF!</f>
        <v>#REF!</v>
      </c>
      <c r="ET15" s="298" t="e">
        <f>入力シート!#REF!</f>
        <v>#REF!</v>
      </c>
      <c r="EU15" s="23"/>
      <c r="EV15" s="13" t="str">
        <f>IF(入力シート!$B75="","",入力シート!$B75)</f>
        <v/>
      </c>
      <c r="EW15" s="59" t="str">
        <f>IF(入力シート!$B75&lt;&gt;"",入力シート!$C75,"")</f>
        <v/>
      </c>
      <c r="EX15" s="14" t="str">
        <f>IF(入力シート!$D75="","",入力シート!$D75)</f>
        <v/>
      </c>
      <c r="EY15" s="15" t="s">
        <v>130</v>
      </c>
      <c r="EZ15" s="147" t="str">
        <f>IF(入力シート!$F75="","",入力シート!$F75)</f>
        <v/>
      </c>
      <c r="FA15" s="17" t="s">
        <v>3</v>
      </c>
      <c r="FB15" s="16" t="str">
        <f>IF(入力シート!$H75="","",入力シート!$H75)</f>
        <v/>
      </c>
      <c r="FC15" s="15" t="s">
        <v>130</v>
      </c>
      <c r="FD15" s="147" t="str">
        <f>IF(入力シート!$J75="","",入力シート!$J75)</f>
        <v/>
      </c>
      <c r="FE15" s="18" t="s">
        <v>128</v>
      </c>
      <c r="FF15" s="19" t="str">
        <f>入力シート!$L75</f>
        <v/>
      </c>
      <c r="FG15" s="17" t="s">
        <v>129</v>
      </c>
      <c r="FH15" s="147" t="str">
        <f>入力シート!$N75</f>
        <v/>
      </c>
      <c r="FI15" s="18" t="s">
        <v>128</v>
      </c>
      <c r="FJ15" s="20" t="str">
        <f>IF(入力シート!$P75="","",入力シート!$P75)</f>
        <v/>
      </c>
      <c r="FK15" s="19" t="str">
        <f>IF(入力シート!$Q75="","",入力シート!$Q75)</f>
        <v/>
      </c>
      <c r="FL15" s="18" t="s">
        <v>127</v>
      </c>
      <c r="FM15" s="294" t="str">
        <f>IF(入力シート!$S75="","",IF(入力シート!$T75="",入力シート!$S75,IF(入力シート!$S75&lt;5,入力シート!$S75,入力シート!$T75)))</f>
        <v/>
      </c>
      <c r="FN15" s="295">
        <f>入力シート!EU15</f>
        <v>0</v>
      </c>
      <c r="FO15" s="294" t="str">
        <f>IF(入力シート!$U75="","",IF(入力シート!$V75="",入力シート!$U75,IF(入力シート!$U75&lt;31,入力シート!$U75,入力シート!$V75)))</f>
        <v/>
      </c>
      <c r="FP15" s="295">
        <f>入力シート!EW15</f>
        <v>0</v>
      </c>
      <c r="FQ15" s="296" t="str">
        <f>入力シート!$AB75</f>
        <v>□ごみ拾い　□器具片付け
□モップ又はレーキがけ　□施錠</v>
      </c>
      <c r="FR15" s="297" t="e">
        <f>入力シート!#REF!</f>
        <v>#REF!</v>
      </c>
      <c r="FS15" s="298" t="e">
        <f>入力シート!#REF!</f>
        <v>#REF!</v>
      </c>
      <c r="FT15" s="23"/>
      <c r="FU15" s="13" t="str">
        <f>IF(入力シート!$B85="","",入力シート!$B85)</f>
        <v/>
      </c>
      <c r="FV15" s="59" t="str">
        <f>IF(入力シート!$B85&lt;&gt;"",入力シート!$C85,"")</f>
        <v/>
      </c>
      <c r="FW15" s="14" t="str">
        <f>IF(入力シート!$D85="","",入力シート!$D85)</f>
        <v/>
      </c>
      <c r="FX15" s="15" t="s">
        <v>130</v>
      </c>
      <c r="FY15" s="147" t="str">
        <f>IF(入力シート!$F85="","",入力シート!$F85)</f>
        <v/>
      </c>
      <c r="FZ15" s="17" t="s">
        <v>3</v>
      </c>
      <c r="GA15" s="16" t="str">
        <f>IF(入力シート!$H85="","",入力シート!$H85)</f>
        <v/>
      </c>
      <c r="GB15" s="15" t="s">
        <v>130</v>
      </c>
      <c r="GC15" s="147" t="str">
        <f>IF(入力シート!$J85="","",入力シート!$J85)</f>
        <v/>
      </c>
      <c r="GD15" s="18" t="s">
        <v>128</v>
      </c>
      <c r="GE15" s="19" t="str">
        <f>入力シート!$L85</f>
        <v/>
      </c>
      <c r="GF15" s="17" t="s">
        <v>129</v>
      </c>
      <c r="GG15" s="147" t="str">
        <f>入力シート!$N85</f>
        <v/>
      </c>
      <c r="GH15" s="18" t="s">
        <v>128</v>
      </c>
      <c r="GI15" s="20" t="str">
        <f>IF(入力シート!$P85="","",入力シート!$P85)</f>
        <v/>
      </c>
      <c r="GJ15" s="19" t="str">
        <f>IF(入力シート!$Q85="","",入力シート!$Q85)</f>
        <v/>
      </c>
      <c r="GK15" s="18" t="s">
        <v>127</v>
      </c>
      <c r="GL15" s="294" t="str">
        <f>IF(入力シート!$S85="","",IF(入力シート!$T85="",入力シート!$S85,IF(入力シート!$S85&lt;5,入力シート!$S85,入力シート!$T85)))</f>
        <v/>
      </c>
      <c r="GM15" s="295">
        <f>入力シート!FT15</f>
        <v>0</v>
      </c>
      <c r="GN15" s="294" t="str">
        <f>IF(入力シート!$U85="","",IF(入力シート!$V85="",入力シート!$U85,IF(入力シート!$U85&lt;31,入力シート!$U85,入力シート!$V85)))</f>
        <v/>
      </c>
      <c r="GO15" s="295">
        <f>入力シート!FV15</f>
        <v>0</v>
      </c>
      <c r="GP15" s="296" t="str">
        <f>入力シート!$AB85</f>
        <v>□ごみ拾い　□器具片付け
□モップ又はレーキがけ　□施錠</v>
      </c>
      <c r="GQ15" s="297" t="e">
        <f>入力シート!#REF!</f>
        <v>#REF!</v>
      </c>
      <c r="GR15" s="298" t="e">
        <f>入力シート!#REF!</f>
        <v>#REF!</v>
      </c>
      <c r="GS15" s="23"/>
      <c r="GT15" s="13" t="str">
        <f>IF(入力シート!$B95="","",入力シート!$B95)</f>
        <v/>
      </c>
      <c r="GU15" s="59" t="str">
        <f>IF(入力シート!$B95&lt;&gt;"",入力シート!$C95,"")</f>
        <v/>
      </c>
      <c r="GV15" s="14" t="str">
        <f>IF(入力シート!$D95="","",入力シート!$D95)</f>
        <v/>
      </c>
      <c r="GW15" s="15" t="s">
        <v>130</v>
      </c>
      <c r="GX15" s="147" t="str">
        <f>IF(入力シート!$F95="","",入力シート!$F95)</f>
        <v/>
      </c>
      <c r="GY15" s="17" t="s">
        <v>3</v>
      </c>
      <c r="GZ15" s="16" t="str">
        <f>IF(入力シート!$H95="","",入力シート!$H95)</f>
        <v/>
      </c>
      <c r="HA15" s="15" t="s">
        <v>130</v>
      </c>
      <c r="HB15" s="147" t="str">
        <f>IF(入力シート!$J95="","",入力シート!$J95)</f>
        <v/>
      </c>
      <c r="HC15" s="18" t="s">
        <v>128</v>
      </c>
      <c r="HD15" s="19" t="str">
        <f>入力シート!$L95</f>
        <v/>
      </c>
      <c r="HE15" s="17" t="s">
        <v>129</v>
      </c>
      <c r="HF15" s="147" t="str">
        <f>入力シート!$N95</f>
        <v/>
      </c>
      <c r="HG15" s="18" t="s">
        <v>128</v>
      </c>
      <c r="HH15" s="20" t="str">
        <f>IF(入力シート!$P95="","",入力シート!$P95)</f>
        <v/>
      </c>
      <c r="HI15" s="19" t="str">
        <f>IF(入力シート!$Q95="","",入力シート!$Q95)</f>
        <v/>
      </c>
      <c r="HJ15" s="18" t="s">
        <v>127</v>
      </c>
      <c r="HK15" s="294" t="str">
        <f>IF(入力シート!$S95="","",IF(入力シート!$T95="",入力シート!$S95,IF(入力シート!$S95&lt;5,入力シート!$S95,入力シート!$T95)))</f>
        <v/>
      </c>
      <c r="HL15" s="295">
        <f>入力シート!GS15</f>
        <v>0</v>
      </c>
      <c r="HM15" s="294" t="str">
        <f>IF(入力シート!$U95="","",IF(入力シート!$V95="",入力シート!$U95,IF(入力シート!$U95&lt;31,入力シート!$U95,入力シート!$V95)))</f>
        <v/>
      </c>
      <c r="HN15" s="295">
        <f>入力シート!GU15</f>
        <v>0</v>
      </c>
      <c r="HO15" s="296" t="str">
        <f>入力シート!$AB95</f>
        <v>□ごみ拾い　□器具片付け
□モップ又はレーキがけ　□施錠</v>
      </c>
      <c r="HP15" s="297" t="e">
        <f>入力シート!#REF!</f>
        <v>#REF!</v>
      </c>
      <c r="HQ15" s="298" t="e">
        <f>入力シート!#REF!</f>
        <v>#REF!</v>
      </c>
      <c r="HR15" s="23"/>
      <c r="HS15" s="13" t="str">
        <f>IF(入力シート!$B105="","",入力シート!$B105)</f>
        <v/>
      </c>
      <c r="HT15" s="59" t="str">
        <f>IF(入力シート!$B105&lt;&gt;"",入力シート!$C105,"")</f>
        <v/>
      </c>
      <c r="HU15" s="14" t="str">
        <f>IF(入力シート!$D105="","",入力シート!$D105)</f>
        <v/>
      </c>
      <c r="HV15" s="15" t="s">
        <v>130</v>
      </c>
      <c r="HW15" s="147" t="str">
        <f>IF(入力シート!$F105="","",入力シート!$F105)</f>
        <v/>
      </c>
      <c r="HX15" s="17" t="s">
        <v>3</v>
      </c>
      <c r="HY15" s="16" t="str">
        <f>IF(入力シート!$H105="","",入力シート!$H105)</f>
        <v/>
      </c>
      <c r="HZ15" s="15" t="s">
        <v>130</v>
      </c>
      <c r="IA15" s="147" t="str">
        <f>IF(入力シート!$J105="","",入力シート!$J105)</f>
        <v/>
      </c>
      <c r="IB15" s="18" t="s">
        <v>128</v>
      </c>
      <c r="IC15" s="147" t="str">
        <f>入力シート!$L105</f>
        <v/>
      </c>
      <c r="ID15" s="17" t="s">
        <v>129</v>
      </c>
      <c r="IE15" s="147" t="str">
        <f>入力シート!$N105</f>
        <v/>
      </c>
      <c r="IF15" s="18" t="s">
        <v>128</v>
      </c>
      <c r="IG15" s="20" t="str">
        <f>IF(入力シート!$P105="","",入力シート!$P105)</f>
        <v/>
      </c>
      <c r="IH15" s="19" t="str">
        <f>IF(入力シート!$Q105="","",入力シート!$Q105)</f>
        <v/>
      </c>
      <c r="II15" s="18" t="s">
        <v>127</v>
      </c>
      <c r="IJ15" s="294" t="str">
        <f>IF(入力シート!$S105="","",IF(入力シート!$T105="",入力シート!$S105,IF(入力シート!$S105&lt;5,入力シート!$S105,入力シート!$T105)))</f>
        <v/>
      </c>
      <c r="IK15" s="295">
        <f>入力シート!HR15</f>
        <v>0</v>
      </c>
      <c r="IL15" s="294" t="str">
        <f>IF(入力シート!$U105="","",IF(入力シート!$V105="",入力シート!$U105,IF(入力シート!$U105&lt;31,入力シート!$U105,入力シート!$V105)))</f>
        <v/>
      </c>
      <c r="IM15" s="295">
        <f>入力シート!HT15</f>
        <v>0</v>
      </c>
      <c r="IN15" s="296" t="str">
        <f>入力シート!$AB105</f>
        <v>□ごみ拾い　□器具片付け
□モップ又はレーキがけ　□施錠</v>
      </c>
      <c r="IO15" s="297" t="e">
        <f>入力シート!#REF!</f>
        <v>#REF!</v>
      </c>
      <c r="IP15" s="298" t="e">
        <f>入力シート!#REF!</f>
        <v>#REF!</v>
      </c>
    </row>
    <row r="16" spans="1:250" ht="21.75" customHeight="1" x14ac:dyDescent="0.15">
      <c r="A16" s="23"/>
      <c r="B16" s="13" t="str">
        <f>IF(入力シート!B16="","",入力シート!B16)</f>
        <v/>
      </c>
      <c r="C16" s="59" t="str">
        <f>IF(入力シート!B16&lt;&gt;"",入力シート!C16,"")</f>
        <v/>
      </c>
      <c r="D16" s="14" t="str">
        <f>IF(入力シート!D16="","",入力シート!D16)</f>
        <v/>
      </c>
      <c r="E16" s="156" t="s">
        <v>130</v>
      </c>
      <c r="F16" s="147" t="str">
        <f>IF(入力シート!F16="","",入力シート!F16)</f>
        <v/>
      </c>
      <c r="G16" s="158" t="s">
        <v>3</v>
      </c>
      <c r="H16" s="16" t="str">
        <f>IF(入力シート!H16="","",入力シート!H16)</f>
        <v/>
      </c>
      <c r="I16" s="156" t="s">
        <v>130</v>
      </c>
      <c r="J16" s="147" t="str">
        <f>IF(入力シート!J16="","",入力シート!J16)</f>
        <v/>
      </c>
      <c r="K16" s="159" t="s">
        <v>128</v>
      </c>
      <c r="L16" s="19" t="str">
        <f>入力シート!$L16</f>
        <v/>
      </c>
      <c r="M16" s="17" t="s">
        <v>129</v>
      </c>
      <c r="N16" s="147" t="str">
        <f>入力シート!$N16</f>
        <v/>
      </c>
      <c r="O16" s="18" t="s">
        <v>128</v>
      </c>
      <c r="P16" s="155" t="str">
        <f>IF(入力シート!P16="","",入力シート!P16)</f>
        <v/>
      </c>
      <c r="Q16" s="153" t="str">
        <f>IF(入力シート!Q16="","",入力シート!Q16)</f>
        <v/>
      </c>
      <c r="R16" s="18" t="s">
        <v>127</v>
      </c>
      <c r="S16" s="294" t="str">
        <f>IF(入力シート!S16="","",IF(入力シート!T16="",入力シート!S16,IF(入力シート!S16&lt;5,入力シート!S16,入力シート!T16)))</f>
        <v/>
      </c>
      <c r="T16" s="295">
        <f>入力シート!T16</f>
        <v>0</v>
      </c>
      <c r="U16" s="294" t="str">
        <f>IF(入力シート!U16="","",IF(入力シート!V16="",入力シート!U16,IF(入力シート!U16&lt;31,入力シート!U16,入力シート!V16)))</f>
        <v/>
      </c>
      <c r="V16" s="295">
        <f>入力シート!V16</f>
        <v>0</v>
      </c>
      <c r="W16" s="296" t="str">
        <f>入力シート!AB16</f>
        <v>□ごみ拾い　□器具片付け
□モップ又はレーキがけ　□施錠</v>
      </c>
      <c r="X16" s="297">
        <f>入力シート!Z16</f>
        <v>0</v>
      </c>
      <c r="Y16" s="298">
        <f>入力シート!AA16</f>
        <v>0</v>
      </c>
      <c r="Z16" s="23"/>
      <c r="AA16" s="13" t="str">
        <f>IF(入力シート!$B26="","",入力シート!$B26)</f>
        <v/>
      </c>
      <c r="AB16" s="59" t="str">
        <f>IF(入力シート!$B26&lt;&gt;"",入力シート!$C26,"")</f>
        <v/>
      </c>
      <c r="AC16" s="14" t="str">
        <f>IF(入力シート!$D26="","",入力シート!$D26)</f>
        <v/>
      </c>
      <c r="AD16" s="15" t="s">
        <v>130</v>
      </c>
      <c r="AE16" s="147" t="str">
        <f>IF(入力シート!$F26="","",入力シート!$F26)</f>
        <v/>
      </c>
      <c r="AF16" s="17" t="s">
        <v>3</v>
      </c>
      <c r="AG16" s="16" t="str">
        <f>IF(入力シート!$H26="","",入力シート!$H26)</f>
        <v/>
      </c>
      <c r="AH16" s="15" t="s">
        <v>130</v>
      </c>
      <c r="AI16" s="147" t="str">
        <f>IF(入力シート!$J26="","",入力シート!$J26)</f>
        <v/>
      </c>
      <c r="AJ16" s="18" t="s">
        <v>128</v>
      </c>
      <c r="AK16" s="19" t="str">
        <f>入力シート!$L26</f>
        <v/>
      </c>
      <c r="AL16" s="17" t="s">
        <v>129</v>
      </c>
      <c r="AM16" s="147" t="str">
        <f>入力シート!$N26</f>
        <v/>
      </c>
      <c r="AN16" s="18" t="s">
        <v>128</v>
      </c>
      <c r="AO16" s="155" t="str">
        <f>IF(入力シート!$P26="","",入力シート!$P26)</f>
        <v/>
      </c>
      <c r="AP16" s="153" t="str">
        <f>IF(入力シート!$Q26="","",入力シート!$Q26)</f>
        <v/>
      </c>
      <c r="AQ16" s="18" t="s">
        <v>127</v>
      </c>
      <c r="AR16" s="294" t="str">
        <f>IF(入力シート!$S26="","",IF(入力シート!$T26="",入力シート!$S26,IF(入力シート!$S26&lt;5,入力シート!$S26,入力シート!$T26)))</f>
        <v/>
      </c>
      <c r="AS16" s="295" t="e">
        <f>入力シート!#REF!</f>
        <v>#REF!</v>
      </c>
      <c r="AT16" s="294" t="str">
        <f>IF(入力シート!$U26="","",IF(入力シート!$V26="",入力シート!$U26,IF(入力シート!$U26&lt;31,入力シート!$U26,入力シート!$V26)))</f>
        <v/>
      </c>
      <c r="AU16" s="295" t="e">
        <f>入力シート!#REF!</f>
        <v>#REF!</v>
      </c>
      <c r="AV16" s="297" t="str">
        <f>入力シート!AB26</f>
        <v>□ごみ拾い　□器具片付け
□モップ又はレーキがけ　□施錠</v>
      </c>
      <c r="AW16" s="297" t="e">
        <f>入力シート!#REF!</f>
        <v>#REF!</v>
      </c>
      <c r="AX16" s="298" t="e">
        <f>入力シート!#REF!</f>
        <v>#REF!</v>
      </c>
      <c r="AY16" s="23"/>
      <c r="AZ16" s="13" t="str">
        <f>IF(入力シート!$B36="","",入力シート!$B36)</f>
        <v/>
      </c>
      <c r="BA16" s="59" t="str">
        <f>IF(入力シート!$B36&lt;&gt;"",入力シート!$C36,"")</f>
        <v/>
      </c>
      <c r="BB16" s="14" t="str">
        <f>IF(入力シート!$D36="","",入力シート!$D36)</f>
        <v/>
      </c>
      <c r="BC16" s="15" t="s">
        <v>130</v>
      </c>
      <c r="BD16" s="147" t="str">
        <f>IF(入力シート!$F36="","",入力シート!$F36)</f>
        <v/>
      </c>
      <c r="BE16" s="17" t="s">
        <v>3</v>
      </c>
      <c r="BF16" s="16" t="str">
        <f>IF(入力シート!$H36="","",入力シート!$H36)</f>
        <v/>
      </c>
      <c r="BG16" s="15" t="s">
        <v>130</v>
      </c>
      <c r="BH16" s="147" t="str">
        <f>IF(入力シート!$J36="","",入力シート!$J36)</f>
        <v/>
      </c>
      <c r="BI16" s="18" t="s">
        <v>128</v>
      </c>
      <c r="BJ16" s="19" t="str">
        <f>入力シート!$L36</f>
        <v/>
      </c>
      <c r="BK16" s="17" t="s">
        <v>129</v>
      </c>
      <c r="BL16" s="147" t="str">
        <f>入力シート!$N36</f>
        <v/>
      </c>
      <c r="BM16" s="18" t="s">
        <v>128</v>
      </c>
      <c r="BN16" s="20" t="str">
        <f>IF(入力シート!$P36="","",入力シート!$P36)</f>
        <v/>
      </c>
      <c r="BO16" s="19" t="str">
        <f>IF(入力シート!$Q36="","",入力シート!$Q36)</f>
        <v/>
      </c>
      <c r="BP16" s="18" t="s">
        <v>127</v>
      </c>
      <c r="BQ16" s="294" t="str">
        <f>IF(入力シート!$S36="","",IF(入力シート!$T36="",入力シート!$S36,IF(入力シート!$S36&lt;5,入力シート!$S36,入力シート!$T36)))</f>
        <v/>
      </c>
      <c r="BR16" s="295">
        <f>入力シート!AY16</f>
        <v>0</v>
      </c>
      <c r="BS16" s="294" t="str">
        <f>IF(入力シート!$U36="","",IF(入力シート!$V36="",入力シート!$U36,IF(入力シート!$U36&lt;31,入力シート!$U36,入力シート!$V36)))</f>
        <v/>
      </c>
      <c r="BT16" s="295">
        <f>入力シート!BA16</f>
        <v>0</v>
      </c>
      <c r="BU16" s="296" t="str">
        <f>入力シート!$AB36</f>
        <v>□ごみ拾い　□器具片付け
□モップ又はレーキがけ　□施錠</v>
      </c>
      <c r="BV16" s="297" t="e">
        <f>入力シート!#REF!</f>
        <v>#REF!</v>
      </c>
      <c r="BW16" s="298" t="e">
        <f>入力シート!#REF!</f>
        <v>#REF!</v>
      </c>
      <c r="BX16" s="23"/>
      <c r="BY16" s="13" t="str">
        <f>IF(入力シート!$B46="","",入力シート!$B46)</f>
        <v/>
      </c>
      <c r="BZ16" s="59" t="str">
        <f>IF(入力シート!$B46&lt;&gt;"",入力シート!$C46,"")</f>
        <v/>
      </c>
      <c r="CA16" s="14" t="str">
        <f>IF(入力シート!$D46="","",入力シート!$D46)</f>
        <v/>
      </c>
      <c r="CB16" s="15" t="s">
        <v>130</v>
      </c>
      <c r="CC16" s="147" t="str">
        <f>IF(入力シート!$F46="","",入力シート!$F46)</f>
        <v/>
      </c>
      <c r="CD16" s="17" t="s">
        <v>3</v>
      </c>
      <c r="CE16" s="16" t="str">
        <f>IF(入力シート!$H46="","",入力シート!$H46)</f>
        <v/>
      </c>
      <c r="CF16" s="15" t="s">
        <v>130</v>
      </c>
      <c r="CG16" s="147" t="str">
        <f>IF(入力シート!$J46="","",入力シート!$J46)</f>
        <v/>
      </c>
      <c r="CH16" s="18" t="s">
        <v>128</v>
      </c>
      <c r="CI16" s="19" t="str">
        <f>入力シート!$L46</f>
        <v/>
      </c>
      <c r="CJ16" s="17" t="s">
        <v>129</v>
      </c>
      <c r="CK16" s="147" t="str">
        <f>入力シート!$N46</f>
        <v/>
      </c>
      <c r="CL16" s="18" t="s">
        <v>128</v>
      </c>
      <c r="CM16" s="20" t="str">
        <f>IF(入力シート!$P46="","",入力シート!$P46)</f>
        <v/>
      </c>
      <c r="CN16" s="19" t="str">
        <f>IF(入力シート!$Q46="","",入力シート!$Q46)</f>
        <v/>
      </c>
      <c r="CO16" s="18" t="s">
        <v>127</v>
      </c>
      <c r="CP16" s="294" t="str">
        <f>IF(入力シート!$S46="","",IF(入力シート!$T46="",入力シート!$S46,IF(入力シート!$S46&lt;5,入力シート!$S46,入力シート!$T46)))</f>
        <v/>
      </c>
      <c r="CQ16" s="295">
        <f>入力シート!BX16</f>
        <v>0</v>
      </c>
      <c r="CR16" s="294" t="str">
        <f>IF(入力シート!$U46="","",IF(入力シート!$V46="",入力シート!$U46,IF(入力シート!$U46&lt;31,入力シート!$U46,入力シート!$V46)))</f>
        <v/>
      </c>
      <c r="CS16" s="295">
        <f>入力シート!BZ16</f>
        <v>0</v>
      </c>
      <c r="CT16" s="296" t="str">
        <f>入力シート!$AB46</f>
        <v>□ごみ拾い　□器具片付け
□モップ又はレーキがけ　□施錠</v>
      </c>
      <c r="CU16" s="297" t="e">
        <f>入力シート!#REF!</f>
        <v>#REF!</v>
      </c>
      <c r="CV16" s="298" t="e">
        <f>入力シート!#REF!</f>
        <v>#REF!</v>
      </c>
      <c r="CW16" s="23"/>
      <c r="CX16" s="13" t="str">
        <f>IF(入力シート!$B56="","",入力シート!$B56)</f>
        <v/>
      </c>
      <c r="CY16" s="59" t="str">
        <f>IF(入力シート!$B56&lt;&gt;"",入力シート!$C56,"")</f>
        <v/>
      </c>
      <c r="CZ16" s="14" t="str">
        <f>IF(入力シート!$D56="","",入力シート!$D56)</f>
        <v/>
      </c>
      <c r="DA16" s="15" t="s">
        <v>130</v>
      </c>
      <c r="DB16" s="147" t="str">
        <f>IF(入力シート!$F56="","",入力シート!$F56)</f>
        <v/>
      </c>
      <c r="DC16" s="17" t="s">
        <v>3</v>
      </c>
      <c r="DD16" s="16" t="str">
        <f>IF(入力シート!$H56="","",入力シート!$H56)</f>
        <v/>
      </c>
      <c r="DE16" s="15" t="s">
        <v>130</v>
      </c>
      <c r="DF16" s="147" t="str">
        <f>IF(入力シート!$J56="","",入力シート!$J56)</f>
        <v/>
      </c>
      <c r="DG16" s="18" t="s">
        <v>128</v>
      </c>
      <c r="DH16" s="19" t="str">
        <f>入力シート!$L56</f>
        <v/>
      </c>
      <c r="DI16" s="17" t="s">
        <v>129</v>
      </c>
      <c r="DJ16" s="147" t="str">
        <f>入力シート!$N56</f>
        <v/>
      </c>
      <c r="DK16" s="18" t="s">
        <v>128</v>
      </c>
      <c r="DL16" s="20" t="str">
        <f>IF(入力シート!$P56="","",入力シート!$P56)</f>
        <v/>
      </c>
      <c r="DM16" s="19" t="str">
        <f>IF(入力シート!$Q56="","",入力シート!$Q56)</f>
        <v/>
      </c>
      <c r="DN16" s="18" t="s">
        <v>127</v>
      </c>
      <c r="DO16" s="294" t="str">
        <f>IF(入力シート!$S56="","",IF(入力シート!$T56="",入力シート!$S56,IF(入力シート!$S56&lt;5,入力シート!$S56,入力シート!$T56)))</f>
        <v/>
      </c>
      <c r="DP16" s="295">
        <f>入力シート!CW16</f>
        <v>0</v>
      </c>
      <c r="DQ16" s="294" t="str">
        <f>IF(入力シート!$U56="","",IF(入力シート!$V56="",入力シート!$U56,IF(入力シート!$U56&lt;31,入力シート!$U56,入力シート!$V56)))</f>
        <v/>
      </c>
      <c r="DR16" s="295">
        <f>入力シート!CY16</f>
        <v>0</v>
      </c>
      <c r="DS16" s="296" t="str">
        <f>入力シート!$AB56</f>
        <v>□ごみ拾い　□器具片付け
□モップ又はレーキがけ　□施錠</v>
      </c>
      <c r="DT16" s="297" t="e">
        <f>入力シート!#REF!</f>
        <v>#REF!</v>
      </c>
      <c r="DU16" s="298" t="e">
        <f>入力シート!#REF!</f>
        <v>#REF!</v>
      </c>
      <c r="DV16" s="23"/>
      <c r="DW16" s="13" t="str">
        <f>IF(入力シート!$B66="","",入力シート!$B66)</f>
        <v/>
      </c>
      <c r="DX16" s="59" t="str">
        <f>IF(入力シート!$B66&lt;&gt;"",入力シート!$C66,"")</f>
        <v/>
      </c>
      <c r="DY16" s="14" t="str">
        <f>IF(入力シート!$D66="","",入力シート!$D66)</f>
        <v/>
      </c>
      <c r="DZ16" s="15" t="s">
        <v>130</v>
      </c>
      <c r="EA16" s="147" t="str">
        <f>IF(入力シート!$F66="","",入力シート!$F66)</f>
        <v/>
      </c>
      <c r="EB16" s="17" t="s">
        <v>3</v>
      </c>
      <c r="EC16" s="16" t="str">
        <f>IF(入力シート!$H66="","",入力シート!$H66)</f>
        <v/>
      </c>
      <c r="ED16" s="15" t="s">
        <v>130</v>
      </c>
      <c r="EE16" s="147" t="str">
        <f>IF(入力シート!$J66="","",入力シート!$J66)</f>
        <v/>
      </c>
      <c r="EF16" s="18" t="s">
        <v>128</v>
      </c>
      <c r="EG16" s="19" t="str">
        <f>入力シート!$L66</f>
        <v/>
      </c>
      <c r="EH16" s="17" t="s">
        <v>129</v>
      </c>
      <c r="EI16" s="147" t="str">
        <f>入力シート!$N66</f>
        <v/>
      </c>
      <c r="EJ16" s="18" t="s">
        <v>128</v>
      </c>
      <c r="EK16" s="20" t="str">
        <f>IF(入力シート!$P66="","",入力シート!$P66)</f>
        <v/>
      </c>
      <c r="EL16" s="19" t="str">
        <f>IF(入力シート!$Q66="","",入力シート!$Q66)</f>
        <v/>
      </c>
      <c r="EM16" s="18" t="s">
        <v>127</v>
      </c>
      <c r="EN16" s="294" t="str">
        <f>IF(入力シート!$S66="","",IF(入力シート!$T66="",入力シート!$S66,IF(入力シート!$S66&lt;5,入力シート!$S66,入力シート!$T66)))</f>
        <v/>
      </c>
      <c r="EO16" s="295">
        <f>入力シート!DV16</f>
        <v>0</v>
      </c>
      <c r="EP16" s="294" t="str">
        <f>IF(入力シート!$U66="","",IF(入力シート!$V66="",入力シート!$U66,IF(入力シート!$U66&lt;31,入力シート!$U66,入力シート!$V66)))</f>
        <v/>
      </c>
      <c r="EQ16" s="295">
        <f>入力シート!DX16</f>
        <v>0</v>
      </c>
      <c r="ER16" s="296" t="str">
        <f>入力シート!$AB66</f>
        <v>□ごみ拾い　□器具片付け
□モップ又はレーキがけ　□施錠</v>
      </c>
      <c r="ES16" s="297" t="e">
        <f>入力シート!#REF!</f>
        <v>#REF!</v>
      </c>
      <c r="ET16" s="298" t="e">
        <f>入力シート!#REF!</f>
        <v>#REF!</v>
      </c>
      <c r="EU16" s="23"/>
      <c r="EV16" s="13" t="str">
        <f>IF(入力シート!$B76="","",入力シート!$B76)</f>
        <v/>
      </c>
      <c r="EW16" s="59" t="str">
        <f>IF(入力シート!$B76&lt;&gt;"",入力シート!$C76,"")</f>
        <v/>
      </c>
      <c r="EX16" s="14" t="str">
        <f>IF(入力シート!$D76="","",入力シート!$D76)</f>
        <v/>
      </c>
      <c r="EY16" s="15" t="s">
        <v>130</v>
      </c>
      <c r="EZ16" s="147" t="str">
        <f>IF(入力シート!$F76="","",入力シート!$F76)</f>
        <v/>
      </c>
      <c r="FA16" s="17" t="s">
        <v>3</v>
      </c>
      <c r="FB16" s="16" t="str">
        <f>IF(入力シート!$H76="","",入力シート!$H76)</f>
        <v/>
      </c>
      <c r="FC16" s="15" t="s">
        <v>130</v>
      </c>
      <c r="FD16" s="147" t="str">
        <f>IF(入力シート!$J76="","",入力シート!$J76)</f>
        <v/>
      </c>
      <c r="FE16" s="18" t="s">
        <v>128</v>
      </c>
      <c r="FF16" s="19" t="str">
        <f>入力シート!$L76</f>
        <v/>
      </c>
      <c r="FG16" s="17" t="s">
        <v>129</v>
      </c>
      <c r="FH16" s="147" t="str">
        <f>入力シート!$N76</f>
        <v/>
      </c>
      <c r="FI16" s="18" t="s">
        <v>128</v>
      </c>
      <c r="FJ16" s="20" t="str">
        <f>IF(入力シート!$P76="","",入力シート!$P76)</f>
        <v/>
      </c>
      <c r="FK16" s="19" t="str">
        <f>IF(入力シート!$Q76="","",入力シート!$Q76)</f>
        <v/>
      </c>
      <c r="FL16" s="18" t="s">
        <v>127</v>
      </c>
      <c r="FM16" s="294" t="str">
        <f>IF(入力シート!$S76="","",IF(入力シート!$T76="",入力シート!$S76,IF(入力シート!$S76&lt;5,入力シート!$S76,入力シート!$T76)))</f>
        <v/>
      </c>
      <c r="FN16" s="295">
        <f>入力シート!EU16</f>
        <v>0</v>
      </c>
      <c r="FO16" s="294" t="str">
        <f>IF(入力シート!$U76="","",IF(入力シート!$V76="",入力シート!$U76,IF(入力シート!$U76&lt;31,入力シート!$U76,入力シート!$V76)))</f>
        <v/>
      </c>
      <c r="FP16" s="295">
        <f>入力シート!EW16</f>
        <v>0</v>
      </c>
      <c r="FQ16" s="296" t="str">
        <f>入力シート!$AB76</f>
        <v>□ごみ拾い　□器具片付け
□モップ又はレーキがけ　□施錠</v>
      </c>
      <c r="FR16" s="297" t="e">
        <f>入力シート!#REF!</f>
        <v>#REF!</v>
      </c>
      <c r="FS16" s="298" t="e">
        <f>入力シート!#REF!</f>
        <v>#REF!</v>
      </c>
      <c r="FT16" s="23"/>
      <c r="FU16" s="13" t="str">
        <f>IF(入力シート!$B86="","",入力シート!$B86)</f>
        <v/>
      </c>
      <c r="FV16" s="59" t="str">
        <f>IF(入力シート!$B86&lt;&gt;"",入力シート!$C86,"")</f>
        <v/>
      </c>
      <c r="FW16" s="14" t="str">
        <f>IF(入力シート!$D86="","",入力シート!$D86)</f>
        <v/>
      </c>
      <c r="FX16" s="15" t="s">
        <v>130</v>
      </c>
      <c r="FY16" s="147" t="str">
        <f>IF(入力シート!$F86="","",入力シート!$F86)</f>
        <v/>
      </c>
      <c r="FZ16" s="17" t="s">
        <v>3</v>
      </c>
      <c r="GA16" s="16" t="str">
        <f>IF(入力シート!$H86="","",入力シート!$H86)</f>
        <v/>
      </c>
      <c r="GB16" s="15" t="s">
        <v>130</v>
      </c>
      <c r="GC16" s="147" t="str">
        <f>IF(入力シート!$J86="","",入力シート!$J86)</f>
        <v/>
      </c>
      <c r="GD16" s="18" t="s">
        <v>128</v>
      </c>
      <c r="GE16" s="19" t="str">
        <f>入力シート!$L86</f>
        <v/>
      </c>
      <c r="GF16" s="17" t="s">
        <v>129</v>
      </c>
      <c r="GG16" s="147" t="str">
        <f>入力シート!$N86</f>
        <v/>
      </c>
      <c r="GH16" s="18" t="s">
        <v>128</v>
      </c>
      <c r="GI16" s="20" t="str">
        <f>IF(入力シート!$P86="","",入力シート!$P86)</f>
        <v/>
      </c>
      <c r="GJ16" s="19" t="str">
        <f>IF(入力シート!$Q86="","",入力シート!$Q86)</f>
        <v/>
      </c>
      <c r="GK16" s="18" t="s">
        <v>127</v>
      </c>
      <c r="GL16" s="294" t="str">
        <f>IF(入力シート!$S86="","",IF(入力シート!$T86="",入力シート!$S86,IF(入力シート!$S86&lt;5,入力シート!$S86,入力シート!$T86)))</f>
        <v/>
      </c>
      <c r="GM16" s="295">
        <f>入力シート!FT16</f>
        <v>0</v>
      </c>
      <c r="GN16" s="294" t="str">
        <f>IF(入力シート!$U86="","",IF(入力シート!$V86="",入力シート!$U86,IF(入力シート!$U86&lt;31,入力シート!$U86,入力シート!$V86)))</f>
        <v/>
      </c>
      <c r="GO16" s="295">
        <f>入力シート!FV16</f>
        <v>0</v>
      </c>
      <c r="GP16" s="296" t="str">
        <f>入力シート!$AB86</f>
        <v>□ごみ拾い　□器具片付け
□モップ又はレーキがけ　□施錠</v>
      </c>
      <c r="GQ16" s="297" t="e">
        <f>入力シート!#REF!</f>
        <v>#REF!</v>
      </c>
      <c r="GR16" s="298" t="e">
        <f>入力シート!#REF!</f>
        <v>#REF!</v>
      </c>
      <c r="GS16" s="23"/>
      <c r="GT16" s="13" t="str">
        <f>IF(入力シート!$B96="","",入力シート!$B96)</f>
        <v/>
      </c>
      <c r="GU16" s="59" t="str">
        <f>IF(入力シート!$B96&lt;&gt;"",入力シート!$C96,"")</f>
        <v/>
      </c>
      <c r="GV16" s="14" t="str">
        <f>IF(入力シート!$D96="","",入力シート!$D96)</f>
        <v/>
      </c>
      <c r="GW16" s="15" t="s">
        <v>130</v>
      </c>
      <c r="GX16" s="147" t="str">
        <f>IF(入力シート!$F96="","",入力シート!$F96)</f>
        <v/>
      </c>
      <c r="GY16" s="17" t="s">
        <v>3</v>
      </c>
      <c r="GZ16" s="16" t="str">
        <f>IF(入力シート!$H96="","",入力シート!$H96)</f>
        <v/>
      </c>
      <c r="HA16" s="15" t="s">
        <v>130</v>
      </c>
      <c r="HB16" s="147" t="str">
        <f>IF(入力シート!$J96="","",入力シート!$J96)</f>
        <v/>
      </c>
      <c r="HC16" s="18" t="s">
        <v>128</v>
      </c>
      <c r="HD16" s="19" t="str">
        <f>入力シート!$L96</f>
        <v/>
      </c>
      <c r="HE16" s="17" t="s">
        <v>129</v>
      </c>
      <c r="HF16" s="147" t="str">
        <f>入力シート!$N96</f>
        <v/>
      </c>
      <c r="HG16" s="18" t="s">
        <v>128</v>
      </c>
      <c r="HH16" s="20" t="str">
        <f>IF(入力シート!$P96="","",入力シート!$P96)</f>
        <v/>
      </c>
      <c r="HI16" s="19" t="str">
        <f>IF(入力シート!$Q96="","",入力シート!$Q96)</f>
        <v/>
      </c>
      <c r="HJ16" s="18" t="s">
        <v>127</v>
      </c>
      <c r="HK16" s="294" t="str">
        <f>IF(入力シート!$S96="","",IF(入力シート!$T96="",入力シート!$S96,IF(入力シート!$S96&lt;5,入力シート!$S96,入力シート!$T96)))</f>
        <v/>
      </c>
      <c r="HL16" s="295">
        <f>入力シート!GS16</f>
        <v>0</v>
      </c>
      <c r="HM16" s="294" t="str">
        <f>IF(入力シート!$U96="","",IF(入力シート!$V96="",入力シート!$U96,IF(入力シート!$U96&lt;31,入力シート!$U96,入力シート!$V96)))</f>
        <v/>
      </c>
      <c r="HN16" s="295">
        <f>入力シート!GU16</f>
        <v>0</v>
      </c>
      <c r="HO16" s="296" t="str">
        <f>入力シート!$AB96</f>
        <v>□ごみ拾い　□器具片付け
□モップ又はレーキがけ　□施錠</v>
      </c>
      <c r="HP16" s="297" t="e">
        <f>入力シート!#REF!</f>
        <v>#REF!</v>
      </c>
      <c r="HQ16" s="298" t="e">
        <f>入力シート!#REF!</f>
        <v>#REF!</v>
      </c>
      <c r="HR16" s="23"/>
      <c r="HS16" s="13" t="str">
        <f>IF(入力シート!$B106="","",入力シート!$B106)</f>
        <v/>
      </c>
      <c r="HT16" s="59" t="str">
        <f>IF(入力シート!$B106&lt;&gt;"",入力シート!$C106,"")</f>
        <v/>
      </c>
      <c r="HU16" s="14" t="str">
        <f>IF(入力シート!$D106="","",入力シート!$D106)</f>
        <v/>
      </c>
      <c r="HV16" s="15" t="s">
        <v>130</v>
      </c>
      <c r="HW16" s="147" t="str">
        <f>IF(入力シート!$F106="","",入力シート!$F106)</f>
        <v/>
      </c>
      <c r="HX16" s="17" t="s">
        <v>3</v>
      </c>
      <c r="HY16" s="16" t="str">
        <f>IF(入力シート!$H106="","",入力シート!$H106)</f>
        <v/>
      </c>
      <c r="HZ16" s="15" t="s">
        <v>130</v>
      </c>
      <c r="IA16" s="147" t="str">
        <f>IF(入力シート!$J106="","",入力シート!$J106)</f>
        <v/>
      </c>
      <c r="IB16" s="18" t="s">
        <v>128</v>
      </c>
      <c r="IC16" s="147" t="str">
        <f>入力シート!$L106</f>
        <v/>
      </c>
      <c r="ID16" s="17" t="s">
        <v>129</v>
      </c>
      <c r="IE16" s="147" t="str">
        <f>入力シート!$N106</f>
        <v/>
      </c>
      <c r="IF16" s="18" t="s">
        <v>128</v>
      </c>
      <c r="IG16" s="20" t="str">
        <f>IF(入力シート!$P106="","",入力シート!$P106)</f>
        <v/>
      </c>
      <c r="IH16" s="19" t="str">
        <f>IF(入力シート!$Q106="","",入力シート!$Q106)</f>
        <v/>
      </c>
      <c r="II16" s="18" t="s">
        <v>127</v>
      </c>
      <c r="IJ16" s="294" t="str">
        <f>IF(入力シート!$S106="","",IF(入力シート!$T106="",入力シート!$S106,IF(入力シート!$S106&lt;5,入力シート!$S106,入力シート!$T106)))</f>
        <v/>
      </c>
      <c r="IK16" s="295">
        <f>入力シート!HR16</f>
        <v>0</v>
      </c>
      <c r="IL16" s="294" t="str">
        <f>IF(入力シート!$U106="","",IF(入力シート!$V106="",入力シート!$U106,IF(入力シート!$U106&lt;31,入力シート!$U106,入力シート!$V106)))</f>
        <v/>
      </c>
      <c r="IM16" s="295">
        <f>入力シート!HT16</f>
        <v>0</v>
      </c>
      <c r="IN16" s="296" t="str">
        <f>入力シート!$AB106</f>
        <v>□ごみ拾い　□器具片付け
□モップ又はレーキがけ　□施錠</v>
      </c>
      <c r="IO16" s="297" t="e">
        <f>入力シート!#REF!</f>
        <v>#REF!</v>
      </c>
      <c r="IP16" s="298" t="e">
        <f>入力シート!#REF!</f>
        <v>#REF!</v>
      </c>
    </row>
    <row r="17" spans="1:250" ht="21.75" customHeight="1" x14ac:dyDescent="0.15">
      <c r="A17" s="23"/>
      <c r="B17" s="13" t="str">
        <f>IF(入力シート!B17="","",入力シート!B17)</f>
        <v/>
      </c>
      <c r="C17" s="59" t="str">
        <f>IF(入力シート!B17&lt;&gt;"",入力シート!C17,"")</f>
        <v/>
      </c>
      <c r="D17" s="14" t="str">
        <f>IF(入力シート!D17="","",入力シート!D17)</f>
        <v/>
      </c>
      <c r="E17" s="156" t="s">
        <v>130</v>
      </c>
      <c r="F17" s="147" t="str">
        <f>IF(入力シート!F17="","",入力シート!F17)</f>
        <v/>
      </c>
      <c r="G17" s="158" t="s">
        <v>3</v>
      </c>
      <c r="H17" s="16" t="str">
        <f>IF(入力シート!H17="","",入力シート!H17)</f>
        <v/>
      </c>
      <c r="I17" s="156" t="s">
        <v>130</v>
      </c>
      <c r="J17" s="147" t="str">
        <f>IF(入力シート!J17="","",入力シート!J17)</f>
        <v/>
      </c>
      <c r="K17" s="159" t="s">
        <v>128</v>
      </c>
      <c r="L17" s="19" t="str">
        <f>入力シート!$L17</f>
        <v/>
      </c>
      <c r="M17" s="17" t="s">
        <v>129</v>
      </c>
      <c r="N17" s="147" t="str">
        <f>入力シート!$N17</f>
        <v/>
      </c>
      <c r="O17" s="18" t="s">
        <v>128</v>
      </c>
      <c r="P17" s="155" t="str">
        <f>IF(入力シート!P17="","",入力シート!P17)</f>
        <v/>
      </c>
      <c r="Q17" s="153" t="str">
        <f>IF(入力シート!Q17="","",入力シート!Q17)</f>
        <v/>
      </c>
      <c r="R17" s="18" t="s">
        <v>127</v>
      </c>
      <c r="S17" s="294" t="str">
        <f>IF(入力シート!S17="","",IF(入力シート!T17="",入力シート!S17,IF(入力シート!S17&lt;5,入力シート!S17,入力シート!T17)))</f>
        <v/>
      </c>
      <c r="T17" s="295">
        <f>入力シート!T17</f>
        <v>0</v>
      </c>
      <c r="U17" s="294" t="str">
        <f>IF(入力シート!U17="","",IF(入力シート!V17="",入力シート!U17,IF(入力シート!U17&lt;31,入力シート!U17,入力シート!V17)))</f>
        <v/>
      </c>
      <c r="V17" s="295">
        <f>入力シート!V17</f>
        <v>0</v>
      </c>
      <c r="W17" s="296" t="str">
        <f>入力シート!AB17</f>
        <v>□ごみ拾い　□器具片付け
□モップ又はレーキがけ　□施錠</v>
      </c>
      <c r="X17" s="297">
        <f>入力シート!Z17</f>
        <v>0</v>
      </c>
      <c r="Y17" s="298">
        <f>入力シート!AA17</f>
        <v>0</v>
      </c>
      <c r="Z17" s="23"/>
      <c r="AA17" s="13" t="str">
        <f>IF(入力シート!$B27="","",入力シート!$B27)</f>
        <v/>
      </c>
      <c r="AB17" s="59" t="str">
        <f>IF(入力シート!$B27&lt;&gt;"",入力シート!$C27,"")</f>
        <v/>
      </c>
      <c r="AC17" s="14" t="str">
        <f>IF(入力シート!$D27="","",入力シート!$D27)</f>
        <v/>
      </c>
      <c r="AD17" s="15" t="s">
        <v>130</v>
      </c>
      <c r="AE17" s="147" t="str">
        <f>IF(入力シート!$F27="","",入力シート!$F27)</f>
        <v/>
      </c>
      <c r="AF17" s="17" t="s">
        <v>3</v>
      </c>
      <c r="AG17" s="16" t="str">
        <f>IF(入力シート!$H27="","",入力シート!$H27)</f>
        <v/>
      </c>
      <c r="AH17" s="15" t="s">
        <v>130</v>
      </c>
      <c r="AI17" s="147" t="str">
        <f>IF(入力シート!$J27="","",入力シート!$J27)</f>
        <v/>
      </c>
      <c r="AJ17" s="18" t="s">
        <v>128</v>
      </c>
      <c r="AK17" s="19" t="str">
        <f>入力シート!$L27</f>
        <v/>
      </c>
      <c r="AL17" s="17" t="s">
        <v>129</v>
      </c>
      <c r="AM17" s="147" t="str">
        <f>入力シート!$N27</f>
        <v/>
      </c>
      <c r="AN17" s="18" t="s">
        <v>128</v>
      </c>
      <c r="AO17" s="155" t="str">
        <f>IF(入力シート!$P27="","",入力シート!$P27)</f>
        <v/>
      </c>
      <c r="AP17" s="153" t="str">
        <f>IF(入力シート!$Q27="","",入力シート!$Q27)</f>
        <v/>
      </c>
      <c r="AQ17" s="18" t="s">
        <v>127</v>
      </c>
      <c r="AR17" s="294" t="str">
        <f>IF(入力シート!$S27="","",IF(入力シート!$T27="",入力シート!$S27,IF(入力シート!$S27&lt;5,入力シート!$S27,入力シート!$T27)))</f>
        <v/>
      </c>
      <c r="AS17" s="295" t="e">
        <f>入力シート!#REF!</f>
        <v>#REF!</v>
      </c>
      <c r="AT17" s="294" t="str">
        <f>IF(入力シート!$U27="","",IF(入力シート!$V27="",入力シート!$U27,IF(入力シート!$U27&lt;31,入力シート!$U27,入力シート!$V27)))</f>
        <v/>
      </c>
      <c r="AU17" s="295" t="e">
        <f>入力シート!#REF!</f>
        <v>#REF!</v>
      </c>
      <c r="AV17" s="297" t="str">
        <f>入力シート!AB27</f>
        <v>□ごみ拾い　□器具片付け
□モップ又はレーキがけ　□施錠</v>
      </c>
      <c r="AW17" s="297" t="e">
        <f>入力シート!#REF!</f>
        <v>#REF!</v>
      </c>
      <c r="AX17" s="298" t="e">
        <f>入力シート!#REF!</f>
        <v>#REF!</v>
      </c>
      <c r="AY17" s="23"/>
      <c r="AZ17" s="13" t="str">
        <f>IF(入力シート!$B37="","",入力シート!$B37)</f>
        <v/>
      </c>
      <c r="BA17" s="59" t="str">
        <f>IF(入力シート!$B37&lt;&gt;"",入力シート!$C37,"")</f>
        <v/>
      </c>
      <c r="BB17" s="14" t="str">
        <f>IF(入力シート!$D37="","",入力シート!$D37)</f>
        <v/>
      </c>
      <c r="BC17" s="15" t="s">
        <v>130</v>
      </c>
      <c r="BD17" s="147" t="str">
        <f>IF(入力シート!$F37="","",入力シート!$F37)</f>
        <v/>
      </c>
      <c r="BE17" s="17" t="s">
        <v>3</v>
      </c>
      <c r="BF17" s="16" t="str">
        <f>IF(入力シート!$H37="","",入力シート!$H37)</f>
        <v/>
      </c>
      <c r="BG17" s="15" t="s">
        <v>130</v>
      </c>
      <c r="BH17" s="147" t="str">
        <f>IF(入力シート!$J37="","",入力シート!$J37)</f>
        <v/>
      </c>
      <c r="BI17" s="18" t="s">
        <v>128</v>
      </c>
      <c r="BJ17" s="19" t="str">
        <f>入力シート!$L37</f>
        <v/>
      </c>
      <c r="BK17" s="17" t="s">
        <v>129</v>
      </c>
      <c r="BL17" s="147" t="str">
        <f>入力シート!$N37</f>
        <v/>
      </c>
      <c r="BM17" s="18" t="s">
        <v>128</v>
      </c>
      <c r="BN17" s="20" t="str">
        <f>IF(入力シート!$P37="","",入力シート!$P37)</f>
        <v/>
      </c>
      <c r="BO17" s="19" t="str">
        <f>IF(入力シート!$Q37="","",入力シート!$Q37)</f>
        <v/>
      </c>
      <c r="BP17" s="18" t="s">
        <v>127</v>
      </c>
      <c r="BQ17" s="294" t="str">
        <f>IF(入力シート!$S37="","",IF(入力シート!$T37="",入力シート!$S37,IF(入力シート!$S37&lt;5,入力シート!$S37,入力シート!$T37)))</f>
        <v/>
      </c>
      <c r="BR17" s="295">
        <f>入力シート!AY17</f>
        <v>0</v>
      </c>
      <c r="BS17" s="294" t="str">
        <f>IF(入力シート!$U37="","",IF(入力シート!$V37="",入力シート!$U37,IF(入力シート!$U37&lt;31,入力シート!$U37,入力シート!$V37)))</f>
        <v/>
      </c>
      <c r="BT17" s="295">
        <f>入力シート!BA17</f>
        <v>0</v>
      </c>
      <c r="BU17" s="296" t="str">
        <f>入力シート!$AB37</f>
        <v>□ごみ拾い　□器具片付け
□モップ又はレーキがけ　□施錠</v>
      </c>
      <c r="BV17" s="297" t="e">
        <f>入力シート!#REF!</f>
        <v>#REF!</v>
      </c>
      <c r="BW17" s="298" t="e">
        <f>入力シート!#REF!</f>
        <v>#REF!</v>
      </c>
      <c r="BX17" s="23"/>
      <c r="BY17" s="13" t="str">
        <f>IF(入力シート!$B47="","",入力シート!$B47)</f>
        <v/>
      </c>
      <c r="BZ17" s="59" t="str">
        <f>IF(入力シート!$B47&lt;&gt;"",入力シート!$C47,"")</f>
        <v/>
      </c>
      <c r="CA17" s="14" t="str">
        <f>IF(入力シート!$D47="","",入力シート!$D47)</f>
        <v/>
      </c>
      <c r="CB17" s="15" t="s">
        <v>130</v>
      </c>
      <c r="CC17" s="147" t="str">
        <f>IF(入力シート!$F47="","",入力シート!$F47)</f>
        <v/>
      </c>
      <c r="CD17" s="17" t="s">
        <v>3</v>
      </c>
      <c r="CE17" s="16" t="str">
        <f>IF(入力シート!$H47="","",入力シート!$H47)</f>
        <v/>
      </c>
      <c r="CF17" s="15" t="s">
        <v>130</v>
      </c>
      <c r="CG17" s="147" t="str">
        <f>IF(入力シート!$J47="","",入力シート!$J47)</f>
        <v/>
      </c>
      <c r="CH17" s="18" t="s">
        <v>128</v>
      </c>
      <c r="CI17" s="19" t="str">
        <f>入力シート!$L47</f>
        <v/>
      </c>
      <c r="CJ17" s="17" t="s">
        <v>129</v>
      </c>
      <c r="CK17" s="147" t="str">
        <f>入力シート!$N47</f>
        <v/>
      </c>
      <c r="CL17" s="18" t="s">
        <v>128</v>
      </c>
      <c r="CM17" s="20" t="str">
        <f>IF(入力シート!$P47="","",入力シート!$P47)</f>
        <v/>
      </c>
      <c r="CN17" s="19" t="str">
        <f>IF(入力シート!$Q47="","",入力シート!$Q47)</f>
        <v/>
      </c>
      <c r="CO17" s="18" t="s">
        <v>127</v>
      </c>
      <c r="CP17" s="294" t="str">
        <f>IF(入力シート!$S47="","",IF(入力シート!$T47="",入力シート!$S47,IF(入力シート!$S47&lt;5,入力シート!$S47,入力シート!$T47)))</f>
        <v/>
      </c>
      <c r="CQ17" s="295">
        <f>入力シート!BX17</f>
        <v>0</v>
      </c>
      <c r="CR17" s="294" t="str">
        <f>IF(入力シート!$U47="","",IF(入力シート!$V47="",入力シート!$U47,IF(入力シート!$U47&lt;31,入力シート!$U47,入力シート!$V47)))</f>
        <v/>
      </c>
      <c r="CS17" s="295">
        <f>入力シート!BZ17</f>
        <v>0</v>
      </c>
      <c r="CT17" s="296" t="str">
        <f>入力シート!$AB47</f>
        <v>□ごみ拾い　□器具片付け
□モップ又はレーキがけ　□施錠</v>
      </c>
      <c r="CU17" s="297" t="e">
        <f>入力シート!#REF!</f>
        <v>#REF!</v>
      </c>
      <c r="CV17" s="298" t="e">
        <f>入力シート!#REF!</f>
        <v>#REF!</v>
      </c>
      <c r="CW17" s="23"/>
      <c r="CX17" s="13" t="str">
        <f>IF(入力シート!$B57="","",入力シート!$B57)</f>
        <v/>
      </c>
      <c r="CY17" s="59" t="str">
        <f>IF(入力シート!$B57&lt;&gt;"",入力シート!$C57,"")</f>
        <v/>
      </c>
      <c r="CZ17" s="14" t="str">
        <f>IF(入力シート!$D57="","",入力シート!$D57)</f>
        <v/>
      </c>
      <c r="DA17" s="15" t="s">
        <v>130</v>
      </c>
      <c r="DB17" s="147" t="str">
        <f>IF(入力シート!$F57="","",入力シート!$F57)</f>
        <v/>
      </c>
      <c r="DC17" s="17" t="s">
        <v>3</v>
      </c>
      <c r="DD17" s="16" t="str">
        <f>IF(入力シート!$H57="","",入力シート!$H57)</f>
        <v/>
      </c>
      <c r="DE17" s="15" t="s">
        <v>130</v>
      </c>
      <c r="DF17" s="147" t="str">
        <f>IF(入力シート!$J57="","",入力シート!$J57)</f>
        <v/>
      </c>
      <c r="DG17" s="18" t="s">
        <v>128</v>
      </c>
      <c r="DH17" s="19" t="str">
        <f>入力シート!$L57</f>
        <v/>
      </c>
      <c r="DI17" s="17" t="s">
        <v>129</v>
      </c>
      <c r="DJ17" s="147" t="str">
        <f>入力シート!$N57</f>
        <v/>
      </c>
      <c r="DK17" s="18" t="s">
        <v>128</v>
      </c>
      <c r="DL17" s="20" t="str">
        <f>IF(入力シート!$P57="","",入力シート!$P57)</f>
        <v/>
      </c>
      <c r="DM17" s="19" t="str">
        <f>IF(入力シート!$Q57="","",入力シート!$Q57)</f>
        <v/>
      </c>
      <c r="DN17" s="18" t="s">
        <v>127</v>
      </c>
      <c r="DO17" s="294" t="str">
        <f>IF(入力シート!$S57="","",IF(入力シート!$T57="",入力シート!$S57,IF(入力シート!$S57&lt;5,入力シート!$S57,入力シート!$T57)))</f>
        <v/>
      </c>
      <c r="DP17" s="295">
        <f>入力シート!CW17</f>
        <v>0</v>
      </c>
      <c r="DQ17" s="294" t="str">
        <f>IF(入力シート!$U57="","",IF(入力シート!$V57="",入力シート!$U57,IF(入力シート!$U57&lt;31,入力シート!$U57,入力シート!$V57)))</f>
        <v/>
      </c>
      <c r="DR17" s="295">
        <f>入力シート!CY17</f>
        <v>0</v>
      </c>
      <c r="DS17" s="296" t="str">
        <f>入力シート!$AB57</f>
        <v>□ごみ拾い　□器具片付け
□モップ又はレーキがけ　□施錠</v>
      </c>
      <c r="DT17" s="297" t="e">
        <f>入力シート!#REF!</f>
        <v>#REF!</v>
      </c>
      <c r="DU17" s="298" t="e">
        <f>入力シート!#REF!</f>
        <v>#REF!</v>
      </c>
      <c r="DV17" s="23"/>
      <c r="DW17" s="13" t="str">
        <f>IF(入力シート!$B67="","",入力シート!$B67)</f>
        <v/>
      </c>
      <c r="DX17" s="59" t="str">
        <f>IF(入力シート!$B67&lt;&gt;"",入力シート!$C67,"")</f>
        <v/>
      </c>
      <c r="DY17" s="14" t="str">
        <f>IF(入力シート!$D67="","",入力シート!$D67)</f>
        <v/>
      </c>
      <c r="DZ17" s="15" t="s">
        <v>130</v>
      </c>
      <c r="EA17" s="147" t="str">
        <f>IF(入力シート!$F67="","",入力シート!$F67)</f>
        <v/>
      </c>
      <c r="EB17" s="17" t="s">
        <v>3</v>
      </c>
      <c r="EC17" s="16" t="str">
        <f>IF(入力シート!$H67="","",入力シート!$H67)</f>
        <v/>
      </c>
      <c r="ED17" s="15" t="s">
        <v>130</v>
      </c>
      <c r="EE17" s="147" t="str">
        <f>IF(入力シート!$J67="","",入力シート!$J67)</f>
        <v/>
      </c>
      <c r="EF17" s="18" t="s">
        <v>128</v>
      </c>
      <c r="EG17" s="19" t="str">
        <f>入力シート!$L67</f>
        <v/>
      </c>
      <c r="EH17" s="17" t="s">
        <v>129</v>
      </c>
      <c r="EI17" s="147" t="str">
        <f>入力シート!$N67</f>
        <v/>
      </c>
      <c r="EJ17" s="18" t="s">
        <v>128</v>
      </c>
      <c r="EK17" s="20" t="str">
        <f>IF(入力シート!$P67="","",入力シート!$P67)</f>
        <v/>
      </c>
      <c r="EL17" s="19" t="str">
        <f>IF(入力シート!$Q67="","",入力シート!$Q67)</f>
        <v/>
      </c>
      <c r="EM17" s="18" t="s">
        <v>127</v>
      </c>
      <c r="EN17" s="294" t="str">
        <f>IF(入力シート!$S67="","",IF(入力シート!$T67="",入力シート!$S67,IF(入力シート!$S67&lt;5,入力シート!$S67,入力シート!$T67)))</f>
        <v/>
      </c>
      <c r="EO17" s="295">
        <f>入力シート!DV17</f>
        <v>0</v>
      </c>
      <c r="EP17" s="294" t="str">
        <f>IF(入力シート!$U67="","",IF(入力シート!$V67="",入力シート!$U67,IF(入力シート!$U67&lt;31,入力シート!$U67,入力シート!$V67)))</f>
        <v/>
      </c>
      <c r="EQ17" s="295">
        <f>入力シート!DX17</f>
        <v>0</v>
      </c>
      <c r="ER17" s="296" t="str">
        <f>入力シート!$AB67</f>
        <v>□ごみ拾い　□器具片付け
□モップ又はレーキがけ　□施錠</v>
      </c>
      <c r="ES17" s="297" t="e">
        <f>入力シート!#REF!</f>
        <v>#REF!</v>
      </c>
      <c r="ET17" s="298" t="e">
        <f>入力シート!#REF!</f>
        <v>#REF!</v>
      </c>
      <c r="EU17" s="23"/>
      <c r="EV17" s="13" t="str">
        <f>IF(入力シート!$B77="","",入力シート!$B77)</f>
        <v/>
      </c>
      <c r="EW17" s="59" t="str">
        <f>IF(入力シート!$B77&lt;&gt;"",入力シート!$C77,"")</f>
        <v/>
      </c>
      <c r="EX17" s="14" t="str">
        <f>IF(入力シート!$D77="","",入力シート!$D77)</f>
        <v/>
      </c>
      <c r="EY17" s="15" t="s">
        <v>130</v>
      </c>
      <c r="EZ17" s="147" t="str">
        <f>IF(入力シート!$F77="","",入力シート!$F77)</f>
        <v/>
      </c>
      <c r="FA17" s="17" t="s">
        <v>3</v>
      </c>
      <c r="FB17" s="16" t="str">
        <f>IF(入力シート!$H77="","",入力シート!$H77)</f>
        <v/>
      </c>
      <c r="FC17" s="15" t="s">
        <v>130</v>
      </c>
      <c r="FD17" s="147" t="str">
        <f>IF(入力シート!$J77="","",入力シート!$J77)</f>
        <v/>
      </c>
      <c r="FE17" s="18" t="s">
        <v>128</v>
      </c>
      <c r="FF17" s="19" t="str">
        <f>入力シート!$L77</f>
        <v/>
      </c>
      <c r="FG17" s="17" t="s">
        <v>129</v>
      </c>
      <c r="FH17" s="147" t="str">
        <f>入力シート!$N77</f>
        <v/>
      </c>
      <c r="FI17" s="18" t="s">
        <v>128</v>
      </c>
      <c r="FJ17" s="20" t="str">
        <f>IF(入力シート!$P77="","",入力シート!$P77)</f>
        <v/>
      </c>
      <c r="FK17" s="19" t="str">
        <f>IF(入力シート!$Q77="","",入力シート!$Q77)</f>
        <v/>
      </c>
      <c r="FL17" s="18" t="s">
        <v>127</v>
      </c>
      <c r="FM17" s="294" t="str">
        <f>IF(入力シート!$S77="","",IF(入力シート!$T77="",入力シート!$S77,IF(入力シート!$S77&lt;5,入力シート!$S77,入力シート!$T77)))</f>
        <v/>
      </c>
      <c r="FN17" s="295">
        <f>入力シート!EU17</f>
        <v>0</v>
      </c>
      <c r="FO17" s="294" t="str">
        <f>IF(入力シート!$U77="","",IF(入力シート!$V77="",入力シート!$U77,IF(入力シート!$U77&lt;31,入力シート!$U77,入力シート!$V77)))</f>
        <v/>
      </c>
      <c r="FP17" s="295">
        <f>入力シート!EW17</f>
        <v>0</v>
      </c>
      <c r="FQ17" s="296" t="str">
        <f>入力シート!$AB77</f>
        <v>□ごみ拾い　□器具片付け
□モップ又はレーキがけ　□施錠</v>
      </c>
      <c r="FR17" s="297" t="e">
        <f>入力シート!#REF!</f>
        <v>#REF!</v>
      </c>
      <c r="FS17" s="298" t="e">
        <f>入力シート!#REF!</f>
        <v>#REF!</v>
      </c>
      <c r="FT17" s="23"/>
      <c r="FU17" s="13" t="str">
        <f>IF(入力シート!$B87="","",入力シート!$B87)</f>
        <v/>
      </c>
      <c r="FV17" s="59" t="str">
        <f>IF(入力シート!$B87&lt;&gt;"",入力シート!$C87,"")</f>
        <v/>
      </c>
      <c r="FW17" s="14" t="str">
        <f>IF(入力シート!$D87="","",入力シート!$D87)</f>
        <v/>
      </c>
      <c r="FX17" s="15" t="s">
        <v>130</v>
      </c>
      <c r="FY17" s="147" t="str">
        <f>IF(入力シート!$F87="","",入力シート!$F87)</f>
        <v/>
      </c>
      <c r="FZ17" s="17" t="s">
        <v>3</v>
      </c>
      <c r="GA17" s="16" t="str">
        <f>IF(入力シート!$H87="","",入力シート!$H87)</f>
        <v/>
      </c>
      <c r="GB17" s="15" t="s">
        <v>130</v>
      </c>
      <c r="GC17" s="147" t="str">
        <f>IF(入力シート!$J87="","",入力シート!$J87)</f>
        <v/>
      </c>
      <c r="GD17" s="18" t="s">
        <v>128</v>
      </c>
      <c r="GE17" s="19" t="str">
        <f>入力シート!$L87</f>
        <v/>
      </c>
      <c r="GF17" s="17" t="s">
        <v>129</v>
      </c>
      <c r="GG17" s="147" t="str">
        <f>入力シート!$N87</f>
        <v/>
      </c>
      <c r="GH17" s="18" t="s">
        <v>128</v>
      </c>
      <c r="GI17" s="20" t="str">
        <f>IF(入力シート!$P87="","",入力シート!$P87)</f>
        <v/>
      </c>
      <c r="GJ17" s="19" t="str">
        <f>IF(入力シート!$Q87="","",入力シート!$Q87)</f>
        <v/>
      </c>
      <c r="GK17" s="18" t="s">
        <v>127</v>
      </c>
      <c r="GL17" s="294" t="str">
        <f>IF(入力シート!$S87="","",IF(入力シート!$T87="",入力シート!$S87,IF(入力シート!$S87&lt;5,入力シート!$S87,入力シート!$T87)))</f>
        <v/>
      </c>
      <c r="GM17" s="295">
        <f>入力シート!FT17</f>
        <v>0</v>
      </c>
      <c r="GN17" s="294" t="str">
        <f>IF(入力シート!$U87="","",IF(入力シート!$V87="",入力シート!$U87,IF(入力シート!$U87&lt;31,入力シート!$U87,入力シート!$V87)))</f>
        <v/>
      </c>
      <c r="GO17" s="295">
        <f>入力シート!FV17</f>
        <v>0</v>
      </c>
      <c r="GP17" s="296" t="str">
        <f>入力シート!$AB87</f>
        <v>□ごみ拾い　□器具片付け
□モップ又はレーキがけ　□施錠</v>
      </c>
      <c r="GQ17" s="297" t="e">
        <f>入力シート!#REF!</f>
        <v>#REF!</v>
      </c>
      <c r="GR17" s="298" t="e">
        <f>入力シート!#REF!</f>
        <v>#REF!</v>
      </c>
      <c r="GS17" s="23"/>
      <c r="GT17" s="13" t="str">
        <f>IF(入力シート!$B97="","",入力シート!$B97)</f>
        <v/>
      </c>
      <c r="GU17" s="59" t="str">
        <f>IF(入力シート!$B97&lt;&gt;"",入力シート!$C97,"")</f>
        <v/>
      </c>
      <c r="GV17" s="14" t="str">
        <f>IF(入力シート!$D97="","",入力シート!$D97)</f>
        <v/>
      </c>
      <c r="GW17" s="15" t="s">
        <v>130</v>
      </c>
      <c r="GX17" s="147" t="str">
        <f>IF(入力シート!$F97="","",入力シート!$F97)</f>
        <v/>
      </c>
      <c r="GY17" s="17" t="s">
        <v>3</v>
      </c>
      <c r="GZ17" s="16" t="str">
        <f>IF(入力シート!$H97="","",入力シート!$H97)</f>
        <v/>
      </c>
      <c r="HA17" s="15" t="s">
        <v>130</v>
      </c>
      <c r="HB17" s="147" t="str">
        <f>IF(入力シート!$J97="","",入力シート!$J97)</f>
        <v/>
      </c>
      <c r="HC17" s="18" t="s">
        <v>128</v>
      </c>
      <c r="HD17" s="19" t="str">
        <f>入力シート!$L97</f>
        <v/>
      </c>
      <c r="HE17" s="17" t="s">
        <v>129</v>
      </c>
      <c r="HF17" s="147" t="str">
        <f>入力シート!$N97</f>
        <v/>
      </c>
      <c r="HG17" s="18" t="s">
        <v>128</v>
      </c>
      <c r="HH17" s="20" t="str">
        <f>IF(入力シート!$P97="","",入力シート!$P97)</f>
        <v/>
      </c>
      <c r="HI17" s="19" t="str">
        <f>IF(入力シート!$Q97="","",入力シート!$Q97)</f>
        <v/>
      </c>
      <c r="HJ17" s="18" t="s">
        <v>127</v>
      </c>
      <c r="HK17" s="294" t="str">
        <f>IF(入力シート!$S97="","",IF(入力シート!$T97="",入力シート!$S97,IF(入力シート!$S97&lt;5,入力シート!$S97,入力シート!$T97)))</f>
        <v/>
      </c>
      <c r="HL17" s="295">
        <f>入力シート!GS17</f>
        <v>0</v>
      </c>
      <c r="HM17" s="294" t="str">
        <f>IF(入力シート!$U97="","",IF(入力シート!$V97="",入力シート!$U97,IF(入力シート!$U97&lt;31,入力シート!$U97,入力シート!$V97)))</f>
        <v/>
      </c>
      <c r="HN17" s="295">
        <f>入力シート!GU17</f>
        <v>0</v>
      </c>
      <c r="HO17" s="296" t="str">
        <f>入力シート!$AB97</f>
        <v>□ごみ拾い　□器具片付け
□モップ又はレーキがけ　□施錠</v>
      </c>
      <c r="HP17" s="297" t="e">
        <f>入力シート!#REF!</f>
        <v>#REF!</v>
      </c>
      <c r="HQ17" s="298" t="e">
        <f>入力シート!#REF!</f>
        <v>#REF!</v>
      </c>
      <c r="HR17" s="23"/>
      <c r="HS17" s="13" t="str">
        <f>IF(入力シート!$B107="","",入力シート!$B107)</f>
        <v/>
      </c>
      <c r="HT17" s="59" t="str">
        <f>IF(入力シート!$B107&lt;&gt;"",入力シート!$C107,"")</f>
        <v/>
      </c>
      <c r="HU17" s="14" t="str">
        <f>IF(入力シート!$D107="","",入力シート!$D107)</f>
        <v/>
      </c>
      <c r="HV17" s="15" t="s">
        <v>130</v>
      </c>
      <c r="HW17" s="147" t="str">
        <f>IF(入力シート!$F107="","",入力シート!$F107)</f>
        <v/>
      </c>
      <c r="HX17" s="17" t="s">
        <v>3</v>
      </c>
      <c r="HY17" s="16" t="str">
        <f>IF(入力シート!$H107="","",入力シート!$H107)</f>
        <v/>
      </c>
      <c r="HZ17" s="15" t="s">
        <v>130</v>
      </c>
      <c r="IA17" s="147" t="str">
        <f>IF(入力シート!$J107="","",入力シート!$J107)</f>
        <v/>
      </c>
      <c r="IB17" s="18" t="s">
        <v>128</v>
      </c>
      <c r="IC17" s="147" t="str">
        <f>入力シート!$L107</f>
        <v/>
      </c>
      <c r="ID17" s="17" t="s">
        <v>129</v>
      </c>
      <c r="IE17" s="147" t="str">
        <f>入力シート!$N107</f>
        <v/>
      </c>
      <c r="IF17" s="18" t="s">
        <v>128</v>
      </c>
      <c r="IG17" s="20" t="str">
        <f>IF(入力シート!$P107="","",入力シート!$P107)</f>
        <v/>
      </c>
      <c r="IH17" s="19" t="str">
        <f>IF(入力シート!$Q107="","",入力シート!$Q107)</f>
        <v/>
      </c>
      <c r="II17" s="18" t="s">
        <v>127</v>
      </c>
      <c r="IJ17" s="294" t="str">
        <f>IF(入力シート!$S107="","",IF(入力シート!$T107="",入力シート!$S107,IF(入力シート!$S107&lt;5,入力シート!$S107,入力シート!$T107)))</f>
        <v/>
      </c>
      <c r="IK17" s="295">
        <f>入力シート!HR17</f>
        <v>0</v>
      </c>
      <c r="IL17" s="294" t="str">
        <f>IF(入力シート!$U107="","",IF(入力シート!$V107="",入力シート!$U107,IF(入力シート!$U107&lt;31,入力シート!$U107,入力シート!$V107)))</f>
        <v/>
      </c>
      <c r="IM17" s="295">
        <f>入力シート!HT17</f>
        <v>0</v>
      </c>
      <c r="IN17" s="296" t="str">
        <f>入力シート!$AB107</f>
        <v>□ごみ拾い　□器具片付け
□モップ又はレーキがけ　□施錠</v>
      </c>
      <c r="IO17" s="297" t="e">
        <f>入力シート!#REF!</f>
        <v>#REF!</v>
      </c>
      <c r="IP17" s="298" t="e">
        <f>入力シート!#REF!</f>
        <v>#REF!</v>
      </c>
    </row>
    <row r="18" spans="1:250" ht="21.75" customHeight="1" x14ac:dyDescent="0.15">
      <c r="A18" s="26"/>
      <c r="B18" s="13" t="str">
        <f>IF(入力シート!B18="","",入力シート!B18)</f>
        <v/>
      </c>
      <c r="C18" s="59" t="str">
        <f>IF(入力シート!B18&lt;&gt;"",入力シート!C18,"")</f>
        <v/>
      </c>
      <c r="D18" s="14" t="str">
        <f>IF(入力シート!D18="","",入力シート!D18)</f>
        <v/>
      </c>
      <c r="E18" s="156" t="s">
        <v>130</v>
      </c>
      <c r="F18" s="147" t="str">
        <f>IF(入力シート!F18="","",入力シート!F18)</f>
        <v/>
      </c>
      <c r="G18" s="158" t="s">
        <v>3</v>
      </c>
      <c r="H18" s="16" t="str">
        <f>IF(入力シート!H18="","",入力シート!H18)</f>
        <v/>
      </c>
      <c r="I18" s="156" t="s">
        <v>130</v>
      </c>
      <c r="J18" s="147" t="str">
        <f>IF(入力シート!J18="","",入力シート!J18)</f>
        <v/>
      </c>
      <c r="K18" s="159" t="s">
        <v>128</v>
      </c>
      <c r="L18" s="19" t="str">
        <f>入力シート!$L18</f>
        <v/>
      </c>
      <c r="M18" s="17" t="s">
        <v>129</v>
      </c>
      <c r="N18" s="147" t="str">
        <f>入力シート!$N18</f>
        <v/>
      </c>
      <c r="O18" s="18" t="s">
        <v>128</v>
      </c>
      <c r="P18" s="155" t="str">
        <f>IF(入力シート!P18="","",入力シート!P18)</f>
        <v/>
      </c>
      <c r="Q18" s="153" t="str">
        <f>IF(入力シート!Q18="","",入力シート!Q18)</f>
        <v/>
      </c>
      <c r="R18" s="18" t="s">
        <v>127</v>
      </c>
      <c r="S18" s="294" t="str">
        <f>IF(入力シート!S18="","",IF(入力シート!T18="",入力シート!S18,IF(入力シート!S18&lt;5,入力シート!S18,入力シート!T18)))</f>
        <v/>
      </c>
      <c r="T18" s="295">
        <f>入力シート!T18</f>
        <v>0</v>
      </c>
      <c r="U18" s="294" t="str">
        <f>IF(入力シート!U18="","",IF(入力シート!V18="",入力シート!U18,IF(入力シート!U18&lt;31,入力シート!U18,入力シート!V18)))</f>
        <v/>
      </c>
      <c r="V18" s="295">
        <f>入力シート!V18</f>
        <v>0</v>
      </c>
      <c r="W18" s="296" t="str">
        <f>入力シート!AB18</f>
        <v>□ごみ拾い　□器具片付け
□モップ又はレーキがけ　□施錠</v>
      </c>
      <c r="X18" s="297">
        <f>入力シート!Z18</f>
        <v>0</v>
      </c>
      <c r="Y18" s="298">
        <f>入力シート!AA18</f>
        <v>0</v>
      </c>
      <c r="Z18" s="26"/>
      <c r="AA18" s="13" t="str">
        <f>IF(入力シート!$B28="","",入力シート!$B28)</f>
        <v/>
      </c>
      <c r="AB18" s="59" t="str">
        <f>IF(入力シート!$B28&lt;&gt;"",入力シート!$C28,"")</f>
        <v/>
      </c>
      <c r="AC18" s="14" t="str">
        <f>IF(入力シート!$D28="","",入力シート!$D28)</f>
        <v/>
      </c>
      <c r="AD18" s="15" t="s">
        <v>130</v>
      </c>
      <c r="AE18" s="147" t="str">
        <f>IF(入力シート!$F28="","",入力シート!$F28)</f>
        <v/>
      </c>
      <c r="AF18" s="17" t="s">
        <v>3</v>
      </c>
      <c r="AG18" s="16" t="str">
        <f>IF(入力シート!$H28="","",入力シート!$H28)</f>
        <v/>
      </c>
      <c r="AH18" s="15" t="s">
        <v>130</v>
      </c>
      <c r="AI18" s="147" t="str">
        <f>IF(入力シート!$J28="","",入力シート!$J28)</f>
        <v/>
      </c>
      <c r="AJ18" s="18" t="s">
        <v>128</v>
      </c>
      <c r="AK18" s="19" t="str">
        <f>入力シート!$L28</f>
        <v/>
      </c>
      <c r="AL18" s="17" t="s">
        <v>129</v>
      </c>
      <c r="AM18" s="147" t="str">
        <f>入力シート!$N28</f>
        <v/>
      </c>
      <c r="AN18" s="18" t="s">
        <v>128</v>
      </c>
      <c r="AO18" s="155" t="str">
        <f>IF(入力シート!$P28="","",入力シート!$P28)</f>
        <v/>
      </c>
      <c r="AP18" s="153" t="str">
        <f>IF(入力シート!$Q28="","",入力シート!$Q28)</f>
        <v/>
      </c>
      <c r="AQ18" s="18" t="s">
        <v>127</v>
      </c>
      <c r="AR18" s="294" t="str">
        <f>IF(入力シート!$S28="","",IF(入力シート!$T28="",入力シート!$S28,IF(入力シート!$S28&lt;5,入力シート!$S28,入力シート!$T28)))</f>
        <v/>
      </c>
      <c r="AS18" s="295" t="e">
        <f>入力シート!#REF!</f>
        <v>#REF!</v>
      </c>
      <c r="AT18" s="294" t="str">
        <f>IF(入力シート!$U28="","",IF(入力シート!$V28="",入力シート!$U28,IF(入力シート!$U28&lt;31,入力シート!$U28,入力シート!$V28)))</f>
        <v/>
      </c>
      <c r="AU18" s="295" t="e">
        <f>入力シート!#REF!</f>
        <v>#REF!</v>
      </c>
      <c r="AV18" s="297" t="str">
        <f>入力シート!AB28</f>
        <v>□ごみ拾い　□器具片付け
□モップ又はレーキがけ　□施錠</v>
      </c>
      <c r="AW18" s="297" t="e">
        <f>入力シート!#REF!</f>
        <v>#REF!</v>
      </c>
      <c r="AX18" s="298" t="e">
        <f>入力シート!#REF!</f>
        <v>#REF!</v>
      </c>
      <c r="AY18" s="26"/>
      <c r="AZ18" s="13" t="str">
        <f>IF(入力シート!$B38="","",入力シート!$B38)</f>
        <v/>
      </c>
      <c r="BA18" s="59" t="str">
        <f>IF(入力シート!$B38&lt;&gt;"",入力シート!$C38,"")</f>
        <v/>
      </c>
      <c r="BB18" s="14" t="str">
        <f>IF(入力シート!$D38="","",入力シート!$D38)</f>
        <v/>
      </c>
      <c r="BC18" s="15" t="s">
        <v>130</v>
      </c>
      <c r="BD18" s="147" t="str">
        <f>IF(入力シート!$F38="","",入力シート!$F38)</f>
        <v/>
      </c>
      <c r="BE18" s="17" t="s">
        <v>3</v>
      </c>
      <c r="BF18" s="16" t="str">
        <f>IF(入力シート!$H38="","",入力シート!$H38)</f>
        <v/>
      </c>
      <c r="BG18" s="15" t="s">
        <v>130</v>
      </c>
      <c r="BH18" s="147" t="str">
        <f>IF(入力シート!$J38="","",入力シート!$J38)</f>
        <v/>
      </c>
      <c r="BI18" s="18" t="s">
        <v>128</v>
      </c>
      <c r="BJ18" s="19" t="str">
        <f>入力シート!$L38</f>
        <v/>
      </c>
      <c r="BK18" s="17" t="s">
        <v>129</v>
      </c>
      <c r="BL18" s="147" t="str">
        <f>入力シート!$N38</f>
        <v/>
      </c>
      <c r="BM18" s="18" t="s">
        <v>128</v>
      </c>
      <c r="BN18" s="20" t="str">
        <f>IF(入力シート!$P38="","",入力シート!$P38)</f>
        <v/>
      </c>
      <c r="BO18" s="19" t="str">
        <f>IF(入力シート!$Q38="","",入力シート!$Q38)</f>
        <v/>
      </c>
      <c r="BP18" s="18" t="s">
        <v>127</v>
      </c>
      <c r="BQ18" s="294" t="str">
        <f>IF(入力シート!$S38="","",IF(入力シート!$T38="",入力シート!$S38,IF(入力シート!$S38&lt;5,入力シート!$S38,入力シート!$T38)))</f>
        <v/>
      </c>
      <c r="BR18" s="295">
        <f>入力シート!AY18</f>
        <v>0</v>
      </c>
      <c r="BS18" s="294" t="str">
        <f>IF(入力シート!$U38="","",IF(入力シート!$V38="",入力シート!$U38,IF(入力シート!$U38&lt;31,入力シート!$U38,入力シート!$V38)))</f>
        <v/>
      </c>
      <c r="BT18" s="295">
        <f>入力シート!BA18</f>
        <v>0</v>
      </c>
      <c r="BU18" s="296" t="str">
        <f>入力シート!$AB38</f>
        <v>□ごみ拾い　□器具片付け
□モップ又はレーキがけ　□施錠</v>
      </c>
      <c r="BV18" s="297" t="e">
        <f>入力シート!#REF!</f>
        <v>#REF!</v>
      </c>
      <c r="BW18" s="298" t="e">
        <f>入力シート!#REF!</f>
        <v>#REF!</v>
      </c>
      <c r="BX18" s="26"/>
      <c r="BY18" s="13" t="str">
        <f>IF(入力シート!$B48="","",入力シート!$B48)</f>
        <v/>
      </c>
      <c r="BZ18" s="59" t="str">
        <f>IF(入力シート!$B48&lt;&gt;"",入力シート!$C48,"")</f>
        <v/>
      </c>
      <c r="CA18" s="14" t="str">
        <f>IF(入力シート!$D48="","",入力シート!$D48)</f>
        <v/>
      </c>
      <c r="CB18" s="15" t="s">
        <v>130</v>
      </c>
      <c r="CC18" s="147" t="str">
        <f>IF(入力シート!$F48="","",入力シート!$F48)</f>
        <v/>
      </c>
      <c r="CD18" s="17" t="s">
        <v>3</v>
      </c>
      <c r="CE18" s="16" t="str">
        <f>IF(入力シート!$H48="","",入力シート!$H48)</f>
        <v/>
      </c>
      <c r="CF18" s="15" t="s">
        <v>130</v>
      </c>
      <c r="CG18" s="147" t="str">
        <f>IF(入力シート!$J48="","",入力シート!$J48)</f>
        <v/>
      </c>
      <c r="CH18" s="18" t="s">
        <v>128</v>
      </c>
      <c r="CI18" s="19" t="str">
        <f>入力シート!$L48</f>
        <v/>
      </c>
      <c r="CJ18" s="17" t="s">
        <v>129</v>
      </c>
      <c r="CK18" s="147" t="str">
        <f>入力シート!$N48</f>
        <v/>
      </c>
      <c r="CL18" s="18" t="s">
        <v>128</v>
      </c>
      <c r="CM18" s="20" t="str">
        <f>IF(入力シート!$P48="","",入力シート!$P48)</f>
        <v/>
      </c>
      <c r="CN18" s="19" t="str">
        <f>IF(入力シート!$Q48="","",入力シート!$Q48)</f>
        <v/>
      </c>
      <c r="CO18" s="18" t="s">
        <v>127</v>
      </c>
      <c r="CP18" s="294" t="str">
        <f>IF(入力シート!$S48="","",IF(入力シート!$T48="",入力シート!$S48,IF(入力シート!$S48&lt;5,入力シート!$S48,入力シート!$T48)))</f>
        <v/>
      </c>
      <c r="CQ18" s="295">
        <f>入力シート!BX18</f>
        <v>0</v>
      </c>
      <c r="CR18" s="294" t="str">
        <f>IF(入力シート!$U48="","",IF(入力シート!$V48="",入力シート!$U48,IF(入力シート!$U48&lt;31,入力シート!$U48,入力シート!$V48)))</f>
        <v/>
      </c>
      <c r="CS18" s="295">
        <f>入力シート!BZ18</f>
        <v>0</v>
      </c>
      <c r="CT18" s="296" t="str">
        <f>入力シート!$AB48</f>
        <v>□ごみ拾い　□器具片付け
□モップ又はレーキがけ　□施錠</v>
      </c>
      <c r="CU18" s="297" t="e">
        <f>入力シート!#REF!</f>
        <v>#REF!</v>
      </c>
      <c r="CV18" s="298" t="e">
        <f>入力シート!#REF!</f>
        <v>#REF!</v>
      </c>
      <c r="CW18" s="26"/>
      <c r="CX18" s="13" t="str">
        <f>IF(入力シート!$B58="","",入力シート!$B58)</f>
        <v/>
      </c>
      <c r="CY18" s="59" t="str">
        <f>IF(入力シート!$B58&lt;&gt;"",入力シート!$C58,"")</f>
        <v/>
      </c>
      <c r="CZ18" s="14" t="str">
        <f>IF(入力シート!$D58="","",入力シート!$D58)</f>
        <v/>
      </c>
      <c r="DA18" s="15" t="s">
        <v>130</v>
      </c>
      <c r="DB18" s="147" t="str">
        <f>IF(入力シート!$F58="","",入力シート!$F58)</f>
        <v/>
      </c>
      <c r="DC18" s="17" t="s">
        <v>3</v>
      </c>
      <c r="DD18" s="16" t="str">
        <f>IF(入力シート!$H58="","",入力シート!$H58)</f>
        <v/>
      </c>
      <c r="DE18" s="15" t="s">
        <v>130</v>
      </c>
      <c r="DF18" s="147" t="str">
        <f>IF(入力シート!$J58="","",入力シート!$J58)</f>
        <v/>
      </c>
      <c r="DG18" s="18" t="s">
        <v>128</v>
      </c>
      <c r="DH18" s="19" t="str">
        <f>入力シート!$L58</f>
        <v/>
      </c>
      <c r="DI18" s="17" t="s">
        <v>129</v>
      </c>
      <c r="DJ18" s="147" t="str">
        <f>入力シート!$N58</f>
        <v/>
      </c>
      <c r="DK18" s="18" t="s">
        <v>128</v>
      </c>
      <c r="DL18" s="20" t="str">
        <f>IF(入力シート!$P58="","",入力シート!$P58)</f>
        <v/>
      </c>
      <c r="DM18" s="19" t="str">
        <f>IF(入力シート!$Q58="","",入力シート!$Q58)</f>
        <v/>
      </c>
      <c r="DN18" s="18" t="s">
        <v>127</v>
      </c>
      <c r="DO18" s="294" t="str">
        <f>IF(入力シート!$S58="","",IF(入力シート!$T58="",入力シート!$S58,IF(入力シート!$S58&lt;5,入力シート!$S58,入力シート!$T58)))</f>
        <v/>
      </c>
      <c r="DP18" s="295">
        <f>入力シート!CW18</f>
        <v>0</v>
      </c>
      <c r="DQ18" s="294" t="str">
        <f>IF(入力シート!$U58="","",IF(入力シート!$V58="",入力シート!$U58,IF(入力シート!$U58&lt;31,入力シート!$U58,入力シート!$V58)))</f>
        <v/>
      </c>
      <c r="DR18" s="295">
        <f>入力シート!CY18</f>
        <v>0</v>
      </c>
      <c r="DS18" s="296" t="str">
        <f>入力シート!$AB58</f>
        <v>□ごみ拾い　□器具片付け
□モップ又はレーキがけ　□施錠</v>
      </c>
      <c r="DT18" s="297" t="e">
        <f>入力シート!#REF!</f>
        <v>#REF!</v>
      </c>
      <c r="DU18" s="298" t="e">
        <f>入力シート!#REF!</f>
        <v>#REF!</v>
      </c>
      <c r="DV18" s="26"/>
      <c r="DW18" s="13" t="str">
        <f>IF(入力シート!$B68="","",入力シート!$B68)</f>
        <v/>
      </c>
      <c r="DX18" s="59" t="str">
        <f>IF(入力シート!$B68&lt;&gt;"",入力シート!$C68,"")</f>
        <v/>
      </c>
      <c r="DY18" s="14" t="str">
        <f>IF(入力シート!$D68="","",入力シート!$D68)</f>
        <v/>
      </c>
      <c r="DZ18" s="15" t="s">
        <v>130</v>
      </c>
      <c r="EA18" s="147" t="str">
        <f>IF(入力シート!$F68="","",入力シート!$F68)</f>
        <v/>
      </c>
      <c r="EB18" s="17" t="s">
        <v>3</v>
      </c>
      <c r="EC18" s="16" t="str">
        <f>IF(入力シート!$H68="","",入力シート!$H68)</f>
        <v/>
      </c>
      <c r="ED18" s="15" t="s">
        <v>130</v>
      </c>
      <c r="EE18" s="147" t="str">
        <f>IF(入力シート!$J68="","",入力シート!$J68)</f>
        <v/>
      </c>
      <c r="EF18" s="18" t="s">
        <v>128</v>
      </c>
      <c r="EG18" s="19" t="str">
        <f>入力シート!$L68</f>
        <v/>
      </c>
      <c r="EH18" s="17" t="s">
        <v>129</v>
      </c>
      <c r="EI18" s="147" t="str">
        <f>入力シート!$N68</f>
        <v/>
      </c>
      <c r="EJ18" s="18" t="s">
        <v>128</v>
      </c>
      <c r="EK18" s="20" t="str">
        <f>IF(入力シート!$P68="","",入力シート!$P68)</f>
        <v/>
      </c>
      <c r="EL18" s="19" t="str">
        <f>IF(入力シート!$Q68="","",入力シート!$Q68)</f>
        <v/>
      </c>
      <c r="EM18" s="18" t="s">
        <v>127</v>
      </c>
      <c r="EN18" s="294" t="str">
        <f>IF(入力シート!$S68="","",IF(入力シート!$T68="",入力シート!$S68,IF(入力シート!$S68&lt;5,入力シート!$S68,入力シート!$T68)))</f>
        <v/>
      </c>
      <c r="EO18" s="295">
        <f>入力シート!DV18</f>
        <v>0</v>
      </c>
      <c r="EP18" s="294" t="str">
        <f>IF(入力シート!$U68="","",IF(入力シート!$V68="",入力シート!$U68,IF(入力シート!$U68&lt;31,入力シート!$U68,入力シート!$V68)))</f>
        <v/>
      </c>
      <c r="EQ18" s="295">
        <f>入力シート!DX18</f>
        <v>0</v>
      </c>
      <c r="ER18" s="296" t="str">
        <f>入力シート!$AB68</f>
        <v>□ごみ拾い　□器具片付け
□モップ又はレーキがけ　□施錠</v>
      </c>
      <c r="ES18" s="297" t="e">
        <f>入力シート!#REF!</f>
        <v>#REF!</v>
      </c>
      <c r="ET18" s="298" t="e">
        <f>入力シート!#REF!</f>
        <v>#REF!</v>
      </c>
      <c r="EU18" s="26"/>
      <c r="EV18" s="13" t="str">
        <f>IF(入力シート!$B78="","",入力シート!$B78)</f>
        <v/>
      </c>
      <c r="EW18" s="59" t="str">
        <f>IF(入力シート!$B78&lt;&gt;"",入力シート!$C78,"")</f>
        <v/>
      </c>
      <c r="EX18" s="14" t="str">
        <f>IF(入力シート!$D78="","",入力シート!$D78)</f>
        <v/>
      </c>
      <c r="EY18" s="15" t="s">
        <v>130</v>
      </c>
      <c r="EZ18" s="147" t="str">
        <f>IF(入力シート!$F78="","",入力シート!$F78)</f>
        <v/>
      </c>
      <c r="FA18" s="17" t="s">
        <v>3</v>
      </c>
      <c r="FB18" s="16" t="str">
        <f>IF(入力シート!$H78="","",入力シート!$H78)</f>
        <v/>
      </c>
      <c r="FC18" s="15" t="s">
        <v>130</v>
      </c>
      <c r="FD18" s="147" t="str">
        <f>IF(入力シート!$J78="","",入力シート!$J78)</f>
        <v/>
      </c>
      <c r="FE18" s="18" t="s">
        <v>128</v>
      </c>
      <c r="FF18" s="19" t="str">
        <f>入力シート!$L78</f>
        <v/>
      </c>
      <c r="FG18" s="17" t="s">
        <v>129</v>
      </c>
      <c r="FH18" s="147" t="str">
        <f>入力シート!$N78</f>
        <v/>
      </c>
      <c r="FI18" s="18" t="s">
        <v>128</v>
      </c>
      <c r="FJ18" s="20" t="str">
        <f>IF(入力シート!$P78="","",入力シート!$P78)</f>
        <v/>
      </c>
      <c r="FK18" s="19" t="str">
        <f>IF(入力シート!$Q78="","",入力シート!$Q78)</f>
        <v/>
      </c>
      <c r="FL18" s="18" t="s">
        <v>127</v>
      </c>
      <c r="FM18" s="294" t="str">
        <f>IF(入力シート!$S78="","",IF(入力シート!$T78="",入力シート!$S78,IF(入力シート!$S78&lt;5,入力シート!$S78,入力シート!$T78)))</f>
        <v/>
      </c>
      <c r="FN18" s="295">
        <f>入力シート!EU18</f>
        <v>0</v>
      </c>
      <c r="FO18" s="294" t="str">
        <f>IF(入力シート!$U78="","",IF(入力シート!$V78="",入力シート!$U78,IF(入力シート!$U78&lt;31,入力シート!$U78,入力シート!$V78)))</f>
        <v/>
      </c>
      <c r="FP18" s="295">
        <f>入力シート!EW18</f>
        <v>0</v>
      </c>
      <c r="FQ18" s="296" t="str">
        <f>入力シート!$AB78</f>
        <v>□ごみ拾い　□器具片付け
□モップ又はレーキがけ　□施錠</v>
      </c>
      <c r="FR18" s="297" t="e">
        <f>入力シート!#REF!</f>
        <v>#REF!</v>
      </c>
      <c r="FS18" s="298" t="e">
        <f>入力シート!#REF!</f>
        <v>#REF!</v>
      </c>
      <c r="FT18" s="26"/>
      <c r="FU18" s="13" t="str">
        <f>IF(入力シート!$B88="","",入力シート!$B88)</f>
        <v/>
      </c>
      <c r="FV18" s="59" t="str">
        <f>IF(入力シート!$B88&lt;&gt;"",入力シート!$C88,"")</f>
        <v/>
      </c>
      <c r="FW18" s="14" t="str">
        <f>IF(入力シート!$D88="","",入力シート!$D88)</f>
        <v/>
      </c>
      <c r="FX18" s="15" t="s">
        <v>130</v>
      </c>
      <c r="FY18" s="147" t="str">
        <f>IF(入力シート!$F88="","",入力シート!$F88)</f>
        <v/>
      </c>
      <c r="FZ18" s="17" t="s">
        <v>3</v>
      </c>
      <c r="GA18" s="16" t="str">
        <f>IF(入力シート!$H88="","",入力シート!$H88)</f>
        <v/>
      </c>
      <c r="GB18" s="15" t="s">
        <v>130</v>
      </c>
      <c r="GC18" s="147" t="str">
        <f>IF(入力シート!$J88="","",入力シート!$J88)</f>
        <v/>
      </c>
      <c r="GD18" s="18" t="s">
        <v>128</v>
      </c>
      <c r="GE18" s="19" t="str">
        <f>入力シート!$L88</f>
        <v/>
      </c>
      <c r="GF18" s="17" t="s">
        <v>129</v>
      </c>
      <c r="GG18" s="147" t="str">
        <f>入力シート!$N88</f>
        <v/>
      </c>
      <c r="GH18" s="18" t="s">
        <v>128</v>
      </c>
      <c r="GI18" s="20" t="str">
        <f>IF(入力シート!$P88="","",入力シート!$P88)</f>
        <v/>
      </c>
      <c r="GJ18" s="19" t="str">
        <f>IF(入力シート!$Q88="","",入力シート!$Q88)</f>
        <v/>
      </c>
      <c r="GK18" s="18" t="s">
        <v>127</v>
      </c>
      <c r="GL18" s="294" t="str">
        <f>IF(入力シート!$S88="","",IF(入力シート!$T88="",入力シート!$S88,IF(入力シート!$S88&lt;5,入力シート!$S88,入力シート!$T88)))</f>
        <v/>
      </c>
      <c r="GM18" s="295">
        <f>入力シート!FT18</f>
        <v>0</v>
      </c>
      <c r="GN18" s="294" t="str">
        <f>IF(入力シート!$U88="","",IF(入力シート!$V88="",入力シート!$U88,IF(入力シート!$U88&lt;31,入力シート!$U88,入力シート!$V88)))</f>
        <v/>
      </c>
      <c r="GO18" s="295">
        <f>入力シート!FV18</f>
        <v>0</v>
      </c>
      <c r="GP18" s="296" t="str">
        <f>入力シート!$AB88</f>
        <v>□ごみ拾い　□器具片付け
□モップ又はレーキがけ　□施錠</v>
      </c>
      <c r="GQ18" s="297" t="e">
        <f>入力シート!#REF!</f>
        <v>#REF!</v>
      </c>
      <c r="GR18" s="298" t="e">
        <f>入力シート!#REF!</f>
        <v>#REF!</v>
      </c>
      <c r="GS18" s="26"/>
      <c r="GT18" s="13" t="str">
        <f>IF(入力シート!$B98="","",入力シート!$B98)</f>
        <v/>
      </c>
      <c r="GU18" s="59" t="str">
        <f>IF(入力シート!$B98&lt;&gt;"",入力シート!$C98,"")</f>
        <v/>
      </c>
      <c r="GV18" s="14" t="str">
        <f>IF(入力シート!$D98="","",入力シート!$D98)</f>
        <v/>
      </c>
      <c r="GW18" s="15" t="s">
        <v>130</v>
      </c>
      <c r="GX18" s="147" t="str">
        <f>IF(入力シート!$F98="","",入力シート!$F98)</f>
        <v/>
      </c>
      <c r="GY18" s="17" t="s">
        <v>3</v>
      </c>
      <c r="GZ18" s="16" t="str">
        <f>IF(入力シート!$H98="","",入力シート!$H98)</f>
        <v/>
      </c>
      <c r="HA18" s="15" t="s">
        <v>130</v>
      </c>
      <c r="HB18" s="147" t="str">
        <f>IF(入力シート!$J98="","",入力シート!$J98)</f>
        <v/>
      </c>
      <c r="HC18" s="18" t="s">
        <v>128</v>
      </c>
      <c r="HD18" s="19" t="str">
        <f>入力シート!$L98</f>
        <v/>
      </c>
      <c r="HE18" s="17" t="s">
        <v>129</v>
      </c>
      <c r="HF18" s="147" t="str">
        <f>入力シート!$N98</f>
        <v/>
      </c>
      <c r="HG18" s="18" t="s">
        <v>128</v>
      </c>
      <c r="HH18" s="20" t="str">
        <f>IF(入力シート!$P98="","",入力シート!$P98)</f>
        <v/>
      </c>
      <c r="HI18" s="19" t="str">
        <f>IF(入力シート!$Q98="","",入力シート!$Q98)</f>
        <v/>
      </c>
      <c r="HJ18" s="18" t="s">
        <v>127</v>
      </c>
      <c r="HK18" s="294" t="str">
        <f>IF(入力シート!$S98="","",IF(入力シート!$T98="",入力シート!$S98,IF(入力シート!$S98&lt;5,入力シート!$S98,入力シート!$T98)))</f>
        <v/>
      </c>
      <c r="HL18" s="295">
        <f>入力シート!GS18</f>
        <v>0</v>
      </c>
      <c r="HM18" s="294" t="str">
        <f>IF(入力シート!$U98="","",IF(入力シート!$V98="",入力シート!$U98,IF(入力シート!$U98&lt;31,入力シート!$U98,入力シート!$V98)))</f>
        <v/>
      </c>
      <c r="HN18" s="295">
        <f>入力シート!GU18</f>
        <v>0</v>
      </c>
      <c r="HO18" s="296" t="str">
        <f>入力シート!$AB98</f>
        <v>□ごみ拾い　□器具片付け
□モップ又はレーキがけ　□施錠</v>
      </c>
      <c r="HP18" s="297" t="e">
        <f>入力シート!#REF!</f>
        <v>#REF!</v>
      </c>
      <c r="HQ18" s="298" t="e">
        <f>入力シート!#REF!</f>
        <v>#REF!</v>
      </c>
      <c r="HR18" s="26"/>
      <c r="HS18" s="13" t="str">
        <f>IF(入力シート!$B108="","",入力シート!$B108)</f>
        <v/>
      </c>
      <c r="HT18" s="59" t="str">
        <f>IF(入力シート!$B108&lt;&gt;"",入力シート!$C108,"")</f>
        <v/>
      </c>
      <c r="HU18" s="14" t="str">
        <f>IF(入力シート!$D108="","",入力シート!$D108)</f>
        <v/>
      </c>
      <c r="HV18" s="15" t="s">
        <v>130</v>
      </c>
      <c r="HW18" s="147" t="str">
        <f>IF(入力シート!$F108="","",入力シート!$F108)</f>
        <v/>
      </c>
      <c r="HX18" s="17" t="s">
        <v>3</v>
      </c>
      <c r="HY18" s="16" t="str">
        <f>IF(入力シート!$H108="","",入力シート!$H108)</f>
        <v/>
      </c>
      <c r="HZ18" s="15" t="s">
        <v>130</v>
      </c>
      <c r="IA18" s="147" t="str">
        <f>IF(入力シート!$J108="","",入力シート!$J108)</f>
        <v/>
      </c>
      <c r="IB18" s="18" t="s">
        <v>128</v>
      </c>
      <c r="IC18" s="147" t="str">
        <f>入力シート!$L108</f>
        <v/>
      </c>
      <c r="ID18" s="17" t="s">
        <v>129</v>
      </c>
      <c r="IE18" s="147" t="str">
        <f>入力シート!$N108</f>
        <v/>
      </c>
      <c r="IF18" s="18" t="s">
        <v>128</v>
      </c>
      <c r="IG18" s="20" t="str">
        <f>IF(入力シート!$P108="","",入力シート!$P108)</f>
        <v/>
      </c>
      <c r="IH18" s="19" t="str">
        <f>IF(入力シート!$Q108="","",入力シート!$Q108)</f>
        <v/>
      </c>
      <c r="II18" s="18" t="s">
        <v>127</v>
      </c>
      <c r="IJ18" s="294" t="str">
        <f>IF(入力シート!$S108="","",IF(入力シート!$T108="",入力シート!$S108,IF(入力シート!$S108&lt;5,入力シート!$S108,入力シート!$T108)))</f>
        <v/>
      </c>
      <c r="IK18" s="295">
        <f>入力シート!HR18</f>
        <v>0</v>
      </c>
      <c r="IL18" s="294" t="str">
        <f>IF(入力シート!$U108="","",IF(入力シート!$V108="",入力シート!$U108,IF(入力シート!$U108&lt;31,入力シート!$U108,入力シート!$V108)))</f>
        <v/>
      </c>
      <c r="IM18" s="295">
        <f>入力シート!HT18</f>
        <v>0</v>
      </c>
      <c r="IN18" s="296" t="str">
        <f>入力シート!$AB108</f>
        <v>□ごみ拾い　□器具片付け
□モップ又はレーキがけ　□施錠</v>
      </c>
      <c r="IO18" s="297" t="e">
        <f>入力シート!#REF!</f>
        <v>#REF!</v>
      </c>
      <c r="IP18" s="298" t="e">
        <f>入力シート!#REF!</f>
        <v>#REF!</v>
      </c>
    </row>
    <row r="19" spans="1:250" ht="15" customHeight="1" x14ac:dyDescent="0.15">
      <c r="A19" s="280" t="s">
        <v>23</v>
      </c>
      <c r="B19" s="281"/>
      <c r="C19" s="282"/>
      <c r="D19" s="289" t="s">
        <v>15</v>
      </c>
      <c r="E19" s="290"/>
      <c r="F19" s="290" t="s">
        <v>0</v>
      </c>
      <c r="G19" s="290"/>
      <c r="H19" s="278" t="s">
        <v>17</v>
      </c>
      <c r="I19" s="279"/>
      <c r="J19" s="289" t="s">
        <v>15</v>
      </c>
      <c r="K19" s="290"/>
      <c r="L19" s="290" t="s">
        <v>0</v>
      </c>
      <c r="M19" s="290"/>
      <c r="N19" s="278" t="s">
        <v>17</v>
      </c>
      <c r="O19" s="279"/>
      <c r="P19" s="27" t="s">
        <v>14</v>
      </c>
      <c r="Q19" s="28" t="s">
        <v>0</v>
      </c>
      <c r="R19" s="270" t="s">
        <v>17</v>
      </c>
      <c r="S19" s="271"/>
      <c r="T19" s="27" t="s">
        <v>14</v>
      </c>
      <c r="U19" s="28" t="s">
        <v>0</v>
      </c>
      <c r="V19" s="202" t="s">
        <v>17</v>
      </c>
      <c r="W19" s="27" t="s">
        <v>14</v>
      </c>
      <c r="X19" s="28" t="s">
        <v>0</v>
      </c>
      <c r="Y19" s="202" t="s">
        <v>17</v>
      </c>
      <c r="Z19" s="280" t="s">
        <v>23</v>
      </c>
      <c r="AA19" s="281"/>
      <c r="AB19" s="282"/>
      <c r="AC19" s="289" t="s">
        <v>15</v>
      </c>
      <c r="AD19" s="290"/>
      <c r="AE19" s="290" t="s">
        <v>0</v>
      </c>
      <c r="AF19" s="290"/>
      <c r="AG19" s="278" t="s">
        <v>17</v>
      </c>
      <c r="AH19" s="279"/>
      <c r="AI19" s="289" t="s">
        <v>15</v>
      </c>
      <c r="AJ19" s="290"/>
      <c r="AK19" s="290" t="s">
        <v>0</v>
      </c>
      <c r="AL19" s="290"/>
      <c r="AM19" s="278" t="s">
        <v>17</v>
      </c>
      <c r="AN19" s="279"/>
      <c r="AO19" s="27" t="s">
        <v>14</v>
      </c>
      <c r="AP19" s="28" t="s">
        <v>0</v>
      </c>
      <c r="AQ19" s="270" t="s">
        <v>17</v>
      </c>
      <c r="AR19" s="271"/>
      <c r="AS19" s="27" t="s">
        <v>14</v>
      </c>
      <c r="AT19" s="28" t="s">
        <v>0</v>
      </c>
      <c r="AU19" s="202" t="s">
        <v>17</v>
      </c>
      <c r="AV19" s="27" t="s">
        <v>14</v>
      </c>
      <c r="AW19" s="28" t="s">
        <v>0</v>
      </c>
      <c r="AX19" s="202" t="s">
        <v>17</v>
      </c>
      <c r="AY19" s="280" t="s">
        <v>23</v>
      </c>
      <c r="AZ19" s="281"/>
      <c r="BA19" s="282"/>
      <c r="BB19" s="289" t="s">
        <v>15</v>
      </c>
      <c r="BC19" s="290"/>
      <c r="BD19" s="290" t="s">
        <v>0</v>
      </c>
      <c r="BE19" s="290"/>
      <c r="BF19" s="278" t="s">
        <v>17</v>
      </c>
      <c r="BG19" s="279"/>
      <c r="BH19" s="289" t="s">
        <v>15</v>
      </c>
      <c r="BI19" s="290"/>
      <c r="BJ19" s="290" t="s">
        <v>0</v>
      </c>
      <c r="BK19" s="290"/>
      <c r="BL19" s="278" t="s">
        <v>17</v>
      </c>
      <c r="BM19" s="279"/>
      <c r="BN19" s="27" t="s">
        <v>14</v>
      </c>
      <c r="BO19" s="28" t="s">
        <v>0</v>
      </c>
      <c r="BP19" s="270" t="s">
        <v>17</v>
      </c>
      <c r="BQ19" s="271"/>
      <c r="BR19" s="27" t="s">
        <v>14</v>
      </c>
      <c r="BS19" s="28" t="s">
        <v>0</v>
      </c>
      <c r="BT19" s="202" t="s">
        <v>17</v>
      </c>
      <c r="BU19" s="27" t="s">
        <v>14</v>
      </c>
      <c r="BV19" s="28" t="s">
        <v>0</v>
      </c>
      <c r="BW19" s="202" t="s">
        <v>17</v>
      </c>
      <c r="BX19" s="280" t="s">
        <v>23</v>
      </c>
      <c r="BY19" s="281"/>
      <c r="BZ19" s="282"/>
      <c r="CA19" s="289" t="s">
        <v>15</v>
      </c>
      <c r="CB19" s="290"/>
      <c r="CC19" s="290" t="s">
        <v>0</v>
      </c>
      <c r="CD19" s="290"/>
      <c r="CE19" s="278" t="s">
        <v>17</v>
      </c>
      <c r="CF19" s="279"/>
      <c r="CG19" s="289" t="s">
        <v>15</v>
      </c>
      <c r="CH19" s="290"/>
      <c r="CI19" s="290" t="s">
        <v>0</v>
      </c>
      <c r="CJ19" s="290"/>
      <c r="CK19" s="278" t="s">
        <v>17</v>
      </c>
      <c r="CL19" s="279"/>
      <c r="CM19" s="27" t="s">
        <v>14</v>
      </c>
      <c r="CN19" s="28" t="s">
        <v>0</v>
      </c>
      <c r="CO19" s="270" t="s">
        <v>17</v>
      </c>
      <c r="CP19" s="271"/>
      <c r="CQ19" s="27" t="s">
        <v>14</v>
      </c>
      <c r="CR19" s="28" t="s">
        <v>0</v>
      </c>
      <c r="CS19" s="202" t="s">
        <v>17</v>
      </c>
      <c r="CT19" s="27" t="s">
        <v>14</v>
      </c>
      <c r="CU19" s="28" t="s">
        <v>0</v>
      </c>
      <c r="CV19" s="202" t="s">
        <v>17</v>
      </c>
      <c r="CW19" s="280" t="s">
        <v>23</v>
      </c>
      <c r="CX19" s="281"/>
      <c r="CY19" s="282"/>
      <c r="CZ19" s="289" t="s">
        <v>15</v>
      </c>
      <c r="DA19" s="290"/>
      <c r="DB19" s="290" t="s">
        <v>0</v>
      </c>
      <c r="DC19" s="290"/>
      <c r="DD19" s="278" t="s">
        <v>17</v>
      </c>
      <c r="DE19" s="279"/>
      <c r="DF19" s="289" t="s">
        <v>15</v>
      </c>
      <c r="DG19" s="290"/>
      <c r="DH19" s="290" t="s">
        <v>0</v>
      </c>
      <c r="DI19" s="290"/>
      <c r="DJ19" s="278" t="s">
        <v>17</v>
      </c>
      <c r="DK19" s="279"/>
      <c r="DL19" s="27" t="s">
        <v>14</v>
      </c>
      <c r="DM19" s="28" t="s">
        <v>0</v>
      </c>
      <c r="DN19" s="270" t="s">
        <v>17</v>
      </c>
      <c r="DO19" s="271"/>
      <c r="DP19" s="27" t="s">
        <v>14</v>
      </c>
      <c r="DQ19" s="28" t="s">
        <v>0</v>
      </c>
      <c r="DR19" s="202" t="s">
        <v>17</v>
      </c>
      <c r="DS19" s="27" t="s">
        <v>14</v>
      </c>
      <c r="DT19" s="28" t="s">
        <v>0</v>
      </c>
      <c r="DU19" s="202" t="s">
        <v>17</v>
      </c>
      <c r="DV19" s="280" t="s">
        <v>23</v>
      </c>
      <c r="DW19" s="281"/>
      <c r="DX19" s="282"/>
      <c r="DY19" s="289" t="s">
        <v>15</v>
      </c>
      <c r="DZ19" s="290"/>
      <c r="EA19" s="290" t="s">
        <v>0</v>
      </c>
      <c r="EB19" s="290"/>
      <c r="EC19" s="278" t="s">
        <v>17</v>
      </c>
      <c r="ED19" s="279"/>
      <c r="EE19" s="289" t="s">
        <v>15</v>
      </c>
      <c r="EF19" s="290"/>
      <c r="EG19" s="290" t="s">
        <v>0</v>
      </c>
      <c r="EH19" s="290"/>
      <c r="EI19" s="278" t="s">
        <v>17</v>
      </c>
      <c r="EJ19" s="279"/>
      <c r="EK19" s="27" t="s">
        <v>14</v>
      </c>
      <c r="EL19" s="28" t="s">
        <v>0</v>
      </c>
      <c r="EM19" s="270" t="s">
        <v>17</v>
      </c>
      <c r="EN19" s="271"/>
      <c r="EO19" s="27" t="s">
        <v>14</v>
      </c>
      <c r="EP19" s="28" t="s">
        <v>0</v>
      </c>
      <c r="EQ19" s="202" t="s">
        <v>17</v>
      </c>
      <c r="ER19" s="27" t="s">
        <v>14</v>
      </c>
      <c r="ES19" s="28" t="s">
        <v>0</v>
      </c>
      <c r="ET19" s="202" t="s">
        <v>17</v>
      </c>
      <c r="EU19" s="280" t="s">
        <v>23</v>
      </c>
      <c r="EV19" s="281"/>
      <c r="EW19" s="282"/>
      <c r="EX19" s="289" t="s">
        <v>15</v>
      </c>
      <c r="EY19" s="290"/>
      <c r="EZ19" s="290" t="s">
        <v>0</v>
      </c>
      <c r="FA19" s="290"/>
      <c r="FB19" s="278" t="s">
        <v>17</v>
      </c>
      <c r="FC19" s="279"/>
      <c r="FD19" s="289" t="s">
        <v>15</v>
      </c>
      <c r="FE19" s="290"/>
      <c r="FF19" s="290" t="s">
        <v>0</v>
      </c>
      <c r="FG19" s="290"/>
      <c r="FH19" s="278" t="s">
        <v>17</v>
      </c>
      <c r="FI19" s="279"/>
      <c r="FJ19" s="27" t="s">
        <v>14</v>
      </c>
      <c r="FK19" s="28" t="s">
        <v>0</v>
      </c>
      <c r="FL19" s="270" t="s">
        <v>17</v>
      </c>
      <c r="FM19" s="271"/>
      <c r="FN19" s="27" t="s">
        <v>14</v>
      </c>
      <c r="FO19" s="28" t="s">
        <v>0</v>
      </c>
      <c r="FP19" s="202" t="s">
        <v>17</v>
      </c>
      <c r="FQ19" s="27" t="s">
        <v>14</v>
      </c>
      <c r="FR19" s="28" t="s">
        <v>0</v>
      </c>
      <c r="FS19" s="202" t="s">
        <v>17</v>
      </c>
      <c r="FT19" s="280" t="s">
        <v>23</v>
      </c>
      <c r="FU19" s="281"/>
      <c r="FV19" s="282"/>
      <c r="FW19" s="289" t="s">
        <v>15</v>
      </c>
      <c r="FX19" s="290"/>
      <c r="FY19" s="290" t="s">
        <v>0</v>
      </c>
      <c r="FZ19" s="290"/>
      <c r="GA19" s="278" t="s">
        <v>17</v>
      </c>
      <c r="GB19" s="279"/>
      <c r="GC19" s="289" t="s">
        <v>15</v>
      </c>
      <c r="GD19" s="290"/>
      <c r="GE19" s="290" t="s">
        <v>0</v>
      </c>
      <c r="GF19" s="290"/>
      <c r="GG19" s="278" t="s">
        <v>17</v>
      </c>
      <c r="GH19" s="279"/>
      <c r="GI19" s="27" t="s">
        <v>14</v>
      </c>
      <c r="GJ19" s="28" t="s">
        <v>0</v>
      </c>
      <c r="GK19" s="270" t="s">
        <v>17</v>
      </c>
      <c r="GL19" s="271"/>
      <c r="GM19" s="27" t="s">
        <v>14</v>
      </c>
      <c r="GN19" s="28" t="s">
        <v>0</v>
      </c>
      <c r="GO19" s="202" t="s">
        <v>17</v>
      </c>
      <c r="GP19" s="27" t="s">
        <v>14</v>
      </c>
      <c r="GQ19" s="28" t="s">
        <v>0</v>
      </c>
      <c r="GR19" s="202" t="s">
        <v>17</v>
      </c>
      <c r="GS19" s="280" t="s">
        <v>23</v>
      </c>
      <c r="GT19" s="281"/>
      <c r="GU19" s="282"/>
      <c r="GV19" s="289" t="s">
        <v>15</v>
      </c>
      <c r="GW19" s="290"/>
      <c r="GX19" s="290" t="s">
        <v>0</v>
      </c>
      <c r="GY19" s="290"/>
      <c r="GZ19" s="278" t="s">
        <v>17</v>
      </c>
      <c r="HA19" s="279"/>
      <c r="HB19" s="289" t="s">
        <v>15</v>
      </c>
      <c r="HC19" s="290"/>
      <c r="HD19" s="290" t="s">
        <v>0</v>
      </c>
      <c r="HE19" s="290"/>
      <c r="HF19" s="278" t="s">
        <v>17</v>
      </c>
      <c r="HG19" s="279"/>
      <c r="HH19" s="27" t="s">
        <v>14</v>
      </c>
      <c r="HI19" s="28" t="s">
        <v>0</v>
      </c>
      <c r="HJ19" s="270" t="s">
        <v>17</v>
      </c>
      <c r="HK19" s="271"/>
      <c r="HL19" s="27" t="s">
        <v>14</v>
      </c>
      <c r="HM19" s="28" t="s">
        <v>0</v>
      </c>
      <c r="HN19" s="202" t="s">
        <v>17</v>
      </c>
      <c r="HO19" s="27" t="s">
        <v>14</v>
      </c>
      <c r="HP19" s="28" t="s">
        <v>0</v>
      </c>
      <c r="HQ19" s="202" t="s">
        <v>17</v>
      </c>
      <c r="HR19" s="280" t="s">
        <v>23</v>
      </c>
      <c r="HS19" s="281"/>
      <c r="HT19" s="282"/>
      <c r="HU19" s="289" t="s">
        <v>15</v>
      </c>
      <c r="HV19" s="290"/>
      <c r="HW19" s="290" t="s">
        <v>0</v>
      </c>
      <c r="HX19" s="290"/>
      <c r="HY19" s="278" t="s">
        <v>17</v>
      </c>
      <c r="HZ19" s="279"/>
      <c r="IA19" s="289" t="s">
        <v>15</v>
      </c>
      <c r="IB19" s="290"/>
      <c r="IC19" s="290" t="s">
        <v>0</v>
      </c>
      <c r="ID19" s="290"/>
      <c r="IE19" s="278" t="s">
        <v>17</v>
      </c>
      <c r="IF19" s="279"/>
      <c r="IG19" s="27" t="s">
        <v>14</v>
      </c>
      <c r="IH19" s="28" t="s">
        <v>0</v>
      </c>
      <c r="II19" s="270" t="s">
        <v>17</v>
      </c>
      <c r="IJ19" s="271"/>
      <c r="IK19" s="27" t="s">
        <v>14</v>
      </c>
      <c r="IL19" s="28" t="s">
        <v>0</v>
      </c>
      <c r="IM19" s="202" t="s">
        <v>17</v>
      </c>
      <c r="IN19" s="27" t="s">
        <v>14</v>
      </c>
      <c r="IO19" s="28" t="s">
        <v>0</v>
      </c>
      <c r="IP19" s="202" t="s">
        <v>17</v>
      </c>
    </row>
    <row r="20" spans="1:250" ht="24.75" customHeight="1" x14ac:dyDescent="0.15">
      <c r="A20" s="283"/>
      <c r="B20" s="284"/>
      <c r="C20" s="285"/>
      <c r="D20" s="272" t="str">
        <f>IF(H20="","",A13)</f>
        <v/>
      </c>
      <c r="E20" s="273"/>
      <c r="F20" s="273" t="str">
        <f>IF(H20="","",B9)</f>
        <v/>
      </c>
      <c r="G20" s="273"/>
      <c r="H20" s="324" t="str">
        <f>IF(入力シート!W9="","",入力シート!W9)</f>
        <v/>
      </c>
      <c r="I20" s="325"/>
      <c r="J20" s="272" t="str">
        <f>IF(N20="","",A13)</f>
        <v/>
      </c>
      <c r="K20" s="273"/>
      <c r="L20" s="273" t="str">
        <f>IF(N20="","",B10)</f>
        <v/>
      </c>
      <c r="M20" s="273"/>
      <c r="N20" s="324" t="str">
        <f>IF(入力シート!$W10="","",入力シート!$W10)</f>
        <v/>
      </c>
      <c r="O20" s="325"/>
      <c r="P20" s="32" t="str">
        <f>IF(R20="","",A13)</f>
        <v/>
      </c>
      <c r="Q20" s="33" t="str">
        <f>IF(R20="","",B11)</f>
        <v/>
      </c>
      <c r="R20" s="326" t="str">
        <f>IF(入力シート!W11="","",入力シート!W11)</f>
        <v/>
      </c>
      <c r="S20" s="327"/>
      <c r="T20" s="32" t="str">
        <f>IF(V20="","",A13)</f>
        <v/>
      </c>
      <c r="U20" s="34" t="str">
        <f>IF(V20="","",B12)</f>
        <v/>
      </c>
      <c r="V20" s="201" t="str">
        <f>IF(入力シート!W12="","",入力シート!W12)</f>
        <v/>
      </c>
      <c r="W20" s="32" t="str">
        <f>IF(Y20="","",A13)</f>
        <v/>
      </c>
      <c r="X20" s="34" t="str">
        <f>IF(Y20="","",B13)</f>
        <v/>
      </c>
      <c r="Y20" s="201" t="str">
        <f>IF(入力シート!W13="","",入力シート!W13)</f>
        <v/>
      </c>
      <c r="Z20" s="283"/>
      <c r="AA20" s="284"/>
      <c r="AB20" s="285"/>
      <c r="AC20" s="272" t="str">
        <f>IF(AG20="","",$A$13)</f>
        <v/>
      </c>
      <c r="AD20" s="273"/>
      <c r="AE20" s="273" t="str">
        <f>IF(AG20="","",AA9)</f>
        <v/>
      </c>
      <c r="AF20" s="273"/>
      <c r="AG20" s="274" t="str">
        <f>IF(入力シート!$W19="","",入力シート!$W19)</f>
        <v/>
      </c>
      <c r="AH20" s="275"/>
      <c r="AI20" s="272" t="str">
        <f>IF(AM20="","",$A$13)</f>
        <v/>
      </c>
      <c r="AJ20" s="273"/>
      <c r="AK20" s="273" t="str">
        <f>IF(AM20="","",AA10)</f>
        <v/>
      </c>
      <c r="AL20" s="273"/>
      <c r="AM20" s="274" t="str">
        <f>IF(入力シート!$W20="","",入力シート!$W20)</f>
        <v/>
      </c>
      <c r="AN20" s="275"/>
      <c r="AO20" s="32" t="str">
        <f>IF(AQ20="","",$A$13)</f>
        <v/>
      </c>
      <c r="AP20" s="33" t="str">
        <f>IF(AQ20="","",AA11)</f>
        <v/>
      </c>
      <c r="AQ20" s="276" t="str">
        <f>IF(入力シート!$W21="","",入力シート!$W21)</f>
        <v/>
      </c>
      <c r="AR20" s="277"/>
      <c r="AS20" s="32" t="str">
        <f>IF(AU20="","",$A$13)</f>
        <v/>
      </c>
      <c r="AT20" s="34" t="str">
        <f>IF(AU20="","",AA12)</f>
        <v/>
      </c>
      <c r="AU20" s="200" t="str">
        <f>IF(入力シート!$W22="","",入力シート!$W22)</f>
        <v/>
      </c>
      <c r="AV20" s="32" t="str">
        <f>IF(AX20="","",$A$13)</f>
        <v/>
      </c>
      <c r="AW20" s="34" t="str">
        <f>IF(AX20="","",AA13)</f>
        <v/>
      </c>
      <c r="AX20" s="200" t="str">
        <f>IF(入力シート!$W23="","",入力シート!$W23)</f>
        <v/>
      </c>
      <c r="AY20" s="283"/>
      <c r="AZ20" s="284"/>
      <c r="BA20" s="285"/>
      <c r="BB20" s="272" t="str">
        <f>IF(BF20="","",$A$13)</f>
        <v/>
      </c>
      <c r="BC20" s="273"/>
      <c r="BD20" s="273" t="str">
        <f>IF(BF20="","",AZ9)</f>
        <v/>
      </c>
      <c r="BE20" s="273"/>
      <c r="BF20" s="274" t="str">
        <f>IF(入力シート!$W29="","",入力シート!$W29)</f>
        <v/>
      </c>
      <c r="BG20" s="275"/>
      <c r="BH20" s="272" t="str">
        <f>IF(BL20="","",$A$13)</f>
        <v/>
      </c>
      <c r="BI20" s="273"/>
      <c r="BJ20" s="273" t="str">
        <f>IF(BL20="","",AZ10)</f>
        <v/>
      </c>
      <c r="BK20" s="273"/>
      <c r="BL20" s="274" t="str">
        <f>IF(入力シート!$W30="","",入力シート!$W30)</f>
        <v/>
      </c>
      <c r="BM20" s="275"/>
      <c r="BN20" s="32" t="str">
        <f>IF(BP20="","",$A$13)</f>
        <v/>
      </c>
      <c r="BO20" s="33" t="str">
        <f>IF(BP20="","",AZ11)</f>
        <v/>
      </c>
      <c r="BP20" s="276" t="str">
        <f>IF(入力シート!$W31="","",入力シート!$W31)</f>
        <v/>
      </c>
      <c r="BQ20" s="277"/>
      <c r="BR20" s="32" t="str">
        <f>IF(BT20="","",$A$13)</f>
        <v/>
      </c>
      <c r="BS20" s="34" t="str">
        <f>IF(BT20="","",AZ12)</f>
        <v/>
      </c>
      <c r="BT20" s="200" t="str">
        <f>IF(入力シート!$W32="","",入力シート!$W32)</f>
        <v/>
      </c>
      <c r="BU20" s="32" t="str">
        <f>IF(BW20="","",$A$13)</f>
        <v/>
      </c>
      <c r="BV20" s="34" t="str">
        <f>IF(BW20="","",AZ13)</f>
        <v/>
      </c>
      <c r="BW20" s="200" t="str">
        <f>IF(入力シート!$W33="","",入力シート!$W33)</f>
        <v/>
      </c>
      <c r="BX20" s="283"/>
      <c r="BY20" s="284"/>
      <c r="BZ20" s="285"/>
      <c r="CA20" s="272" t="str">
        <f>IF(CE20="","",$A$13)</f>
        <v/>
      </c>
      <c r="CB20" s="273"/>
      <c r="CC20" s="273" t="str">
        <f>IF(CE20="","",BY9)</f>
        <v/>
      </c>
      <c r="CD20" s="273"/>
      <c r="CE20" s="274" t="str">
        <f>IF(入力シート!$W39="","",入力シート!$W39)</f>
        <v/>
      </c>
      <c r="CF20" s="275"/>
      <c r="CG20" s="272" t="str">
        <f>IF(CK20="","",$A$13)</f>
        <v/>
      </c>
      <c r="CH20" s="273"/>
      <c r="CI20" s="273" t="str">
        <f>IF(CK20="","",BY10)</f>
        <v/>
      </c>
      <c r="CJ20" s="273"/>
      <c r="CK20" s="274" t="str">
        <f>IF(入力シート!$W40="","",入力シート!$W40)</f>
        <v/>
      </c>
      <c r="CL20" s="275"/>
      <c r="CM20" s="32" t="str">
        <f>IF(CO20="","",$A$13)</f>
        <v/>
      </c>
      <c r="CN20" s="33" t="str">
        <f>IF(CO20="","",BY11)</f>
        <v/>
      </c>
      <c r="CO20" s="276" t="str">
        <f>IF(入力シート!$W41="","",入力シート!$W41)</f>
        <v/>
      </c>
      <c r="CP20" s="277"/>
      <c r="CQ20" s="32" t="str">
        <f>IF(CS20="","",$A$13)</f>
        <v/>
      </c>
      <c r="CR20" s="34" t="str">
        <f>IF(CS20="","",BY12)</f>
        <v/>
      </c>
      <c r="CS20" s="200" t="str">
        <f>IF(入力シート!$W42="","",入力シート!$W42)</f>
        <v/>
      </c>
      <c r="CT20" s="32" t="str">
        <f>IF(CV20="","",$A$13)</f>
        <v/>
      </c>
      <c r="CU20" s="34" t="str">
        <f>IF(CV20="","",BY13)</f>
        <v/>
      </c>
      <c r="CV20" s="200" t="str">
        <f>IF(入力シート!$W43="","",入力シート!$W43)</f>
        <v/>
      </c>
      <c r="CW20" s="283"/>
      <c r="CX20" s="284"/>
      <c r="CY20" s="285"/>
      <c r="CZ20" s="272" t="str">
        <f>IF(DD20="","",$A$13)</f>
        <v/>
      </c>
      <c r="DA20" s="273"/>
      <c r="DB20" s="273" t="str">
        <f>IF(DD20="","",CX9)</f>
        <v/>
      </c>
      <c r="DC20" s="273"/>
      <c r="DD20" s="274" t="str">
        <f>IF(入力シート!$W49="","",入力シート!$W49)</f>
        <v/>
      </c>
      <c r="DE20" s="275"/>
      <c r="DF20" s="272" t="str">
        <f>IF(DJ20="","",$A$13)</f>
        <v/>
      </c>
      <c r="DG20" s="273"/>
      <c r="DH20" s="273" t="str">
        <f>IF(DJ20="","",CX10)</f>
        <v/>
      </c>
      <c r="DI20" s="273"/>
      <c r="DJ20" s="274" t="str">
        <f>IF(入力シート!$W50="","",入力シート!$W50)</f>
        <v/>
      </c>
      <c r="DK20" s="275"/>
      <c r="DL20" s="32" t="str">
        <f>IF(DN20="","",$A$13)</f>
        <v/>
      </c>
      <c r="DM20" s="33" t="str">
        <f>IF(DN20="","",CX11)</f>
        <v/>
      </c>
      <c r="DN20" s="276" t="str">
        <f>IF(入力シート!$W51="","",入力シート!$W51)</f>
        <v/>
      </c>
      <c r="DO20" s="277"/>
      <c r="DP20" s="32" t="str">
        <f>IF(DR20="","",$A$13)</f>
        <v/>
      </c>
      <c r="DQ20" s="34" t="str">
        <f>IF(DR20="","",CX12)</f>
        <v/>
      </c>
      <c r="DR20" s="200" t="str">
        <f>IF(入力シート!$W52="","",入力シート!$W52)</f>
        <v/>
      </c>
      <c r="DS20" s="32" t="str">
        <f>IF(DU20="","",$A$13)</f>
        <v/>
      </c>
      <c r="DT20" s="34" t="str">
        <f>IF(DU20="","",CX13)</f>
        <v/>
      </c>
      <c r="DU20" s="200" t="str">
        <f>IF(入力シート!$W53="","",入力シート!$W53)</f>
        <v/>
      </c>
      <c r="DV20" s="283"/>
      <c r="DW20" s="284"/>
      <c r="DX20" s="285"/>
      <c r="DY20" s="272" t="str">
        <f>IF(EC20="","",$A$13)</f>
        <v/>
      </c>
      <c r="DZ20" s="273"/>
      <c r="EA20" s="273" t="str">
        <f>IF(EC20="","",DW9)</f>
        <v/>
      </c>
      <c r="EB20" s="273"/>
      <c r="EC20" s="274" t="str">
        <f>IF(入力シート!$W59="","",入力シート!$W59)</f>
        <v/>
      </c>
      <c r="ED20" s="275"/>
      <c r="EE20" s="272" t="str">
        <f>IF(EI20="","",$A$13)</f>
        <v/>
      </c>
      <c r="EF20" s="273"/>
      <c r="EG20" s="273" t="str">
        <f>IF(EI20="","",DW10)</f>
        <v/>
      </c>
      <c r="EH20" s="273"/>
      <c r="EI20" s="274" t="str">
        <f>IF(入力シート!$W60="","",入力シート!$W60)</f>
        <v/>
      </c>
      <c r="EJ20" s="275"/>
      <c r="EK20" s="32" t="str">
        <f>IF(EM20="","",$A$13)</f>
        <v/>
      </c>
      <c r="EL20" s="33" t="str">
        <f>IF(EM20="","",DW11)</f>
        <v/>
      </c>
      <c r="EM20" s="276" t="str">
        <f>IF(入力シート!$W61="","",入力シート!$W61)</f>
        <v/>
      </c>
      <c r="EN20" s="277"/>
      <c r="EO20" s="32" t="str">
        <f>IF(EQ20="","",$A$13)</f>
        <v/>
      </c>
      <c r="EP20" s="34" t="str">
        <f>IF(EQ20="","",DW12)</f>
        <v/>
      </c>
      <c r="EQ20" s="200" t="str">
        <f>IF(入力シート!$W62="","",入力シート!$W62)</f>
        <v/>
      </c>
      <c r="ER20" s="32" t="str">
        <f>IF(ET20="","",$A$13)</f>
        <v/>
      </c>
      <c r="ES20" s="34" t="str">
        <f>IF(ET20="","",DW13)</f>
        <v/>
      </c>
      <c r="ET20" s="200" t="str">
        <f>IF(入力シート!$W63="","",入力シート!$W63)</f>
        <v/>
      </c>
      <c r="EU20" s="283"/>
      <c r="EV20" s="284"/>
      <c r="EW20" s="285"/>
      <c r="EX20" s="272" t="str">
        <f>IF(FB20="","",$A$13)</f>
        <v/>
      </c>
      <c r="EY20" s="273"/>
      <c r="EZ20" s="273" t="str">
        <f>IF(FB20="","",EV9)</f>
        <v/>
      </c>
      <c r="FA20" s="273"/>
      <c r="FB20" s="274" t="str">
        <f>IF(入力シート!$W69="","",入力シート!$W69)</f>
        <v/>
      </c>
      <c r="FC20" s="275"/>
      <c r="FD20" s="272" t="str">
        <f>IF(FH20="","",$A$13)</f>
        <v/>
      </c>
      <c r="FE20" s="273"/>
      <c r="FF20" s="273" t="str">
        <f>IF(FH20="","",EV10)</f>
        <v/>
      </c>
      <c r="FG20" s="273"/>
      <c r="FH20" s="274" t="str">
        <f>IF(入力シート!$W70="","",入力シート!$W70)</f>
        <v/>
      </c>
      <c r="FI20" s="275"/>
      <c r="FJ20" s="32" t="str">
        <f>IF(FL20="","",$A$13)</f>
        <v/>
      </c>
      <c r="FK20" s="33" t="str">
        <f>IF(FL20="","",EV11)</f>
        <v/>
      </c>
      <c r="FL20" s="276" t="str">
        <f>IF(入力シート!$W71="","",入力シート!$W71)</f>
        <v/>
      </c>
      <c r="FM20" s="277"/>
      <c r="FN20" s="32" t="str">
        <f>IF(FP20="","",$A$13)</f>
        <v/>
      </c>
      <c r="FO20" s="34" t="str">
        <f>IF(FP20="","",EV12)</f>
        <v/>
      </c>
      <c r="FP20" s="200" t="str">
        <f>IF(入力シート!$W72="","",入力シート!$W72)</f>
        <v/>
      </c>
      <c r="FQ20" s="32" t="str">
        <f>IF(FS20="","",$A$13)</f>
        <v/>
      </c>
      <c r="FR20" s="34" t="str">
        <f>IF(FS20="","",EV13)</f>
        <v/>
      </c>
      <c r="FS20" s="200" t="str">
        <f>IF(入力シート!$W73="","",入力シート!$W73)</f>
        <v/>
      </c>
      <c r="FT20" s="283"/>
      <c r="FU20" s="284"/>
      <c r="FV20" s="285"/>
      <c r="FW20" s="272" t="str">
        <f>IF(GA20="","",$A$13)</f>
        <v/>
      </c>
      <c r="FX20" s="273"/>
      <c r="FY20" s="273" t="str">
        <f>IF(GA20="","",FU9)</f>
        <v/>
      </c>
      <c r="FZ20" s="273"/>
      <c r="GA20" s="274" t="str">
        <f>IF(入力シート!$W79="","",入力シート!$W79)</f>
        <v/>
      </c>
      <c r="GB20" s="275"/>
      <c r="GC20" s="272" t="str">
        <f>IF(GG20="","",$A$13)</f>
        <v/>
      </c>
      <c r="GD20" s="273"/>
      <c r="GE20" s="273" t="str">
        <f>IF(GG20="","",FU10)</f>
        <v/>
      </c>
      <c r="GF20" s="273"/>
      <c r="GG20" s="274" t="str">
        <f>IF(入力シート!$W80="","",入力シート!$W80)</f>
        <v/>
      </c>
      <c r="GH20" s="275"/>
      <c r="GI20" s="32" t="str">
        <f>IF(GK20="","",$A$13)</f>
        <v/>
      </c>
      <c r="GJ20" s="33" t="str">
        <f>IF(GK20="","",FU11)</f>
        <v/>
      </c>
      <c r="GK20" s="276" t="str">
        <f>IF(入力シート!$W81="","",入力シート!$W81)</f>
        <v/>
      </c>
      <c r="GL20" s="277"/>
      <c r="GM20" s="32" t="str">
        <f>IF(GO20="","",$A$13)</f>
        <v/>
      </c>
      <c r="GN20" s="34" t="str">
        <f>IF(GO20="","",FU12)</f>
        <v/>
      </c>
      <c r="GO20" s="200" t="str">
        <f>IF(入力シート!$W82="","",入力シート!$W82)</f>
        <v/>
      </c>
      <c r="GP20" s="32" t="str">
        <f>IF(GR20="","",$A$13)</f>
        <v/>
      </c>
      <c r="GQ20" s="34" t="str">
        <f>IF(GR20="","",FU13)</f>
        <v/>
      </c>
      <c r="GR20" s="200" t="str">
        <f>IF(入力シート!$W83="","",入力シート!$W83)</f>
        <v/>
      </c>
      <c r="GS20" s="283"/>
      <c r="GT20" s="284"/>
      <c r="GU20" s="285"/>
      <c r="GV20" s="272" t="str">
        <f>IF(GZ20="","",$A$13)</f>
        <v/>
      </c>
      <c r="GW20" s="273"/>
      <c r="GX20" s="273" t="str">
        <f>IF(GZ20="","",GT9)</f>
        <v/>
      </c>
      <c r="GY20" s="273"/>
      <c r="GZ20" s="274" t="str">
        <f>IF(入力シート!$W89="","",入力シート!$W89)</f>
        <v/>
      </c>
      <c r="HA20" s="275"/>
      <c r="HB20" s="272" t="str">
        <f>IF(HF20="","",$A$13)</f>
        <v/>
      </c>
      <c r="HC20" s="273"/>
      <c r="HD20" s="273" t="str">
        <f>IF(HF20="","",GT10)</f>
        <v/>
      </c>
      <c r="HE20" s="273"/>
      <c r="HF20" s="274" t="str">
        <f>IF(入力シート!$W90="","",入力シート!$W90)</f>
        <v/>
      </c>
      <c r="HG20" s="275"/>
      <c r="HH20" s="32" t="str">
        <f>IF(HJ20="","",$A$13)</f>
        <v/>
      </c>
      <c r="HI20" s="33" t="str">
        <f>IF(HJ20="","",GT11)</f>
        <v/>
      </c>
      <c r="HJ20" s="276" t="str">
        <f>IF(入力シート!$W91="","",入力シート!$W91)</f>
        <v/>
      </c>
      <c r="HK20" s="277"/>
      <c r="HL20" s="32" t="str">
        <f>IF(HN20="","",$A$13)</f>
        <v/>
      </c>
      <c r="HM20" s="34" t="str">
        <f>IF(HN20="","",GT12)</f>
        <v/>
      </c>
      <c r="HN20" s="200" t="str">
        <f>IF(入力シート!$W92="","",入力シート!$W92)</f>
        <v/>
      </c>
      <c r="HO20" s="32" t="str">
        <f>IF(HQ20="","",$A$13)</f>
        <v/>
      </c>
      <c r="HP20" s="34" t="str">
        <f>IF(HQ20="","",GT13)</f>
        <v/>
      </c>
      <c r="HQ20" s="200" t="str">
        <f>IF(入力シート!$W93="","",入力シート!$W93)</f>
        <v/>
      </c>
      <c r="HR20" s="283"/>
      <c r="HS20" s="284"/>
      <c r="HT20" s="285"/>
      <c r="HU20" s="272" t="str">
        <f>IF(HY20="","",$A$13)</f>
        <v/>
      </c>
      <c r="HV20" s="273"/>
      <c r="HW20" s="273" t="str">
        <f>IF(HY20="","",HS9)</f>
        <v/>
      </c>
      <c r="HX20" s="273"/>
      <c r="HY20" s="274" t="str">
        <f>IF(入力シート!$W99="","",入力シート!$W99)</f>
        <v/>
      </c>
      <c r="HZ20" s="275"/>
      <c r="IA20" s="272" t="str">
        <f>IF(IE20="","",$A$13)</f>
        <v/>
      </c>
      <c r="IB20" s="273"/>
      <c r="IC20" s="273" t="str">
        <f>IF(IE20="","",HS10)</f>
        <v/>
      </c>
      <c r="ID20" s="273"/>
      <c r="IE20" s="274" t="str">
        <f>IF(入力シート!$W100="","",入力シート!$W100)</f>
        <v/>
      </c>
      <c r="IF20" s="275"/>
      <c r="IG20" s="32" t="str">
        <f>IF(II20="","",$A$13)</f>
        <v/>
      </c>
      <c r="IH20" s="33" t="str">
        <f>IF(II20="","",HS11)</f>
        <v/>
      </c>
      <c r="II20" s="276" t="str">
        <f>IF(入力シート!$W101="","",入力シート!$W101)</f>
        <v/>
      </c>
      <c r="IJ20" s="277"/>
      <c r="IK20" s="32" t="str">
        <f>IF(IM20="","",$A$13)</f>
        <v/>
      </c>
      <c r="IL20" s="34" t="str">
        <f>IF(IM20="","",HS12)</f>
        <v/>
      </c>
      <c r="IM20" s="200" t="str">
        <f>IF(入力シート!$W102="","",入力シート!$W102)</f>
        <v/>
      </c>
      <c r="IN20" s="32" t="str">
        <f>IF(IP20="","",$A$13)</f>
        <v/>
      </c>
      <c r="IO20" s="34" t="str">
        <f>IF(IP20="","",HS13)</f>
        <v/>
      </c>
      <c r="IP20" s="200" t="str">
        <f>IF(入力シート!$W103="","",入力シート!$W103)</f>
        <v/>
      </c>
    </row>
    <row r="21" spans="1:250" ht="15" customHeight="1" x14ac:dyDescent="0.15">
      <c r="A21" s="283"/>
      <c r="B21" s="284"/>
      <c r="C21" s="285"/>
      <c r="D21" s="291" t="s">
        <v>15</v>
      </c>
      <c r="E21" s="292"/>
      <c r="F21" s="293" t="s">
        <v>0</v>
      </c>
      <c r="G21" s="292"/>
      <c r="H21" s="270" t="s">
        <v>17</v>
      </c>
      <c r="I21" s="271"/>
      <c r="J21" s="291" t="s">
        <v>15</v>
      </c>
      <c r="K21" s="292"/>
      <c r="L21" s="293" t="s">
        <v>0</v>
      </c>
      <c r="M21" s="292"/>
      <c r="N21" s="270" t="s">
        <v>17</v>
      </c>
      <c r="O21" s="271"/>
      <c r="P21" s="27" t="s">
        <v>14</v>
      </c>
      <c r="Q21" s="28" t="s">
        <v>0</v>
      </c>
      <c r="R21" s="270" t="s">
        <v>17</v>
      </c>
      <c r="S21" s="271"/>
      <c r="T21" s="27" t="s">
        <v>14</v>
      </c>
      <c r="U21" s="28" t="s">
        <v>0</v>
      </c>
      <c r="V21" s="202" t="s">
        <v>17</v>
      </c>
      <c r="W21" s="27" t="s">
        <v>14</v>
      </c>
      <c r="X21" s="28" t="s">
        <v>0</v>
      </c>
      <c r="Y21" s="202" t="s">
        <v>17</v>
      </c>
      <c r="Z21" s="283"/>
      <c r="AA21" s="284"/>
      <c r="AB21" s="285"/>
      <c r="AC21" s="291" t="s">
        <v>15</v>
      </c>
      <c r="AD21" s="292"/>
      <c r="AE21" s="293" t="s">
        <v>0</v>
      </c>
      <c r="AF21" s="292"/>
      <c r="AG21" s="270" t="s">
        <v>17</v>
      </c>
      <c r="AH21" s="271"/>
      <c r="AI21" s="291" t="s">
        <v>15</v>
      </c>
      <c r="AJ21" s="292"/>
      <c r="AK21" s="293" t="s">
        <v>0</v>
      </c>
      <c r="AL21" s="292"/>
      <c r="AM21" s="270" t="s">
        <v>17</v>
      </c>
      <c r="AN21" s="271"/>
      <c r="AO21" s="27" t="s">
        <v>14</v>
      </c>
      <c r="AP21" s="28" t="s">
        <v>0</v>
      </c>
      <c r="AQ21" s="270" t="s">
        <v>17</v>
      </c>
      <c r="AR21" s="271"/>
      <c r="AS21" s="27" t="s">
        <v>14</v>
      </c>
      <c r="AT21" s="28" t="s">
        <v>0</v>
      </c>
      <c r="AU21" s="202" t="s">
        <v>17</v>
      </c>
      <c r="AV21" s="27" t="s">
        <v>14</v>
      </c>
      <c r="AW21" s="28" t="s">
        <v>0</v>
      </c>
      <c r="AX21" s="202" t="s">
        <v>17</v>
      </c>
      <c r="AY21" s="283"/>
      <c r="AZ21" s="284"/>
      <c r="BA21" s="285"/>
      <c r="BB21" s="291" t="s">
        <v>15</v>
      </c>
      <c r="BC21" s="292"/>
      <c r="BD21" s="293" t="s">
        <v>0</v>
      </c>
      <c r="BE21" s="292"/>
      <c r="BF21" s="270" t="s">
        <v>17</v>
      </c>
      <c r="BG21" s="271"/>
      <c r="BH21" s="291" t="s">
        <v>15</v>
      </c>
      <c r="BI21" s="292"/>
      <c r="BJ21" s="293" t="s">
        <v>0</v>
      </c>
      <c r="BK21" s="292"/>
      <c r="BL21" s="270" t="s">
        <v>17</v>
      </c>
      <c r="BM21" s="271"/>
      <c r="BN21" s="27" t="s">
        <v>14</v>
      </c>
      <c r="BO21" s="28" t="s">
        <v>0</v>
      </c>
      <c r="BP21" s="270" t="s">
        <v>17</v>
      </c>
      <c r="BQ21" s="271"/>
      <c r="BR21" s="27" t="s">
        <v>14</v>
      </c>
      <c r="BS21" s="28" t="s">
        <v>0</v>
      </c>
      <c r="BT21" s="202" t="s">
        <v>17</v>
      </c>
      <c r="BU21" s="27" t="s">
        <v>14</v>
      </c>
      <c r="BV21" s="28" t="s">
        <v>0</v>
      </c>
      <c r="BW21" s="202" t="s">
        <v>17</v>
      </c>
      <c r="BX21" s="283"/>
      <c r="BY21" s="284"/>
      <c r="BZ21" s="285"/>
      <c r="CA21" s="291" t="s">
        <v>15</v>
      </c>
      <c r="CB21" s="292"/>
      <c r="CC21" s="293" t="s">
        <v>0</v>
      </c>
      <c r="CD21" s="292"/>
      <c r="CE21" s="270" t="s">
        <v>17</v>
      </c>
      <c r="CF21" s="271"/>
      <c r="CG21" s="291" t="s">
        <v>15</v>
      </c>
      <c r="CH21" s="292"/>
      <c r="CI21" s="293" t="s">
        <v>0</v>
      </c>
      <c r="CJ21" s="292"/>
      <c r="CK21" s="270" t="s">
        <v>17</v>
      </c>
      <c r="CL21" s="271"/>
      <c r="CM21" s="27" t="s">
        <v>14</v>
      </c>
      <c r="CN21" s="28" t="s">
        <v>0</v>
      </c>
      <c r="CO21" s="270" t="s">
        <v>17</v>
      </c>
      <c r="CP21" s="271"/>
      <c r="CQ21" s="27" t="s">
        <v>14</v>
      </c>
      <c r="CR21" s="28" t="s">
        <v>0</v>
      </c>
      <c r="CS21" s="202" t="s">
        <v>17</v>
      </c>
      <c r="CT21" s="27" t="s">
        <v>14</v>
      </c>
      <c r="CU21" s="28" t="s">
        <v>0</v>
      </c>
      <c r="CV21" s="202" t="s">
        <v>17</v>
      </c>
      <c r="CW21" s="283"/>
      <c r="CX21" s="284"/>
      <c r="CY21" s="285"/>
      <c r="CZ21" s="291" t="s">
        <v>15</v>
      </c>
      <c r="DA21" s="292"/>
      <c r="DB21" s="293" t="s">
        <v>0</v>
      </c>
      <c r="DC21" s="292"/>
      <c r="DD21" s="270" t="s">
        <v>17</v>
      </c>
      <c r="DE21" s="271"/>
      <c r="DF21" s="291" t="s">
        <v>15</v>
      </c>
      <c r="DG21" s="292"/>
      <c r="DH21" s="293" t="s">
        <v>0</v>
      </c>
      <c r="DI21" s="292"/>
      <c r="DJ21" s="270" t="s">
        <v>17</v>
      </c>
      <c r="DK21" s="271"/>
      <c r="DL21" s="27" t="s">
        <v>14</v>
      </c>
      <c r="DM21" s="28" t="s">
        <v>0</v>
      </c>
      <c r="DN21" s="270" t="s">
        <v>17</v>
      </c>
      <c r="DO21" s="271"/>
      <c r="DP21" s="27" t="s">
        <v>14</v>
      </c>
      <c r="DQ21" s="28" t="s">
        <v>0</v>
      </c>
      <c r="DR21" s="202" t="s">
        <v>17</v>
      </c>
      <c r="DS21" s="27" t="s">
        <v>14</v>
      </c>
      <c r="DT21" s="28" t="s">
        <v>0</v>
      </c>
      <c r="DU21" s="202" t="s">
        <v>17</v>
      </c>
      <c r="DV21" s="283"/>
      <c r="DW21" s="284"/>
      <c r="DX21" s="285"/>
      <c r="DY21" s="291" t="s">
        <v>15</v>
      </c>
      <c r="DZ21" s="292"/>
      <c r="EA21" s="293" t="s">
        <v>0</v>
      </c>
      <c r="EB21" s="292"/>
      <c r="EC21" s="270" t="s">
        <v>17</v>
      </c>
      <c r="ED21" s="271"/>
      <c r="EE21" s="291" t="s">
        <v>15</v>
      </c>
      <c r="EF21" s="292"/>
      <c r="EG21" s="293" t="s">
        <v>0</v>
      </c>
      <c r="EH21" s="292"/>
      <c r="EI21" s="270" t="s">
        <v>17</v>
      </c>
      <c r="EJ21" s="271"/>
      <c r="EK21" s="27" t="s">
        <v>14</v>
      </c>
      <c r="EL21" s="28" t="s">
        <v>0</v>
      </c>
      <c r="EM21" s="270" t="s">
        <v>17</v>
      </c>
      <c r="EN21" s="271"/>
      <c r="EO21" s="27" t="s">
        <v>14</v>
      </c>
      <c r="EP21" s="28" t="s">
        <v>0</v>
      </c>
      <c r="EQ21" s="202" t="s">
        <v>17</v>
      </c>
      <c r="ER21" s="27" t="s">
        <v>14</v>
      </c>
      <c r="ES21" s="28" t="s">
        <v>0</v>
      </c>
      <c r="ET21" s="202" t="s">
        <v>17</v>
      </c>
      <c r="EU21" s="283"/>
      <c r="EV21" s="284"/>
      <c r="EW21" s="285"/>
      <c r="EX21" s="291" t="s">
        <v>15</v>
      </c>
      <c r="EY21" s="292"/>
      <c r="EZ21" s="293" t="s">
        <v>0</v>
      </c>
      <c r="FA21" s="292"/>
      <c r="FB21" s="270" t="s">
        <v>17</v>
      </c>
      <c r="FC21" s="271"/>
      <c r="FD21" s="291" t="s">
        <v>15</v>
      </c>
      <c r="FE21" s="292"/>
      <c r="FF21" s="293" t="s">
        <v>0</v>
      </c>
      <c r="FG21" s="292"/>
      <c r="FH21" s="270" t="s">
        <v>17</v>
      </c>
      <c r="FI21" s="271"/>
      <c r="FJ21" s="27" t="s">
        <v>14</v>
      </c>
      <c r="FK21" s="28" t="s">
        <v>0</v>
      </c>
      <c r="FL21" s="270" t="s">
        <v>17</v>
      </c>
      <c r="FM21" s="271"/>
      <c r="FN21" s="27" t="s">
        <v>14</v>
      </c>
      <c r="FO21" s="28" t="s">
        <v>0</v>
      </c>
      <c r="FP21" s="202" t="s">
        <v>17</v>
      </c>
      <c r="FQ21" s="27" t="s">
        <v>14</v>
      </c>
      <c r="FR21" s="28" t="s">
        <v>0</v>
      </c>
      <c r="FS21" s="202" t="s">
        <v>17</v>
      </c>
      <c r="FT21" s="283"/>
      <c r="FU21" s="284"/>
      <c r="FV21" s="285"/>
      <c r="FW21" s="291" t="s">
        <v>15</v>
      </c>
      <c r="FX21" s="292"/>
      <c r="FY21" s="293" t="s">
        <v>0</v>
      </c>
      <c r="FZ21" s="292"/>
      <c r="GA21" s="270" t="s">
        <v>17</v>
      </c>
      <c r="GB21" s="271"/>
      <c r="GC21" s="291" t="s">
        <v>15</v>
      </c>
      <c r="GD21" s="292"/>
      <c r="GE21" s="293" t="s">
        <v>0</v>
      </c>
      <c r="GF21" s="292"/>
      <c r="GG21" s="270" t="s">
        <v>17</v>
      </c>
      <c r="GH21" s="271"/>
      <c r="GI21" s="27" t="s">
        <v>14</v>
      </c>
      <c r="GJ21" s="28" t="s">
        <v>0</v>
      </c>
      <c r="GK21" s="270" t="s">
        <v>17</v>
      </c>
      <c r="GL21" s="271"/>
      <c r="GM21" s="27" t="s">
        <v>14</v>
      </c>
      <c r="GN21" s="28" t="s">
        <v>0</v>
      </c>
      <c r="GO21" s="202" t="s">
        <v>17</v>
      </c>
      <c r="GP21" s="27" t="s">
        <v>14</v>
      </c>
      <c r="GQ21" s="28" t="s">
        <v>0</v>
      </c>
      <c r="GR21" s="202" t="s">
        <v>17</v>
      </c>
      <c r="GS21" s="283"/>
      <c r="GT21" s="284"/>
      <c r="GU21" s="285"/>
      <c r="GV21" s="291" t="s">
        <v>15</v>
      </c>
      <c r="GW21" s="292"/>
      <c r="GX21" s="293" t="s">
        <v>0</v>
      </c>
      <c r="GY21" s="292"/>
      <c r="GZ21" s="270" t="s">
        <v>17</v>
      </c>
      <c r="HA21" s="271"/>
      <c r="HB21" s="291" t="s">
        <v>15</v>
      </c>
      <c r="HC21" s="292"/>
      <c r="HD21" s="293" t="s">
        <v>0</v>
      </c>
      <c r="HE21" s="292"/>
      <c r="HF21" s="270" t="s">
        <v>17</v>
      </c>
      <c r="HG21" s="271"/>
      <c r="HH21" s="27" t="s">
        <v>14</v>
      </c>
      <c r="HI21" s="28" t="s">
        <v>0</v>
      </c>
      <c r="HJ21" s="270" t="s">
        <v>17</v>
      </c>
      <c r="HK21" s="271"/>
      <c r="HL21" s="27" t="s">
        <v>14</v>
      </c>
      <c r="HM21" s="28" t="s">
        <v>0</v>
      </c>
      <c r="HN21" s="202" t="s">
        <v>17</v>
      </c>
      <c r="HO21" s="27" t="s">
        <v>14</v>
      </c>
      <c r="HP21" s="28" t="s">
        <v>0</v>
      </c>
      <c r="HQ21" s="202" t="s">
        <v>17</v>
      </c>
      <c r="HR21" s="283"/>
      <c r="HS21" s="284"/>
      <c r="HT21" s="285"/>
      <c r="HU21" s="291" t="s">
        <v>15</v>
      </c>
      <c r="HV21" s="292"/>
      <c r="HW21" s="293" t="s">
        <v>0</v>
      </c>
      <c r="HX21" s="292"/>
      <c r="HY21" s="270" t="s">
        <v>17</v>
      </c>
      <c r="HZ21" s="271"/>
      <c r="IA21" s="291" t="s">
        <v>15</v>
      </c>
      <c r="IB21" s="292"/>
      <c r="IC21" s="293" t="s">
        <v>0</v>
      </c>
      <c r="ID21" s="292"/>
      <c r="IE21" s="270" t="s">
        <v>17</v>
      </c>
      <c r="IF21" s="271"/>
      <c r="IG21" s="27" t="s">
        <v>14</v>
      </c>
      <c r="IH21" s="28" t="s">
        <v>0</v>
      </c>
      <c r="II21" s="270" t="s">
        <v>17</v>
      </c>
      <c r="IJ21" s="271"/>
      <c r="IK21" s="27" t="s">
        <v>14</v>
      </c>
      <c r="IL21" s="28" t="s">
        <v>0</v>
      </c>
      <c r="IM21" s="202" t="s">
        <v>17</v>
      </c>
      <c r="IN21" s="27" t="s">
        <v>14</v>
      </c>
      <c r="IO21" s="28" t="s">
        <v>0</v>
      </c>
      <c r="IP21" s="202" t="s">
        <v>17</v>
      </c>
    </row>
    <row r="22" spans="1:250" ht="24.75" customHeight="1" x14ac:dyDescent="0.15">
      <c r="A22" s="286"/>
      <c r="B22" s="287"/>
      <c r="C22" s="288"/>
      <c r="D22" s="272" t="str">
        <f>IF(H22="","",A13)</f>
        <v/>
      </c>
      <c r="E22" s="273"/>
      <c r="F22" s="273" t="str">
        <f>IF(H22="","",B14)</f>
        <v/>
      </c>
      <c r="G22" s="273"/>
      <c r="H22" s="324" t="str">
        <f>IF(入力シート!W14="","",入力シート!W14)</f>
        <v/>
      </c>
      <c r="I22" s="325"/>
      <c r="J22" s="272" t="str">
        <f>IF(N22="","",A13)</f>
        <v/>
      </c>
      <c r="K22" s="273"/>
      <c r="L22" s="273" t="str">
        <f>IF(N22="","",B15)</f>
        <v/>
      </c>
      <c r="M22" s="273"/>
      <c r="N22" s="324" t="str">
        <f>IF(入力シート!W15="","",入力シート!W15)</f>
        <v/>
      </c>
      <c r="O22" s="325"/>
      <c r="P22" s="32" t="str">
        <f>IF(R22="","",A13)</f>
        <v/>
      </c>
      <c r="Q22" s="33" t="str">
        <f>IF(R22="","",B16)</f>
        <v/>
      </c>
      <c r="R22" s="326" t="str">
        <f>IF(入力シート!W16="","",入力シート!W16)</f>
        <v/>
      </c>
      <c r="S22" s="327"/>
      <c r="T22" s="32" t="str">
        <f>IF(V22="","",A13)</f>
        <v/>
      </c>
      <c r="U22" s="34" t="str">
        <f>IF(V22="","",B17)</f>
        <v/>
      </c>
      <c r="V22" s="201" t="str">
        <f>IF(入力シート!W17="","",入力シート!W17)</f>
        <v/>
      </c>
      <c r="W22" s="32" t="str">
        <f>IF(Y22="","",A13)</f>
        <v/>
      </c>
      <c r="X22" s="34" t="str">
        <f>IF(Y22="","",B18)</f>
        <v/>
      </c>
      <c r="Y22" s="201" t="str">
        <f>IF(入力シート!W18="","",入力シート!W18)</f>
        <v/>
      </c>
      <c r="Z22" s="286"/>
      <c r="AA22" s="287"/>
      <c r="AB22" s="288"/>
      <c r="AC22" s="272" t="str">
        <f>IF(AG22="","",$A$13)</f>
        <v/>
      </c>
      <c r="AD22" s="273"/>
      <c r="AE22" s="273" t="str">
        <f>IF(AG22="","",AA14)</f>
        <v/>
      </c>
      <c r="AF22" s="273"/>
      <c r="AG22" s="274" t="str">
        <f>IF(入力シート!$W24="","",入力シート!$W24)</f>
        <v/>
      </c>
      <c r="AH22" s="275"/>
      <c r="AI22" s="272" t="str">
        <f>IF(AM22="","",$A$13)</f>
        <v/>
      </c>
      <c r="AJ22" s="273"/>
      <c r="AK22" s="273" t="str">
        <f>IF(AM22="","",AA15)</f>
        <v/>
      </c>
      <c r="AL22" s="273"/>
      <c r="AM22" s="274" t="str">
        <f>IF(入力シート!$W25="","",入力シート!$W25)</f>
        <v/>
      </c>
      <c r="AN22" s="275"/>
      <c r="AO22" s="32" t="str">
        <f>IF(AQ22="","",$A$13)</f>
        <v/>
      </c>
      <c r="AP22" s="33" t="str">
        <f>IF(AQ22="","",AA16)</f>
        <v/>
      </c>
      <c r="AQ22" s="276" t="str">
        <f>IF(入力シート!$W26="","",入力シート!$W26)</f>
        <v/>
      </c>
      <c r="AR22" s="277"/>
      <c r="AS22" s="32" t="str">
        <f>IF(AU22="","",$A$13)</f>
        <v/>
      </c>
      <c r="AT22" s="34" t="str">
        <f>IF(AU22="","",AA17)</f>
        <v/>
      </c>
      <c r="AU22" s="200" t="str">
        <f>IF(入力シート!$W27="","",入力シート!$W27)</f>
        <v/>
      </c>
      <c r="AV22" s="32" t="str">
        <f>IF(AX22="","",$A$13)</f>
        <v/>
      </c>
      <c r="AW22" s="34" t="str">
        <f>IF(AX22="","",AA18)</f>
        <v/>
      </c>
      <c r="AX22" s="200" t="str">
        <f>IF(入力シート!$W28="","",入力シート!$W28)</f>
        <v/>
      </c>
      <c r="AY22" s="286"/>
      <c r="AZ22" s="287"/>
      <c r="BA22" s="288"/>
      <c r="BB22" s="272" t="str">
        <f>IF(BF22="","",$A$13)</f>
        <v/>
      </c>
      <c r="BC22" s="273"/>
      <c r="BD22" s="273" t="str">
        <f>IF(BF22="","",AZ14)</f>
        <v/>
      </c>
      <c r="BE22" s="273"/>
      <c r="BF22" s="274" t="str">
        <f>IF(入力シート!$W34="","",入力シート!$W34)</f>
        <v/>
      </c>
      <c r="BG22" s="275"/>
      <c r="BH22" s="272" t="str">
        <f>IF(BL22="","",$A$13)</f>
        <v/>
      </c>
      <c r="BI22" s="273"/>
      <c r="BJ22" s="273" t="str">
        <f>IF(BL22="","",AZ15)</f>
        <v/>
      </c>
      <c r="BK22" s="273"/>
      <c r="BL22" s="274" t="str">
        <f>IF(入力シート!$W35="","",入力シート!$W35)</f>
        <v/>
      </c>
      <c r="BM22" s="275"/>
      <c r="BN22" s="32" t="str">
        <f>IF(BP22="","",$A$13)</f>
        <v/>
      </c>
      <c r="BO22" s="33" t="str">
        <f>IF(BP22="","",AZ16)</f>
        <v/>
      </c>
      <c r="BP22" s="276" t="str">
        <f>IF(入力シート!$W36="","",入力シート!$W36)</f>
        <v/>
      </c>
      <c r="BQ22" s="277"/>
      <c r="BR22" s="32" t="str">
        <f>IF(BT22="","",$A$13)</f>
        <v/>
      </c>
      <c r="BS22" s="34" t="str">
        <f>IF(BT22="","",AZ17)</f>
        <v/>
      </c>
      <c r="BT22" s="200" t="str">
        <f>IF(入力シート!$W37="","",入力シート!$W37)</f>
        <v/>
      </c>
      <c r="BU22" s="32" t="str">
        <f>IF(BW22="","",$A$13)</f>
        <v/>
      </c>
      <c r="BV22" s="34" t="str">
        <f>IF(BW22="","",AZ18)</f>
        <v/>
      </c>
      <c r="BW22" s="200" t="str">
        <f>IF(入力シート!$W38="","",入力シート!$W38)</f>
        <v/>
      </c>
      <c r="BX22" s="286"/>
      <c r="BY22" s="287"/>
      <c r="BZ22" s="288"/>
      <c r="CA22" s="272" t="str">
        <f>IF(CE22="","",$A$13)</f>
        <v/>
      </c>
      <c r="CB22" s="273"/>
      <c r="CC22" s="273" t="str">
        <f>IF(CE22="","",BY14)</f>
        <v/>
      </c>
      <c r="CD22" s="273"/>
      <c r="CE22" s="274" t="str">
        <f>IF(入力シート!$W44="","",入力シート!$W44)</f>
        <v/>
      </c>
      <c r="CF22" s="275"/>
      <c r="CG22" s="272" t="str">
        <f>IF(CK22="","",$A$13)</f>
        <v/>
      </c>
      <c r="CH22" s="273"/>
      <c r="CI22" s="273" t="str">
        <f>IF(CK22="","",BY15)</f>
        <v/>
      </c>
      <c r="CJ22" s="273"/>
      <c r="CK22" s="274" t="str">
        <f>IF(入力シート!$W45="","",入力シート!$W45)</f>
        <v/>
      </c>
      <c r="CL22" s="275"/>
      <c r="CM22" s="32" t="str">
        <f>IF(CO22="","",$A$13)</f>
        <v/>
      </c>
      <c r="CN22" s="33" t="str">
        <f>IF(CO22="","",BY16)</f>
        <v/>
      </c>
      <c r="CO22" s="276" t="str">
        <f>IF(入力シート!$W46="","",入力シート!$W46)</f>
        <v/>
      </c>
      <c r="CP22" s="277"/>
      <c r="CQ22" s="32" t="str">
        <f>IF(CS22="","",$A$13)</f>
        <v/>
      </c>
      <c r="CR22" s="34" t="str">
        <f>IF(CS22="","",BY17)</f>
        <v/>
      </c>
      <c r="CS22" s="200" t="str">
        <f>IF(入力シート!$W47="","",入力シート!$W47)</f>
        <v/>
      </c>
      <c r="CT22" s="32" t="str">
        <f>IF(CV22="","",$A$13)</f>
        <v/>
      </c>
      <c r="CU22" s="34" t="str">
        <f>IF(CV22="","",BY18)</f>
        <v/>
      </c>
      <c r="CV22" s="200" t="str">
        <f>IF(入力シート!$W48="","",入力シート!$W48)</f>
        <v/>
      </c>
      <c r="CW22" s="286"/>
      <c r="CX22" s="287"/>
      <c r="CY22" s="288"/>
      <c r="CZ22" s="272" t="str">
        <f>IF(DD22="","",$A$13)</f>
        <v/>
      </c>
      <c r="DA22" s="273"/>
      <c r="DB22" s="273" t="str">
        <f>IF(DD22="","",CX14)</f>
        <v/>
      </c>
      <c r="DC22" s="273"/>
      <c r="DD22" s="274" t="str">
        <f>IF(入力シート!$W54="","",入力シート!$W54)</f>
        <v/>
      </c>
      <c r="DE22" s="275"/>
      <c r="DF22" s="272" t="str">
        <f>IF(DJ22="","",$A$13)</f>
        <v/>
      </c>
      <c r="DG22" s="273"/>
      <c r="DH22" s="273" t="str">
        <f>IF(DJ22="","",CX15)</f>
        <v/>
      </c>
      <c r="DI22" s="273"/>
      <c r="DJ22" s="274" t="str">
        <f>IF(入力シート!$W55="","",入力シート!$W55)</f>
        <v/>
      </c>
      <c r="DK22" s="275"/>
      <c r="DL22" s="32" t="str">
        <f>IF(DN22="","",$A$13)</f>
        <v/>
      </c>
      <c r="DM22" s="33" t="str">
        <f>IF(DN22="","",CX16)</f>
        <v/>
      </c>
      <c r="DN22" s="276" t="str">
        <f>IF(入力シート!$W56="","",入力シート!$W56)</f>
        <v/>
      </c>
      <c r="DO22" s="277"/>
      <c r="DP22" s="32" t="str">
        <f>IF(DR22="","",$A$13)</f>
        <v/>
      </c>
      <c r="DQ22" s="34" t="str">
        <f>IF(DR22="","",CX17)</f>
        <v/>
      </c>
      <c r="DR22" s="200" t="str">
        <f>IF(入力シート!$W57="","",入力シート!$W57)</f>
        <v/>
      </c>
      <c r="DS22" s="32" t="str">
        <f>IF(DU22="","",$A$13)</f>
        <v/>
      </c>
      <c r="DT22" s="34" t="str">
        <f>IF(DU22="","",CX18)</f>
        <v/>
      </c>
      <c r="DU22" s="200" t="str">
        <f>IF(入力シート!$W58="","",入力シート!$W58)</f>
        <v/>
      </c>
      <c r="DV22" s="286"/>
      <c r="DW22" s="287"/>
      <c r="DX22" s="288"/>
      <c r="DY22" s="272" t="str">
        <f>IF(EC22="","",$A$13)</f>
        <v/>
      </c>
      <c r="DZ22" s="273"/>
      <c r="EA22" s="273" t="str">
        <f>IF(EC22="","",DW14)</f>
        <v/>
      </c>
      <c r="EB22" s="273"/>
      <c r="EC22" s="274" t="str">
        <f>IF(入力シート!$W64="","",入力シート!$W64)</f>
        <v/>
      </c>
      <c r="ED22" s="275"/>
      <c r="EE22" s="272" t="str">
        <f>IF(EI22="","",$A$13)</f>
        <v/>
      </c>
      <c r="EF22" s="273"/>
      <c r="EG22" s="273" t="str">
        <f>IF(EI22="","",DW15)</f>
        <v/>
      </c>
      <c r="EH22" s="273"/>
      <c r="EI22" s="274" t="str">
        <f>IF(入力シート!$W65="","",入力シート!$W65)</f>
        <v/>
      </c>
      <c r="EJ22" s="275"/>
      <c r="EK22" s="32" t="str">
        <f>IF(EM22="","",$A$13)</f>
        <v/>
      </c>
      <c r="EL22" s="33" t="str">
        <f>IF(EM22="","",DW16)</f>
        <v/>
      </c>
      <c r="EM22" s="276" t="str">
        <f>IF(入力シート!$W66="","",入力シート!$W66)</f>
        <v/>
      </c>
      <c r="EN22" s="277"/>
      <c r="EO22" s="32" t="str">
        <f>IF(EQ22="","",$A$13)</f>
        <v/>
      </c>
      <c r="EP22" s="34" t="str">
        <f>IF(EQ22="","",DW17)</f>
        <v/>
      </c>
      <c r="EQ22" s="200" t="str">
        <f>IF(入力シート!$W67="","",入力シート!$W67)</f>
        <v/>
      </c>
      <c r="ER22" s="32" t="str">
        <f>IF(ET22="","",$A$13)</f>
        <v/>
      </c>
      <c r="ES22" s="34" t="str">
        <f>IF(ET22="","",DW18)</f>
        <v/>
      </c>
      <c r="ET22" s="200" t="str">
        <f>IF(入力シート!$W68="","",入力シート!$W68)</f>
        <v/>
      </c>
      <c r="EU22" s="286"/>
      <c r="EV22" s="287"/>
      <c r="EW22" s="288"/>
      <c r="EX22" s="272" t="str">
        <f>IF(FB22="","",$A$13)</f>
        <v/>
      </c>
      <c r="EY22" s="273"/>
      <c r="EZ22" s="273" t="str">
        <f>IF(FB22="","",EV14)</f>
        <v/>
      </c>
      <c r="FA22" s="273"/>
      <c r="FB22" s="274" t="str">
        <f>IF(入力シート!$W74="","",入力シート!$W74)</f>
        <v/>
      </c>
      <c r="FC22" s="275"/>
      <c r="FD22" s="272" t="str">
        <f>IF(FH22="","",$A$13)</f>
        <v/>
      </c>
      <c r="FE22" s="273"/>
      <c r="FF22" s="273" t="str">
        <f>IF(FH22="","",EV15)</f>
        <v/>
      </c>
      <c r="FG22" s="273"/>
      <c r="FH22" s="274" t="str">
        <f>IF(入力シート!$W75="","",入力シート!$W75)</f>
        <v/>
      </c>
      <c r="FI22" s="275"/>
      <c r="FJ22" s="32" t="str">
        <f>IF(FL22="","",$A$13)</f>
        <v/>
      </c>
      <c r="FK22" s="33" t="str">
        <f>IF(FL22="","",EV16)</f>
        <v/>
      </c>
      <c r="FL22" s="276" t="str">
        <f>IF(入力シート!$W76="","",入力シート!$W76)</f>
        <v/>
      </c>
      <c r="FM22" s="277"/>
      <c r="FN22" s="32" t="str">
        <f>IF(FP22="","",$A$13)</f>
        <v/>
      </c>
      <c r="FO22" s="34" t="str">
        <f>IF(FP22="","",EV17)</f>
        <v/>
      </c>
      <c r="FP22" s="200" t="str">
        <f>IF(入力シート!$W77="","",入力シート!$W77)</f>
        <v/>
      </c>
      <c r="FQ22" s="32" t="str">
        <f>IF(FS22="","",$A$13)</f>
        <v/>
      </c>
      <c r="FR22" s="34" t="str">
        <f>IF(FS22="","",EV18)</f>
        <v/>
      </c>
      <c r="FS22" s="200" t="str">
        <f>IF(入力シート!$W78="","",入力シート!$W78)</f>
        <v/>
      </c>
      <c r="FT22" s="286"/>
      <c r="FU22" s="287"/>
      <c r="FV22" s="288"/>
      <c r="FW22" s="272" t="str">
        <f>IF(GA22="","",$A$13)</f>
        <v/>
      </c>
      <c r="FX22" s="273"/>
      <c r="FY22" s="273" t="str">
        <f>IF(GA22="","",FU14)</f>
        <v/>
      </c>
      <c r="FZ22" s="273"/>
      <c r="GA22" s="274" t="str">
        <f>IF(入力シート!$W84="","",入力シート!$W84)</f>
        <v/>
      </c>
      <c r="GB22" s="275"/>
      <c r="GC22" s="272" t="str">
        <f>IF(GG22="","",$A$13)</f>
        <v/>
      </c>
      <c r="GD22" s="273"/>
      <c r="GE22" s="273" t="str">
        <f>IF(GG22="","",FU15)</f>
        <v/>
      </c>
      <c r="GF22" s="273"/>
      <c r="GG22" s="274" t="str">
        <f>IF(入力シート!$W85="","",入力シート!$W85)</f>
        <v/>
      </c>
      <c r="GH22" s="275"/>
      <c r="GI22" s="32" t="str">
        <f>IF(GK22="","",$A$13)</f>
        <v/>
      </c>
      <c r="GJ22" s="33" t="str">
        <f>IF(GK22="","",FU16)</f>
        <v/>
      </c>
      <c r="GK22" s="276" t="str">
        <f>IF(入力シート!$W86="","",入力シート!$W86)</f>
        <v/>
      </c>
      <c r="GL22" s="277"/>
      <c r="GM22" s="32" t="str">
        <f>IF(GO22="","",$A$13)</f>
        <v/>
      </c>
      <c r="GN22" s="34" t="str">
        <f>IF(GO22="","",FU17)</f>
        <v/>
      </c>
      <c r="GO22" s="200" t="str">
        <f>IF(入力シート!$W87="","",入力シート!$W87)</f>
        <v/>
      </c>
      <c r="GP22" s="32" t="str">
        <f>IF(GR22="","",$A$13)</f>
        <v/>
      </c>
      <c r="GQ22" s="34" t="str">
        <f>IF(GR22="","",FU18)</f>
        <v/>
      </c>
      <c r="GR22" s="200" t="str">
        <f>IF(入力シート!$W88="","",入力シート!$W88)</f>
        <v/>
      </c>
      <c r="GS22" s="286"/>
      <c r="GT22" s="287"/>
      <c r="GU22" s="288"/>
      <c r="GV22" s="272" t="str">
        <f>IF(GZ22="","",$A$13)</f>
        <v/>
      </c>
      <c r="GW22" s="273"/>
      <c r="GX22" s="273" t="str">
        <f>IF(GZ22="","",GT14)</f>
        <v/>
      </c>
      <c r="GY22" s="273"/>
      <c r="GZ22" s="274" t="str">
        <f>IF(入力シート!$W94="","",入力シート!$W94)</f>
        <v/>
      </c>
      <c r="HA22" s="275"/>
      <c r="HB22" s="272" t="str">
        <f>IF(HF22="","",$A$13)</f>
        <v/>
      </c>
      <c r="HC22" s="273"/>
      <c r="HD22" s="273" t="str">
        <f>IF(HF22="","",GT15)</f>
        <v/>
      </c>
      <c r="HE22" s="273"/>
      <c r="HF22" s="274" t="str">
        <f>IF(入力シート!$W95="","",入力シート!$W95)</f>
        <v/>
      </c>
      <c r="HG22" s="275"/>
      <c r="HH22" s="32" t="str">
        <f>IF(HJ22="","",$A$13)</f>
        <v/>
      </c>
      <c r="HI22" s="33" t="str">
        <f>IF(HJ22="","",GT16)</f>
        <v/>
      </c>
      <c r="HJ22" s="276" t="str">
        <f>IF(入力シート!$W96="","",入力シート!$W96)</f>
        <v/>
      </c>
      <c r="HK22" s="277"/>
      <c r="HL22" s="32" t="str">
        <f>IF(HN22="","",$A$13)</f>
        <v/>
      </c>
      <c r="HM22" s="34" t="str">
        <f>IF(HN22="","",GT17)</f>
        <v/>
      </c>
      <c r="HN22" s="200" t="str">
        <f>IF(入力シート!$W97="","",入力シート!$W97)</f>
        <v/>
      </c>
      <c r="HO22" s="32" t="str">
        <f>IF(HQ22="","",$A$13)</f>
        <v/>
      </c>
      <c r="HP22" s="34" t="str">
        <f>IF(HQ22="","",GT18)</f>
        <v/>
      </c>
      <c r="HQ22" s="200" t="str">
        <f>IF(入力シート!$W98="","",入力シート!$W98)</f>
        <v/>
      </c>
      <c r="HR22" s="286"/>
      <c r="HS22" s="287"/>
      <c r="HT22" s="288"/>
      <c r="HU22" s="272" t="str">
        <f>IF(HY22="","",$A$13)</f>
        <v/>
      </c>
      <c r="HV22" s="273"/>
      <c r="HW22" s="273" t="str">
        <f>IF(HY22="","",HS14)</f>
        <v/>
      </c>
      <c r="HX22" s="273"/>
      <c r="HY22" s="274" t="str">
        <f>IF(入力シート!$W104="","",入力シート!$W104)</f>
        <v/>
      </c>
      <c r="HZ22" s="275"/>
      <c r="IA22" s="272" t="str">
        <f>IF(IE22="","",$A$13)</f>
        <v/>
      </c>
      <c r="IB22" s="273"/>
      <c r="IC22" s="273" t="str">
        <f>IF(IE22="","",HS15)</f>
        <v/>
      </c>
      <c r="ID22" s="273"/>
      <c r="IE22" s="274" t="str">
        <f>IF(入力シート!$W105="","",入力シート!$W105)</f>
        <v/>
      </c>
      <c r="IF22" s="275"/>
      <c r="IG22" s="32" t="str">
        <f>IF(II22="","",$A$13)</f>
        <v/>
      </c>
      <c r="IH22" s="33" t="str">
        <f>IF(II22="","",HS16)</f>
        <v/>
      </c>
      <c r="II22" s="276" t="str">
        <f>IF(入力シート!$W106="","",入力シート!$W106)</f>
        <v/>
      </c>
      <c r="IJ22" s="277"/>
      <c r="IK22" s="32" t="str">
        <f>IF(IM22="","",$A$13)</f>
        <v/>
      </c>
      <c r="IL22" s="34" t="str">
        <f>IF(IM22="","",HS17)</f>
        <v/>
      </c>
      <c r="IM22" s="200" t="str">
        <f>IF(入力シート!$W107="","",入力シート!$W107)</f>
        <v/>
      </c>
      <c r="IN22" s="32" t="str">
        <f>IF(IP22="","",$A$13)</f>
        <v/>
      </c>
      <c r="IO22" s="34" t="str">
        <f>IF(IP22="","",HS18)</f>
        <v/>
      </c>
      <c r="IP22" s="200" t="str">
        <f>IF(入力シート!$W108="","",入力シート!$W108)</f>
        <v/>
      </c>
    </row>
    <row r="23" spans="1:250" ht="19.5" customHeight="1" x14ac:dyDescent="0.15">
      <c r="A23" s="250" t="s">
        <v>24</v>
      </c>
      <c r="B23" s="251"/>
      <c r="C23" s="251"/>
      <c r="D23" s="139" t="s">
        <v>137</v>
      </c>
      <c r="E23" s="140"/>
      <c r="F23" s="141"/>
      <c r="G23" s="141"/>
      <c r="H23" s="142" t="s">
        <v>138</v>
      </c>
      <c r="I23" s="143"/>
      <c r="J23" s="141"/>
      <c r="K23" s="141"/>
      <c r="L23" s="142" t="s">
        <v>139</v>
      </c>
      <c r="M23" s="141"/>
      <c r="N23" s="141"/>
      <c r="O23" s="141"/>
      <c r="P23" s="141" t="s">
        <v>140</v>
      </c>
      <c r="Q23" s="141"/>
      <c r="R23" s="141"/>
      <c r="S23" s="141"/>
      <c r="T23" s="141" t="s">
        <v>141</v>
      </c>
      <c r="U23" s="141"/>
      <c r="V23" s="144" t="s">
        <v>142</v>
      </c>
      <c r="W23" s="145"/>
      <c r="X23" s="141"/>
      <c r="Y23" s="146"/>
      <c r="Z23" s="250" t="s">
        <v>24</v>
      </c>
      <c r="AA23" s="251"/>
      <c r="AB23" s="251"/>
      <c r="AC23" s="139" t="s">
        <v>137</v>
      </c>
      <c r="AD23" s="140"/>
      <c r="AE23" s="141"/>
      <c r="AF23" s="141"/>
      <c r="AG23" s="142" t="s">
        <v>138</v>
      </c>
      <c r="AH23" s="143"/>
      <c r="AI23" s="141"/>
      <c r="AJ23" s="141"/>
      <c r="AK23" s="142" t="s">
        <v>139</v>
      </c>
      <c r="AL23" s="141"/>
      <c r="AM23" s="141"/>
      <c r="AN23" s="141"/>
      <c r="AO23" s="141" t="s">
        <v>140</v>
      </c>
      <c r="AP23" s="141"/>
      <c r="AQ23" s="141"/>
      <c r="AR23" s="141"/>
      <c r="AS23" s="141" t="s">
        <v>141</v>
      </c>
      <c r="AT23" s="141"/>
      <c r="AU23" s="144" t="s">
        <v>142</v>
      </c>
      <c r="AV23" s="145"/>
      <c r="AW23" s="141"/>
      <c r="AX23" s="146"/>
      <c r="AY23" s="250" t="s">
        <v>24</v>
      </c>
      <c r="AZ23" s="251"/>
      <c r="BA23" s="251"/>
      <c r="BB23" s="139" t="s">
        <v>137</v>
      </c>
      <c r="BC23" s="140"/>
      <c r="BD23" s="141"/>
      <c r="BE23" s="141"/>
      <c r="BF23" s="142" t="s">
        <v>138</v>
      </c>
      <c r="BG23" s="143"/>
      <c r="BH23" s="141"/>
      <c r="BI23" s="141"/>
      <c r="BJ23" s="142" t="s">
        <v>139</v>
      </c>
      <c r="BK23" s="141"/>
      <c r="BL23" s="141"/>
      <c r="BM23" s="141"/>
      <c r="BN23" s="141" t="s">
        <v>140</v>
      </c>
      <c r="BO23" s="141"/>
      <c r="BP23" s="141"/>
      <c r="BQ23" s="141"/>
      <c r="BR23" s="141" t="s">
        <v>141</v>
      </c>
      <c r="BS23" s="141"/>
      <c r="BT23" s="144" t="s">
        <v>142</v>
      </c>
      <c r="BU23" s="145"/>
      <c r="BV23" s="141"/>
      <c r="BW23" s="146"/>
      <c r="BX23" s="250" t="s">
        <v>24</v>
      </c>
      <c r="BY23" s="251"/>
      <c r="BZ23" s="251"/>
      <c r="CA23" s="139" t="s">
        <v>137</v>
      </c>
      <c r="CB23" s="140"/>
      <c r="CC23" s="141"/>
      <c r="CD23" s="141"/>
      <c r="CE23" s="142" t="s">
        <v>138</v>
      </c>
      <c r="CF23" s="143"/>
      <c r="CG23" s="141"/>
      <c r="CH23" s="141"/>
      <c r="CI23" s="142" t="s">
        <v>139</v>
      </c>
      <c r="CJ23" s="141"/>
      <c r="CK23" s="141"/>
      <c r="CL23" s="141"/>
      <c r="CM23" s="141" t="s">
        <v>140</v>
      </c>
      <c r="CN23" s="141"/>
      <c r="CO23" s="141"/>
      <c r="CP23" s="141"/>
      <c r="CQ23" s="141" t="s">
        <v>141</v>
      </c>
      <c r="CR23" s="141"/>
      <c r="CS23" s="144" t="s">
        <v>142</v>
      </c>
      <c r="CT23" s="145"/>
      <c r="CU23" s="141"/>
      <c r="CV23" s="146"/>
      <c r="CW23" s="250" t="s">
        <v>24</v>
      </c>
      <c r="CX23" s="251"/>
      <c r="CY23" s="251"/>
      <c r="CZ23" s="139" t="s">
        <v>137</v>
      </c>
      <c r="DA23" s="140"/>
      <c r="DB23" s="141"/>
      <c r="DC23" s="141"/>
      <c r="DD23" s="142" t="s">
        <v>138</v>
      </c>
      <c r="DE23" s="143"/>
      <c r="DF23" s="141"/>
      <c r="DG23" s="141"/>
      <c r="DH23" s="142" t="s">
        <v>139</v>
      </c>
      <c r="DI23" s="141"/>
      <c r="DJ23" s="141"/>
      <c r="DK23" s="141"/>
      <c r="DL23" s="141" t="s">
        <v>140</v>
      </c>
      <c r="DM23" s="141"/>
      <c r="DN23" s="141"/>
      <c r="DO23" s="141"/>
      <c r="DP23" s="141" t="s">
        <v>141</v>
      </c>
      <c r="DQ23" s="141"/>
      <c r="DR23" s="144" t="s">
        <v>142</v>
      </c>
      <c r="DS23" s="145"/>
      <c r="DT23" s="141"/>
      <c r="DU23" s="146"/>
      <c r="DV23" s="250" t="s">
        <v>24</v>
      </c>
      <c r="DW23" s="251"/>
      <c r="DX23" s="251"/>
      <c r="DY23" s="139" t="s">
        <v>137</v>
      </c>
      <c r="DZ23" s="140"/>
      <c r="EA23" s="141"/>
      <c r="EB23" s="141"/>
      <c r="EC23" s="142" t="s">
        <v>138</v>
      </c>
      <c r="ED23" s="143"/>
      <c r="EE23" s="141"/>
      <c r="EF23" s="141"/>
      <c r="EG23" s="142" t="s">
        <v>139</v>
      </c>
      <c r="EH23" s="141"/>
      <c r="EI23" s="141"/>
      <c r="EJ23" s="141"/>
      <c r="EK23" s="141" t="s">
        <v>140</v>
      </c>
      <c r="EL23" s="141"/>
      <c r="EM23" s="141"/>
      <c r="EN23" s="141"/>
      <c r="EO23" s="141" t="s">
        <v>141</v>
      </c>
      <c r="EP23" s="141"/>
      <c r="EQ23" s="144" t="s">
        <v>142</v>
      </c>
      <c r="ER23" s="145"/>
      <c r="ES23" s="141"/>
      <c r="ET23" s="146"/>
      <c r="EU23" s="250" t="s">
        <v>24</v>
      </c>
      <c r="EV23" s="251"/>
      <c r="EW23" s="251"/>
      <c r="EX23" s="139" t="s">
        <v>137</v>
      </c>
      <c r="EY23" s="140"/>
      <c r="EZ23" s="141"/>
      <c r="FA23" s="141"/>
      <c r="FB23" s="142" t="s">
        <v>138</v>
      </c>
      <c r="FC23" s="143"/>
      <c r="FD23" s="141"/>
      <c r="FE23" s="141"/>
      <c r="FF23" s="142" t="s">
        <v>139</v>
      </c>
      <c r="FG23" s="141"/>
      <c r="FH23" s="141"/>
      <c r="FI23" s="141"/>
      <c r="FJ23" s="141" t="s">
        <v>140</v>
      </c>
      <c r="FK23" s="141"/>
      <c r="FL23" s="141"/>
      <c r="FM23" s="141"/>
      <c r="FN23" s="141" t="s">
        <v>141</v>
      </c>
      <c r="FO23" s="141"/>
      <c r="FP23" s="144" t="s">
        <v>142</v>
      </c>
      <c r="FQ23" s="145"/>
      <c r="FR23" s="141"/>
      <c r="FS23" s="146"/>
      <c r="FT23" s="250" t="s">
        <v>24</v>
      </c>
      <c r="FU23" s="251"/>
      <c r="FV23" s="251"/>
      <c r="FW23" s="139" t="s">
        <v>137</v>
      </c>
      <c r="FX23" s="140"/>
      <c r="FY23" s="141"/>
      <c r="FZ23" s="141"/>
      <c r="GA23" s="142" t="s">
        <v>138</v>
      </c>
      <c r="GB23" s="143"/>
      <c r="GC23" s="141"/>
      <c r="GD23" s="141"/>
      <c r="GE23" s="142" t="s">
        <v>139</v>
      </c>
      <c r="GF23" s="141"/>
      <c r="GG23" s="141"/>
      <c r="GH23" s="141"/>
      <c r="GI23" s="141" t="s">
        <v>140</v>
      </c>
      <c r="GJ23" s="141"/>
      <c r="GK23" s="141"/>
      <c r="GL23" s="141"/>
      <c r="GM23" s="141" t="s">
        <v>141</v>
      </c>
      <c r="GN23" s="141"/>
      <c r="GO23" s="144" t="s">
        <v>142</v>
      </c>
      <c r="GP23" s="145"/>
      <c r="GQ23" s="141"/>
      <c r="GR23" s="146"/>
      <c r="GS23" s="250" t="s">
        <v>24</v>
      </c>
      <c r="GT23" s="251"/>
      <c r="GU23" s="251"/>
      <c r="GV23" s="139" t="s">
        <v>137</v>
      </c>
      <c r="GW23" s="140"/>
      <c r="GX23" s="141"/>
      <c r="GY23" s="141"/>
      <c r="GZ23" s="142" t="s">
        <v>138</v>
      </c>
      <c r="HA23" s="143"/>
      <c r="HB23" s="141"/>
      <c r="HC23" s="141"/>
      <c r="HD23" s="142" t="s">
        <v>139</v>
      </c>
      <c r="HE23" s="141"/>
      <c r="HF23" s="141"/>
      <c r="HG23" s="141"/>
      <c r="HH23" s="141" t="s">
        <v>140</v>
      </c>
      <c r="HI23" s="141"/>
      <c r="HJ23" s="141"/>
      <c r="HK23" s="141"/>
      <c r="HL23" s="141" t="s">
        <v>141</v>
      </c>
      <c r="HM23" s="141"/>
      <c r="HN23" s="144" t="s">
        <v>142</v>
      </c>
      <c r="HO23" s="145"/>
      <c r="HP23" s="141"/>
      <c r="HQ23" s="146"/>
      <c r="HR23" s="250" t="s">
        <v>24</v>
      </c>
      <c r="HS23" s="251"/>
      <c r="HT23" s="251"/>
      <c r="HU23" s="139" t="s">
        <v>137</v>
      </c>
      <c r="HV23" s="140"/>
      <c r="HW23" s="141"/>
      <c r="HX23" s="141"/>
      <c r="HY23" s="142" t="s">
        <v>138</v>
      </c>
      <c r="HZ23" s="143"/>
      <c r="IA23" s="141"/>
      <c r="IB23" s="141"/>
      <c r="IC23" s="142" t="s">
        <v>139</v>
      </c>
      <c r="ID23" s="141"/>
      <c r="IE23" s="141"/>
      <c r="IF23" s="141"/>
      <c r="IG23" s="141" t="s">
        <v>140</v>
      </c>
      <c r="IH23" s="141"/>
      <c r="II23" s="141"/>
      <c r="IJ23" s="141"/>
      <c r="IK23" s="141" t="s">
        <v>141</v>
      </c>
      <c r="IL23" s="141"/>
      <c r="IM23" s="144" t="s">
        <v>142</v>
      </c>
      <c r="IN23" s="145"/>
      <c r="IO23" s="141"/>
      <c r="IP23" s="146"/>
    </row>
    <row r="24" spans="1:250" ht="6.75" customHeight="1" x14ac:dyDescent="0.15">
      <c r="A24" s="252" t="s">
        <v>30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12"/>
      <c r="Z24" s="252" t="s">
        <v>30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12"/>
      <c r="AY24" s="252" t="s">
        <v>30</v>
      </c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12"/>
      <c r="BX24" s="252" t="s">
        <v>30</v>
      </c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12"/>
      <c r="CW24" s="252" t="s">
        <v>30</v>
      </c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12"/>
      <c r="DV24" s="252" t="s">
        <v>30</v>
      </c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12"/>
      <c r="EU24" s="252" t="s">
        <v>30</v>
      </c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12"/>
      <c r="FT24" s="252" t="s">
        <v>30</v>
      </c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12"/>
      <c r="GS24" s="252" t="s">
        <v>30</v>
      </c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12"/>
      <c r="HR24" s="252" t="s">
        <v>30</v>
      </c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12"/>
    </row>
    <row r="25" spans="1:250" ht="12" customHeight="1" x14ac:dyDescent="0.15">
      <c r="A25" s="245"/>
      <c r="B25" s="35" t="s">
        <v>29</v>
      </c>
      <c r="C25" s="36" t="s">
        <v>32</v>
      </c>
      <c r="D25" s="37"/>
      <c r="E25" s="37"/>
      <c r="F25" s="37"/>
      <c r="G25" s="38">
        <v>2</v>
      </c>
      <c r="H25" s="36" t="s">
        <v>41</v>
      </c>
      <c r="I25" s="36"/>
      <c r="J25" s="36"/>
      <c r="K25" s="36"/>
      <c r="L25" s="36"/>
      <c r="M25" s="38">
        <v>3</v>
      </c>
      <c r="N25" s="36" t="s">
        <v>45</v>
      </c>
      <c r="O25" s="36"/>
      <c r="P25" s="37"/>
      <c r="Q25" s="38">
        <v>4</v>
      </c>
      <c r="R25" s="39" t="s">
        <v>55</v>
      </c>
      <c r="S25" s="36"/>
      <c r="T25" s="36"/>
      <c r="U25" s="38">
        <v>5</v>
      </c>
      <c r="V25" s="36" t="s">
        <v>48</v>
      </c>
      <c r="X25" s="38">
        <v>6</v>
      </c>
      <c r="Y25" s="40" t="s">
        <v>59</v>
      </c>
      <c r="Z25" s="245"/>
      <c r="AA25" s="35" t="s">
        <v>29</v>
      </c>
      <c r="AB25" s="36" t="s">
        <v>32</v>
      </c>
      <c r="AC25" s="37"/>
      <c r="AD25" s="37"/>
      <c r="AE25" s="37"/>
      <c r="AF25" s="38">
        <v>2</v>
      </c>
      <c r="AG25" s="36" t="s">
        <v>41</v>
      </c>
      <c r="AH25" s="36"/>
      <c r="AI25" s="36"/>
      <c r="AJ25" s="36"/>
      <c r="AK25" s="36"/>
      <c r="AL25" s="38">
        <v>3</v>
      </c>
      <c r="AM25" s="36" t="s">
        <v>45</v>
      </c>
      <c r="AN25" s="36"/>
      <c r="AO25" s="37"/>
      <c r="AP25" s="38">
        <v>4</v>
      </c>
      <c r="AQ25" s="39" t="s">
        <v>55</v>
      </c>
      <c r="AR25" s="36"/>
      <c r="AS25" s="36"/>
      <c r="AT25" s="38">
        <v>5</v>
      </c>
      <c r="AU25" s="36" t="s">
        <v>48</v>
      </c>
      <c r="AW25" s="38">
        <v>6</v>
      </c>
      <c r="AX25" s="40" t="s">
        <v>59</v>
      </c>
      <c r="AY25" s="245"/>
      <c r="AZ25" s="35" t="s">
        <v>29</v>
      </c>
      <c r="BA25" s="36" t="s">
        <v>32</v>
      </c>
      <c r="BB25" s="37"/>
      <c r="BC25" s="37"/>
      <c r="BD25" s="37"/>
      <c r="BE25" s="38">
        <v>2</v>
      </c>
      <c r="BF25" s="36" t="s">
        <v>41</v>
      </c>
      <c r="BG25" s="36"/>
      <c r="BH25" s="36"/>
      <c r="BI25" s="36"/>
      <c r="BJ25" s="36"/>
      <c r="BK25" s="38">
        <v>3</v>
      </c>
      <c r="BL25" s="36" t="s">
        <v>45</v>
      </c>
      <c r="BM25" s="36"/>
      <c r="BN25" s="37"/>
      <c r="BO25" s="38">
        <v>4</v>
      </c>
      <c r="BP25" s="39" t="s">
        <v>55</v>
      </c>
      <c r="BQ25" s="36"/>
      <c r="BR25" s="36"/>
      <c r="BS25" s="38">
        <v>5</v>
      </c>
      <c r="BT25" s="36" t="s">
        <v>48</v>
      </c>
      <c r="BV25" s="38">
        <v>6</v>
      </c>
      <c r="BW25" s="40" t="s">
        <v>59</v>
      </c>
      <c r="BX25" s="245"/>
      <c r="BY25" s="35" t="s">
        <v>29</v>
      </c>
      <c r="BZ25" s="36" t="s">
        <v>32</v>
      </c>
      <c r="CA25" s="37"/>
      <c r="CB25" s="37"/>
      <c r="CC25" s="37"/>
      <c r="CD25" s="38">
        <v>2</v>
      </c>
      <c r="CE25" s="36" t="s">
        <v>41</v>
      </c>
      <c r="CF25" s="36"/>
      <c r="CG25" s="36"/>
      <c r="CH25" s="36"/>
      <c r="CI25" s="36"/>
      <c r="CJ25" s="38">
        <v>3</v>
      </c>
      <c r="CK25" s="36" t="s">
        <v>45</v>
      </c>
      <c r="CL25" s="36"/>
      <c r="CM25" s="37"/>
      <c r="CN25" s="38">
        <v>4</v>
      </c>
      <c r="CO25" s="39" t="s">
        <v>55</v>
      </c>
      <c r="CP25" s="36"/>
      <c r="CQ25" s="36"/>
      <c r="CR25" s="38">
        <v>5</v>
      </c>
      <c r="CS25" s="36" t="s">
        <v>48</v>
      </c>
      <c r="CU25" s="38">
        <v>6</v>
      </c>
      <c r="CV25" s="40" t="s">
        <v>59</v>
      </c>
      <c r="CW25" s="245"/>
      <c r="CX25" s="35" t="s">
        <v>29</v>
      </c>
      <c r="CY25" s="36" t="s">
        <v>32</v>
      </c>
      <c r="CZ25" s="37"/>
      <c r="DA25" s="37"/>
      <c r="DB25" s="37"/>
      <c r="DC25" s="38">
        <v>2</v>
      </c>
      <c r="DD25" s="36" t="s">
        <v>41</v>
      </c>
      <c r="DE25" s="36"/>
      <c r="DF25" s="36"/>
      <c r="DG25" s="36"/>
      <c r="DH25" s="36"/>
      <c r="DI25" s="38">
        <v>3</v>
      </c>
      <c r="DJ25" s="36" t="s">
        <v>45</v>
      </c>
      <c r="DK25" s="36"/>
      <c r="DL25" s="37"/>
      <c r="DM25" s="38">
        <v>4</v>
      </c>
      <c r="DN25" s="39" t="s">
        <v>55</v>
      </c>
      <c r="DO25" s="36"/>
      <c r="DP25" s="36"/>
      <c r="DQ25" s="38">
        <v>5</v>
      </c>
      <c r="DR25" s="36" t="s">
        <v>48</v>
      </c>
      <c r="DT25" s="38">
        <v>6</v>
      </c>
      <c r="DU25" s="40" t="s">
        <v>59</v>
      </c>
      <c r="DV25" s="245"/>
      <c r="DW25" s="35" t="s">
        <v>29</v>
      </c>
      <c r="DX25" s="36" t="s">
        <v>32</v>
      </c>
      <c r="DY25" s="37"/>
      <c r="DZ25" s="37"/>
      <c r="EA25" s="37"/>
      <c r="EB25" s="38">
        <v>2</v>
      </c>
      <c r="EC25" s="36" t="s">
        <v>41</v>
      </c>
      <c r="ED25" s="36"/>
      <c r="EE25" s="36"/>
      <c r="EF25" s="36"/>
      <c r="EG25" s="36"/>
      <c r="EH25" s="38">
        <v>3</v>
      </c>
      <c r="EI25" s="36" t="s">
        <v>45</v>
      </c>
      <c r="EJ25" s="36"/>
      <c r="EK25" s="37"/>
      <c r="EL25" s="38">
        <v>4</v>
      </c>
      <c r="EM25" s="39" t="s">
        <v>55</v>
      </c>
      <c r="EN25" s="36"/>
      <c r="EO25" s="36"/>
      <c r="EP25" s="38">
        <v>5</v>
      </c>
      <c r="EQ25" s="36" t="s">
        <v>48</v>
      </c>
      <c r="ES25" s="38">
        <v>6</v>
      </c>
      <c r="ET25" s="40" t="s">
        <v>59</v>
      </c>
      <c r="EU25" s="245"/>
      <c r="EV25" s="35" t="s">
        <v>29</v>
      </c>
      <c r="EW25" s="36" t="s">
        <v>32</v>
      </c>
      <c r="EX25" s="37"/>
      <c r="EY25" s="37"/>
      <c r="EZ25" s="37"/>
      <c r="FA25" s="38">
        <v>2</v>
      </c>
      <c r="FB25" s="36" t="s">
        <v>41</v>
      </c>
      <c r="FC25" s="36"/>
      <c r="FD25" s="36"/>
      <c r="FE25" s="36"/>
      <c r="FF25" s="36"/>
      <c r="FG25" s="38">
        <v>3</v>
      </c>
      <c r="FH25" s="36" t="s">
        <v>45</v>
      </c>
      <c r="FI25" s="36"/>
      <c r="FJ25" s="37"/>
      <c r="FK25" s="38">
        <v>4</v>
      </c>
      <c r="FL25" s="39" t="s">
        <v>55</v>
      </c>
      <c r="FM25" s="36"/>
      <c r="FN25" s="36"/>
      <c r="FO25" s="38">
        <v>5</v>
      </c>
      <c r="FP25" s="36" t="s">
        <v>48</v>
      </c>
      <c r="FR25" s="38">
        <v>6</v>
      </c>
      <c r="FS25" s="40" t="s">
        <v>59</v>
      </c>
      <c r="FT25" s="245"/>
      <c r="FU25" s="35" t="s">
        <v>29</v>
      </c>
      <c r="FV25" s="36" t="s">
        <v>32</v>
      </c>
      <c r="FW25" s="37"/>
      <c r="FX25" s="37"/>
      <c r="FY25" s="37"/>
      <c r="FZ25" s="38">
        <v>2</v>
      </c>
      <c r="GA25" s="36" t="s">
        <v>41</v>
      </c>
      <c r="GB25" s="36"/>
      <c r="GC25" s="36"/>
      <c r="GD25" s="36"/>
      <c r="GE25" s="36"/>
      <c r="GF25" s="38">
        <v>3</v>
      </c>
      <c r="GG25" s="36" t="s">
        <v>45</v>
      </c>
      <c r="GH25" s="36"/>
      <c r="GI25" s="37"/>
      <c r="GJ25" s="38">
        <v>4</v>
      </c>
      <c r="GK25" s="39" t="s">
        <v>55</v>
      </c>
      <c r="GL25" s="36"/>
      <c r="GM25" s="36"/>
      <c r="GN25" s="38">
        <v>5</v>
      </c>
      <c r="GO25" s="36" t="s">
        <v>48</v>
      </c>
      <c r="GQ25" s="38">
        <v>6</v>
      </c>
      <c r="GR25" s="40" t="s">
        <v>59</v>
      </c>
      <c r="GS25" s="245"/>
      <c r="GT25" s="35" t="s">
        <v>29</v>
      </c>
      <c r="GU25" s="36" t="s">
        <v>32</v>
      </c>
      <c r="GV25" s="37"/>
      <c r="GW25" s="37"/>
      <c r="GX25" s="37"/>
      <c r="GY25" s="38">
        <v>2</v>
      </c>
      <c r="GZ25" s="36" t="s">
        <v>41</v>
      </c>
      <c r="HA25" s="36"/>
      <c r="HB25" s="36"/>
      <c r="HC25" s="36"/>
      <c r="HD25" s="36"/>
      <c r="HE25" s="38">
        <v>3</v>
      </c>
      <c r="HF25" s="36" t="s">
        <v>45</v>
      </c>
      <c r="HG25" s="36"/>
      <c r="HH25" s="37"/>
      <c r="HI25" s="38">
        <v>4</v>
      </c>
      <c r="HJ25" s="39" t="s">
        <v>55</v>
      </c>
      <c r="HK25" s="36"/>
      <c r="HL25" s="36"/>
      <c r="HM25" s="38">
        <v>5</v>
      </c>
      <c r="HN25" s="36" t="s">
        <v>48</v>
      </c>
      <c r="HP25" s="38">
        <v>6</v>
      </c>
      <c r="HQ25" s="40" t="s">
        <v>59</v>
      </c>
      <c r="HR25" s="245"/>
      <c r="HS25" s="35" t="s">
        <v>29</v>
      </c>
      <c r="HT25" s="36" t="s">
        <v>32</v>
      </c>
      <c r="HU25" s="37"/>
      <c r="HV25" s="37"/>
      <c r="HW25" s="37"/>
      <c r="HX25" s="38">
        <v>2</v>
      </c>
      <c r="HY25" s="36" t="s">
        <v>41</v>
      </c>
      <c r="HZ25" s="36"/>
      <c r="IA25" s="36"/>
      <c r="IB25" s="36"/>
      <c r="IC25" s="36"/>
      <c r="ID25" s="38">
        <v>3</v>
      </c>
      <c r="IE25" s="36" t="s">
        <v>45</v>
      </c>
      <c r="IF25" s="36"/>
      <c r="IG25" s="37"/>
      <c r="IH25" s="38">
        <v>4</v>
      </c>
      <c r="II25" s="39" t="s">
        <v>55</v>
      </c>
      <c r="IJ25" s="36"/>
      <c r="IK25" s="36"/>
      <c r="IL25" s="38">
        <v>5</v>
      </c>
      <c r="IM25" s="36" t="s">
        <v>48</v>
      </c>
      <c r="IO25" s="38">
        <v>6</v>
      </c>
      <c r="IP25" s="40" t="s">
        <v>59</v>
      </c>
    </row>
    <row r="26" spans="1:250" ht="9" customHeight="1" x14ac:dyDescent="0.15">
      <c r="A26" s="245"/>
      <c r="B26" s="35"/>
      <c r="C26" s="36"/>
      <c r="D26" s="37"/>
      <c r="E26" s="37"/>
      <c r="F26" s="37"/>
      <c r="G26" s="38"/>
      <c r="H26" s="36"/>
      <c r="I26" s="36"/>
      <c r="J26" s="36"/>
      <c r="K26" s="36"/>
      <c r="L26" s="36"/>
      <c r="M26" s="38"/>
      <c r="N26" s="36"/>
      <c r="O26" s="36"/>
      <c r="P26" s="37"/>
      <c r="Q26" s="38"/>
      <c r="R26" s="39"/>
      <c r="S26" s="36"/>
      <c r="T26" s="36"/>
      <c r="U26" s="38"/>
      <c r="V26" s="36"/>
      <c r="X26" s="38"/>
      <c r="Y26" s="40"/>
      <c r="Z26" s="245"/>
      <c r="AA26" s="35"/>
      <c r="AB26" s="36"/>
      <c r="AC26" s="37"/>
      <c r="AD26" s="37"/>
      <c r="AE26" s="37"/>
      <c r="AF26" s="38"/>
      <c r="AG26" s="36"/>
      <c r="AH26" s="36"/>
      <c r="AI26" s="36"/>
      <c r="AJ26" s="36"/>
      <c r="AK26" s="36"/>
      <c r="AL26" s="38"/>
      <c r="AM26" s="36"/>
      <c r="AN26" s="36"/>
      <c r="AO26" s="37"/>
      <c r="AP26" s="38"/>
      <c r="AQ26" s="39"/>
      <c r="AR26" s="36"/>
      <c r="AS26" s="36"/>
      <c r="AT26" s="38"/>
      <c r="AU26" s="36"/>
      <c r="AW26" s="38"/>
      <c r="AX26" s="40"/>
      <c r="AY26" s="245"/>
      <c r="AZ26" s="35"/>
      <c r="BA26" s="36"/>
      <c r="BB26" s="37"/>
      <c r="BC26" s="37"/>
      <c r="BD26" s="37"/>
      <c r="BE26" s="38"/>
      <c r="BF26" s="36"/>
      <c r="BG26" s="36"/>
      <c r="BH26" s="36"/>
      <c r="BI26" s="36"/>
      <c r="BJ26" s="36"/>
      <c r="BK26" s="38"/>
      <c r="BL26" s="36"/>
      <c r="BM26" s="36"/>
      <c r="BN26" s="37"/>
      <c r="BO26" s="38"/>
      <c r="BP26" s="39"/>
      <c r="BQ26" s="36"/>
      <c r="BR26" s="36"/>
      <c r="BS26" s="38"/>
      <c r="BT26" s="36"/>
      <c r="BV26" s="38"/>
      <c r="BW26" s="40"/>
      <c r="BX26" s="245"/>
      <c r="BY26" s="35"/>
      <c r="BZ26" s="36"/>
      <c r="CA26" s="37"/>
      <c r="CB26" s="37"/>
      <c r="CC26" s="37"/>
      <c r="CD26" s="38"/>
      <c r="CE26" s="36"/>
      <c r="CF26" s="36"/>
      <c r="CG26" s="36"/>
      <c r="CH26" s="36"/>
      <c r="CI26" s="36"/>
      <c r="CJ26" s="38"/>
      <c r="CK26" s="36"/>
      <c r="CL26" s="36"/>
      <c r="CM26" s="37"/>
      <c r="CN26" s="38"/>
      <c r="CO26" s="39"/>
      <c r="CP26" s="36"/>
      <c r="CQ26" s="36"/>
      <c r="CR26" s="38"/>
      <c r="CS26" s="36"/>
      <c r="CU26" s="38"/>
      <c r="CV26" s="40"/>
      <c r="CW26" s="245"/>
      <c r="CX26" s="35"/>
      <c r="CY26" s="36"/>
      <c r="CZ26" s="37"/>
      <c r="DA26" s="37"/>
      <c r="DB26" s="37"/>
      <c r="DC26" s="38"/>
      <c r="DD26" s="36"/>
      <c r="DE26" s="36"/>
      <c r="DF26" s="36"/>
      <c r="DG26" s="36"/>
      <c r="DH26" s="36"/>
      <c r="DI26" s="38"/>
      <c r="DJ26" s="36"/>
      <c r="DK26" s="36"/>
      <c r="DL26" s="37"/>
      <c r="DM26" s="38"/>
      <c r="DN26" s="39"/>
      <c r="DO26" s="36"/>
      <c r="DP26" s="36"/>
      <c r="DQ26" s="38"/>
      <c r="DR26" s="36"/>
      <c r="DT26" s="38"/>
      <c r="DU26" s="40"/>
      <c r="DV26" s="245"/>
      <c r="DW26" s="35"/>
      <c r="DX26" s="36"/>
      <c r="DY26" s="37"/>
      <c r="DZ26" s="37"/>
      <c r="EA26" s="37"/>
      <c r="EB26" s="38"/>
      <c r="EC26" s="36"/>
      <c r="ED26" s="36"/>
      <c r="EE26" s="36"/>
      <c r="EF26" s="36"/>
      <c r="EG26" s="36"/>
      <c r="EH26" s="38"/>
      <c r="EI26" s="36"/>
      <c r="EJ26" s="36"/>
      <c r="EK26" s="37"/>
      <c r="EL26" s="38"/>
      <c r="EM26" s="39"/>
      <c r="EN26" s="36"/>
      <c r="EO26" s="36"/>
      <c r="EP26" s="38"/>
      <c r="EQ26" s="36"/>
      <c r="ES26" s="38"/>
      <c r="ET26" s="40"/>
      <c r="EU26" s="245"/>
      <c r="EV26" s="35"/>
      <c r="EW26" s="36"/>
      <c r="EX26" s="37"/>
      <c r="EY26" s="37"/>
      <c r="EZ26" s="37"/>
      <c r="FA26" s="38"/>
      <c r="FB26" s="36"/>
      <c r="FC26" s="36"/>
      <c r="FD26" s="36"/>
      <c r="FE26" s="36"/>
      <c r="FF26" s="36"/>
      <c r="FG26" s="38"/>
      <c r="FH26" s="36"/>
      <c r="FI26" s="36"/>
      <c r="FJ26" s="37"/>
      <c r="FK26" s="38"/>
      <c r="FL26" s="39"/>
      <c r="FM26" s="36"/>
      <c r="FN26" s="36"/>
      <c r="FO26" s="38"/>
      <c r="FP26" s="36"/>
      <c r="FR26" s="38"/>
      <c r="FS26" s="40"/>
      <c r="FT26" s="245"/>
      <c r="FU26" s="35"/>
      <c r="FV26" s="36"/>
      <c r="FW26" s="37"/>
      <c r="FX26" s="37"/>
      <c r="FY26" s="37"/>
      <c r="FZ26" s="38"/>
      <c r="GA26" s="36"/>
      <c r="GB26" s="36"/>
      <c r="GC26" s="36"/>
      <c r="GD26" s="36"/>
      <c r="GE26" s="36"/>
      <c r="GF26" s="38"/>
      <c r="GG26" s="36"/>
      <c r="GH26" s="36"/>
      <c r="GI26" s="37"/>
      <c r="GJ26" s="38"/>
      <c r="GK26" s="39"/>
      <c r="GL26" s="36"/>
      <c r="GM26" s="36"/>
      <c r="GN26" s="38"/>
      <c r="GO26" s="36"/>
      <c r="GQ26" s="38"/>
      <c r="GR26" s="40"/>
      <c r="GS26" s="245"/>
      <c r="GT26" s="35"/>
      <c r="GU26" s="36"/>
      <c r="GV26" s="37"/>
      <c r="GW26" s="37"/>
      <c r="GX26" s="37"/>
      <c r="GY26" s="38"/>
      <c r="GZ26" s="36"/>
      <c r="HA26" s="36"/>
      <c r="HB26" s="36"/>
      <c r="HC26" s="36"/>
      <c r="HD26" s="36"/>
      <c r="HE26" s="38"/>
      <c r="HF26" s="36"/>
      <c r="HG26" s="36"/>
      <c r="HH26" s="37"/>
      <c r="HI26" s="38"/>
      <c r="HJ26" s="39"/>
      <c r="HK26" s="36"/>
      <c r="HL26" s="36"/>
      <c r="HM26" s="38"/>
      <c r="HN26" s="36"/>
      <c r="HP26" s="38"/>
      <c r="HQ26" s="40"/>
      <c r="HR26" s="245"/>
      <c r="HS26" s="35"/>
      <c r="HT26" s="36"/>
      <c r="HU26" s="37"/>
      <c r="HV26" s="37"/>
      <c r="HW26" s="37"/>
      <c r="HX26" s="38"/>
      <c r="HY26" s="36"/>
      <c r="HZ26" s="36"/>
      <c r="IA26" s="36"/>
      <c r="IB26" s="36"/>
      <c r="IC26" s="36"/>
      <c r="ID26" s="38"/>
      <c r="IE26" s="36"/>
      <c r="IF26" s="36"/>
      <c r="IG26" s="37"/>
      <c r="IH26" s="38"/>
      <c r="II26" s="39"/>
      <c r="IJ26" s="36"/>
      <c r="IK26" s="36"/>
      <c r="IL26" s="38"/>
      <c r="IM26" s="36"/>
      <c r="IO26" s="38"/>
      <c r="IP26" s="40"/>
    </row>
    <row r="27" spans="1:250" ht="12" customHeight="1" x14ac:dyDescent="0.15">
      <c r="A27" s="245"/>
      <c r="B27" s="35" t="s">
        <v>33</v>
      </c>
      <c r="C27" s="36" t="s">
        <v>28</v>
      </c>
      <c r="D27" s="37"/>
      <c r="E27" s="37"/>
      <c r="F27" s="37"/>
      <c r="G27" s="38">
        <v>8</v>
      </c>
      <c r="H27" s="41" t="s">
        <v>53</v>
      </c>
      <c r="I27" s="36"/>
      <c r="J27" s="36"/>
      <c r="K27" s="36"/>
      <c r="L27" s="36"/>
      <c r="M27" s="38">
        <v>9</v>
      </c>
      <c r="N27" s="36" t="s">
        <v>46</v>
      </c>
      <c r="O27" s="36"/>
      <c r="P27" s="37"/>
      <c r="Q27" s="38">
        <v>10</v>
      </c>
      <c r="R27" s="39" t="s">
        <v>56</v>
      </c>
      <c r="S27" s="36"/>
      <c r="T27" s="36"/>
      <c r="U27" s="38">
        <v>11</v>
      </c>
      <c r="V27" s="41" t="s">
        <v>52</v>
      </c>
      <c r="X27" s="38">
        <v>12</v>
      </c>
      <c r="Y27" s="40" t="s">
        <v>60</v>
      </c>
      <c r="Z27" s="245"/>
      <c r="AA27" s="35" t="s">
        <v>33</v>
      </c>
      <c r="AB27" s="36" t="s">
        <v>28</v>
      </c>
      <c r="AC27" s="37"/>
      <c r="AD27" s="37"/>
      <c r="AE27" s="37"/>
      <c r="AF27" s="38">
        <v>8</v>
      </c>
      <c r="AG27" s="41" t="s">
        <v>53</v>
      </c>
      <c r="AH27" s="36"/>
      <c r="AI27" s="36"/>
      <c r="AJ27" s="36"/>
      <c r="AK27" s="36"/>
      <c r="AL27" s="38">
        <v>9</v>
      </c>
      <c r="AM27" s="36" t="s">
        <v>46</v>
      </c>
      <c r="AN27" s="36"/>
      <c r="AO27" s="37"/>
      <c r="AP27" s="38">
        <v>10</v>
      </c>
      <c r="AQ27" s="39" t="s">
        <v>56</v>
      </c>
      <c r="AR27" s="36"/>
      <c r="AS27" s="36"/>
      <c r="AT27" s="38">
        <v>11</v>
      </c>
      <c r="AU27" s="41" t="s">
        <v>52</v>
      </c>
      <c r="AW27" s="38">
        <v>12</v>
      </c>
      <c r="AX27" s="40" t="s">
        <v>60</v>
      </c>
      <c r="AY27" s="245"/>
      <c r="AZ27" s="35" t="s">
        <v>33</v>
      </c>
      <c r="BA27" s="36" t="s">
        <v>28</v>
      </c>
      <c r="BB27" s="37"/>
      <c r="BC27" s="37"/>
      <c r="BD27" s="37"/>
      <c r="BE27" s="38">
        <v>8</v>
      </c>
      <c r="BF27" s="41" t="s">
        <v>53</v>
      </c>
      <c r="BG27" s="36"/>
      <c r="BH27" s="36"/>
      <c r="BI27" s="36"/>
      <c r="BJ27" s="36"/>
      <c r="BK27" s="38">
        <v>9</v>
      </c>
      <c r="BL27" s="36" t="s">
        <v>46</v>
      </c>
      <c r="BM27" s="36"/>
      <c r="BN27" s="37"/>
      <c r="BO27" s="38">
        <v>10</v>
      </c>
      <c r="BP27" s="39" t="s">
        <v>56</v>
      </c>
      <c r="BQ27" s="36"/>
      <c r="BR27" s="36"/>
      <c r="BS27" s="38">
        <v>11</v>
      </c>
      <c r="BT27" s="41" t="s">
        <v>52</v>
      </c>
      <c r="BV27" s="38">
        <v>12</v>
      </c>
      <c r="BW27" s="40" t="s">
        <v>60</v>
      </c>
      <c r="BX27" s="245"/>
      <c r="BY27" s="35" t="s">
        <v>33</v>
      </c>
      <c r="BZ27" s="36" t="s">
        <v>28</v>
      </c>
      <c r="CA27" s="37"/>
      <c r="CB27" s="37"/>
      <c r="CC27" s="37"/>
      <c r="CD27" s="38">
        <v>8</v>
      </c>
      <c r="CE27" s="41" t="s">
        <v>53</v>
      </c>
      <c r="CF27" s="36"/>
      <c r="CG27" s="36"/>
      <c r="CH27" s="36"/>
      <c r="CI27" s="36"/>
      <c r="CJ27" s="38">
        <v>9</v>
      </c>
      <c r="CK27" s="36" t="s">
        <v>46</v>
      </c>
      <c r="CL27" s="36"/>
      <c r="CM27" s="37"/>
      <c r="CN27" s="38">
        <v>10</v>
      </c>
      <c r="CO27" s="39" t="s">
        <v>56</v>
      </c>
      <c r="CP27" s="36"/>
      <c r="CQ27" s="36"/>
      <c r="CR27" s="38">
        <v>11</v>
      </c>
      <c r="CS27" s="41" t="s">
        <v>52</v>
      </c>
      <c r="CU27" s="38">
        <v>12</v>
      </c>
      <c r="CV27" s="40" t="s">
        <v>60</v>
      </c>
      <c r="CW27" s="245"/>
      <c r="CX27" s="35" t="s">
        <v>33</v>
      </c>
      <c r="CY27" s="36" t="s">
        <v>28</v>
      </c>
      <c r="CZ27" s="37"/>
      <c r="DA27" s="37"/>
      <c r="DB27" s="37"/>
      <c r="DC27" s="38">
        <v>8</v>
      </c>
      <c r="DD27" s="41" t="s">
        <v>53</v>
      </c>
      <c r="DE27" s="36"/>
      <c r="DF27" s="36"/>
      <c r="DG27" s="36"/>
      <c r="DH27" s="36"/>
      <c r="DI27" s="38">
        <v>9</v>
      </c>
      <c r="DJ27" s="36" t="s">
        <v>46</v>
      </c>
      <c r="DK27" s="36"/>
      <c r="DL27" s="37"/>
      <c r="DM27" s="38">
        <v>10</v>
      </c>
      <c r="DN27" s="39" t="s">
        <v>56</v>
      </c>
      <c r="DO27" s="36"/>
      <c r="DP27" s="36"/>
      <c r="DQ27" s="38">
        <v>11</v>
      </c>
      <c r="DR27" s="41" t="s">
        <v>52</v>
      </c>
      <c r="DT27" s="38">
        <v>12</v>
      </c>
      <c r="DU27" s="40" t="s">
        <v>60</v>
      </c>
      <c r="DV27" s="245"/>
      <c r="DW27" s="35" t="s">
        <v>33</v>
      </c>
      <c r="DX27" s="36" t="s">
        <v>28</v>
      </c>
      <c r="DY27" s="37"/>
      <c r="DZ27" s="37"/>
      <c r="EA27" s="37"/>
      <c r="EB27" s="38">
        <v>8</v>
      </c>
      <c r="EC27" s="41" t="s">
        <v>53</v>
      </c>
      <c r="ED27" s="36"/>
      <c r="EE27" s="36"/>
      <c r="EF27" s="36"/>
      <c r="EG27" s="36"/>
      <c r="EH27" s="38">
        <v>9</v>
      </c>
      <c r="EI27" s="36" t="s">
        <v>46</v>
      </c>
      <c r="EJ27" s="36"/>
      <c r="EK27" s="37"/>
      <c r="EL27" s="38">
        <v>10</v>
      </c>
      <c r="EM27" s="39" t="s">
        <v>56</v>
      </c>
      <c r="EN27" s="36"/>
      <c r="EO27" s="36"/>
      <c r="EP27" s="38">
        <v>11</v>
      </c>
      <c r="EQ27" s="41" t="s">
        <v>52</v>
      </c>
      <c r="ES27" s="38">
        <v>12</v>
      </c>
      <c r="ET27" s="40" t="s">
        <v>60</v>
      </c>
      <c r="EU27" s="245"/>
      <c r="EV27" s="35" t="s">
        <v>33</v>
      </c>
      <c r="EW27" s="36" t="s">
        <v>28</v>
      </c>
      <c r="EX27" s="37"/>
      <c r="EY27" s="37"/>
      <c r="EZ27" s="37"/>
      <c r="FA27" s="38">
        <v>8</v>
      </c>
      <c r="FB27" s="41" t="s">
        <v>53</v>
      </c>
      <c r="FC27" s="36"/>
      <c r="FD27" s="36"/>
      <c r="FE27" s="36"/>
      <c r="FF27" s="36"/>
      <c r="FG27" s="38">
        <v>9</v>
      </c>
      <c r="FH27" s="36" t="s">
        <v>46</v>
      </c>
      <c r="FI27" s="36"/>
      <c r="FJ27" s="37"/>
      <c r="FK27" s="38">
        <v>10</v>
      </c>
      <c r="FL27" s="39" t="s">
        <v>56</v>
      </c>
      <c r="FM27" s="36"/>
      <c r="FN27" s="36"/>
      <c r="FO27" s="38">
        <v>11</v>
      </c>
      <c r="FP27" s="41" t="s">
        <v>52</v>
      </c>
      <c r="FR27" s="38">
        <v>12</v>
      </c>
      <c r="FS27" s="40" t="s">
        <v>60</v>
      </c>
      <c r="FT27" s="245"/>
      <c r="FU27" s="35" t="s">
        <v>33</v>
      </c>
      <c r="FV27" s="36" t="s">
        <v>28</v>
      </c>
      <c r="FW27" s="37"/>
      <c r="FX27" s="37"/>
      <c r="FY27" s="37"/>
      <c r="FZ27" s="38">
        <v>8</v>
      </c>
      <c r="GA27" s="41" t="s">
        <v>53</v>
      </c>
      <c r="GB27" s="36"/>
      <c r="GC27" s="36"/>
      <c r="GD27" s="36"/>
      <c r="GE27" s="36"/>
      <c r="GF27" s="38">
        <v>9</v>
      </c>
      <c r="GG27" s="36" t="s">
        <v>46</v>
      </c>
      <c r="GH27" s="36"/>
      <c r="GI27" s="37"/>
      <c r="GJ27" s="38">
        <v>10</v>
      </c>
      <c r="GK27" s="39" t="s">
        <v>56</v>
      </c>
      <c r="GL27" s="36"/>
      <c r="GM27" s="36"/>
      <c r="GN27" s="38">
        <v>11</v>
      </c>
      <c r="GO27" s="41" t="s">
        <v>52</v>
      </c>
      <c r="GQ27" s="38">
        <v>12</v>
      </c>
      <c r="GR27" s="40" t="s">
        <v>60</v>
      </c>
      <c r="GS27" s="245"/>
      <c r="GT27" s="35" t="s">
        <v>33</v>
      </c>
      <c r="GU27" s="36" t="s">
        <v>28</v>
      </c>
      <c r="GV27" s="37"/>
      <c r="GW27" s="37"/>
      <c r="GX27" s="37"/>
      <c r="GY27" s="38">
        <v>8</v>
      </c>
      <c r="GZ27" s="41" t="s">
        <v>53</v>
      </c>
      <c r="HA27" s="36"/>
      <c r="HB27" s="36"/>
      <c r="HC27" s="36"/>
      <c r="HD27" s="36"/>
      <c r="HE27" s="38">
        <v>9</v>
      </c>
      <c r="HF27" s="36" t="s">
        <v>46</v>
      </c>
      <c r="HG27" s="36"/>
      <c r="HH27" s="37"/>
      <c r="HI27" s="38">
        <v>10</v>
      </c>
      <c r="HJ27" s="39" t="s">
        <v>56</v>
      </c>
      <c r="HK27" s="36"/>
      <c r="HL27" s="36"/>
      <c r="HM27" s="38">
        <v>11</v>
      </c>
      <c r="HN27" s="41" t="s">
        <v>52</v>
      </c>
      <c r="HP27" s="38">
        <v>12</v>
      </c>
      <c r="HQ27" s="40" t="s">
        <v>60</v>
      </c>
      <c r="HR27" s="245"/>
      <c r="HS27" s="35" t="s">
        <v>33</v>
      </c>
      <c r="HT27" s="36" t="s">
        <v>28</v>
      </c>
      <c r="HU27" s="37"/>
      <c r="HV27" s="37"/>
      <c r="HW27" s="37"/>
      <c r="HX27" s="38">
        <v>8</v>
      </c>
      <c r="HY27" s="41" t="s">
        <v>53</v>
      </c>
      <c r="HZ27" s="36"/>
      <c r="IA27" s="36"/>
      <c r="IB27" s="36"/>
      <c r="IC27" s="36"/>
      <c r="ID27" s="38">
        <v>9</v>
      </c>
      <c r="IE27" s="36" t="s">
        <v>46</v>
      </c>
      <c r="IF27" s="36"/>
      <c r="IG27" s="37"/>
      <c r="IH27" s="38">
        <v>10</v>
      </c>
      <c r="II27" s="39" t="s">
        <v>56</v>
      </c>
      <c r="IJ27" s="36"/>
      <c r="IK27" s="36"/>
      <c r="IL27" s="38">
        <v>11</v>
      </c>
      <c r="IM27" s="41" t="s">
        <v>52</v>
      </c>
      <c r="IO27" s="38">
        <v>12</v>
      </c>
      <c r="IP27" s="40" t="s">
        <v>60</v>
      </c>
    </row>
    <row r="28" spans="1:250" ht="9" customHeight="1" x14ac:dyDescent="0.15">
      <c r="A28" s="245"/>
      <c r="B28" s="35"/>
      <c r="C28" s="36"/>
      <c r="D28" s="37"/>
      <c r="E28" s="37"/>
      <c r="F28" s="37"/>
      <c r="G28" s="38"/>
      <c r="H28" s="36"/>
      <c r="I28" s="36"/>
      <c r="J28" s="36"/>
      <c r="K28" s="36"/>
      <c r="L28" s="36"/>
      <c r="M28" s="38"/>
      <c r="N28" s="36"/>
      <c r="O28" s="36"/>
      <c r="P28" s="37"/>
      <c r="Q28" s="38"/>
      <c r="R28" s="39"/>
      <c r="S28" s="36"/>
      <c r="T28" s="36"/>
      <c r="U28" s="38"/>
      <c r="V28" s="36"/>
      <c r="X28" s="38"/>
      <c r="Y28" s="40"/>
      <c r="Z28" s="245"/>
      <c r="AA28" s="35"/>
      <c r="AB28" s="36"/>
      <c r="AC28" s="37"/>
      <c r="AD28" s="37"/>
      <c r="AE28" s="37"/>
      <c r="AF28" s="38"/>
      <c r="AG28" s="36"/>
      <c r="AH28" s="36"/>
      <c r="AI28" s="36"/>
      <c r="AJ28" s="36"/>
      <c r="AK28" s="36"/>
      <c r="AL28" s="38"/>
      <c r="AM28" s="36"/>
      <c r="AN28" s="36"/>
      <c r="AO28" s="37"/>
      <c r="AP28" s="38"/>
      <c r="AQ28" s="39"/>
      <c r="AR28" s="36"/>
      <c r="AS28" s="36"/>
      <c r="AT28" s="38"/>
      <c r="AU28" s="36"/>
      <c r="AW28" s="38"/>
      <c r="AX28" s="40"/>
      <c r="AY28" s="245"/>
      <c r="AZ28" s="35"/>
      <c r="BA28" s="36"/>
      <c r="BB28" s="37"/>
      <c r="BC28" s="37"/>
      <c r="BD28" s="37"/>
      <c r="BE28" s="38"/>
      <c r="BF28" s="36"/>
      <c r="BG28" s="36"/>
      <c r="BH28" s="36"/>
      <c r="BI28" s="36"/>
      <c r="BJ28" s="36"/>
      <c r="BK28" s="38"/>
      <c r="BL28" s="36"/>
      <c r="BM28" s="36"/>
      <c r="BN28" s="37"/>
      <c r="BO28" s="38"/>
      <c r="BP28" s="39"/>
      <c r="BQ28" s="36"/>
      <c r="BR28" s="36"/>
      <c r="BS28" s="38"/>
      <c r="BT28" s="36"/>
      <c r="BV28" s="38"/>
      <c r="BW28" s="40"/>
      <c r="BX28" s="245"/>
      <c r="BY28" s="35"/>
      <c r="BZ28" s="36"/>
      <c r="CA28" s="37"/>
      <c r="CB28" s="37"/>
      <c r="CC28" s="37"/>
      <c r="CD28" s="38"/>
      <c r="CE28" s="36"/>
      <c r="CF28" s="36"/>
      <c r="CG28" s="36"/>
      <c r="CH28" s="36"/>
      <c r="CI28" s="36"/>
      <c r="CJ28" s="38"/>
      <c r="CK28" s="36"/>
      <c r="CL28" s="36"/>
      <c r="CM28" s="37"/>
      <c r="CN28" s="38"/>
      <c r="CO28" s="39"/>
      <c r="CP28" s="36"/>
      <c r="CQ28" s="36"/>
      <c r="CR28" s="38"/>
      <c r="CS28" s="36"/>
      <c r="CU28" s="38"/>
      <c r="CV28" s="40"/>
      <c r="CW28" s="245"/>
      <c r="CX28" s="35"/>
      <c r="CY28" s="36"/>
      <c r="CZ28" s="37"/>
      <c r="DA28" s="37"/>
      <c r="DB28" s="37"/>
      <c r="DC28" s="38"/>
      <c r="DD28" s="36"/>
      <c r="DE28" s="36"/>
      <c r="DF28" s="36"/>
      <c r="DG28" s="36"/>
      <c r="DH28" s="36"/>
      <c r="DI28" s="38"/>
      <c r="DJ28" s="36"/>
      <c r="DK28" s="36"/>
      <c r="DL28" s="37"/>
      <c r="DM28" s="38"/>
      <c r="DN28" s="39"/>
      <c r="DO28" s="36"/>
      <c r="DP28" s="36"/>
      <c r="DQ28" s="38"/>
      <c r="DR28" s="36"/>
      <c r="DT28" s="38"/>
      <c r="DU28" s="40"/>
      <c r="DV28" s="245"/>
      <c r="DW28" s="35"/>
      <c r="DX28" s="36"/>
      <c r="DY28" s="37"/>
      <c r="DZ28" s="37"/>
      <c r="EA28" s="37"/>
      <c r="EB28" s="38"/>
      <c r="EC28" s="36"/>
      <c r="ED28" s="36"/>
      <c r="EE28" s="36"/>
      <c r="EF28" s="36"/>
      <c r="EG28" s="36"/>
      <c r="EH28" s="38"/>
      <c r="EI28" s="36"/>
      <c r="EJ28" s="36"/>
      <c r="EK28" s="37"/>
      <c r="EL28" s="38"/>
      <c r="EM28" s="39"/>
      <c r="EN28" s="36"/>
      <c r="EO28" s="36"/>
      <c r="EP28" s="38"/>
      <c r="EQ28" s="36"/>
      <c r="ES28" s="38"/>
      <c r="ET28" s="40"/>
      <c r="EU28" s="245"/>
      <c r="EV28" s="35"/>
      <c r="EW28" s="36"/>
      <c r="EX28" s="37"/>
      <c r="EY28" s="37"/>
      <c r="EZ28" s="37"/>
      <c r="FA28" s="38"/>
      <c r="FB28" s="36"/>
      <c r="FC28" s="36"/>
      <c r="FD28" s="36"/>
      <c r="FE28" s="36"/>
      <c r="FF28" s="36"/>
      <c r="FG28" s="38"/>
      <c r="FH28" s="36"/>
      <c r="FI28" s="36"/>
      <c r="FJ28" s="37"/>
      <c r="FK28" s="38"/>
      <c r="FL28" s="39"/>
      <c r="FM28" s="36"/>
      <c r="FN28" s="36"/>
      <c r="FO28" s="38"/>
      <c r="FP28" s="36"/>
      <c r="FR28" s="38"/>
      <c r="FS28" s="40"/>
      <c r="FT28" s="245"/>
      <c r="FU28" s="35"/>
      <c r="FV28" s="36"/>
      <c r="FW28" s="37"/>
      <c r="FX28" s="37"/>
      <c r="FY28" s="37"/>
      <c r="FZ28" s="38"/>
      <c r="GA28" s="36"/>
      <c r="GB28" s="36"/>
      <c r="GC28" s="36"/>
      <c r="GD28" s="36"/>
      <c r="GE28" s="36"/>
      <c r="GF28" s="38"/>
      <c r="GG28" s="36"/>
      <c r="GH28" s="36"/>
      <c r="GI28" s="37"/>
      <c r="GJ28" s="38"/>
      <c r="GK28" s="39"/>
      <c r="GL28" s="36"/>
      <c r="GM28" s="36"/>
      <c r="GN28" s="38"/>
      <c r="GO28" s="36"/>
      <c r="GQ28" s="38"/>
      <c r="GR28" s="40"/>
      <c r="GS28" s="245"/>
      <c r="GT28" s="35"/>
      <c r="GU28" s="36"/>
      <c r="GV28" s="37"/>
      <c r="GW28" s="37"/>
      <c r="GX28" s="37"/>
      <c r="GY28" s="38"/>
      <c r="GZ28" s="36"/>
      <c r="HA28" s="36"/>
      <c r="HB28" s="36"/>
      <c r="HC28" s="36"/>
      <c r="HD28" s="36"/>
      <c r="HE28" s="38"/>
      <c r="HF28" s="36"/>
      <c r="HG28" s="36"/>
      <c r="HH28" s="37"/>
      <c r="HI28" s="38"/>
      <c r="HJ28" s="39"/>
      <c r="HK28" s="36"/>
      <c r="HL28" s="36"/>
      <c r="HM28" s="38"/>
      <c r="HN28" s="36"/>
      <c r="HP28" s="38"/>
      <c r="HQ28" s="40"/>
      <c r="HR28" s="245"/>
      <c r="HS28" s="35"/>
      <c r="HT28" s="36"/>
      <c r="HU28" s="37"/>
      <c r="HV28" s="37"/>
      <c r="HW28" s="37"/>
      <c r="HX28" s="38"/>
      <c r="HY28" s="36"/>
      <c r="HZ28" s="36"/>
      <c r="IA28" s="36"/>
      <c r="IB28" s="36"/>
      <c r="IC28" s="36"/>
      <c r="ID28" s="38"/>
      <c r="IE28" s="36"/>
      <c r="IF28" s="36"/>
      <c r="IG28" s="37"/>
      <c r="IH28" s="38"/>
      <c r="II28" s="39"/>
      <c r="IJ28" s="36"/>
      <c r="IK28" s="36"/>
      <c r="IL28" s="38"/>
      <c r="IM28" s="36"/>
      <c r="IO28" s="38"/>
      <c r="IP28" s="40"/>
    </row>
    <row r="29" spans="1:250" ht="12" customHeight="1" x14ac:dyDescent="0.15">
      <c r="A29" s="245"/>
      <c r="B29" s="35" t="s">
        <v>34</v>
      </c>
      <c r="C29" s="36" t="s">
        <v>35</v>
      </c>
      <c r="D29" s="37"/>
      <c r="E29" s="37"/>
      <c r="F29" s="37"/>
      <c r="G29" s="38">
        <v>14</v>
      </c>
      <c r="H29" s="36" t="s">
        <v>42</v>
      </c>
      <c r="I29" s="36"/>
      <c r="J29" s="36"/>
      <c r="K29" s="36"/>
      <c r="L29" s="36"/>
      <c r="M29" s="38">
        <v>15</v>
      </c>
      <c r="N29" s="36" t="s">
        <v>47</v>
      </c>
      <c r="O29" s="36"/>
      <c r="P29" s="37"/>
      <c r="Q29" s="38">
        <v>16</v>
      </c>
      <c r="R29" s="42" t="s">
        <v>58</v>
      </c>
      <c r="S29" s="36"/>
      <c r="T29" s="36"/>
      <c r="U29" s="38">
        <v>17</v>
      </c>
      <c r="V29" s="36" t="s">
        <v>49</v>
      </c>
      <c r="X29" s="38">
        <v>18</v>
      </c>
      <c r="Y29" s="40" t="s">
        <v>61</v>
      </c>
      <c r="Z29" s="245"/>
      <c r="AA29" s="35" t="s">
        <v>34</v>
      </c>
      <c r="AB29" s="36" t="s">
        <v>35</v>
      </c>
      <c r="AC29" s="37"/>
      <c r="AD29" s="37"/>
      <c r="AE29" s="37"/>
      <c r="AF29" s="38">
        <v>14</v>
      </c>
      <c r="AG29" s="36" t="s">
        <v>42</v>
      </c>
      <c r="AH29" s="36"/>
      <c r="AI29" s="36"/>
      <c r="AJ29" s="36"/>
      <c r="AK29" s="36"/>
      <c r="AL29" s="38">
        <v>15</v>
      </c>
      <c r="AM29" s="36" t="s">
        <v>47</v>
      </c>
      <c r="AN29" s="36"/>
      <c r="AO29" s="37"/>
      <c r="AP29" s="38">
        <v>16</v>
      </c>
      <c r="AQ29" s="42" t="s">
        <v>58</v>
      </c>
      <c r="AR29" s="36"/>
      <c r="AS29" s="36"/>
      <c r="AT29" s="38">
        <v>17</v>
      </c>
      <c r="AU29" s="36" t="s">
        <v>49</v>
      </c>
      <c r="AW29" s="38">
        <v>18</v>
      </c>
      <c r="AX29" s="40" t="s">
        <v>61</v>
      </c>
      <c r="AY29" s="245"/>
      <c r="AZ29" s="35" t="s">
        <v>34</v>
      </c>
      <c r="BA29" s="36" t="s">
        <v>35</v>
      </c>
      <c r="BB29" s="37"/>
      <c r="BC29" s="37"/>
      <c r="BD29" s="37"/>
      <c r="BE29" s="38">
        <v>14</v>
      </c>
      <c r="BF29" s="36" t="s">
        <v>42</v>
      </c>
      <c r="BG29" s="36"/>
      <c r="BH29" s="36"/>
      <c r="BI29" s="36"/>
      <c r="BJ29" s="36"/>
      <c r="BK29" s="38">
        <v>15</v>
      </c>
      <c r="BL29" s="36" t="s">
        <v>47</v>
      </c>
      <c r="BM29" s="36"/>
      <c r="BN29" s="37"/>
      <c r="BO29" s="38">
        <v>16</v>
      </c>
      <c r="BP29" s="42" t="s">
        <v>58</v>
      </c>
      <c r="BQ29" s="36"/>
      <c r="BR29" s="36"/>
      <c r="BS29" s="38">
        <v>17</v>
      </c>
      <c r="BT29" s="36" t="s">
        <v>49</v>
      </c>
      <c r="BV29" s="38">
        <v>18</v>
      </c>
      <c r="BW29" s="40" t="s">
        <v>61</v>
      </c>
      <c r="BX29" s="245"/>
      <c r="BY29" s="35" t="s">
        <v>34</v>
      </c>
      <c r="BZ29" s="36" t="s">
        <v>35</v>
      </c>
      <c r="CA29" s="37"/>
      <c r="CB29" s="37"/>
      <c r="CC29" s="37"/>
      <c r="CD29" s="38">
        <v>14</v>
      </c>
      <c r="CE29" s="36" t="s">
        <v>42</v>
      </c>
      <c r="CF29" s="36"/>
      <c r="CG29" s="36"/>
      <c r="CH29" s="36"/>
      <c r="CI29" s="36"/>
      <c r="CJ29" s="38">
        <v>15</v>
      </c>
      <c r="CK29" s="36" t="s">
        <v>47</v>
      </c>
      <c r="CL29" s="36"/>
      <c r="CM29" s="37"/>
      <c r="CN29" s="38">
        <v>16</v>
      </c>
      <c r="CO29" s="42" t="s">
        <v>58</v>
      </c>
      <c r="CP29" s="36"/>
      <c r="CQ29" s="36"/>
      <c r="CR29" s="38">
        <v>17</v>
      </c>
      <c r="CS29" s="36" t="s">
        <v>49</v>
      </c>
      <c r="CU29" s="38">
        <v>18</v>
      </c>
      <c r="CV29" s="40" t="s">
        <v>61</v>
      </c>
      <c r="CW29" s="245"/>
      <c r="CX29" s="35" t="s">
        <v>34</v>
      </c>
      <c r="CY29" s="36" t="s">
        <v>35</v>
      </c>
      <c r="CZ29" s="37"/>
      <c r="DA29" s="37"/>
      <c r="DB29" s="37"/>
      <c r="DC29" s="38">
        <v>14</v>
      </c>
      <c r="DD29" s="36" t="s">
        <v>42</v>
      </c>
      <c r="DE29" s="36"/>
      <c r="DF29" s="36"/>
      <c r="DG29" s="36"/>
      <c r="DH29" s="36"/>
      <c r="DI29" s="38">
        <v>15</v>
      </c>
      <c r="DJ29" s="36" t="s">
        <v>47</v>
      </c>
      <c r="DK29" s="36"/>
      <c r="DL29" s="37"/>
      <c r="DM29" s="38">
        <v>16</v>
      </c>
      <c r="DN29" s="42" t="s">
        <v>58</v>
      </c>
      <c r="DO29" s="36"/>
      <c r="DP29" s="36"/>
      <c r="DQ29" s="38">
        <v>17</v>
      </c>
      <c r="DR29" s="36" t="s">
        <v>49</v>
      </c>
      <c r="DT29" s="38">
        <v>18</v>
      </c>
      <c r="DU29" s="40" t="s">
        <v>61</v>
      </c>
      <c r="DV29" s="245"/>
      <c r="DW29" s="35" t="s">
        <v>34</v>
      </c>
      <c r="DX29" s="36" t="s">
        <v>35</v>
      </c>
      <c r="DY29" s="37"/>
      <c r="DZ29" s="37"/>
      <c r="EA29" s="37"/>
      <c r="EB29" s="38">
        <v>14</v>
      </c>
      <c r="EC29" s="36" t="s">
        <v>42</v>
      </c>
      <c r="ED29" s="36"/>
      <c r="EE29" s="36"/>
      <c r="EF29" s="36"/>
      <c r="EG29" s="36"/>
      <c r="EH29" s="38">
        <v>15</v>
      </c>
      <c r="EI29" s="36" t="s">
        <v>47</v>
      </c>
      <c r="EJ29" s="36"/>
      <c r="EK29" s="37"/>
      <c r="EL29" s="38">
        <v>16</v>
      </c>
      <c r="EM29" s="42" t="s">
        <v>58</v>
      </c>
      <c r="EN29" s="36"/>
      <c r="EO29" s="36"/>
      <c r="EP29" s="38">
        <v>17</v>
      </c>
      <c r="EQ29" s="36" t="s">
        <v>49</v>
      </c>
      <c r="ES29" s="38">
        <v>18</v>
      </c>
      <c r="ET29" s="40" t="s">
        <v>61</v>
      </c>
      <c r="EU29" s="245"/>
      <c r="EV29" s="35" t="s">
        <v>34</v>
      </c>
      <c r="EW29" s="36" t="s">
        <v>35</v>
      </c>
      <c r="EX29" s="37"/>
      <c r="EY29" s="37"/>
      <c r="EZ29" s="37"/>
      <c r="FA29" s="38">
        <v>14</v>
      </c>
      <c r="FB29" s="36" t="s">
        <v>42</v>
      </c>
      <c r="FC29" s="36"/>
      <c r="FD29" s="36"/>
      <c r="FE29" s="36"/>
      <c r="FF29" s="36"/>
      <c r="FG29" s="38">
        <v>15</v>
      </c>
      <c r="FH29" s="36" t="s">
        <v>47</v>
      </c>
      <c r="FI29" s="36"/>
      <c r="FJ29" s="37"/>
      <c r="FK29" s="38">
        <v>16</v>
      </c>
      <c r="FL29" s="42" t="s">
        <v>58</v>
      </c>
      <c r="FM29" s="36"/>
      <c r="FN29" s="36"/>
      <c r="FO29" s="38">
        <v>17</v>
      </c>
      <c r="FP29" s="36" t="s">
        <v>49</v>
      </c>
      <c r="FR29" s="38">
        <v>18</v>
      </c>
      <c r="FS29" s="40" t="s">
        <v>61</v>
      </c>
      <c r="FT29" s="245"/>
      <c r="FU29" s="35" t="s">
        <v>34</v>
      </c>
      <c r="FV29" s="36" t="s">
        <v>35</v>
      </c>
      <c r="FW29" s="37"/>
      <c r="FX29" s="37"/>
      <c r="FY29" s="37"/>
      <c r="FZ29" s="38">
        <v>14</v>
      </c>
      <c r="GA29" s="36" t="s">
        <v>42</v>
      </c>
      <c r="GB29" s="36"/>
      <c r="GC29" s="36"/>
      <c r="GD29" s="36"/>
      <c r="GE29" s="36"/>
      <c r="GF29" s="38">
        <v>15</v>
      </c>
      <c r="GG29" s="36" t="s">
        <v>47</v>
      </c>
      <c r="GH29" s="36"/>
      <c r="GI29" s="37"/>
      <c r="GJ29" s="38">
        <v>16</v>
      </c>
      <c r="GK29" s="42" t="s">
        <v>58</v>
      </c>
      <c r="GL29" s="36"/>
      <c r="GM29" s="36"/>
      <c r="GN29" s="38">
        <v>17</v>
      </c>
      <c r="GO29" s="36" t="s">
        <v>49</v>
      </c>
      <c r="GQ29" s="38">
        <v>18</v>
      </c>
      <c r="GR29" s="40" t="s">
        <v>61</v>
      </c>
      <c r="GS29" s="245"/>
      <c r="GT29" s="35" t="s">
        <v>34</v>
      </c>
      <c r="GU29" s="36" t="s">
        <v>35</v>
      </c>
      <c r="GV29" s="37"/>
      <c r="GW29" s="37"/>
      <c r="GX29" s="37"/>
      <c r="GY29" s="38">
        <v>14</v>
      </c>
      <c r="GZ29" s="36" t="s">
        <v>42</v>
      </c>
      <c r="HA29" s="36"/>
      <c r="HB29" s="36"/>
      <c r="HC29" s="36"/>
      <c r="HD29" s="36"/>
      <c r="HE29" s="38">
        <v>15</v>
      </c>
      <c r="HF29" s="36" t="s">
        <v>47</v>
      </c>
      <c r="HG29" s="36"/>
      <c r="HH29" s="37"/>
      <c r="HI29" s="38">
        <v>16</v>
      </c>
      <c r="HJ29" s="42" t="s">
        <v>58</v>
      </c>
      <c r="HK29" s="36"/>
      <c r="HL29" s="36"/>
      <c r="HM29" s="38">
        <v>17</v>
      </c>
      <c r="HN29" s="36" t="s">
        <v>49</v>
      </c>
      <c r="HP29" s="38">
        <v>18</v>
      </c>
      <c r="HQ29" s="40" t="s">
        <v>61</v>
      </c>
      <c r="HR29" s="245"/>
      <c r="HS29" s="35" t="s">
        <v>34</v>
      </c>
      <c r="HT29" s="36" t="s">
        <v>35</v>
      </c>
      <c r="HU29" s="37"/>
      <c r="HV29" s="37"/>
      <c r="HW29" s="37"/>
      <c r="HX29" s="38">
        <v>14</v>
      </c>
      <c r="HY29" s="36" t="s">
        <v>42</v>
      </c>
      <c r="HZ29" s="36"/>
      <c r="IA29" s="36"/>
      <c r="IB29" s="36"/>
      <c r="IC29" s="36"/>
      <c r="ID29" s="38">
        <v>15</v>
      </c>
      <c r="IE29" s="36" t="s">
        <v>47</v>
      </c>
      <c r="IF29" s="36"/>
      <c r="IG29" s="37"/>
      <c r="IH29" s="38">
        <v>16</v>
      </c>
      <c r="II29" s="42" t="s">
        <v>58</v>
      </c>
      <c r="IJ29" s="36"/>
      <c r="IK29" s="36"/>
      <c r="IL29" s="38">
        <v>17</v>
      </c>
      <c r="IM29" s="36" t="s">
        <v>49</v>
      </c>
      <c r="IO29" s="38">
        <v>18</v>
      </c>
      <c r="IP29" s="40" t="s">
        <v>61</v>
      </c>
    </row>
    <row r="30" spans="1:250" ht="9" customHeight="1" x14ac:dyDescent="0.15">
      <c r="A30" s="245"/>
      <c r="B30" s="35"/>
      <c r="C30" s="36"/>
      <c r="D30" s="37"/>
      <c r="E30" s="37"/>
      <c r="F30" s="37"/>
      <c r="G30" s="38"/>
      <c r="H30" s="36"/>
      <c r="I30" s="36"/>
      <c r="J30" s="36"/>
      <c r="K30" s="36"/>
      <c r="L30" s="36"/>
      <c r="M30" s="38"/>
      <c r="N30" s="36"/>
      <c r="O30" s="36"/>
      <c r="P30" s="37"/>
      <c r="Q30" s="38"/>
      <c r="R30" s="39"/>
      <c r="S30" s="36"/>
      <c r="T30" s="36"/>
      <c r="U30" s="38"/>
      <c r="V30" s="36"/>
      <c r="X30" s="38"/>
      <c r="Y30" s="40"/>
      <c r="Z30" s="245"/>
      <c r="AA30" s="35"/>
      <c r="AB30" s="36"/>
      <c r="AC30" s="37"/>
      <c r="AD30" s="37"/>
      <c r="AE30" s="37"/>
      <c r="AF30" s="38"/>
      <c r="AG30" s="36"/>
      <c r="AH30" s="36"/>
      <c r="AI30" s="36"/>
      <c r="AJ30" s="36"/>
      <c r="AK30" s="36"/>
      <c r="AL30" s="38"/>
      <c r="AM30" s="36"/>
      <c r="AN30" s="36"/>
      <c r="AO30" s="37"/>
      <c r="AP30" s="38"/>
      <c r="AQ30" s="39"/>
      <c r="AR30" s="36"/>
      <c r="AS30" s="36"/>
      <c r="AT30" s="38"/>
      <c r="AU30" s="36"/>
      <c r="AW30" s="38"/>
      <c r="AX30" s="40"/>
      <c r="AY30" s="245"/>
      <c r="AZ30" s="35"/>
      <c r="BA30" s="36"/>
      <c r="BB30" s="37"/>
      <c r="BC30" s="37"/>
      <c r="BD30" s="37"/>
      <c r="BE30" s="38"/>
      <c r="BF30" s="36"/>
      <c r="BG30" s="36"/>
      <c r="BH30" s="36"/>
      <c r="BI30" s="36"/>
      <c r="BJ30" s="36"/>
      <c r="BK30" s="38"/>
      <c r="BL30" s="36"/>
      <c r="BM30" s="36"/>
      <c r="BN30" s="37"/>
      <c r="BO30" s="38"/>
      <c r="BP30" s="39"/>
      <c r="BQ30" s="36"/>
      <c r="BR30" s="36"/>
      <c r="BS30" s="38"/>
      <c r="BT30" s="36"/>
      <c r="BV30" s="38"/>
      <c r="BW30" s="40"/>
      <c r="BX30" s="245"/>
      <c r="BY30" s="35"/>
      <c r="BZ30" s="36"/>
      <c r="CA30" s="37"/>
      <c r="CB30" s="37"/>
      <c r="CC30" s="37"/>
      <c r="CD30" s="38"/>
      <c r="CE30" s="36"/>
      <c r="CF30" s="36"/>
      <c r="CG30" s="36"/>
      <c r="CH30" s="36"/>
      <c r="CI30" s="36"/>
      <c r="CJ30" s="38"/>
      <c r="CK30" s="36"/>
      <c r="CL30" s="36"/>
      <c r="CM30" s="37"/>
      <c r="CN30" s="38"/>
      <c r="CO30" s="39"/>
      <c r="CP30" s="36"/>
      <c r="CQ30" s="36"/>
      <c r="CR30" s="38"/>
      <c r="CS30" s="36"/>
      <c r="CU30" s="38"/>
      <c r="CV30" s="40"/>
      <c r="CW30" s="245"/>
      <c r="CX30" s="35"/>
      <c r="CY30" s="36"/>
      <c r="CZ30" s="37"/>
      <c r="DA30" s="37"/>
      <c r="DB30" s="37"/>
      <c r="DC30" s="38"/>
      <c r="DD30" s="36"/>
      <c r="DE30" s="36"/>
      <c r="DF30" s="36"/>
      <c r="DG30" s="36"/>
      <c r="DH30" s="36"/>
      <c r="DI30" s="38"/>
      <c r="DJ30" s="36"/>
      <c r="DK30" s="36"/>
      <c r="DL30" s="37"/>
      <c r="DM30" s="38"/>
      <c r="DN30" s="39"/>
      <c r="DO30" s="36"/>
      <c r="DP30" s="36"/>
      <c r="DQ30" s="38"/>
      <c r="DR30" s="36"/>
      <c r="DT30" s="38"/>
      <c r="DU30" s="40"/>
      <c r="DV30" s="245"/>
      <c r="DW30" s="35"/>
      <c r="DX30" s="36"/>
      <c r="DY30" s="37"/>
      <c r="DZ30" s="37"/>
      <c r="EA30" s="37"/>
      <c r="EB30" s="38"/>
      <c r="EC30" s="36"/>
      <c r="ED30" s="36"/>
      <c r="EE30" s="36"/>
      <c r="EF30" s="36"/>
      <c r="EG30" s="36"/>
      <c r="EH30" s="38"/>
      <c r="EI30" s="36"/>
      <c r="EJ30" s="36"/>
      <c r="EK30" s="37"/>
      <c r="EL30" s="38"/>
      <c r="EM30" s="39"/>
      <c r="EN30" s="36"/>
      <c r="EO30" s="36"/>
      <c r="EP30" s="38"/>
      <c r="EQ30" s="36"/>
      <c r="ES30" s="38"/>
      <c r="ET30" s="40"/>
      <c r="EU30" s="245"/>
      <c r="EV30" s="35"/>
      <c r="EW30" s="36"/>
      <c r="EX30" s="37"/>
      <c r="EY30" s="37"/>
      <c r="EZ30" s="37"/>
      <c r="FA30" s="38"/>
      <c r="FB30" s="36"/>
      <c r="FC30" s="36"/>
      <c r="FD30" s="36"/>
      <c r="FE30" s="36"/>
      <c r="FF30" s="36"/>
      <c r="FG30" s="38"/>
      <c r="FH30" s="36"/>
      <c r="FI30" s="36"/>
      <c r="FJ30" s="37"/>
      <c r="FK30" s="38"/>
      <c r="FL30" s="39"/>
      <c r="FM30" s="36"/>
      <c r="FN30" s="36"/>
      <c r="FO30" s="38"/>
      <c r="FP30" s="36"/>
      <c r="FR30" s="38"/>
      <c r="FS30" s="40"/>
      <c r="FT30" s="245"/>
      <c r="FU30" s="35"/>
      <c r="FV30" s="36"/>
      <c r="FW30" s="37"/>
      <c r="FX30" s="37"/>
      <c r="FY30" s="37"/>
      <c r="FZ30" s="38"/>
      <c r="GA30" s="36"/>
      <c r="GB30" s="36"/>
      <c r="GC30" s="36"/>
      <c r="GD30" s="36"/>
      <c r="GE30" s="36"/>
      <c r="GF30" s="38"/>
      <c r="GG30" s="36"/>
      <c r="GH30" s="36"/>
      <c r="GI30" s="37"/>
      <c r="GJ30" s="38"/>
      <c r="GK30" s="39"/>
      <c r="GL30" s="36"/>
      <c r="GM30" s="36"/>
      <c r="GN30" s="38"/>
      <c r="GO30" s="36"/>
      <c r="GQ30" s="38"/>
      <c r="GR30" s="40"/>
      <c r="GS30" s="245"/>
      <c r="GT30" s="35"/>
      <c r="GU30" s="36"/>
      <c r="GV30" s="37"/>
      <c r="GW30" s="37"/>
      <c r="GX30" s="37"/>
      <c r="GY30" s="38"/>
      <c r="GZ30" s="36"/>
      <c r="HA30" s="36"/>
      <c r="HB30" s="36"/>
      <c r="HC30" s="36"/>
      <c r="HD30" s="36"/>
      <c r="HE30" s="38"/>
      <c r="HF30" s="36"/>
      <c r="HG30" s="36"/>
      <c r="HH30" s="37"/>
      <c r="HI30" s="38"/>
      <c r="HJ30" s="39"/>
      <c r="HK30" s="36"/>
      <c r="HL30" s="36"/>
      <c r="HM30" s="38"/>
      <c r="HN30" s="36"/>
      <c r="HP30" s="38"/>
      <c r="HQ30" s="40"/>
      <c r="HR30" s="245"/>
      <c r="HS30" s="35"/>
      <c r="HT30" s="36"/>
      <c r="HU30" s="37"/>
      <c r="HV30" s="37"/>
      <c r="HW30" s="37"/>
      <c r="HX30" s="38"/>
      <c r="HY30" s="36"/>
      <c r="HZ30" s="36"/>
      <c r="IA30" s="36"/>
      <c r="IB30" s="36"/>
      <c r="IC30" s="36"/>
      <c r="ID30" s="38"/>
      <c r="IE30" s="36"/>
      <c r="IF30" s="36"/>
      <c r="IG30" s="37"/>
      <c r="IH30" s="38"/>
      <c r="II30" s="39"/>
      <c r="IJ30" s="36"/>
      <c r="IK30" s="36"/>
      <c r="IL30" s="38"/>
      <c r="IM30" s="36"/>
      <c r="IO30" s="38"/>
      <c r="IP30" s="40"/>
    </row>
    <row r="31" spans="1:250" ht="12" customHeight="1" x14ac:dyDescent="0.15">
      <c r="A31" s="245"/>
      <c r="B31" s="35" t="s">
        <v>36</v>
      </c>
      <c r="C31" s="36" t="s">
        <v>37</v>
      </c>
      <c r="D31" s="37"/>
      <c r="E31" s="37"/>
      <c r="F31" s="37"/>
      <c r="G31" s="38">
        <v>20</v>
      </c>
      <c r="H31" s="36" t="s">
        <v>43</v>
      </c>
      <c r="I31" s="36"/>
      <c r="J31" s="36"/>
      <c r="K31" s="36"/>
      <c r="L31" s="36"/>
      <c r="M31" s="38">
        <v>21</v>
      </c>
      <c r="N31" s="41" t="s">
        <v>54</v>
      </c>
      <c r="O31" s="36"/>
      <c r="P31" s="37"/>
      <c r="Q31" s="38">
        <v>22</v>
      </c>
      <c r="R31" s="39" t="s">
        <v>225</v>
      </c>
      <c r="S31" s="36"/>
      <c r="T31" s="36"/>
      <c r="U31" s="38">
        <v>23</v>
      </c>
      <c r="V31" s="36" t="s">
        <v>50</v>
      </c>
      <c r="X31" s="38">
        <v>24</v>
      </c>
      <c r="Y31" s="40" t="s">
        <v>62</v>
      </c>
      <c r="Z31" s="245"/>
      <c r="AA31" s="35" t="s">
        <v>36</v>
      </c>
      <c r="AB31" s="36" t="s">
        <v>37</v>
      </c>
      <c r="AC31" s="37"/>
      <c r="AD31" s="37"/>
      <c r="AE31" s="37"/>
      <c r="AF31" s="38">
        <v>20</v>
      </c>
      <c r="AG31" s="36" t="s">
        <v>43</v>
      </c>
      <c r="AH31" s="36"/>
      <c r="AI31" s="36"/>
      <c r="AJ31" s="36"/>
      <c r="AK31" s="36"/>
      <c r="AL31" s="38">
        <v>21</v>
      </c>
      <c r="AM31" s="41" t="s">
        <v>54</v>
      </c>
      <c r="AN31" s="36"/>
      <c r="AO31" s="37"/>
      <c r="AP31" s="38">
        <v>22</v>
      </c>
      <c r="AQ31" s="39" t="s">
        <v>225</v>
      </c>
      <c r="AR31" s="36"/>
      <c r="AS31" s="36"/>
      <c r="AT31" s="38">
        <v>23</v>
      </c>
      <c r="AU31" s="36" t="s">
        <v>50</v>
      </c>
      <c r="AW31" s="38">
        <v>24</v>
      </c>
      <c r="AX31" s="40" t="s">
        <v>62</v>
      </c>
      <c r="AY31" s="245"/>
      <c r="AZ31" s="35" t="s">
        <v>36</v>
      </c>
      <c r="BA31" s="36" t="s">
        <v>37</v>
      </c>
      <c r="BB31" s="37"/>
      <c r="BC31" s="37"/>
      <c r="BD31" s="37"/>
      <c r="BE31" s="38">
        <v>20</v>
      </c>
      <c r="BF31" s="36" t="s">
        <v>43</v>
      </c>
      <c r="BG31" s="36"/>
      <c r="BH31" s="36"/>
      <c r="BI31" s="36"/>
      <c r="BJ31" s="36"/>
      <c r="BK31" s="38">
        <v>21</v>
      </c>
      <c r="BL31" s="41" t="s">
        <v>54</v>
      </c>
      <c r="BM31" s="36"/>
      <c r="BN31" s="37"/>
      <c r="BO31" s="38">
        <v>22</v>
      </c>
      <c r="BP31" s="39" t="s">
        <v>225</v>
      </c>
      <c r="BQ31" s="36"/>
      <c r="BR31" s="36"/>
      <c r="BS31" s="38">
        <v>23</v>
      </c>
      <c r="BT31" s="36" t="s">
        <v>50</v>
      </c>
      <c r="BV31" s="38">
        <v>24</v>
      </c>
      <c r="BW31" s="40" t="s">
        <v>62</v>
      </c>
      <c r="BX31" s="245"/>
      <c r="BY31" s="35" t="s">
        <v>36</v>
      </c>
      <c r="BZ31" s="36" t="s">
        <v>37</v>
      </c>
      <c r="CA31" s="37"/>
      <c r="CB31" s="37"/>
      <c r="CC31" s="37"/>
      <c r="CD31" s="38">
        <v>20</v>
      </c>
      <c r="CE31" s="36" t="s">
        <v>43</v>
      </c>
      <c r="CF31" s="36"/>
      <c r="CG31" s="36"/>
      <c r="CH31" s="36"/>
      <c r="CI31" s="36"/>
      <c r="CJ31" s="38">
        <v>21</v>
      </c>
      <c r="CK31" s="41" t="s">
        <v>54</v>
      </c>
      <c r="CL31" s="36"/>
      <c r="CM31" s="37"/>
      <c r="CN31" s="38">
        <v>22</v>
      </c>
      <c r="CO31" s="39" t="s">
        <v>225</v>
      </c>
      <c r="CP31" s="36"/>
      <c r="CQ31" s="36"/>
      <c r="CR31" s="38">
        <v>23</v>
      </c>
      <c r="CS31" s="36" t="s">
        <v>50</v>
      </c>
      <c r="CU31" s="38">
        <v>24</v>
      </c>
      <c r="CV31" s="40" t="s">
        <v>62</v>
      </c>
      <c r="CW31" s="245"/>
      <c r="CX31" s="35" t="s">
        <v>36</v>
      </c>
      <c r="CY31" s="36" t="s">
        <v>37</v>
      </c>
      <c r="CZ31" s="37"/>
      <c r="DA31" s="37"/>
      <c r="DB31" s="37"/>
      <c r="DC31" s="38">
        <v>20</v>
      </c>
      <c r="DD31" s="36" t="s">
        <v>43</v>
      </c>
      <c r="DE31" s="36"/>
      <c r="DF31" s="36"/>
      <c r="DG31" s="36"/>
      <c r="DH31" s="36"/>
      <c r="DI31" s="38">
        <v>21</v>
      </c>
      <c r="DJ31" s="41" t="s">
        <v>54</v>
      </c>
      <c r="DK31" s="36"/>
      <c r="DL31" s="37"/>
      <c r="DM31" s="38">
        <v>22</v>
      </c>
      <c r="DN31" s="39" t="s">
        <v>225</v>
      </c>
      <c r="DO31" s="36"/>
      <c r="DP31" s="36"/>
      <c r="DQ31" s="38">
        <v>23</v>
      </c>
      <c r="DR31" s="36" t="s">
        <v>50</v>
      </c>
      <c r="DT31" s="38">
        <v>24</v>
      </c>
      <c r="DU31" s="40" t="s">
        <v>62</v>
      </c>
      <c r="DV31" s="245"/>
      <c r="DW31" s="35" t="s">
        <v>36</v>
      </c>
      <c r="DX31" s="36" t="s">
        <v>37</v>
      </c>
      <c r="DY31" s="37"/>
      <c r="DZ31" s="37"/>
      <c r="EA31" s="37"/>
      <c r="EB31" s="38">
        <v>20</v>
      </c>
      <c r="EC31" s="36" t="s">
        <v>43</v>
      </c>
      <c r="ED31" s="36"/>
      <c r="EE31" s="36"/>
      <c r="EF31" s="36"/>
      <c r="EG31" s="36"/>
      <c r="EH31" s="38">
        <v>21</v>
      </c>
      <c r="EI31" s="41" t="s">
        <v>54</v>
      </c>
      <c r="EJ31" s="36"/>
      <c r="EK31" s="37"/>
      <c r="EL31" s="38">
        <v>22</v>
      </c>
      <c r="EM31" s="39" t="s">
        <v>225</v>
      </c>
      <c r="EN31" s="36"/>
      <c r="EO31" s="36"/>
      <c r="EP31" s="38">
        <v>23</v>
      </c>
      <c r="EQ31" s="36" t="s">
        <v>50</v>
      </c>
      <c r="ES31" s="38">
        <v>24</v>
      </c>
      <c r="ET31" s="40" t="s">
        <v>62</v>
      </c>
      <c r="EU31" s="245"/>
      <c r="EV31" s="35" t="s">
        <v>36</v>
      </c>
      <c r="EW31" s="36" t="s">
        <v>37</v>
      </c>
      <c r="EX31" s="37"/>
      <c r="EY31" s="37"/>
      <c r="EZ31" s="37"/>
      <c r="FA31" s="38">
        <v>20</v>
      </c>
      <c r="FB31" s="36" t="s">
        <v>43</v>
      </c>
      <c r="FC31" s="36"/>
      <c r="FD31" s="36"/>
      <c r="FE31" s="36"/>
      <c r="FF31" s="36"/>
      <c r="FG31" s="38">
        <v>21</v>
      </c>
      <c r="FH31" s="41" t="s">
        <v>54</v>
      </c>
      <c r="FI31" s="36"/>
      <c r="FJ31" s="37"/>
      <c r="FK31" s="38">
        <v>22</v>
      </c>
      <c r="FL31" s="39" t="s">
        <v>225</v>
      </c>
      <c r="FM31" s="36"/>
      <c r="FN31" s="36"/>
      <c r="FO31" s="38">
        <v>23</v>
      </c>
      <c r="FP31" s="36" t="s">
        <v>50</v>
      </c>
      <c r="FR31" s="38">
        <v>24</v>
      </c>
      <c r="FS31" s="40" t="s">
        <v>62</v>
      </c>
      <c r="FT31" s="245"/>
      <c r="FU31" s="35" t="s">
        <v>36</v>
      </c>
      <c r="FV31" s="36" t="s">
        <v>37</v>
      </c>
      <c r="FW31" s="37"/>
      <c r="FX31" s="37"/>
      <c r="FY31" s="37"/>
      <c r="FZ31" s="38">
        <v>20</v>
      </c>
      <c r="GA31" s="36" t="s">
        <v>43</v>
      </c>
      <c r="GB31" s="36"/>
      <c r="GC31" s="36"/>
      <c r="GD31" s="36"/>
      <c r="GE31" s="36"/>
      <c r="GF31" s="38">
        <v>21</v>
      </c>
      <c r="GG31" s="41" t="s">
        <v>54</v>
      </c>
      <c r="GH31" s="36"/>
      <c r="GI31" s="37"/>
      <c r="GJ31" s="38">
        <v>22</v>
      </c>
      <c r="GK31" s="39" t="s">
        <v>225</v>
      </c>
      <c r="GL31" s="36"/>
      <c r="GM31" s="36"/>
      <c r="GN31" s="38">
        <v>23</v>
      </c>
      <c r="GO31" s="36" t="s">
        <v>50</v>
      </c>
      <c r="GQ31" s="38">
        <v>24</v>
      </c>
      <c r="GR31" s="40" t="s">
        <v>62</v>
      </c>
      <c r="GS31" s="245"/>
      <c r="GT31" s="35" t="s">
        <v>36</v>
      </c>
      <c r="GU31" s="36" t="s">
        <v>37</v>
      </c>
      <c r="GV31" s="37"/>
      <c r="GW31" s="37"/>
      <c r="GX31" s="37"/>
      <c r="GY31" s="38">
        <v>20</v>
      </c>
      <c r="GZ31" s="36" t="s">
        <v>43</v>
      </c>
      <c r="HA31" s="36"/>
      <c r="HB31" s="36"/>
      <c r="HC31" s="36"/>
      <c r="HD31" s="36"/>
      <c r="HE31" s="38">
        <v>21</v>
      </c>
      <c r="HF31" s="41" t="s">
        <v>54</v>
      </c>
      <c r="HG31" s="36"/>
      <c r="HH31" s="37"/>
      <c r="HI31" s="38">
        <v>22</v>
      </c>
      <c r="HJ31" s="39" t="s">
        <v>225</v>
      </c>
      <c r="HK31" s="36"/>
      <c r="HL31" s="36"/>
      <c r="HM31" s="38">
        <v>23</v>
      </c>
      <c r="HN31" s="36" t="s">
        <v>50</v>
      </c>
      <c r="HP31" s="38">
        <v>24</v>
      </c>
      <c r="HQ31" s="40" t="s">
        <v>62</v>
      </c>
      <c r="HR31" s="245"/>
      <c r="HS31" s="35" t="s">
        <v>36</v>
      </c>
      <c r="HT31" s="36" t="s">
        <v>37</v>
      </c>
      <c r="HU31" s="37"/>
      <c r="HV31" s="37"/>
      <c r="HW31" s="37"/>
      <c r="HX31" s="38">
        <v>20</v>
      </c>
      <c r="HY31" s="36" t="s">
        <v>43</v>
      </c>
      <c r="HZ31" s="36"/>
      <c r="IA31" s="36"/>
      <c r="IB31" s="36"/>
      <c r="IC31" s="36"/>
      <c r="ID31" s="38">
        <v>21</v>
      </c>
      <c r="IE31" s="41" t="s">
        <v>54</v>
      </c>
      <c r="IF31" s="36"/>
      <c r="IG31" s="37"/>
      <c r="IH31" s="38">
        <v>22</v>
      </c>
      <c r="II31" s="39" t="s">
        <v>225</v>
      </c>
      <c r="IJ31" s="36"/>
      <c r="IK31" s="36"/>
      <c r="IL31" s="38">
        <v>23</v>
      </c>
      <c r="IM31" s="36" t="s">
        <v>50</v>
      </c>
      <c r="IO31" s="38">
        <v>24</v>
      </c>
      <c r="IP31" s="40" t="s">
        <v>62</v>
      </c>
    </row>
    <row r="32" spans="1:250" ht="9" customHeight="1" x14ac:dyDescent="0.15">
      <c r="A32" s="245"/>
      <c r="B32" s="35"/>
      <c r="C32" s="36"/>
      <c r="D32" s="37"/>
      <c r="E32" s="37"/>
      <c r="F32" s="37"/>
      <c r="G32" s="38"/>
      <c r="H32" s="36"/>
      <c r="I32" s="36"/>
      <c r="J32" s="36"/>
      <c r="K32" s="36"/>
      <c r="L32" s="36"/>
      <c r="M32" s="38"/>
      <c r="N32" s="36"/>
      <c r="O32" s="36"/>
      <c r="P32" s="37"/>
      <c r="Q32" s="38"/>
      <c r="R32" s="39"/>
      <c r="S32" s="36"/>
      <c r="T32" s="36"/>
      <c r="U32" s="38"/>
      <c r="V32" s="36"/>
      <c r="X32" s="38"/>
      <c r="Y32" s="40"/>
      <c r="Z32" s="245"/>
      <c r="AA32" s="35"/>
      <c r="AB32" s="36"/>
      <c r="AC32" s="37"/>
      <c r="AD32" s="37"/>
      <c r="AE32" s="37"/>
      <c r="AF32" s="38"/>
      <c r="AG32" s="36"/>
      <c r="AH32" s="36"/>
      <c r="AI32" s="36"/>
      <c r="AJ32" s="36"/>
      <c r="AK32" s="36"/>
      <c r="AL32" s="38"/>
      <c r="AM32" s="36"/>
      <c r="AN32" s="36"/>
      <c r="AO32" s="37"/>
      <c r="AP32" s="38"/>
      <c r="AQ32" s="39"/>
      <c r="AR32" s="36"/>
      <c r="AS32" s="36"/>
      <c r="AT32" s="38"/>
      <c r="AU32" s="36"/>
      <c r="AW32" s="38"/>
      <c r="AX32" s="40"/>
      <c r="AY32" s="245"/>
      <c r="AZ32" s="35"/>
      <c r="BA32" s="36"/>
      <c r="BB32" s="37"/>
      <c r="BC32" s="37"/>
      <c r="BD32" s="37"/>
      <c r="BE32" s="38"/>
      <c r="BF32" s="36"/>
      <c r="BG32" s="36"/>
      <c r="BH32" s="36"/>
      <c r="BI32" s="36"/>
      <c r="BJ32" s="36"/>
      <c r="BK32" s="38"/>
      <c r="BL32" s="36"/>
      <c r="BM32" s="36"/>
      <c r="BN32" s="37"/>
      <c r="BO32" s="38"/>
      <c r="BP32" s="39"/>
      <c r="BQ32" s="36"/>
      <c r="BR32" s="36"/>
      <c r="BS32" s="38"/>
      <c r="BT32" s="36"/>
      <c r="BV32" s="38"/>
      <c r="BW32" s="40"/>
      <c r="BX32" s="245"/>
      <c r="BY32" s="35"/>
      <c r="BZ32" s="36"/>
      <c r="CA32" s="37"/>
      <c r="CB32" s="37"/>
      <c r="CC32" s="37"/>
      <c r="CD32" s="38"/>
      <c r="CE32" s="36"/>
      <c r="CF32" s="36"/>
      <c r="CG32" s="36"/>
      <c r="CH32" s="36"/>
      <c r="CI32" s="36"/>
      <c r="CJ32" s="38"/>
      <c r="CK32" s="36"/>
      <c r="CL32" s="36"/>
      <c r="CM32" s="37"/>
      <c r="CN32" s="38"/>
      <c r="CO32" s="39"/>
      <c r="CP32" s="36"/>
      <c r="CQ32" s="36"/>
      <c r="CR32" s="38"/>
      <c r="CS32" s="36"/>
      <c r="CU32" s="38"/>
      <c r="CV32" s="40"/>
      <c r="CW32" s="245"/>
      <c r="CX32" s="35"/>
      <c r="CY32" s="36"/>
      <c r="CZ32" s="37"/>
      <c r="DA32" s="37"/>
      <c r="DB32" s="37"/>
      <c r="DC32" s="38"/>
      <c r="DD32" s="36"/>
      <c r="DE32" s="36"/>
      <c r="DF32" s="36"/>
      <c r="DG32" s="36"/>
      <c r="DH32" s="36"/>
      <c r="DI32" s="38"/>
      <c r="DJ32" s="36"/>
      <c r="DK32" s="36"/>
      <c r="DL32" s="37"/>
      <c r="DM32" s="38"/>
      <c r="DN32" s="39"/>
      <c r="DO32" s="36"/>
      <c r="DP32" s="36"/>
      <c r="DQ32" s="38"/>
      <c r="DR32" s="36"/>
      <c r="DT32" s="38"/>
      <c r="DU32" s="40"/>
      <c r="DV32" s="245"/>
      <c r="DW32" s="35"/>
      <c r="DX32" s="36"/>
      <c r="DY32" s="37"/>
      <c r="DZ32" s="37"/>
      <c r="EA32" s="37"/>
      <c r="EB32" s="38"/>
      <c r="EC32" s="36"/>
      <c r="ED32" s="36"/>
      <c r="EE32" s="36"/>
      <c r="EF32" s="36"/>
      <c r="EG32" s="36"/>
      <c r="EH32" s="38"/>
      <c r="EI32" s="36"/>
      <c r="EJ32" s="36"/>
      <c r="EK32" s="37"/>
      <c r="EL32" s="38"/>
      <c r="EM32" s="39"/>
      <c r="EN32" s="36"/>
      <c r="EO32" s="36"/>
      <c r="EP32" s="38"/>
      <c r="EQ32" s="36"/>
      <c r="ES32" s="38"/>
      <c r="ET32" s="40"/>
      <c r="EU32" s="245"/>
      <c r="EV32" s="35"/>
      <c r="EW32" s="36"/>
      <c r="EX32" s="37"/>
      <c r="EY32" s="37"/>
      <c r="EZ32" s="37"/>
      <c r="FA32" s="38"/>
      <c r="FB32" s="36"/>
      <c r="FC32" s="36"/>
      <c r="FD32" s="36"/>
      <c r="FE32" s="36"/>
      <c r="FF32" s="36"/>
      <c r="FG32" s="38"/>
      <c r="FH32" s="36"/>
      <c r="FI32" s="36"/>
      <c r="FJ32" s="37"/>
      <c r="FK32" s="38"/>
      <c r="FL32" s="39"/>
      <c r="FM32" s="36"/>
      <c r="FN32" s="36"/>
      <c r="FO32" s="38"/>
      <c r="FP32" s="36"/>
      <c r="FR32" s="38"/>
      <c r="FS32" s="40"/>
      <c r="FT32" s="245"/>
      <c r="FU32" s="35"/>
      <c r="FV32" s="36"/>
      <c r="FW32" s="37"/>
      <c r="FX32" s="37"/>
      <c r="FY32" s="37"/>
      <c r="FZ32" s="38"/>
      <c r="GA32" s="36"/>
      <c r="GB32" s="36"/>
      <c r="GC32" s="36"/>
      <c r="GD32" s="36"/>
      <c r="GE32" s="36"/>
      <c r="GF32" s="38"/>
      <c r="GG32" s="36"/>
      <c r="GH32" s="36"/>
      <c r="GI32" s="37"/>
      <c r="GJ32" s="38"/>
      <c r="GK32" s="39"/>
      <c r="GL32" s="36"/>
      <c r="GM32" s="36"/>
      <c r="GN32" s="38"/>
      <c r="GO32" s="36"/>
      <c r="GQ32" s="38"/>
      <c r="GR32" s="40"/>
      <c r="GS32" s="245"/>
      <c r="GT32" s="35"/>
      <c r="GU32" s="36"/>
      <c r="GV32" s="37"/>
      <c r="GW32" s="37"/>
      <c r="GX32" s="37"/>
      <c r="GY32" s="38"/>
      <c r="GZ32" s="36"/>
      <c r="HA32" s="36"/>
      <c r="HB32" s="36"/>
      <c r="HC32" s="36"/>
      <c r="HD32" s="36"/>
      <c r="HE32" s="38"/>
      <c r="HF32" s="36"/>
      <c r="HG32" s="36"/>
      <c r="HH32" s="37"/>
      <c r="HI32" s="38"/>
      <c r="HJ32" s="39"/>
      <c r="HK32" s="36"/>
      <c r="HL32" s="36"/>
      <c r="HM32" s="38"/>
      <c r="HN32" s="36"/>
      <c r="HP32" s="38"/>
      <c r="HQ32" s="40"/>
      <c r="HR32" s="245"/>
      <c r="HS32" s="35"/>
      <c r="HT32" s="36"/>
      <c r="HU32" s="37"/>
      <c r="HV32" s="37"/>
      <c r="HW32" s="37"/>
      <c r="HX32" s="38"/>
      <c r="HY32" s="36"/>
      <c r="HZ32" s="36"/>
      <c r="IA32" s="36"/>
      <c r="IB32" s="36"/>
      <c r="IC32" s="36"/>
      <c r="ID32" s="38"/>
      <c r="IE32" s="36"/>
      <c r="IF32" s="36"/>
      <c r="IG32" s="37"/>
      <c r="IH32" s="38"/>
      <c r="II32" s="39"/>
      <c r="IJ32" s="36"/>
      <c r="IK32" s="36"/>
      <c r="IL32" s="38"/>
      <c r="IM32" s="36"/>
      <c r="IO32" s="38"/>
      <c r="IP32" s="40"/>
    </row>
    <row r="33" spans="1:250" ht="12" customHeight="1" x14ac:dyDescent="0.15">
      <c r="A33" s="245"/>
      <c r="B33" s="35" t="s">
        <v>38</v>
      </c>
      <c r="C33" s="36" t="s">
        <v>31</v>
      </c>
      <c r="D33" s="37"/>
      <c r="E33" s="37"/>
      <c r="F33" s="37"/>
      <c r="G33" s="38">
        <v>26</v>
      </c>
      <c r="H33" s="36" t="s">
        <v>44</v>
      </c>
      <c r="I33" s="36"/>
      <c r="J33" s="36"/>
      <c r="K33" s="36"/>
      <c r="L33" s="36"/>
      <c r="M33" s="38">
        <v>27</v>
      </c>
      <c r="N33" s="36" t="s">
        <v>216</v>
      </c>
      <c r="O33" s="36"/>
      <c r="P33" s="37"/>
      <c r="Q33" s="38">
        <v>28</v>
      </c>
      <c r="R33" s="39" t="s">
        <v>57</v>
      </c>
      <c r="S33" s="36"/>
      <c r="T33" s="36"/>
      <c r="U33" s="38">
        <v>29</v>
      </c>
      <c r="V33" s="36" t="s">
        <v>51</v>
      </c>
      <c r="X33" s="38">
        <v>30</v>
      </c>
      <c r="Y33" s="40" t="s">
        <v>63</v>
      </c>
      <c r="Z33" s="245"/>
      <c r="AA33" s="35" t="s">
        <v>38</v>
      </c>
      <c r="AB33" s="36" t="s">
        <v>31</v>
      </c>
      <c r="AC33" s="37"/>
      <c r="AD33" s="37"/>
      <c r="AE33" s="37"/>
      <c r="AF33" s="38">
        <v>26</v>
      </c>
      <c r="AG33" s="36" t="s">
        <v>44</v>
      </c>
      <c r="AH33" s="36"/>
      <c r="AI33" s="36"/>
      <c r="AJ33" s="36"/>
      <c r="AK33" s="36"/>
      <c r="AL33" s="38">
        <v>27</v>
      </c>
      <c r="AM33" s="36" t="s">
        <v>216</v>
      </c>
      <c r="AN33" s="36"/>
      <c r="AO33" s="37"/>
      <c r="AP33" s="38">
        <v>28</v>
      </c>
      <c r="AQ33" s="39" t="s">
        <v>57</v>
      </c>
      <c r="AR33" s="36"/>
      <c r="AS33" s="36"/>
      <c r="AT33" s="38">
        <v>29</v>
      </c>
      <c r="AU33" s="36" t="s">
        <v>51</v>
      </c>
      <c r="AW33" s="38">
        <v>30</v>
      </c>
      <c r="AX33" s="40" t="s">
        <v>63</v>
      </c>
      <c r="AY33" s="245"/>
      <c r="AZ33" s="35" t="s">
        <v>38</v>
      </c>
      <c r="BA33" s="36" t="s">
        <v>31</v>
      </c>
      <c r="BB33" s="37"/>
      <c r="BC33" s="37"/>
      <c r="BD33" s="37"/>
      <c r="BE33" s="38">
        <v>26</v>
      </c>
      <c r="BF33" s="36" t="s">
        <v>44</v>
      </c>
      <c r="BG33" s="36"/>
      <c r="BH33" s="36"/>
      <c r="BI33" s="36"/>
      <c r="BJ33" s="36"/>
      <c r="BK33" s="38">
        <v>27</v>
      </c>
      <c r="BL33" s="36" t="s">
        <v>216</v>
      </c>
      <c r="BM33" s="36"/>
      <c r="BN33" s="37"/>
      <c r="BO33" s="38">
        <v>28</v>
      </c>
      <c r="BP33" s="39" t="s">
        <v>57</v>
      </c>
      <c r="BQ33" s="36"/>
      <c r="BR33" s="36"/>
      <c r="BS33" s="38">
        <v>29</v>
      </c>
      <c r="BT33" s="36" t="s">
        <v>51</v>
      </c>
      <c r="BV33" s="38">
        <v>30</v>
      </c>
      <c r="BW33" s="40" t="s">
        <v>63</v>
      </c>
      <c r="BX33" s="245"/>
      <c r="BY33" s="35" t="s">
        <v>38</v>
      </c>
      <c r="BZ33" s="36" t="s">
        <v>31</v>
      </c>
      <c r="CA33" s="37"/>
      <c r="CB33" s="37"/>
      <c r="CC33" s="37"/>
      <c r="CD33" s="38">
        <v>26</v>
      </c>
      <c r="CE33" s="36" t="s">
        <v>44</v>
      </c>
      <c r="CF33" s="36"/>
      <c r="CG33" s="36"/>
      <c r="CH33" s="36"/>
      <c r="CI33" s="36"/>
      <c r="CJ33" s="38">
        <v>27</v>
      </c>
      <c r="CK33" s="36" t="s">
        <v>216</v>
      </c>
      <c r="CL33" s="36"/>
      <c r="CM33" s="37"/>
      <c r="CN33" s="38">
        <v>28</v>
      </c>
      <c r="CO33" s="39" t="s">
        <v>57</v>
      </c>
      <c r="CP33" s="36"/>
      <c r="CQ33" s="36"/>
      <c r="CR33" s="38">
        <v>29</v>
      </c>
      <c r="CS33" s="36" t="s">
        <v>51</v>
      </c>
      <c r="CU33" s="38">
        <v>30</v>
      </c>
      <c r="CV33" s="40" t="s">
        <v>63</v>
      </c>
      <c r="CW33" s="245"/>
      <c r="CX33" s="35" t="s">
        <v>38</v>
      </c>
      <c r="CY33" s="36" t="s">
        <v>31</v>
      </c>
      <c r="CZ33" s="37"/>
      <c r="DA33" s="37"/>
      <c r="DB33" s="37"/>
      <c r="DC33" s="38">
        <v>26</v>
      </c>
      <c r="DD33" s="36" t="s">
        <v>44</v>
      </c>
      <c r="DE33" s="36"/>
      <c r="DF33" s="36"/>
      <c r="DG33" s="36"/>
      <c r="DH33" s="36"/>
      <c r="DI33" s="38">
        <v>27</v>
      </c>
      <c r="DJ33" s="36" t="s">
        <v>216</v>
      </c>
      <c r="DK33" s="36"/>
      <c r="DL33" s="37"/>
      <c r="DM33" s="38">
        <v>28</v>
      </c>
      <c r="DN33" s="39" t="s">
        <v>57</v>
      </c>
      <c r="DO33" s="36"/>
      <c r="DP33" s="36"/>
      <c r="DQ33" s="38">
        <v>29</v>
      </c>
      <c r="DR33" s="36" t="s">
        <v>51</v>
      </c>
      <c r="DT33" s="38">
        <v>30</v>
      </c>
      <c r="DU33" s="40" t="s">
        <v>63</v>
      </c>
      <c r="DV33" s="245"/>
      <c r="DW33" s="35" t="s">
        <v>38</v>
      </c>
      <c r="DX33" s="36" t="s">
        <v>31</v>
      </c>
      <c r="DY33" s="37"/>
      <c r="DZ33" s="37"/>
      <c r="EA33" s="37"/>
      <c r="EB33" s="38">
        <v>26</v>
      </c>
      <c r="EC33" s="36" t="s">
        <v>44</v>
      </c>
      <c r="ED33" s="36"/>
      <c r="EE33" s="36"/>
      <c r="EF33" s="36"/>
      <c r="EG33" s="36"/>
      <c r="EH33" s="38">
        <v>27</v>
      </c>
      <c r="EI33" s="36" t="s">
        <v>216</v>
      </c>
      <c r="EJ33" s="36"/>
      <c r="EK33" s="37"/>
      <c r="EL33" s="38">
        <v>28</v>
      </c>
      <c r="EM33" s="39" t="s">
        <v>57</v>
      </c>
      <c r="EN33" s="36"/>
      <c r="EO33" s="36"/>
      <c r="EP33" s="38">
        <v>29</v>
      </c>
      <c r="EQ33" s="36" t="s">
        <v>51</v>
      </c>
      <c r="ES33" s="38">
        <v>30</v>
      </c>
      <c r="ET33" s="40" t="s">
        <v>63</v>
      </c>
      <c r="EU33" s="245"/>
      <c r="EV33" s="35" t="s">
        <v>38</v>
      </c>
      <c r="EW33" s="36" t="s">
        <v>31</v>
      </c>
      <c r="EX33" s="37"/>
      <c r="EY33" s="37"/>
      <c r="EZ33" s="37"/>
      <c r="FA33" s="38">
        <v>26</v>
      </c>
      <c r="FB33" s="36" t="s">
        <v>44</v>
      </c>
      <c r="FC33" s="36"/>
      <c r="FD33" s="36"/>
      <c r="FE33" s="36"/>
      <c r="FF33" s="36"/>
      <c r="FG33" s="38">
        <v>27</v>
      </c>
      <c r="FH33" s="36" t="s">
        <v>216</v>
      </c>
      <c r="FI33" s="36"/>
      <c r="FJ33" s="37"/>
      <c r="FK33" s="38">
        <v>28</v>
      </c>
      <c r="FL33" s="39" t="s">
        <v>57</v>
      </c>
      <c r="FM33" s="36"/>
      <c r="FN33" s="36"/>
      <c r="FO33" s="38">
        <v>29</v>
      </c>
      <c r="FP33" s="36" t="s">
        <v>51</v>
      </c>
      <c r="FR33" s="38">
        <v>30</v>
      </c>
      <c r="FS33" s="40" t="s">
        <v>63</v>
      </c>
      <c r="FT33" s="245"/>
      <c r="FU33" s="35" t="s">
        <v>38</v>
      </c>
      <c r="FV33" s="36" t="s">
        <v>31</v>
      </c>
      <c r="FW33" s="37"/>
      <c r="FX33" s="37"/>
      <c r="FY33" s="37"/>
      <c r="FZ33" s="38">
        <v>26</v>
      </c>
      <c r="GA33" s="36" t="s">
        <v>44</v>
      </c>
      <c r="GB33" s="36"/>
      <c r="GC33" s="36"/>
      <c r="GD33" s="36"/>
      <c r="GE33" s="36"/>
      <c r="GF33" s="38">
        <v>27</v>
      </c>
      <c r="GG33" s="36" t="s">
        <v>216</v>
      </c>
      <c r="GH33" s="36"/>
      <c r="GI33" s="37"/>
      <c r="GJ33" s="38">
        <v>28</v>
      </c>
      <c r="GK33" s="39" t="s">
        <v>57</v>
      </c>
      <c r="GL33" s="36"/>
      <c r="GM33" s="36"/>
      <c r="GN33" s="38">
        <v>29</v>
      </c>
      <c r="GO33" s="36" t="s">
        <v>51</v>
      </c>
      <c r="GQ33" s="38">
        <v>30</v>
      </c>
      <c r="GR33" s="40" t="s">
        <v>63</v>
      </c>
      <c r="GS33" s="245"/>
      <c r="GT33" s="35" t="s">
        <v>38</v>
      </c>
      <c r="GU33" s="36" t="s">
        <v>31</v>
      </c>
      <c r="GV33" s="37"/>
      <c r="GW33" s="37"/>
      <c r="GX33" s="37"/>
      <c r="GY33" s="38">
        <v>26</v>
      </c>
      <c r="GZ33" s="36" t="s">
        <v>44</v>
      </c>
      <c r="HA33" s="36"/>
      <c r="HB33" s="36"/>
      <c r="HC33" s="36"/>
      <c r="HD33" s="36"/>
      <c r="HE33" s="38">
        <v>27</v>
      </c>
      <c r="HF33" s="36" t="s">
        <v>216</v>
      </c>
      <c r="HG33" s="36"/>
      <c r="HH33" s="37"/>
      <c r="HI33" s="38">
        <v>28</v>
      </c>
      <c r="HJ33" s="39" t="s">
        <v>57</v>
      </c>
      <c r="HK33" s="36"/>
      <c r="HL33" s="36"/>
      <c r="HM33" s="38">
        <v>29</v>
      </c>
      <c r="HN33" s="36" t="s">
        <v>51</v>
      </c>
      <c r="HP33" s="38">
        <v>30</v>
      </c>
      <c r="HQ33" s="40" t="s">
        <v>63</v>
      </c>
      <c r="HR33" s="245"/>
      <c r="HS33" s="35" t="s">
        <v>38</v>
      </c>
      <c r="HT33" s="36" t="s">
        <v>31</v>
      </c>
      <c r="HU33" s="37"/>
      <c r="HV33" s="37"/>
      <c r="HW33" s="37"/>
      <c r="HX33" s="38">
        <v>26</v>
      </c>
      <c r="HY33" s="36" t="s">
        <v>44</v>
      </c>
      <c r="HZ33" s="36"/>
      <c r="IA33" s="36"/>
      <c r="IB33" s="36"/>
      <c r="IC33" s="36"/>
      <c r="ID33" s="38">
        <v>27</v>
      </c>
      <c r="IE33" s="36" t="s">
        <v>216</v>
      </c>
      <c r="IF33" s="36"/>
      <c r="IG33" s="37"/>
      <c r="IH33" s="38">
        <v>28</v>
      </c>
      <c r="II33" s="39" t="s">
        <v>57</v>
      </c>
      <c r="IJ33" s="36"/>
      <c r="IK33" s="36"/>
      <c r="IL33" s="38">
        <v>29</v>
      </c>
      <c r="IM33" s="36" t="s">
        <v>51</v>
      </c>
      <c r="IO33" s="38">
        <v>30</v>
      </c>
      <c r="IP33" s="40" t="s">
        <v>63</v>
      </c>
    </row>
    <row r="34" spans="1:250" ht="9" customHeight="1" x14ac:dyDescent="0.15">
      <c r="A34" s="245"/>
      <c r="B34" s="35"/>
      <c r="C34" s="36"/>
      <c r="D34" s="37"/>
      <c r="E34" s="37"/>
      <c r="F34" s="37"/>
      <c r="G34" s="36"/>
      <c r="H34" s="36"/>
      <c r="I34" s="36"/>
      <c r="J34" s="36"/>
      <c r="K34" s="36"/>
      <c r="L34" s="36"/>
      <c r="M34" s="36"/>
      <c r="N34" s="38"/>
      <c r="O34" s="36"/>
      <c r="P34" s="36"/>
      <c r="Q34" s="37"/>
      <c r="R34" s="36"/>
      <c r="S34" s="36"/>
      <c r="T34" s="36"/>
      <c r="U34" s="36"/>
      <c r="V34" s="36"/>
      <c r="W34" s="36"/>
      <c r="X34" s="36"/>
      <c r="Y34" s="40"/>
      <c r="Z34" s="245"/>
      <c r="AA34" s="35"/>
      <c r="AB34" s="36"/>
      <c r="AC34" s="37"/>
      <c r="AD34" s="37"/>
      <c r="AE34" s="37"/>
      <c r="AF34" s="36"/>
      <c r="AG34" s="36"/>
      <c r="AH34" s="36"/>
      <c r="AI34" s="36"/>
      <c r="AJ34" s="36"/>
      <c r="AK34" s="36"/>
      <c r="AL34" s="36"/>
      <c r="AM34" s="38"/>
      <c r="AN34" s="36"/>
      <c r="AO34" s="36"/>
      <c r="AP34" s="37"/>
      <c r="AQ34" s="36"/>
      <c r="AR34" s="36"/>
      <c r="AS34" s="36"/>
      <c r="AT34" s="36"/>
      <c r="AU34" s="36"/>
      <c r="AV34" s="36"/>
      <c r="AW34" s="36"/>
      <c r="AX34" s="40"/>
      <c r="AY34" s="245"/>
      <c r="AZ34" s="35"/>
      <c r="BA34" s="36"/>
      <c r="BB34" s="37"/>
      <c r="BC34" s="37"/>
      <c r="BD34" s="37"/>
      <c r="BE34" s="36"/>
      <c r="BF34" s="36"/>
      <c r="BG34" s="36"/>
      <c r="BH34" s="36"/>
      <c r="BI34" s="36"/>
      <c r="BJ34" s="36"/>
      <c r="BK34" s="36"/>
      <c r="BL34" s="38"/>
      <c r="BM34" s="36"/>
      <c r="BN34" s="36"/>
      <c r="BO34" s="37"/>
      <c r="BP34" s="36"/>
      <c r="BQ34" s="36"/>
      <c r="BR34" s="36"/>
      <c r="BS34" s="36"/>
      <c r="BT34" s="36"/>
      <c r="BU34" s="36"/>
      <c r="BV34" s="36"/>
      <c r="BW34" s="40"/>
      <c r="BX34" s="245"/>
      <c r="BY34" s="35"/>
      <c r="BZ34" s="36"/>
      <c r="CA34" s="37"/>
      <c r="CB34" s="37"/>
      <c r="CC34" s="37"/>
      <c r="CD34" s="36"/>
      <c r="CE34" s="36"/>
      <c r="CF34" s="36"/>
      <c r="CG34" s="36"/>
      <c r="CH34" s="36"/>
      <c r="CI34" s="36"/>
      <c r="CJ34" s="36"/>
      <c r="CK34" s="38"/>
      <c r="CL34" s="36"/>
      <c r="CM34" s="36"/>
      <c r="CN34" s="37"/>
      <c r="CO34" s="36"/>
      <c r="CP34" s="36"/>
      <c r="CQ34" s="36"/>
      <c r="CR34" s="36"/>
      <c r="CS34" s="36"/>
      <c r="CT34" s="36"/>
      <c r="CU34" s="36"/>
      <c r="CV34" s="40"/>
      <c r="CW34" s="245"/>
      <c r="CX34" s="35"/>
      <c r="CY34" s="36"/>
      <c r="CZ34" s="37"/>
      <c r="DA34" s="37"/>
      <c r="DB34" s="37"/>
      <c r="DC34" s="36"/>
      <c r="DD34" s="36"/>
      <c r="DE34" s="36"/>
      <c r="DF34" s="36"/>
      <c r="DG34" s="36"/>
      <c r="DH34" s="36"/>
      <c r="DI34" s="36"/>
      <c r="DJ34" s="38"/>
      <c r="DK34" s="36"/>
      <c r="DL34" s="36"/>
      <c r="DM34" s="37"/>
      <c r="DN34" s="36"/>
      <c r="DO34" s="36"/>
      <c r="DP34" s="36"/>
      <c r="DQ34" s="36"/>
      <c r="DR34" s="36"/>
      <c r="DS34" s="36"/>
      <c r="DT34" s="36"/>
      <c r="DU34" s="40"/>
      <c r="DV34" s="245"/>
      <c r="DW34" s="35"/>
      <c r="DX34" s="36"/>
      <c r="DY34" s="37"/>
      <c r="DZ34" s="37"/>
      <c r="EA34" s="37"/>
      <c r="EB34" s="36"/>
      <c r="EC34" s="36"/>
      <c r="ED34" s="36"/>
      <c r="EE34" s="36"/>
      <c r="EF34" s="36"/>
      <c r="EG34" s="36"/>
      <c r="EH34" s="36"/>
      <c r="EI34" s="38"/>
      <c r="EJ34" s="36"/>
      <c r="EK34" s="36"/>
      <c r="EL34" s="37"/>
      <c r="EM34" s="36"/>
      <c r="EN34" s="36"/>
      <c r="EO34" s="36"/>
      <c r="EP34" s="36"/>
      <c r="EQ34" s="36"/>
      <c r="ER34" s="36"/>
      <c r="ES34" s="36"/>
      <c r="ET34" s="40"/>
      <c r="EU34" s="245"/>
      <c r="EV34" s="35"/>
      <c r="EW34" s="36"/>
      <c r="EX34" s="37"/>
      <c r="EY34" s="37"/>
      <c r="EZ34" s="37"/>
      <c r="FA34" s="36"/>
      <c r="FB34" s="36"/>
      <c r="FC34" s="36"/>
      <c r="FD34" s="36"/>
      <c r="FE34" s="36"/>
      <c r="FF34" s="36"/>
      <c r="FG34" s="36"/>
      <c r="FH34" s="38"/>
      <c r="FI34" s="36"/>
      <c r="FJ34" s="36"/>
      <c r="FK34" s="37"/>
      <c r="FL34" s="36"/>
      <c r="FM34" s="36"/>
      <c r="FN34" s="36"/>
      <c r="FO34" s="36"/>
      <c r="FP34" s="36"/>
      <c r="FQ34" s="36"/>
      <c r="FR34" s="36"/>
      <c r="FS34" s="40"/>
      <c r="FT34" s="245"/>
      <c r="FU34" s="35"/>
      <c r="FV34" s="36"/>
      <c r="FW34" s="37"/>
      <c r="FX34" s="37"/>
      <c r="FY34" s="37"/>
      <c r="FZ34" s="36"/>
      <c r="GA34" s="36"/>
      <c r="GB34" s="36"/>
      <c r="GC34" s="36"/>
      <c r="GD34" s="36"/>
      <c r="GE34" s="36"/>
      <c r="GF34" s="36"/>
      <c r="GG34" s="38"/>
      <c r="GH34" s="36"/>
      <c r="GI34" s="36"/>
      <c r="GJ34" s="37"/>
      <c r="GK34" s="36"/>
      <c r="GL34" s="36"/>
      <c r="GM34" s="36"/>
      <c r="GN34" s="36"/>
      <c r="GO34" s="36"/>
      <c r="GP34" s="36"/>
      <c r="GQ34" s="36"/>
      <c r="GR34" s="40"/>
      <c r="GS34" s="245"/>
      <c r="GT34" s="35"/>
      <c r="GU34" s="36"/>
      <c r="GV34" s="37"/>
      <c r="GW34" s="37"/>
      <c r="GX34" s="37"/>
      <c r="GY34" s="36"/>
      <c r="GZ34" s="36"/>
      <c r="HA34" s="36"/>
      <c r="HB34" s="36"/>
      <c r="HC34" s="36"/>
      <c r="HD34" s="36"/>
      <c r="HE34" s="36"/>
      <c r="HF34" s="38"/>
      <c r="HG34" s="36"/>
      <c r="HH34" s="36"/>
      <c r="HI34" s="37"/>
      <c r="HJ34" s="36"/>
      <c r="HK34" s="36"/>
      <c r="HL34" s="36"/>
      <c r="HM34" s="36"/>
      <c r="HN34" s="36"/>
      <c r="HO34" s="36"/>
      <c r="HP34" s="36"/>
      <c r="HQ34" s="40"/>
      <c r="HR34" s="245"/>
      <c r="HS34" s="35"/>
      <c r="HT34" s="36"/>
      <c r="HU34" s="37"/>
      <c r="HV34" s="37"/>
      <c r="HW34" s="37"/>
      <c r="HX34" s="36"/>
      <c r="HY34" s="36"/>
      <c r="HZ34" s="36"/>
      <c r="IA34" s="36"/>
      <c r="IB34" s="36"/>
      <c r="IC34" s="36"/>
      <c r="ID34" s="36"/>
      <c r="IE34" s="38"/>
      <c r="IF34" s="36"/>
      <c r="IG34" s="36"/>
      <c r="IH34" s="37"/>
      <c r="II34" s="36"/>
      <c r="IJ34" s="36"/>
      <c r="IK34" s="36"/>
      <c r="IL34" s="36"/>
      <c r="IM34" s="36"/>
      <c r="IN34" s="36"/>
      <c r="IO34" s="36"/>
      <c r="IP34" s="40"/>
    </row>
    <row r="35" spans="1:250" ht="12" customHeight="1" x14ac:dyDescent="0.15">
      <c r="A35" s="245"/>
      <c r="B35" s="35" t="s">
        <v>39</v>
      </c>
      <c r="C35" s="36" t="s">
        <v>40</v>
      </c>
      <c r="D35" s="37"/>
      <c r="E35" s="37"/>
      <c r="F35" s="37"/>
      <c r="G35" s="36"/>
      <c r="H35" s="36"/>
      <c r="I35" s="36"/>
      <c r="J35" s="36"/>
      <c r="K35" s="36"/>
      <c r="L35" s="36"/>
      <c r="M35" s="36"/>
      <c r="N35" s="38"/>
      <c r="O35" s="36"/>
      <c r="P35" s="36"/>
      <c r="Q35" s="37"/>
      <c r="R35" s="36"/>
      <c r="S35" s="36"/>
      <c r="T35" s="36"/>
      <c r="U35" s="36"/>
      <c r="V35" s="36"/>
      <c r="W35" s="36"/>
      <c r="X35" s="36"/>
      <c r="Y35" s="40"/>
      <c r="Z35" s="245"/>
      <c r="AA35" s="35" t="s">
        <v>39</v>
      </c>
      <c r="AB35" s="36" t="s">
        <v>40</v>
      </c>
      <c r="AC35" s="37"/>
      <c r="AD35" s="37"/>
      <c r="AE35" s="37"/>
      <c r="AF35" s="36"/>
      <c r="AG35" s="36"/>
      <c r="AH35" s="36"/>
      <c r="AI35" s="36"/>
      <c r="AJ35" s="36"/>
      <c r="AK35" s="36"/>
      <c r="AL35" s="36"/>
      <c r="AM35" s="38"/>
      <c r="AN35" s="36"/>
      <c r="AO35" s="36"/>
      <c r="AP35" s="37"/>
      <c r="AQ35" s="36"/>
      <c r="AR35" s="36"/>
      <c r="AS35" s="36"/>
      <c r="AT35" s="36"/>
      <c r="AU35" s="36"/>
      <c r="AV35" s="36"/>
      <c r="AW35" s="36"/>
      <c r="AX35" s="40"/>
      <c r="AY35" s="245"/>
      <c r="AZ35" s="35" t="s">
        <v>39</v>
      </c>
      <c r="BA35" s="36" t="s">
        <v>40</v>
      </c>
      <c r="BB35" s="37"/>
      <c r="BC35" s="37"/>
      <c r="BD35" s="37"/>
      <c r="BE35" s="36"/>
      <c r="BF35" s="36"/>
      <c r="BG35" s="36"/>
      <c r="BH35" s="36"/>
      <c r="BI35" s="36"/>
      <c r="BJ35" s="36"/>
      <c r="BK35" s="36"/>
      <c r="BL35" s="38"/>
      <c r="BM35" s="36"/>
      <c r="BN35" s="36"/>
      <c r="BO35" s="37"/>
      <c r="BP35" s="36"/>
      <c r="BQ35" s="36"/>
      <c r="BR35" s="36"/>
      <c r="BS35" s="36"/>
      <c r="BT35" s="36"/>
      <c r="BU35" s="36"/>
      <c r="BV35" s="36"/>
      <c r="BW35" s="40"/>
      <c r="BX35" s="245"/>
      <c r="BY35" s="35" t="s">
        <v>39</v>
      </c>
      <c r="BZ35" s="36" t="s">
        <v>40</v>
      </c>
      <c r="CA35" s="37"/>
      <c r="CB35" s="37"/>
      <c r="CC35" s="37"/>
      <c r="CD35" s="36"/>
      <c r="CE35" s="36"/>
      <c r="CF35" s="36"/>
      <c r="CG35" s="36"/>
      <c r="CH35" s="36"/>
      <c r="CI35" s="36"/>
      <c r="CJ35" s="36"/>
      <c r="CK35" s="38"/>
      <c r="CL35" s="36"/>
      <c r="CM35" s="36"/>
      <c r="CN35" s="37"/>
      <c r="CO35" s="36"/>
      <c r="CP35" s="36"/>
      <c r="CQ35" s="36"/>
      <c r="CR35" s="36"/>
      <c r="CS35" s="36"/>
      <c r="CT35" s="36"/>
      <c r="CU35" s="36"/>
      <c r="CV35" s="40"/>
      <c r="CW35" s="245"/>
      <c r="CX35" s="35" t="s">
        <v>39</v>
      </c>
      <c r="CY35" s="36" t="s">
        <v>40</v>
      </c>
      <c r="CZ35" s="37"/>
      <c r="DA35" s="37"/>
      <c r="DB35" s="37"/>
      <c r="DC35" s="36"/>
      <c r="DD35" s="36"/>
      <c r="DE35" s="36"/>
      <c r="DF35" s="36"/>
      <c r="DG35" s="36"/>
      <c r="DH35" s="36"/>
      <c r="DI35" s="36"/>
      <c r="DJ35" s="38"/>
      <c r="DK35" s="36"/>
      <c r="DL35" s="36"/>
      <c r="DM35" s="37"/>
      <c r="DN35" s="36"/>
      <c r="DO35" s="36"/>
      <c r="DP35" s="36"/>
      <c r="DQ35" s="36"/>
      <c r="DR35" s="36"/>
      <c r="DS35" s="36"/>
      <c r="DT35" s="36"/>
      <c r="DU35" s="40"/>
      <c r="DV35" s="245"/>
      <c r="DW35" s="35" t="s">
        <v>39</v>
      </c>
      <c r="DX35" s="36" t="s">
        <v>40</v>
      </c>
      <c r="DY35" s="37"/>
      <c r="DZ35" s="37"/>
      <c r="EA35" s="37"/>
      <c r="EB35" s="36"/>
      <c r="EC35" s="36"/>
      <c r="ED35" s="36"/>
      <c r="EE35" s="36"/>
      <c r="EF35" s="36"/>
      <c r="EG35" s="36"/>
      <c r="EH35" s="36"/>
      <c r="EI35" s="38"/>
      <c r="EJ35" s="36"/>
      <c r="EK35" s="36"/>
      <c r="EL35" s="37"/>
      <c r="EM35" s="36"/>
      <c r="EN35" s="36"/>
      <c r="EO35" s="36"/>
      <c r="EP35" s="36"/>
      <c r="EQ35" s="36"/>
      <c r="ER35" s="36"/>
      <c r="ES35" s="36"/>
      <c r="ET35" s="40"/>
      <c r="EU35" s="245"/>
      <c r="EV35" s="35" t="s">
        <v>39</v>
      </c>
      <c r="EW35" s="36" t="s">
        <v>40</v>
      </c>
      <c r="EX35" s="37"/>
      <c r="EY35" s="37"/>
      <c r="EZ35" s="37"/>
      <c r="FA35" s="36"/>
      <c r="FB35" s="36"/>
      <c r="FC35" s="36"/>
      <c r="FD35" s="36"/>
      <c r="FE35" s="36"/>
      <c r="FF35" s="36"/>
      <c r="FG35" s="36"/>
      <c r="FH35" s="38"/>
      <c r="FI35" s="36"/>
      <c r="FJ35" s="36"/>
      <c r="FK35" s="37"/>
      <c r="FL35" s="36"/>
      <c r="FM35" s="36"/>
      <c r="FN35" s="36"/>
      <c r="FO35" s="36"/>
      <c r="FP35" s="36"/>
      <c r="FQ35" s="36"/>
      <c r="FR35" s="36"/>
      <c r="FS35" s="40"/>
      <c r="FT35" s="245"/>
      <c r="FU35" s="35" t="s">
        <v>39</v>
      </c>
      <c r="FV35" s="36" t="s">
        <v>40</v>
      </c>
      <c r="FW35" s="37"/>
      <c r="FX35" s="37"/>
      <c r="FY35" s="37"/>
      <c r="FZ35" s="36"/>
      <c r="GA35" s="36"/>
      <c r="GB35" s="36"/>
      <c r="GC35" s="36"/>
      <c r="GD35" s="36"/>
      <c r="GE35" s="36"/>
      <c r="GF35" s="36"/>
      <c r="GG35" s="38"/>
      <c r="GH35" s="36"/>
      <c r="GI35" s="36"/>
      <c r="GJ35" s="37"/>
      <c r="GK35" s="36"/>
      <c r="GL35" s="36"/>
      <c r="GM35" s="36"/>
      <c r="GN35" s="36"/>
      <c r="GO35" s="36"/>
      <c r="GP35" s="36"/>
      <c r="GQ35" s="36"/>
      <c r="GR35" s="40"/>
      <c r="GS35" s="245"/>
      <c r="GT35" s="35" t="s">
        <v>39</v>
      </c>
      <c r="GU35" s="36" t="s">
        <v>40</v>
      </c>
      <c r="GV35" s="37"/>
      <c r="GW35" s="37"/>
      <c r="GX35" s="37"/>
      <c r="GY35" s="36"/>
      <c r="GZ35" s="36"/>
      <c r="HA35" s="36"/>
      <c r="HB35" s="36"/>
      <c r="HC35" s="36"/>
      <c r="HD35" s="36"/>
      <c r="HE35" s="36"/>
      <c r="HF35" s="38"/>
      <c r="HG35" s="36"/>
      <c r="HH35" s="36"/>
      <c r="HI35" s="37"/>
      <c r="HJ35" s="36"/>
      <c r="HK35" s="36"/>
      <c r="HL35" s="36"/>
      <c r="HM35" s="36"/>
      <c r="HN35" s="36"/>
      <c r="HO35" s="36"/>
      <c r="HP35" s="36"/>
      <c r="HQ35" s="40"/>
      <c r="HR35" s="245"/>
      <c r="HS35" s="35" t="s">
        <v>39</v>
      </c>
      <c r="HT35" s="36" t="s">
        <v>40</v>
      </c>
      <c r="HU35" s="37"/>
      <c r="HV35" s="37"/>
      <c r="HW35" s="37"/>
      <c r="HX35" s="36"/>
      <c r="HY35" s="36"/>
      <c r="HZ35" s="36"/>
      <c r="IA35" s="36"/>
      <c r="IB35" s="36"/>
      <c r="IC35" s="36"/>
      <c r="ID35" s="36"/>
      <c r="IE35" s="38"/>
      <c r="IF35" s="36"/>
      <c r="IG35" s="36"/>
      <c r="IH35" s="37"/>
      <c r="II35" s="36"/>
      <c r="IJ35" s="36"/>
      <c r="IK35" s="36"/>
      <c r="IL35" s="36"/>
      <c r="IM35" s="36"/>
      <c r="IN35" s="36"/>
      <c r="IO35" s="36"/>
      <c r="IP35" s="40"/>
    </row>
    <row r="36" spans="1:250" ht="7.5" customHeight="1" x14ac:dyDescent="0.15">
      <c r="A36" s="253"/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5"/>
      <c r="Z36" s="253"/>
      <c r="AA36" s="43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5"/>
      <c r="AY36" s="253"/>
      <c r="AZ36" s="43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5"/>
      <c r="BX36" s="253"/>
      <c r="BY36" s="43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5"/>
      <c r="CW36" s="253"/>
      <c r="CX36" s="43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5"/>
      <c r="DV36" s="253"/>
      <c r="DW36" s="43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5"/>
      <c r="EU36" s="253"/>
      <c r="EV36" s="43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5"/>
      <c r="FT36" s="253"/>
      <c r="FU36" s="43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5"/>
      <c r="GS36" s="253"/>
      <c r="GT36" s="43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5"/>
      <c r="HR36" s="253"/>
      <c r="HS36" s="43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5"/>
    </row>
    <row r="37" spans="1:250" ht="11.25" customHeight="1" x14ac:dyDescent="0.15">
      <c r="A37" s="254" t="s">
        <v>64</v>
      </c>
      <c r="B37" s="255"/>
      <c r="C37" s="256"/>
      <c r="D37" s="27" t="s">
        <v>14</v>
      </c>
      <c r="E37" s="29" t="s">
        <v>0</v>
      </c>
      <c r="F37" s="46" t="s">
        <v>14</v>
      </c>
      <c r="G37" s="47" t="s">
        <v>0</v>
      </c>
      <c r="H37" s="260" t="s">
        <v>65</v>
      </c>
      <c r="I37" s="48" t="s">
        <v>66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262" t="s">
        <v>67</v>
      </c>
      <c r="U37" s="264" t="s">
        <v>68</v>
      </c>
      <c r="V37" s="264"/>
      <c r="W37" s="264"/>
      <c r="X37" s="264"/>
      <c r="Y37" s="265"/>
      <c r="Z37" s="254" t="s">
        <v>64</v>
      </c>
      <c r="AA37" s="255"/>
      <c r="AB37" s="256"/>
      <c r="AC37" s="27" t="s">
        <v>14</v>
      </c>
      <c r="AD37" s="29" t="s">
        <v>0</v>
      </c>
      <c r="AE37" s="46" t="s">
        <v>14</v>
      </c>
      <c r="AF37" s="47" t="s">
        <v>0</v>
      </c>
      <c r="AG37" s="260" t="s">
        <v>65</v>
      </c>
      <c r="AH37" s="48" t="s">
        <v>66</v>
      </c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262" t="s">
        <v>67</v>
      </c>
      <c r="AT37" s="264" t="s">
        <v>68</v>
      </c>
      <c r="AU37" s="264"/>
      <c r="AV37" s="264"/>
      <c r="AW37" s="264"/>
      <c r="AX37" s="265"/>
      <c r="AY37" s="254" t="s">
        <v>64</v>
      </c>
      <c r="AZ37" s="255"/>
      <c r="BA37" s="256"/>
      <c r="BB37" s="27" t="s">
        <v>14</v>
      </c>
      <c r="BC37" s="29" t="s">
        <v>0</v>
      </c>
      <c r="BD37" s="46" t="s">
        <v>14</v>
      </c>
      <c r="BE37" s="47" t="s">
        <v>0</v>
      </c>
      <c r="BF37" s="260" t="s">
        <v>65</v>
      </c>
      <c r="BG37" s="48" t="s">
        <v>66</v>
      </c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262" t="s">
        <v>67</v>
      </c>
      <c r="BS37" s="264" t="s">
        <v>68</v>
      </c>
      <c r="BT37" s="264"/>
      <c r="BU37" s="264"/>
      <c r="BV37" s="264"/>
      <c r="BW37" s="265"/>
      <c r="BX37" s="254" t="s">
        <v>64</v>
      </c>
      <c r="BY37" s="255"/>
      <c r="BZ37" s="256"/>
      <c r="CA37" s="27" t="s">
        <v>14</v>
      </c>
      <c r="CB37" s="29" t="s">
        <v>0</v>
      </c>
      <c r="CC37" s="46" t="s">
        <v>14</v>
      </c>
      <c r="CD37" s="47" t="s">
        <v>0</v>
      </c>
      <c r="CE37" s="260" t="s">
        <v>65</v>
      </c>
      <c r="CF37" s="48" t="s">
        <v>66</v>
      </c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262" t="s">
        <v>67</v>
      </c>
      <c r="CR37" s="264" t="s">
        <v>68</v>
      </c>
      <c r="CS37" s="264"/>
      <c r="CT37" s="264"/>
      <c r="CU37" s="264"/>
      <c r="CV37" s="265"/>
      <c r="CW37" s="254" t="s">
        <v>64</v>
      </c>
      <c r="CX37" s="255"/>
      <c r="CY37" s="256"/>
      <c r="CZ37" s="27" t="s">
        <v>14</v>
      </c>
      <c r="DA37" s="29" t="s">
        <v>0</v>
      </c>
      <c r="DB37" s="46" t="s">
        <v>14</v>
      </c>
      <c r="DC37" s="47" t="s">
        <v>0</v>
      </c>
      <c r="DD37" s="260" t="s">
        <v>65</v>
      </c>
      <c r="DE37" s="48" t="s">
        <v>66</v>
      </c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262" t="s">
        <v>67</v>
      </c>
      <c r="DQ37" s="264" t="s">
        <v>68</v>
      </c>
      <c r="DR37" s="264"/>
      <c r="DS37" s="264"/>
      <c r="DT37" s="264"/>
      <c r="DU37" s="265"/>
      <c r="DV37" s="254" t="s">
        <v>64</v>
      </c>
      <c r="DW37" s="255"/>
      <c r="DX37" s="256"/>
      <c r="DY37" s="27" t="s">
        <v>14</v>
      </c>
      <c r="DZ37" s="29" t="s">
        <v>0</v>
      </c>
      <c r="EA37" s="46" t="s">
        <v>14</v>
      </c>
      <c r="EB37" s="47" t="s">
        <v>0</v>
      </c>
      <c r="EC37" s="260" t="s">
        <v>65</v>
      </c>
      <c r="ED37" s="48" t="s">
        <v>66</v>
      </c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262" t="s">
        <v>67</v>
      </c>
      <c r="EP37" s="264" t="s">
        <v>68</v>
      </c>
      <c r="EQ37" s="264"/>
      <c r="ER37" s="264"/>
      <c r="ES37" s="264"/>
      <c r="ET37" s="265"/>
      <c r="EU37" s="254" t="s">
        <v>64</v>
      </c>
      <c r="EV37" s="255"/>
      <c r="EW37" s="256"/>
      <c r="EX37" s="27" t="s">
        <v>14</v>
      </c>
      <c r="EY37" s="29" t="s">
        <v>0</v>
      </c>
      <c r="EZ37" s="46" t="s">
        <v>14</v>
      </c>
      <c r="FA37" s="47" t="s">
        <v>0</v>
      </c>
      <c r="FB37" s="260" t="s">
        <v>65</v>
      </c>
      <c r="FC37" s="48" t="s">
        <v>66</v>
      </c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262" t="s">
        <v>67</v>
      </c>
      <c r="FO37" s="264" t="s">
        <v>68</v>
      </c>
      <c r="FP37" s="264"/>
      <c r="FQ37" s="264"/>
      <c r="FR37" s="264"/>
      <c r="FS37" s="265"/>
      <c r="FT37" s="254" t="s">
        <v>64</v>
      </c>
      <c r="FU37" s="255"/>
      <c r="FV37" s="256"/>
      <c r="FW37" s="27" t="s">
        <v>14</v>
      </c>
      <c r="FX37" s="29" t="s">
        <v>0</v>
      </c>
      <c r="FY37" s="46" t="s">
        <v>14</v>
      </c>
      <c r="FZ37" s="47" t="s">
        <v>0</v>
      </c>
      <c r="GA37" s="260" t="s">
        <v>65</v>
      </c>
      <c r="GB37" s="48" t="s">
        <v>66</v>
      </c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262" t="s">
        <v>67</v>
      </c>
      <c r="GN37" s="264" t="s">
        <v>68</v>
      </c>
      <c r="GO37" s="264"/>
      <c r="GP37" s="264"/>
      <c r="GQ37" s="264"/>
      <c r="GR37" s="265"/>
      <c r="GS37" s="254" t="s">
        <v>64</v>
      </c>
      <c r="GT37" s="255"/>
      <c r="GU37" s="256"/>
      <c r="GV37" s="27" t="s">
        <v>14</v>
      </c>
      <c r="GW37" s="29" t="s">
        <v>0</v>
      </c>
      <c r="GX37" s="46" t="s">
        <v>14</v>
      </c>
      <c r="GY37" s="47" t="s">
        <v>0</v>
      </c>
      <c r="GZ37" s="260" t="s">
        <v>65</v>
      </c>
      <c r="HA37" s="48" t="s">
        <v>66</v>
      </c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262" t="s">
        <v>67</v>
      </c>
      <c r="HM37" s="264" t="s">
        <v>68</v>
      </c>
      <c r="HN37" s="264"/>
      <c r="HO37" s="264"/>
      <c r="HP37" s="264"/>
      <c r="HQ37" s="265"/>
      <c r="HR37" s="254" t="s">
        <v>64</v>
      </c>
      <c r="HS37" s="255"/>
      <c r="HT37" s="256"/>
      <c r="HU37" s="27" t="s">
        <v>14</v>
      </c>
      <c r="HV37" s="29" t="s">
        <v>0</v>
      </c>
      <c r="HW37" s="46" t="s">
        <v>14</v>
      </c>
      <c r="HX37" s="47" t="s">
        <v>0</v>
      </c>
      <c r="HY37" s="260" t="s">
        <v>65</v>
      </c>
      <c r="HZ37" s="48" t="s">
        <v>66</v>
      </c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262" t="s">
        <v>67</v>
      </c>
      <c r="IL37" s="264" t="s">
        <v>68</v>
      </c>
      <c r="IM37" s="264"/>
      <c r="IN37" s="264"/>
      <c r="IO37" s="264"/>
      <c r="IP37" s="265"/>
    </row>
    <row r="38" spans="1:250" ht="19.5" customHeight="1" x14ac:dyDescent="0.15">
      <c r="A38" s="257"/>
      <c r="B38" s="258"/>
      <c r="C38" s="259"/>
      <c r="D38" s="30"/>
      <c r="E38" s="31"/>
      <c r="F38" s="49"/>
      <c r="G38" s="50"/>
      <c r="H38" s="261"/>
      <c r="I38" s="266"/>
      <c r="J38" s="267"/>
      <c r="K38" s="267"/>
      <c r="L38" s="267"/>
      <c r="M38" s="267"/>
      <c r="N38" s="267"/>
      <c r="O38" s="267"/>
      <c r="P38" s="267"/>
      <c r="Q38" s="267"/>
      <c r="R38" s="267"/>
      <c r="S38" s="268"/>
      <c r="T38" s="263"/>
      <c r="U38" s="267"/>
      <c r="V38" s="267"/>
      <c r="W38" s="267"/>
      <c r="X38" s="267"/>
      <c r="Y38" s="269"/>
      <c r="Z38" s="257"/>
      <c r="AA38" s="258"/>
      <c r="AB38" s="259"/>
      <c r="AC38" s="30"/>
      <c r="AD38" s="31"/>
      <c r="AE38" s="49"/>
      <c r="AF38" s="50"/>
      <c r="AG38" s="261"/>
      <c r="AH38" s="266"/>
      <c r="AI38" s="267"/>
      <c r="AJ38" s="267"/>
      <c r="AK38" s="267"/>
      <c r="AL38" s="267"/>
      <c r="AM38" s="267"/>
      <c r="AN38" s="267"/>
      <c r="AO38" s="267"/>
      <c r="AP38" s="267"/>
      <c r="AQ38" s="267"/>
      <c r="AR38" s="268"/>
      <c r="AS38" s="263"/>
      <c r="AT38" s="267"/>
      <c r="AU38" s="267"/>
      <c r="AV38" s="267"/>
      <c r="AW38" s="267"/>
      <c r="AX38" s="269"/>
      <c r="AY38" s="257"/>
      <c r="AZ38" s="258"/>
      <c r="BA38" s="259"/>
      <c r="BB38" s="30"/>
      <c r="BC38" s="31"/>
      <c r="BD38" s="49"/>
      <c r="BE38" s="50"/>
      <c r="BF38" s="261"/>
      <c r="BG38" s="266"/>
      <c r="BH38" s="267"/>
      <c r="BI38" s="267"/>
      <c r="BJ38" s="267"/>
      <c r="BK38" s="267"/>
      <c r="BL38" s="267"/>
      <c r="BM38" s="267"/>
      <c r="BN38" s="267"/>
      <c r="BO38" s="267"/>
      <c r="BP38" s="267"/>
      <c r="BQ38" s="268"/>
      <c r="BR38" s="263"/>
      <c r="BS38" s="267"/>
      <c r="BT38" s="267"/>
      <c r="BU38" s="267"/>
      <c r="BV38" s="267"/>
      <c r="BW38" s="269"/>
      <c r="BX38" s="257"/>
      <c r="BY38" s="258"/>
      <c r="BZ38" s="259"/>
      <c r="CA38" s="30"/>
      <c r="CB38" s="31"/>
      <c r="CC38" s="49"/>
      <c r="CD38" s="50"/>
      <c r="CE38" s="261"/>
      <c r="CF38" s="266"/>
      <c r="CG38" s="267"/>
      <c r="CH38" s="267"/>
      <c r="CI38" s="267"/>
      <c r="CJ38" s="267"/>
      <c r="CK38" s="267"/>
      <c r="CL38" s="267"/>
      <c r="CM38" s="267"/>
      <c r="CN38" s="267"/>
      <c r="CO38" s="267"/>
      <c r="CP38" s="268"/>
      <c r="CQ38" s="263"/>
      <c r="CR38" s="267"/>
      <c r="CS38" s="267"/>
      <c r="CT38" s="267"/>
      <c r="CU38" s="267"/>
      <c r="CV38" s="269"/>
      <c r="CW38" s="257"/>
      <c r="CX38" s="258"/>
      <c r="CY38" s="259"/>
      <c r="CZ38" s="30"/>
      <c r="DA38" s="31"/>
      <c r="DB38" s="49"/>
      <c r="DC38" s="50"/>
      <c r="DD38" s="261"/>
      <c r="DE38" s="266"/>
      <c r="DF38" s="267"/>
      <c r="DG38" s="267"/>
      <c r="DH38" s="267"/>
      <c r="DI38" s="267"/>
      <c r="DJ38" s="267"/>
      <c r="DK38" s="267"/>
      <c r="DL38" s="267"/>
      <c r="DM38" s="267"/>
      <c r="DN38" s="267"/>
      <c r="DO38" s="268"/>
      <c r="DP38" s="263"/>
      <c r="DQ38" s="267"/>
      <c r="DR38" s="267"/>
      <c r="DS38" s="267"/>
      <c r="DT38" s="267"/>
      <c r="DU38" s="269"/>
      <c r="DV38" s="257"/>
      <c r="DW38" s="258"/>
      <c r="DX38" s="259"/>
      <c r="DY38" s="30"/>
      <c r="DZ38" s="31"/>
      <c r="EA38" s="49"/>
      <c r="EB38" s="50"/>
      <c r="EC38" s="261"/>
      <c r="ED38" s="266"/>
      <c r="EE38" s="267"/>
      <c r="EF38" s="267"/>
      <c r="EG38" s="267"/>
      <c r="EH38" s="267"/>
      <c r="EI38" s="267"/>
      <c r="EJ38" s="267"/>
      <c r="EK38" s="267"/>
      <c r="EL38" s="267"/>
      <c r="EM38" s="267"/>
      <c r="EN38" s="268"/>
      <c r="EO38" s="263"/>
      <c r="EP38" s="267"/>
      <c r="EQ38" s="267"/>
      <c r="ER38" s="267"/>
      <c r="ES38" s="267"/>
      <c r="ET38" s="269"/>
      <c r="EU38" s="257"/>
      <c r="EV38" s="258"/>
      <c r="EW38" s="259"/>
      <c r="EX38" s="30"/>
      <c r="EY38" s="31"/>
      <c r="EZ38" s="49"/>
      <c r="FA38" s="50"/>
      <c r="FB38" s="261"/>
      <c r="FC38" s="266"/>
      <c r="FD38" s="267"/>
      <c r="FE38" s="267"/>
      <c r="FF38" s="267"/>
      <c r="FG38" s="267"/>
      <c r="FH38" s="267"/>
      <c r="FI38" s="267"/>
      <c r="FJ38" s="267"/>
      <c r="FK38" s="267"/>
      <c r="FL38" s="267"/>
      <c r="FM38" s="268"/>
      <c r="FN38" s="263"/>
      <c r="FO38" s="267"/>
      <c r="FP38" s="267"/>
      <c r="FQ38" s="267"/>
      <c r="FR38" s="267"/>
      <c r="FS38" s="269"/>
      <c r="FT38" s="257"/>
      <c r="FU38" s="258"/>
      <c r="FV38" s="259"/>
      <c r="FW38" s="30"/>
      <c r="FX38" s="31"/>
      <c r="FY38" s="49"/>
      <c r="FZ38" s="50"/>
      <c r="GA38" s="261"/>
      <c r="GB38" s="266"/>
      <c r="GC38" s="267"/>
      <c r="GD38" s="267"/>
      <c r="GE38" s="267"/>
      <c r="GF38" s="267"/>
      <c r="GG38" s="267"/>
      <c r="GH38" s="267"/>
      <c r="GI38" s="267"/>
      <c r="GJ38" s="267"/>
      <c r="GK38" s="267"/>
      <c r="GL38" s="268"/>
      <c r="GM38" s="263"/>
      <c r="GN38" s="267"/>
      <c r="GO38" s="267"/>
      <c r="GP38" s="267"/>
      <c r="GQ38" s="267"/>
      <c r="GR38" s="269"/>
      <c r="GS38" s="257"/>
      <c r="GT38" s="258"/>
      <c r="GU38" s="259"/>
      <c r="GV38" s="30"/>
      <c r="GW38" s="31"/>
      <c r="GX38" s="49"/>
      <c r="GY38" s="50"/>
      <c r="GZ38" s="261"/>
      <c r="HA38" s="266"/>
      <c r="HB38" s="267"/>
      <c r="HC38" s="267"/>
      <c r="HD38" s="267"/>
      <c r="HE38" s="267"/>
      <c r="HF38" s="267"/>
      <c r="HG38" s="267"/>
      <c r="HH38" s="267"/>
      <c r="HI38" s="267"/>
      <c r="HJ38" s="267"/>
      <c r="HK38" s="268"/>
      <c r="HL38" s="263"/>
      <c r="HM38" s="267"/>
      <c r="HN38" s="267"/>
      <c r="HO38" s="267"/>
      <c r="HP38" s="267"/>
      <c r="HQ38" s="269"/>
      <c r="HR38" s="257"/>
      <c r="HS38" s="258"/>
      <c r="HT38" s="259"/>
      <c r="HU38" s="30"/>
      <c r="HV38" s="31"/>
      <c r="HW38" s="49"/>
      <c r="HX38" s="50"/>
      <c r="HY38" s="261"/>
      <c r="HZ38" s="266"/>
      <c r="IA38" s="267"/>
      <c r="IB38" s="267"/>
      <c r="IC38" s="267"/>
      <c r="ID38" s="267"/>
      <c r="IE38" s="267"/>
      <c r="IF38" s="267"/>
      <c r="IG38" s="267"/>
      <c r="IH38" s="267"/>
      <c r="II38" s="267"/>
      <c r="IJ38" s="268"/>
      <c r="IK38" s="263"/>
      <c r="IL38" s="267"/>
      <c r="IM38" s="267"/>
      <c r="IN38" s="267"/>
      <c r="IO38" s="267"/>
      <c r="IP38" s="269"/>
    </row>
    <row r="39" spans="1:250" ht="6.75" customHeight="1" x14ac:dyDescent="0.15">
      <c r="A39" s="6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12"/>
      <c r="Z39" s="6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12"/>
      <c r="AY39" s="6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12"/>
      <c r="BX39" s="6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12"/>
      <c r="CW39" s="6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12"/>
      <c r="DV39" s="6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12"/>
      <c r="EU39" s="6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12"/>
      <c r="FT39" s="6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12"/>
      <c r="GS39" s="6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12"/>
      <c r="HR39" s="6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12"/>
    </row>
    <row r="40" spans="1:250" ht="15" customHeight="1" x14ac:dyDescent="0.15">
      <c r="A40" s="23"/>
      <c r="B40" s="129" t="s">
        <v>77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51"/>
      <c r="Z40" s="23"/>
      <c r="AA40" s="129" t="s">
        <v>77</v>
      </c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51"/>
      <c r="AY40" s="23"/>
      <c r="AZ40" s="129" t="s">
        <v>77</v>
      </c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51"/>
      <c r="BX40" s="23"/>
      <c r="BY40" s="129" t="s">
        <v>77</v>
      </c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51"/>
      <c r="CW40" s="23"/>
      <c r="CX40" s="129" t="s">
        <v>77</v>
      </c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51"/>
      <c r="DV40" s="23"/>
      <c r="DW40" s="129" t="s">
        <v>77</v>
      </c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51"/>
      <c r="EU40" s="23"/>
      <c r="EV40" s="129" t="s">
        <v>77</v>
      </c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51"/>
      <c r="FT40" s="23"/>
      <c r="FU40" s="129" t="s">
        <v>77</v>
      </c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51"/>
      <c r="GS40" s="23"/>
      <c r="GT40" s="129" t="s">
        <v>77</v>
      </c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51"/>
      <c r="HR40" s="23"/>
      <c r="HS40" s="129" t="s">
        <v>77</v>
      </c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51"/>
    </row>
    <row r="41" spans="1:250" ht="11.25" customHeight="1" x14ac:dyDescent="0.15">
      <c r="A41" s="23"/>
      <c r="B41" s="130" t="s">
        <v>131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51"/>
      <c r="Z41" s="23"/>
      <c r="AA41" s="130" t="s">
        <v>131</v>
      </c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51"/>
      <c r="AY41" s="23"/>
      <c r="AZ41" s="130" t="s">
        <v>131</v>
      </c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51"/>
      <c r="BX41" s="23"/>
      <c r="BY41" s="130" t="s">
        <v>131</v>
      </c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51"/>
      <c r="CW41" s="23"/>
      <c r="CX41" s="130" t="s">
        <v>131</v>
      </c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51"/>
      <c r="DV41" s="23"/>
      <c r="DW41" s="130" t="s">
        <v>131</v>
      </c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51"/>
      <c r="EU41" s="23"/>
      <c r="EV41" s="130" t="s">
        <v>131</v>
      </c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51"/>
      <c r="FT41" s="23"/>
      <c r="FU41" s="130" t="s">
        <v>131</v>
      </c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51"/>
      <c r="GS41" s="23"/>
      <c r="GT41" s="130" t="s">
        <v>131</v>
      </c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51"/>
      <c r="HR41" s="23"/>
      <c r="HS41" s="130" t="s">
        <v>131</v>
      </c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51"/>
    </row>
    <row r="42" spans="1:250" ht="15" customHeight="1" x14ac:dyDescent="0.15">
      <c r="A42" s="245" t="s">
        <v>69</v>
      </c>
      <c r="B42" s="129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51"/>
      <c r="Z42" s="245" t="s">
        <v>69</v>
      </c>
      <c r="AA42" s="129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51"/>
      <c r="AY42" s="245" t="s">
        <v>69</v>
      </c>
      <c r="AZ42" s="129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51"/>
      <c r="BX42" s="245" t="s">
        <v>69</v>
      </c>
      <c r="BY42" s="129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51"/>
      <c r="CW42" s="245" t="s">
        <v>69</v>
      </c>
      <c r="CX42" s="129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51"/>
      <c r="DV42" s="245" t="s">
        <v>69</v>
      </c>
      <c r="DW42" s="129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51"/>
      <c r="EU42" s="245" t="s">
        <v>69</v>
      </c>
      <c r="EV42" s="129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51"/>
      <c r="FT42" s="245" t="s">
        <v>69</v>
      </c>
      <c r="FU42" s="129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51"/>
      <c r="GS42" s="245" t="s">
        <v>69</v>
      </c>
      <c r="GT42" s="129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51"/>
      <c r="HR42" s="245" t="s">
        <v>69</v>
      </c>
      <c r="HS42" s="129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51"/>
    </row>
    <row r="43" spans="1:250" ht="11.25" customHeight="1" x14ac:dyDescent="0.15">
      <c r="A43" s="245"/>
      <c r="B43" s="131" t="s">
        <v>132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51"/>
      <c r="Z43" s="245"/>
      <c r="AA43" s="131" t="s">
        <v>132</v>
      </c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51"/>
      <c r="AY43" s="245"/>
      <c r="AZ43" s="131" t="s">
        <v>132</v>
      </c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51"/>
      <c r="BX43" s="245"/>
      <c r="BY43" s="131" t="s">
        <v>132</v>
      </c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51"/>
      <c r="CW43" s="245"/>
      <c r="CX43" s="131" t="s">
        <v>132</v>
      </c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51"/>
      <c r="DV43" s="245"/>
      <c r="DW43" s="131" t="s">
        <v>132</v>
      </c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51"/>
      <c r="EU43" s="245"/>
      <c r="EV43" s="131" t="s">
        <v>132</v>
      </c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51"/>
      <c r="FT43" s="245"/>
      <c r="FU43" s="131" t="s">
        <v>132</v>
      </c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51"/>
      <c r="GS43" s="245"/>
      <c r="GT43" s="131" t="s">
        <v>132</v>
      </c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51"/>
      <c r="HR43" s="245"/>
      <c r="HS43" s="131" t="s">
        <v>132</v>
      </c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51"/>
    </row>
    <row r="44" spans="1:250" ht="15" customHeight="1" x14ac:dyDescent="0.15">
      <c r="A44" s="245"/>
      <c r="B44" s="132" t="s">
        <v>133</v>
      </c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4"/>
      <c r="Z44" s="245"/>
      <c r="AA44" s="132" t="s">
        <v>133</v>
      </c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4"/>
      <c r="AY44" s="245"/>
      <c r="AZ44" s="132" t="s">
        <v>133</v>
      </c>
      <c r="BA44" s="133"/>
      <c r="BB44" s="133"/>
      <c r="BC44" s="133"/>
      <c r="BD44" s="133"/>
      <c r="BE44" s="133"/>
      <c r="BF44" s="133"/>
      <c r="BG44" s="133"/>
      <c r="BH44" s="133"/>
      <c r="BI44" s="133"/>
      <c r="BJ44" s="133"/>
      <c r="BK44" s="133"/>
      <c r="BL44" s="133"/>
      <c r="BM44" s="133"/>
      <c r="BN44" s="133"/>
      <c r="BO44" s="133"/>
      <c r="BP44" s="133"/>
      <c r="BQ44" s="133"/>
      <c r="BR44" s="133"/>
      <c r="BS44" s="133"/>
      <c r="BT44" s="133"/>
      <c r="BU44" s="133"/>
      <c r="BV44" s="133"/>
      <c r="BW44" s="134"/>
      <c r="BX44" s="245"/>
      <c r="BY44" s="132" t="s">
        <v>133</v>
      </c>
      <c r="BZ44" s="133"/>
      <c r="CA44" s="133"/>
      <c r="CB44" s="133"/>
      <c r="CC44" s="133"/>
      <c r="CD44" s="133"/>
      <c r="CE44" s="133"/>
      <c r="CF44" s="133"/>
      <c r="CG44" s="133"/>
      <c r="CH44" s="133"/>
      <c r="CI44" s="133"/>
      <c r="CJ44" s="133"/>
      <c r="CK44" s="133"/>
      <c r="CL44" s="133"/>
      <c r="CM44" s="133"/>
      <c r="CN44" s="133"/>
      <c r="CO44" s="133"/>
      <c r="CP44" s="133"/>
      <c r="CQ44" s="133"/>
      <c r="CR44" s="133"/>
      <c r="CS44" s="133"/>
      <c r="CT44" s="133"/>
      <c r="CU44" s="133"/>
      <c r="CV44" s="134"/>
      <c r="CW44" s="245"/>
      <c r="CX44" s="132" t="s">
        <v>133</v>
      </c>
      <c r="CY44" s="133"/>
      <c r="CZ44" s="133"/>
      <c r="DA44" s="133"/>
      <c r="DB44" s="133"/>
      <c r="DC44" s="133"/>
      <c r="DD44" s="133"/>
      <c r="DE44" s="133"/>
      <c r="DF44" s="133"/>
      <c r="DG44" s="133"/>
      <c r="DH44" s="133"/>
      <c r="DI44" s="133"/>
      <c r="DJ44" s="133"/>
      <c r="DK44" s="133"/>
      <c r="DL44" s="133"/>
      <c r="DM44" s="133"/>
      <c r="DN44" s="133"/>
      <c r="DO44" s="133"/>
      <c r="DP44" s="133"/>
      <c r="DQ44" s="133"/>
      <c r="DR44" s="133"/>
      <c r="DS44" s="133"/>
      <c r="DT44" s="133"/>
      <c r="DU44" s="134"/>
      <c r="DV44" s="245"/>
      <c r="DW44" s="132" t="s">
        <v>133</v>
      </c>
      <c r="DX44" s="133"/>
      <c r="DY44" s="133"/>
      <c r="DZ44" s="133"/>
      <c r="EA44" s="133"/>
      <c r="EB44" s="133"/>
      <c r="EC44" s="133"/>
      <c r="ED44" s="133"/>
      <c r="EE44" s="133"/>
      <c r="EF44" s="133"/>
      <c r="EG44" s="133"/>
      <c r="EH44" s="133"/>
      <c r="EI44" s="133"/>
      <c r="EJ44" s="133"/>
      <c r="EK44" s="133"/>
      <c r="EL44" s="133"/>
      <c r="EM44" s="133"/>
      <c r="EN44" s="133"/>
      <c r="EO44" s="133"/>
      <c r="EP44" s="133"/>
      <c r="EQ44" s="133"/>
      <c r="ER44" s="133"/>
      <c r="ES44" s="133"/>
      <c r="ET44" s="134"/>
      <c r="EU44" s="245"/>
      <c r="EV44" s="132" t="s">
        <v>133</v>
      </c>
      <c r="EW44" s="133"/>
      <c r="EX44" s="133"/>
      <c r="EY44" s="133"/>
      <c r="EZ44" s="133"/>
      <c r="FA44" s="133"/>
      <c r="FB44" s="133"/>
      <c r="FC44" s="133"/>
      <c r="FD44" s="133"/>
      <c r="FE44" s="133"/>
      <c r="FF44" s="133"/>
      <c r="FG44" s="133"/>
      <c r="FH44" s="133"/>
      <c r="FI44" s="133"/>
      <c r="FJ44" s="133"/>
      <c r="FK44" s="133"/>
      <c r="FL44" s="133"/>
      <c r="FM44" s="133"/>
      <c r="FN44" s="133"/>
      <c r="FO44" s="133"/>
      <c r="FP44" s="133"/>
      <c r="FQ44" s="133"/>
      <c r="FR44" s="133"/>
      <c r="FS44" s="134"/>
      <c r="FT44" s="245"/>
      <c r="FU44" s="132" t="s">
        <v>133</v>
      </c>
      <c r="FV44" s="133"/>
      <c r="FW44" s="133"/>
      <c r="FX44" s="133"/>
      <c r="FY44" s="133"/>
      <c r="FZ44" s="133"/>
      <c r="GA44" s="133"/>
      <c r="GB44" s="133"/>
      <c r="GC44" s="133"/>
      <c r="GD44" s="133"/>
      <c r="GE44" s="133"/>
      <c r="GF44" s="133"/>
      <c r="GG44" s="133"/>
      <c r="GH44" s="133"/>
      <c r="GI44" s="133"/>
      <c r="GJ44" s="133"/>
      <c r="GK44" s="133"/>
      <c r="GL44" s="133"/>
      <c r="GM44" s="133"/>
      <c r="GN44" s="133"/>
      <c r="GO44" s="133"/>
      <c r="GP44" s="133"/>
      <c r="GQ44" s="133"/>
      <c r="GR44" s="134"/>
      <c r="GS44" s="245"/>
      <c r="GT44" s="132" t="s">
        <v>133</v>
      </c>
      <c r="GU44" s="133"/>
      <c r="GV44" s="133"/>
      <c r="GW44" s="133"/>
      <c r="GX44" s="133"/>
      <c r="GY44" s="133"/>
      <c r="GZ44" s="133"/>
      <c r="HA44" s="133"/>
      <c r="HB44" s="133"/>
      <c r="HC44" s="133"/>
      <c r="HD44" s="133"/>
      <c r="HE44" s="133"/>
      <c r="HF44" s="133"/>
      <c r="HG44" s="133"/>
      <c r="HH44" s="133"/>
      <c r="HI44" s="133"/>
      <c r="HJ44" s="133"/>
      <c r="HK44" s="133"/>
      <c r="HL44" s="133"/>
      <c r="HM44" s="133"/>
      <c r="HN44" s="133"/>
      <c r="HO44" s="133"/>
      <c r="HP44" s="133"/>
      <c r="HQ44" s="134"/>
      <c r="HR44" s="245"/>
      <c r="HS44" s="132" t="s">
        <v>133</v>
      </c>
      <c r="HT44" s="133"/>
      <c r="HU44" s="133"/>
      <c r="HV44" s="133"/>
      <c r="HW44" s="133"/>
      <c r="HX44" s="133"/>
      <c r="HY44" s="133"/>
      <c r="HZ44" s="133"/>
      <c r="IA44" s="133"/>
      <c r="IB44" s="133"/>
      <c r="IC44" s="133"/>
      <c r="ID44" s="133"/>
      <c r="IE44" s="133"/>
      <c r="IF44" s="133"/>
      <c r="IG44" s="133"/>
      <c r="IH44" s="133"/>
      <c r="II44" s="133"/>
      <c r="IJ44" s="133"/>
      <c r="IK44" s="133"/>
      <c r="IL44" s="133"/>
      <c r="IM44" s="133"/>
      <c r="IN44" s="133"/>
      <c r="IO44" s="133"/>
      <c r="IP44" s="134"/>
    </row>
    <row r="45" spans="1:250" ht="11.25" customHeight="1" x14ac:dyDescent="0.15">
      <c r="A45" s="245"/>
      <c r="B45" s="129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51"/>
      <c r="Z45" s="245"/>
      <c r="AA45" s="129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51"/>
      <c r="AY45" s="245"/>
      <c r="AZ45" s="129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51"/>
      <c r="BX45" s="245"/>
      <c r="BY45" s="129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51"/>
      <c r="CW45" s="245"/>
      <c r="CX45" s="129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51"/>
      <c r="DV45" s="245"/>
      <c r="DW45" s="129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51"/>
      <c r="EU45" s="245"/>
      <c r="EV45" s="129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51"/>
      <c r="FT45" s="245"/>
      <c r="FU45" s="129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51"/>
      <c r="GS45" s="245"/>
      <c r="GT45" s="129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51"/>
      <c r="HR45" s="245"/>
      <c r="HS45" s="129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51"/>
    </row>
    <row r="46" spans="1:250" x14ac:dyDescent="0.15">
      <c r="A46" s="245"/>
      <c r="B46" s="129" t="s">
        <v>217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51"/>
      <c r="Z46" s="245"/>
      <c r="AA46" s="129" t="s">
        <v>217</v>
      </c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51"/>
      <c r="AY46" s="245"/>
      <c r="AZ46" s="129" t="s">
        <v>217</v>
      </c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51"/>
      <c r="BX46" s="245"/>
      <c r="BY46" s="129" t="s">
        <v>217</v>
      </c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51"/>
      <c r="CW46" s="245"/>
      <c r="CX46" s="129" t="s">
        <v>217</v>
      </c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51"/>
      <c r="DV46" s="245"/>
      <c r="DW46" s="129" t="s">
        <v>217</v>
      </c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51"/>
      <c r="EU46" s="245"/>
      <c r="EV46" s="129" t="s">
        <v>217</v>
      </c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51"/>
      <c r="FT46" s="245"/>
      <c r="FU46" s="129" t="s">
        <v>217</v>
      </c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51"/>
      <c r="GS46" s="245"/>
      <c r="GT46" s="129" t="s">
        <v>217</v>
      </c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51"/>
      <c r="HR46" s="245"/>
      <c r="HS46" s="129" t="s">
        <v>217</v>
      </c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51"/>
    </row>
    <row r="47" spans="1:250" x14ac:dyDescent="0.15">
      <c r="A47" s="245"/>
      <c r="B47" s="135" t="s">
        <v>134</v>
      </c>
      <c r="Y47" s="51"/>
      <c r="Z47" s="245"/>
      <c r="AA47" s="135" t="s">
        <v>134</v>
      </c>
      <c r="AX47" s="51"/>
      <c r="AY47" s="245"/>
      <c r="AZ47" s="135" t="s">
        <v>134</v>
      </c>
      <c r="BW47" s="51"/>
      <c r="BX47" s="245"/>
      <c r="BY47" s="135" t="s">
        <v>134</v>
      </c>
      <c r="CV47" s="51"/>
      <c r="CW47" s="245"/>
      <c r="CX47" s="135" t="s">
        <v>134</v>
      </c>
      <c r="DU47" s="51"/>
      <c r="DV47" s="245"/>
      <c r="DW47" s="135" t="s">
        <v>134</v>
      </c>
      <c r="ET47" s="51"/>
      <c r="EU47" s="245"/>
      <c r="EV47" s="135" t="s">
        <v>134</v>
      </c>
      <c r="FS47" s="51"/>
      <c r="FT47" s="245"/>
      <c r="FU47" s="135" t="s">
        <v>134</v>
      </c>
      <c r="GR47" s="51"/>
      <c r="GS47" s="245"/>
      <c r="GT47" s="135" t="s">
        <v>134</v>
      </c>
      <c r="HQ47" s="51"/>
      <c r="HR47" s="245"/>
      <c r="HS47" s="135" t="s">
        <v>134</v>
      </c>
      <c r="IP47" s="51"/>
    </row>
    <row r="48" spans="1:250" x14ac:dyDescent="0.15">
      <c r="A48" s="245"/>
      <c r="Y48" s="51"/>
      <c r="Z48" s="245"/>
      <c r="AX48" s="51"/>
      <c r="AY48" s="245"/>
      <c r="BW48" s="51"/>
      <c r="BX48" s="245"/>
      <c r="CV48" s="51"/>
      <c r="CW48" s="245"/>
      <c r="DU48" s="51"/>
      <c r="DV48" s="245"/>
      <c r="ET48" s="51"/>
      <c r="EU48" s="245"/>
      <c r="FS48" s="51"/>
      <c r="FT48" s="245"/>
      <c r="GR48" s="51"/>
      <c r="GS48" s="245"/>
      <c r="HQ48" s="51"/>
      <c r="HR48" s="245"/>
      <c r="IP48" s="51"/>
    </row>
    <row r="49" spans="1:250" x14ac:dyDescent="0.15">
      <c r="A49" s="23"/>
      <c r="B49" s="131" t="s">
        <v>135</v>
      </c>
      <c r="Y49" s="51"/>
      <c r="Z49" s="23"/>
      <c r="AA49" s="131" t="s">
        <v>135</v>
      </c>
      <c r="AX49" s="51"/>
      <c r="AY49" s="23"/>
      <c r="AZ49" s="131" t="s">
        <v>135</v>
      </c>
      <c r="BW49" s="51"/>
      <c r="BX49" s="23"/>
      <c r="BY49" s="131" t="s">
        <v>135</v>
      </c>
      <c r="CV49" s="51"/>
      <c r="CW49" s="23"/>
      <c r="CX49" s="131" t="s">
        <v>135</v>
      </c>
      <c r="DU49" s="51"/>
      <c r="DV49" s="23"/>
      <c r="DW49" s="131" t="s">
        <v>135</v>
      </c>
      <c r="ET49" s="51"/>
      <c r="EU49" s="23"/>
      <c r="EV49" s="131" t="s">
        <v>135</v>
      </c>
      <c r="FS49" s="51"/>
      <c r="FT49" s="23"/>
      <c r="FU49" s="131" t="s">
        <v>135</v>
      </c>
      <c r="GR49" s="51"/>
      <c r="GS49" s="23"/>
      <c r="GT49" s="131" t="s">
        <v>135</v>
      </c>
      <c r="HQ49" s="51"/>
      <c r="HR49" s="23"/>
      <c r="HS49" s="131" t="s">
        <v>135</v>
      </c>
      <c r="IP49" s="51"/>
    </row>
    <row r="50" spans="1:250" x14ac:dyDescent="0.15">
      <c r="A50" s="23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1"/>
      <c r="Z50" s="23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1"/>
      <c r="AY50" s="23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0"/>
      <c r="BW50" s="121"/>
      <c r="BX50" s="23"/>
      <c r="BZ50" s="120"/>
      <c r="CA50" s="120"/>
      <c r="CB50" s="120"/>
      <c r="CC50" s="120"/>
      <c r="CD50" s="120"/>
      <c r="CE50" s="120"/>
      <c r="CF50" s="120"/>
      <c r="CG50" s="120"/>
      <c r="CH50" s="120"/>
      <c r="CI50" s="120"/>
      <c r="CJ50" s="120"/>
      <c r="CK50" s="120"/>
      <c r="CL50" s="120"/>
      <c r="CM50" s="120"/>
      <c r="CN50" s="120"/>
      <c r="CO50" s="120"/>
      <c r="CP50" s="120"/>
      <c r="CQ50" s="120"/>
      <c r="CR50" s="120"/>
      <c r="CS50" s="120"/>
      <c r="CT50" s="120"/>
      <c r="CU50" s="120"/>
      <c r="CV50" s="121"/>
      <c r="CW50" s="23"/>
      <c r="CY50" s="120"/>
      <c r="CZ50" s="120"/>
      <c r="DA50" s="120"/>
      <c r="DB50" s="120"/>
      <c r="DC50" s="120"/>
      <c r="DD50" s="120"/>
      <c r="DE50" s="120"/>
      <c r="DF50" s="120"/>
      <c r="DG50" s="120"/>
      <c r="DH50" s="120"/>
      <c r="DI50" s="120"/>
      <c r="DJ50" s="120"/>
      <c r="DK50" s="120"/>
      <c r="DL50" s="120"/>
      <c r="DM50" s="120"/>
      <c r="DN50" s="120"/>
      <c r="DO50" s="120"/>
      <c r="DP50" s="120"/>
      <c r="DQ50" s="120"/>
      <c r="DR50" s="120"/>
      <c r="DS50" s="120"/>
      <c r="DT50" s="120"/>
      <c r="DU50" s="121"/>
      <c r="DV50" s="23"/>
      <c r="DX50" s="120"/>
      <c r="DY50" s="120"/>
      <c r="DZ50" s="120"/>
      <c r="EA50" s="120"/>
      <c r="EB50" s="120"/>
      <c r="EC50" s="120"/>
      <c r="ED50" s="120"/>
      <c r="EE50" s="120"/>
      <c r="EF50" s="120"/>
      <c r="EG50" s="120"/>
      <c r="EH50" s="120"/>
      <c r="EI50" s="120"/>
      <c r="EJ50" s="120"/>
      <c r="EK50" s="120"/>
      <c r="EL50" s="120"/>
      <c r="EM50" s="120"/>
      <c r="EN50" s="120"/>
      <c r="EO50" s="120"/>
      <c r="EP50" s="120"/>
      <c r="EQ50" s="120"/>
      <c r="ER50" s="120"/>
      <c r="ES50" s="120"/>
      <c r="ET50" s="121"/>
      <c r="EU50" s="23"/>
      <c r="EW50" s="120"/>
      <c r="EX50" s="120"/>
      <c r="EY50" s="120"/>
      <c r="EZ50" s="120"/>
      <c r="FA50" s="120"/>
      <c r="FB50" s="120"/>
      <c r="FC50" s="120"/>
      <c r="FD50" s="120"/>
      <c r="FE50" s="120"/>
      <c r="FF50" s="120"/>
      <c r="FG50" s="120"/>
      <c r="FH50" s="120"/>
      <c r="FI50" s="120"/>
      <c r="FJ50" s="120"/>
      <c r="FK50" s="120"/>
      <c r="FL50" s="120"/>
      <c r="FM50" s="120"/>
      <c r="FN50" s="120"/>
      <c r="FO50" s="120"/>
      <c r="FP50" s="120"/>
      <c r="FQ50" s="120"/>
      <c r="FR50" s="120"/>
      <c r="FS50" s="121"/>
      <c r="FT50" s="23"/>
      <c r="FV50" s="120"/>
      <c r="FW50" s="120"/>
      <c r="FX50" s="120"/>
      <c r="FY50" s="120"/>
      <c r="FZ50" s="120"/>
      <c r="GA50" s="120"/>
      <c r="GB50" s="120"/>
      <c r="GC50" s="120"/>
      <c r="GD50" s="120"/>
      <c r="GE50" s="120"/>
      <c r="GF50" s="120"/>
      <c r="GG50" s="120"/>
      <c r="GH50" s="120"/>
      <c r="GI50" s="120"/>
      <c r="GJ50" s="120"/>
      <c r="GK50" s="120"/>
      <c r="GL50" s="120"/>
      <c r="GM50" s="120"/>
      <c r="GN50" s="120"/>
      <c r="GO50" s="120"/>
      <c r="GP50" s="120"/>
      <c r="GQ50" s="120"/>
      <c r="GR50" s="121"/>
      <c r="GS50" s="23"/>
      <c r="GU50" s="120"/>
      <c r="GV50" s="120"/>
      <c r="GW50" s="120"/>
      <c r="GX50" s="120"/>
      <c r="GY50" s="120"/>
      <c r="GZ50" s="120"/>
      <c r="HA50" s="120"/>
      <c r="HB50" s="120"/>
      <c r="HC50" s="120"/>
      <c r="HD50" s="120"/>
      <c r="HE50" s="120"/>
      <c r="HF50" s="120"/>
      <c r="HG50" s="120"/>
      <c r="HH50" s="120"/>
      <c r="HI50" s="120"/>
      <c r="HJ50" s="120"/>
      <c r="HK50" s="120"/>
      <c r="HL50" s="120"/>
      <c r="HM50" s="120"/>
      <c r="HN50" s="120"/>
      <c r="HO50" s="120"/>
      <c r="HP50" s="120"/>
      <c r="HQ50" s="121"/>
      <c r="HR50" s="23"/>
      <c r="HT50" s="120"/>
      <c r="HU50" s="120"/>
      <c r="HV50" s="120"/>
      <c r="HW50" s="120"/>
      <c r="HX50" s="120"/>
      <c r="HY50" s="120"/>
      <c r="HZ50" s="120"/>
      <c r="IA50" s="120"/>
      <c r="IB50" s="120"/>
      <c r="IC50" s="120"/>
      <c r="ID50" s="120"/>
      <c r="IE50" s="120"/>
      <c r="IF50" s="120"/>
      <c r="IG50" s="120"/>
      <c r="IH50" s="120"/>
      <c r="II50" s="120"/>
      <c r="IJ50" s="120"/>
      <c r="IK50" s="120"/>
      <c r="IL50" s="120"/>
      <c r="IM50" s="120"/>
      <c r="IN50" s="120"/>
      <c r="IO50" s="120"/>
      <c r="IP50" s="121"/>
    </row>
    <row r="51" spans="1:250" x14ac:dyDescent="0.15">
      <c r="A51" s="26"/>
      <c r="B51" s="136" t="s">
        <v>136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5"/>
      <c r="Z51" s="26"/>
      <c r="AA51" s="136" t="s">
        <v>136</v>
      </c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5"/>
      <c r="AY51" s="26"/>
      <c r="AZ51" s="136" t="s">
        <v>136</v>
      </c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5"/>
      <c r="BX51" s="26"/>
      <c r="BY51" s="136" t="s">
        <v>136</v>
      </c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5"/>
      <c r="CW51" s="26"/>
      <c r="CX51" s="136" t="s">
        <v>136</v>
      </c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5"/>
      <c r="DV51" s="26"/>
      <c r="DW51" s="136" t="s">
        <v>136</v>
      </c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5"/>
      <c r="EU51" s="26"/>
      <c r="EV51" s="136" t="s">
        <v>136</v>
      </c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5"/>
      <c r="FT51" s="26"/>
      <c r="FU51" s="136" t="s">
        <v>136</v>
      </c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44"/>
      <c r="GP51" s="44"/>
      <c r="GQ51" s="44"/>
      <c r="GR51" s="45"/>
      <c r="GS51" s="26"/>
      <c r="GT51" s="136" t="s">
        <v>136</v>
      </c>
      <c r="GU51" s="44"/>
      <c r="GV51" s="44"/>
      <c r="GW51" s="44"/>
      <c r="GX51" s="44"/>
      <c r="GY51" s="44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4"/>
      <c r="HK51" s="44"/>
      <c r="HL51" s="44"/>
      <c r="HM51" s="44"/>
      <c r="HN51" s="44"/>
      <c r="HO51" s="44"/>
      <c r="HP51" s="44"/>
      <c r="HQ51" s="45"/>
      <c r="HR51" s="26"/>
      <c r="HS51" s="136" t="s">
        <v>136</v>
      </c>
      <c r="HT51" s="44"/>
      <c r="HU51" s="44"/>
      <c r="HV51" s="44"/>
      <c r="HW51" s="44"/>
      <c r="HX51" s="44"/>
      <c r="HY51" s="44"/>
      <c r="HZ51" s="44"/>
      <c r="IA51" s="44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4"/>
      <c r="IM51" s="44"/>
      <c r="IN51" s="44"/>
      <c r="IO51" s="44"/>
      <c r="IP51" s="45"/>
    </row>
    <row r="52" spans="1:250" ht="8.25" customHeight="1" x14ac:dyDescent="0.15">
      <c r="A52" s="54"/>
      <c r="B52" s="55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12"/>
      <c r="Z52" s="54"/>
      <c r="AA52" s="55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12"/>
      <c r="AY52" s="54"/>
      <c r="AZ52" s="55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12"/>
      <c r="BX52" s="54"/>
      <c r="BY52" s="55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12"/>
      <c r="CW52" s="54"/>
      <c r="CX52" s="55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12"/>
      <c r="DV52" s="54"/>
      <c r="DW52" s="55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12"/>
      <c r="EU52" s="54"/>
      <c r="EV52" s="55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12"/>
      <c r="FT52" s="54"/>
      <c r="FU52" s="55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12"/>
      <c r="GS52" s="54"/>
      <c r="GT52" s="55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12"/>
      <c r="HR52" s="54"/>
      <c r="HS52" s="55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12"/>
    </row>
    <row r="53" spans="1:250" x14ac:dyDescent="0.15">
      <c r="A53" s="56"/>
      <c r="B53" s="52" t="s">
        <v>70</v>
      </c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51"/>
      <c r="Z53" s="56"/>
      <c r="AA53" s="52" t="s">
        <v>70</v>
      </c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51"/>
      <c r="AY53" s="56"/>
      <c r="AZ53" s="52" t="s">
        <v>70</v>
      </c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51"/>
      <c r="BX53" s="56"/>
      <c r="BY53" s="52" t="s">
        <v>70</v>
      </c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51"/>
      <c r="CW53" s="56"/>
      <c r="CX53" s="52" t="s">
        <v>70</v>
      </c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51"/>
      <c r="DV53" s="56"/>
      <c r="DW53" s="52" t="s">
        <v>70</v>
      </c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51"/>
      <c r="EU53" s="56"/>
      <c r="EV53" s="52" t="s">
        <v>70</v>
      </c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51"/>
      <c r="FT53" s="56"/>
      <c r="FU53" s="52" t="s">
        <v>70</v>
      </c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51"/>
      <c r="GS53" s="56"/>
      <c r="GT53" s="52" t="s">
        <v>70</v>
      </c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51"/>
      <c r="HR53" s="56"/>
      <c r="HS53" s="52" t="s">
        <v>70</v>
      </c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51"/>
    </row>
    <row r="54" spans="1:250" ht="13.5" customHeight="1" x14ac:dyDescent="0.15">
      <c r="A54" s="56"/>
      <c r="B54" s="52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246" t="s">
        <v>219</v>
      </c>
      <c r="R54" s="246"/>
      <c r="S54" s="246"/>
      <c r="T54" s="246"/>
      <c r="U54" s="246"/>
      <c r="V54" s="246"/>
      <c r="W54" s="246"/>
      <c r="X54" s="246"/>
      <c r="Y54" s="247"/>
      <c r="Z54" s="56"/>
      <c r="AA54" s="52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246" t="s">
        <v>219</v>
      </c>
      <c r="AQ54" s="246"/>
      <c r="AR54" s="246"/>
      <c r="AS54" s="246"/>
      <c r="AT54" s="246"/>
      <c r="AU54" s="246"/>
      <c r="AV54" s="246"/>
      <c r="AW54" s="246"/>
      <c r="AX54" s="247"/>
      <c r="AY54" s="56"/>
      <c r="AZ54" s="52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246" t="s">
        <v>219</v>
      </c>
      <c r="BP54" s="246"/>
      <c r="BQ54" s="246"/>
      <c r="BR54" s="246"/>
      <c r="BS54" s="246"/>
      <c r="BT54" s="246"/>
      <c r="BU54" s="246"/>
      <c r="BV54" s="246"/>
      <c r="BW54" s="247"/>
      <c r="BX54" s="56"/>
      <c r="BY54" s="52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246" t="s">
        <v>219</v>
      </c>
      <c r="CO54" s="246"/>
      <c r="CP54" s="246"/>
      <c r="CQ54" s="246"/>
      <c r="CR54" s="246"/>
      <c r="CS54" s="246"/>
      <c r="CT54" s="246"/>
      <c r="CU54" s="246"/>
      <c r="CV54" s="247"/>
      <c r="CW54" s="56"/>
      <c r="CX54" s="52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246" t="s">
        <v>219</v>
      </c>
      <c r="DN54" s="246"/>
      <c r="DO54" s="246"/>
      <c r="DP54" s="246"/>
      <c r="DQ54" s="246"/>
      <c r="DR54" s="246"/>
      <c r="DS54" s="246"/>
      <c r="DT54" s="246"/>
      <c r="DU54" s="247"/>
      <c r="DV54" s="56"/>
      <c r="DW54" s="52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246" t="s">
        <v>219</v>
      </c>
      <c r="EM54" s="246"/>
      <c r="EN54" s="246"/>
      <c r="EO54" s="246"/>
      <c r="EP54" s="246"/>
      <c r="EQ54" s="246"/>
      <c r="ER54" s="246"/>
      <c r="ES54" s="246"/>
      <c r="ET54" s="247"/>
      <c r="EU54" s="56"/>
      <c r="EV54" s="52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246" t="s">
        <v>219</v>
      </c>
      <c r="FL54" s="246"/>
      <c r="FM54" s="246"/>
      <c r="FN54" s="246"/>
      <c r="FO54" s="246"/>
      <c r="FP54" s="246"/>
      <c r="FQ54" s="246"/>
      <c r="FR54" s="246"/>
      <c r="FS54" s="247"/>
      <c r="FT54" s="56"/>
      <c r="FU54" s="52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246" t="s">
        <v>219</v>
      </c>
      <c r="GK54" s="246"/>
      <c r="GL54" s="246"/>
      <c r="GM54" s="246"/>
      <c r="GN54" s="246"/>
      <c r="GO54" s="246"/>
      <c r="GP54" s="246"/>
      <c r="GQ54" s="246"/>
      <c r="GR54" s="247"/>
      <c r="GS54" s="56"/>
      <c r="GT54" s="52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246" t="s">
        <v>219</v>
      </c>
      <c r="HJ54" s="246"/>
      <c r="HK54" s="246"/>
      <c r="HL54" s="246"/>
      <c r="HM54" s="246"/>
      <c r="HN54" s="246"/>
      <c r="HO54" s="246"/>
      <c r="HP54" s="246"/>
      <c r="HQ54" s="247"/>
      <c r="HR54" s="56"/>
      <c r="HS54" s="52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246" t="s">
        <v>219</v>
      </c>
      <c r="II54" s="246"/>
      <c r="IJ54" s="246"/>
      <c r="IK54" s="246"/>
      <c r="IL54" s="246"/>
      <c r="IM54" s="246"/>
      <c r="IN54" s="246"/>
      <c r="IO54" s="246"/>
      <c r="IP54" s="247"/>
    </row>
    <row r="55" spans="1:250" ht="14.25" customHeight="1" thickBot="1" x14ac:dyDescent="0.2">
      <c r="A55" s="56"/>
      <c r="B55" s="52" t="s">
        <v>71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248"/>
      <c r="R55" s="248"/>
      <c r="S55" s="248"/>
      <c r="T55" s="248"/>
      <c r="U55" s="248"/>
      <c r="V55" s="248"/>
      <c r="W55" s="248"/>
      <c r="X55" s="248"/>
      <c r="Y55" s="249"/>
      <c r="Z55" s="56"/>
      <c r="AA55" s="52" t="s">
        <v>71</v>
      </c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248"/>
      <c r="AQ55" s="248"/>
      <c r="AR55" s="248"/>
      <c r="AS55" s="248"/>
      <c r="AT55" s="248"/>
      <c r="AU55" s="248"/>
      <c r="AV55" s="248"/>
      <c r="AW55" s="248"/>
      <c r="AX55" s="249"/>
      <c r="AY55" s="56"/>
      <c r="AZ55" s="52" t="s">
        <v>71</v>
      </c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248"/>
      <c r="BP55" s="248"/>
      <c r="BQ55" s="248"/>
      <c r="BR55" s="248"/>
      <c r="BS55" s="248"/>
      <c r="BT55" s="248"/>
      <c r="BU55" s="248"/>
      <c r="BV55" s="248"/>
      <c r="BW55" s="249"/>
      <c r="BX55" s="56"/>
      <c r="BY55" s="52" t="s">
        <v>71</v>
      </c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248"/>
      <c r="CO55" s="248"/>
      <c r="CP55" s="248"/>
      <c r="CQ55" s="248"/>
      <c r="CR55" s="248"/>
      <c r="CS55" s="248"/>
      <c r="CT55" s="248"/>
      <c r="CU55" s="248"/>
      <c r="CV55" s="249"/>
      <c r="CW55" s="56"/>
      <c r="CX55" s="52" t="s">
        <v>71</v>
      </c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248"/>
      <c r="DN55" s="248"/>
      <c r="DO55" s="248"/>
      <c r="DP55" s="248"/>
      <c r="DQ55" s="248"/>
      <c r="DR55" s="248"/>
      <c r="DS55" s="248"/>
      <c r="DT55" s="248"/>
      <c r="DU55" s="249"/>
      <c r="DV55" s="56"/>
      <c r="DW55" s="52" t="s">
        <v>71</v>
      </c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248"/>
      <c r="EM55" s="248"/>
      <c r="EN55" s="248"/>
      <c r="EO55" s="248"/>
      <c r="EP55" s="248"/>
      <c r="EQ55" s="248"/>
      <c r="ER55" s="248"/>
      <c r="ES55" s="248"/>
      <c r="ET55" s="249"/>
      <c r="EU55" s="56"/>
      <c r="EV55" s="52" t="s">
        <v>71</v>
      </c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248"/>
      <c r="FL55" s="248"/>
      <c r="FM55" s="248"/>
      <c r="FN55" s="248"/>
      <c r="FO55" s="248"/>
      <c r="FP55" s="248"/>
      <c r="FQ55" s="248"/>
      <c r="FR55" s="248"/>
      <c r="FS55" s="249"/>
      <c r="FT55" s="56"/>
      <c r="FU55" s="52" t="s">
        <v>71</v>
      </c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248"/>
      <c r="GK55" s="248"/>
      <c r="GL55" s="248"/>
      <c r="GM55" s="248"/>
      <c r="GN55" s="248"/>
      <c r="GO55" s="248"/>
      <c r="GP55" s="248"/>
      <c r="GQ55" s="248"/>
      <c r="GR55" s="249"/>
      <c r="GS55" s="56"/>
      <c r="GT55" s="52" t="s">
        <v>71</v>
      </c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248"/>
      <c r="HJ55" s="248"/>
      <c r="HK55" s="248"/>
      <c r="HL55" s="248"/>
      <c r="HM55" s="248"/>
      <c r="HN55" s="248"/>
      <c r="HO55" s="248"/>
      <c r="HP55" s="248"/>
      <c r="HQ55" s="249"/>
      <c r="HR55" s="56"/>
      <c r="HS55" s="52" t="s">
        <v>71</v>
      </c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248"/>
      <c r="II55" s="248"/>
      <c r="IJ55" s="248"/>
      <c r="IK55" s="248"/>
      <c r="IL55" s="248"/>
      <c r="IM55" s="248"/>
      <c r="IN55" s="248"/>
      <c r="IO55" s="248"/>
      <c r="IP55" s="249"/>
    </row>
    <row r="56" spans="1:250" ht="8.25" customHeight="1" thickTop="1" x14ac:dyDescent="0.15">
      <c r="A56" s="57"/>
      <c r="B56" s="5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5"/>
      <c r="Z56" s="57"/>
      <c r="AA56" s="53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5"/>
      <c r="AY56" s="57"/>
      <c r="AZ56" s="53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5"/>
      <c r="BX56" s="57"/>
      <c r="BY56" s="53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5"/>
      <c r="CW56" s="57"/>
      <c r="CX56" s="53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5"/>
      <c r="DV56" s="57"/>
      <c r="DW56" s="53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5"/>
      <c r="EU56" s="57"/>
      <c r="EV56" s="53"/>
      <c r="EW56" s="44"/>
      <c r="EX56" s="44"/>
      <c r="EY56" s="44"/>
      <c r="EZ56" s="44"/>
      <c r="FA56" s="44"/>
      <c r="FB56" s="44"/>
      <c r="FC56" s="44"/>
      <c r="FD56" s="44"/>
      <c r="FE56" s="44"/>
      <c r="FF56" s="44"/>
      <c r="FG56" s="44"/>
      <c r="FH56" s="44"/>
      <c r="FI56" s="44"/>
      <c r="FJ56" s="44"/>
      <c r="FK56" s="44"/>
      <c r="FL56" s="44"/>
      <c r="FM56" s="44"/>
      <c r="FN56" s="44"/>
      <c r="FO56" s="44"/>
      <c r="FP56" s="44"/>
      <c r="FQ56" s="44"/>
      <c r="FR56" s="44"/>
      <c r="FS56" s="45"/>
      <c r="FT56" s="57"/>
      <c r="FU56" s="53"/>
      <c r="FV56" s="44"/>
      <c r="FW56" s="44"/>
      <c r="FX56" s="44"/>
      <c r="FY56" s="44"/>
      <c r="FZ56" s="44"/>
      <c r="GA56" s="44"/>
      <c r="GB56" s="44"/>
      <c r="GC56" s="44"/>
      <c r="GD56" s="44"/>
      <c r="GE56" s="44"/>
      <c r="GF56" s="44"/>
      <c r="GG56" s="44"/>
      <c r="GH56" s="44"/>
      <c r="GI56" s="44"/>
      <c r="GJ56" s="44"/>
      <c r="GK56" s="44"/>
      <c r="GL56" s="44"/>
      <c r="GM56" s="44"/>
      <c r="GN56" s="44"/>
      <c r="GO56" s="44"/>
      <c r="GP56" s="44"/>
      <c r="GQ56" s="44"/>
      <c r="GR56" s="45"/>
      <c r="GS56" s="57"/>
      <c r="GT56" s="53"/>
      <c r="GU56" s="44"/>
      <c r="GV56" s="44"/>
      <c r="GW56" s="44"/>
      <c r="GX56" s="44"/>
      <c r="GY56" s="44"/>
      <c r="GZ56" s="44"/>
      <c r="HA56" s="44"/>
      <c r="HB56" s="44"/>
      <c r="HC56" s="44"/>
      <c r="HD56" s="44"/>
      <c r="HE56" s="44"/>
      <c r="HF56" s="44"/>
      <c r="HG56" s="44"/>
      <c r="HH56" s="44"/>
      <c r="HI56" s="44"/>
      <c r="HJ56" s="44"/>
      <c r="HK56" s="44"/>
      <c r="HL56" s="44"/>
      <c r="HM56" s="44"/>
      <c r="HN56" s="44"/>
      <c r="HO56" s="44"/>
      <c r="HP56" s="44"/>
      <c r="HQ56" s="45"/>
      <c r="HR56" s="57"/>
      <c r="HS56" s="53"/>
      <c r="HT56" s="44"/>
      <c r="HU56" s="44"/>
      <c r="HV56" s="44"/>
      <c r="HW56" s="44"/>
      <c r="HX56" s="44"/>
      <c r="HY56" s="44"/>
      <c r="HZ56" s="44"/>
      <c r="IA56" s="44"/>
      <c r="IB56" s="44"/>
      <c r="IC56" s="44"/>
      <c r="ID56" s="44"/>
      <c r="IE56" s="44"/>
      <c r="IF56" s="44"/>
      <c r="IG56" s="44"/>
      <c r="IH56" s="44"/>
      <c r="II56" s="44"/>
      <c r="IJ56" s="44"/>
      <c r="IK56" s="44"/>
      <c r="IL56" s="44"/>
      <c r="IM56" s="44"/>
      <c r="IN56" s="44"/>
      <c r="IO56" s="44"/>
      <c r="IP56" s="45"/>
    </row>
    <row r="57" spans="1:250" x14ac:dyDescent="0.15">
      <c r="W57" s="58" t="s">
        <v>74</v>
      </c>
      <c r="AV57" s="58" t="str">
        <f>W57</f>
        <v>（管理指導員控）</v>
      </c>
      <c r="BU57" s="58" t="str">
        <f>W57</f>
        <v>（管理指導員控）</v>
      </c>
      <c r="CT57" s="58" t="str">
        <f>W57</f>
        <v>（管理指導員控）</v>
      </c>
      <c r="DS57" s="58" t="str">
        <f>W57</f>
        <v>（管理指導員控）</v>
      </c>
      <c r="ER57" s="58" t="str">
        <f>W57</f>
        <v>（管理指導員控）</v>
      </c>
      <c r="FQ57" s="58" t="str">
        <f>W57</f>
        <v>（管理指導員控）</v>
      </c>
      <c r="GP57" s="58" t="str">
        <f>W57</f>
        <v>（管理指導員控）</v>
      </c>
      <c r="HO57" s="58" t="str">
        <f>W57</f>
        <v>（管理指導員控）</v>
      </c>
      <c r="IN57" s="58" t="str">
        <f>W57</f>
        <v>（管理指導員控）</v>
      </c>
    </row>
    <row r="59" spans="1:250" x14ac:dyDescent="0.15">
      <c r="W59" s="1" t="s">
        <v>218</v>
      </c>
    </row>
    <row r="60" spans="1:250" x14ac:dyDescent="0.15">
      <c r="W60" s="1" t="s">
        <v>74</v>
      </c>
    </row>
  </sheetData>
  <mergeCells count="870">
    <mergeCell ref="Q54:Y55"/>
    <mergeCell ref="H37:H38"/>
    <mergeCell ref="A37:C38"/>
    <mergeCell ref="T37:T38"/>
    <mergeCell ref="U37:Y37"/>
    <mergeCell ref="I38:S38"/>
    <mergeCell ref="A42:A48"/>
    <mergeCell ref="U38:Y38"/>
    <mergeCell ref="J20:K20"/>
    <mergeCell ref="L20:M20"/>
    <mergeCell ref="N20:O20"/>
    <mergeCell ref="R21:S21"/>
    <mergeCell ref="R20:S20"/>
    <mergeCell ref="N22:O22"/>
    <mergeCell ref="R19:S19"/>
    <mergeCell ref="W13:Y13"/>
    <mergeCell ref="S16:T16"/>
    <mergeCell ref="N19:O19"/>
    <mergeCell ref="A24:A36"/>
    <mergeCell ref="F21:G21"/>
    <mergeCell ref="W18:Y18"/>
    <mergeCell ref="L19:M19"/>
    <mergeCell ref="L21:M21"/>
    <mergeCell ref="R22:S22"/>
    <mergeCell ref="N21:O21"/>
    <mergeCell ref="W16:Y16"/>
    <mergeCell ref="W17:Y17"/>
    <mergeCell ref="A23:C23"/>
    <mergeCell ref="D22:E22"/>
    <mergeCell ref="F22:G22"/>
    <mergeCell ref="U17:V17"/>
    <mergeCell ref="U18:V18"/>
    <mergeCell ref="S17:T17"/>
    <mergeCell ref="S18:T18"/>
    <mergeCell ref="D19:E19"/>
    <mergeCell ref="F19:G19"/>
    <mergeCell ref="H19:I19"/>
    <mergeCell ref="H20:I20"/>
    <mergeCell ref="Q6:V6"/>
    <mergeCell ref="W14:Y14"/>
    <mergeCell ref="W15:Y15"/>
    <mergeCell ref="W10:Y10"/>
    <mergeCell ref="S7:T7"/>
    <mergeCell ref="U7:V7"/>
    <mergeCell ref="C4:M4"/>
    <mergeCell ref="U2:V4"/>
    <mergeCell ref="W2:X4"/>
    <mergeCell ref="L6:O6"/>
    <mergeCell ref="B2:N2"/>
    <mergeCell ref="X6:Y6"/>
    <mergeCell ref="W7:Y7"/>
    <mergeCell ref="W9:Y9"/>
    <mergeCell ref="S10:T10"/>
    <mergeCell ref="S11:T11"/>
    <mergeCell ref="W11:Y11"/>
    <mergeCell ref="W12:Y12"/>
    <mergeCell ref="U14:V14"/>
    <mergeCell ref="A7:C7"/>
    <mergeCell ref="Q7:R7"/>
    <mergeCell ref="S13:T13"/>
    <mergeCell ref="S9:T9"/>
    <mergeCell ref="S12:T12"/>
    <mergeCell ref="J19:K19"/>
    <mergeCell ref="D20:E20"/>
    <mergeCell ref="F20:G20"/>
    <mergeCell ref="A19:C22"/>
    <mergeCell ref="D21:E21"/>
    <mergeCell ref="H22:I22"/>
    <mergeCell ref="H21:I21"/>
    <mergeCell ref="J22:K22"/>
    <mergeCell ref="L22:M22"/>
    <mergeCell ref="J21:K21"/>
    <mergeCell ref="S14:T14"/>
    <mergeCell ref="S15:T15"/>
    <mergeCell ref="U15:V15"/>
    <mergeCell ref="U16:V16"/>
    <mergeCell ref="U9:V9"/>
    <mergeCell ref="U10:V10"/>
    <mergeCell ref="U11:V11"/>
    <mergeCell ref="U12:V12"/>
    <mergeCell ref="A9:A10"/>
    <mergeCell ref="IL1:IM1"/>
    <mergeCell ref="IN1:IO1"/>
    <mergeCell ref="HS2:IE2"/>
    <mergeCell ref="IL2:IM4"/>
    <mergeCell ref="IN2:IO4"/>
    <mergeCell ref="HT4:ID4"/>
    <mergeCell ref="U13:V13"/>
    <mergeCell ref="D7:K7"/>
    <mergeCell ref="L7:O7"/>
    <mergeCell ref="A6:H6"/>
    <mergeCell ref="U1:V1"/>
    <mergeCell ref="W1:X1"/>
    <mergeCell ref="IN7:IP7"/>
    <mergeCell ref="HR9:HR10"/>
    <mergeCell ref="IJ9:IK9"/>
    <mergeCell ref="IL9:IM9"/>
    <mergeCell ref="IN9:IP9"/>
    <mergeCell ref="IJ10:IK10"/>
    <mergeCell ref="IL10:IM10"/>
    <mergeCell ref="IN10:IP10"/>
    <mergeCell ref="HR6:HY6"/>
    <mergeCell ref="IC6:IF6"/>
    <mergeCell ref="IH6:IM6"/>
    <mergeCell ref="IO6:IP6"/>
    <mergeCell ref="HR7:HT7"/>
    <mergeCell ref="HU7:IB7"/>
    <mergeCell ref="IC7:IF7"/>
    <mergeCell ref="IH7:II7"/>
    <mergeCell ref="IJ7:IK7"/>
    <mergeCell ref="IL7:IM7"/>
    <mergeCell ref="IJ11:IK11"/>
    <mergeCell ref="IL11:IM11"/>
    <mergeCell ref="IN11:IP11"/>
    <mergeCell ref="IJ12:IK12"/>
    <mergeCell ref="IL12:IM12"/>
    <mergeCell ref="IN12:IP12"/>
    <mergeCell ref="IJ13:IK13"/>
    <mergeCell ref="IL13:IM13"/>
    <mergeCell ref="IN13:IP13"/>
    <mergeCell ref="IJ18:IK18"/>
    <mergeCell ref="IL18:IM18"/>
    <mergeCell ref="IN18:IP18"/>
    <mergeCell ref="IJ17:IK17"/>
    <mergeCell ref="IL17:IM17"/>
    <mergeCell ref="IN17:IP17"/>
    <mergeCell ref="IJ14:IK14"/>
    <mergeCell ref="IL14:IM14"/>
    <mergeCell ref="IN14:IP14"/>
    <mergeCell ref="IJ16:IK16"/>
    <mergeCell ref="IL16:IM16"/>
    <mergeCell ref="IN16:IP16"/>
    <mergeCell ref="IJ15:IK15"/>
    <mergeCell ref="IL15:IM15"/>
    <mergeCell ref="IN15:IP15"/>
    <mergeCell ref="HR19:HT22"/>
    <mergeCell ref="HU19:HV19"/>
    <mergeCell ref="HW19:HX19"/>
    <mergeCell ref="HY19:HZ19"/>
    <mergeCell ref="IA19:IB19"/>
    <mergeCell ref="IC19:ID19"/>
    <mergeCell ref="HU21:HV21"/>
    <mergeCell ref="HW21:HX21"/>
    <mergeCell ref="HY21:HZ21"/>
    <mergeCell ref="IA21:IB21"/>
    <mergeCell ref="IE22:IF22"/>
    <mergeCell ref="II22:IJ22"/>
    <mergeCell ref="IE19:IF19"/>
    <mergeCell ref="II19:IJ19"/>
    <mergeCell ref="II20:IJ20"/>
    <mergeCell ref="HU20:HV20"/>
    <mergeCell ref="HW20:HX20"/>
    <mergeCell ref="HY20:HZ20"/>
    <mergeCell ref="IA20:IB20"/>
    <mergeCell ref="IC20:ID20"/>
    <mergeCell ref="IE20:IF20"/>
    <mergeCell ref="HR42:HR48"/>
    <mergeCell ref="IH54:IP55"/>
    <mergeCell ref="HR23:HT23"/>
    <mergeCell ref="HR24:HR36"/>
    <mergeCell ref="HR37:HT38"/>
    <mergeCell ref="HY37:HY38"/>
    <mergeCell ref="IK37:IK38"/>
    <mergeCell ref="IL37:IP37"/>
    <mergeCell ref="CW7:CY7"/>
    <mergeCell ref="HU22:HV22"/>
    <mergeCell ref="HW22:HX22"/>
    <mergeCell ref="HY22:HZ22"/>
    <mergeCell ref="IA22:IB22"/>
    <mergeCell ref="IC22:ID22"/>
    <mergeCell ref="DS7:DU7"/>
    <mergeCell ref="DS9:DU9"/>
    <mergeCell ref="DS10:DU10"/>
    <mergeCell ref="DV9:DV10"/>
    <mergeCell ref="EN9:EO9"/>
    <mergeCell ref="HZ38:IJ38"/>
    <mergeCell ref="IL38:IP38"/>
    <mergeCell ref="IC21:ID21"/>
    <mergeCell ref="IE21:IF21"/>
    <mergeCell ref="II21:IJ21"/>
    <mergeCell ref="CZ7:DG7"/>
    <mergeCell ref="DH7:DK7"/>
    <mergeCell ref="DM7:DN7"/>
    <mergeCell ref="DO7:DP7"/>
    <mergeCell ref="DQ7:DR7"/>
    <mergeCell ref="CW9:CW10"/>
    <mergeCell ref="DO9:DP9"/>
    <mergeCell ref="DQ9:DR9"/>
    <mergeCell ref="DO10:DP10"/>
    <mergeCell ref="DQ10:DR10"/>
    <mergeCell ref="DO13:DP13"/>
    <mergeCell ref="DQ13:DR13"/>
    <mergeCell ref="DS13:DU13"/>
    <mergeCell ref="DO14:DP14"/>
    <mergeCell ref="DQ14:DR14"/>
    <mergeCell ref="DS14:DU14"/>
    <mergeCell ref="DO11:DP11"/>
    <mergeCell ref="DQ11:DR11"/>
    <mergeCell ref="DS11:DU11"/>
    <mergeCell ref="DO12:DP12"/>
    <mergeCell ref="DQ12:DR12"/>
    <mergeCell ref="DS12:DU12"/>
    <mergeCell ref="DO17:DP17"/>
    <mergeCell ref="DQ17:DR17"/>
    <mergeCell ref="DS17:DU17"/>
    <mergeCell ref="DO18:DP18"/>
    <mergeCell ref="DQ18:DR18"/>
    <mergeCell ref="DS18:DU18"/>
    <mergeCell ref="DO15:DP15"/>
    <mergeCell ref="DQ15:DR15"/>
    <mergeCell ref="DS15:DU15"/>
    <mergeCell ref="DO16:DP16"/>
    <mergeCell ref="DQ16:DR16"/>
    <mergeCell ref="DS16:DU16"/>
    <mergeCell ref="CW19:CY22"/>
    <mergeCell ref="CZ19:DA19"/>
    <mergeCell ref="DB19:DC19"/>
    <mergeCell ref="DD19:DE19"/>
    <mergeCell ref="DF19:DG19"/>
    <mergeCell ref="DH19:DI19"/>
    <mergeCell ref="CZ21:DA21"/>
    <mergeCell ref="DB21:DC21"/>
    <mergeCell ref="DD21:DE21"/>
    <mergeCell ref="DF21:DG21"/>
    <mergeCell ref="DH21:DI21"/>
    <mergeCell ref="DJ19:DK19"/>
    <mergeCell ref="DN19:DO19"/>
    <mergeCell ref="CZ20:DA20"/>
    <mergeCell ref="DB20:DC20"/>
    <mergeCell ref="DD20:DE20"/>
    <mergeCell ref="DF20:DG20"/>
    <mergeCell ref="DH20:DI20"/>
    <mergeCell ref="DJ20:DK20"/>
    <mergeCell ref="DN20:DO20"/>
    <mergeCell ref="DJ21:DK21"/>
    <mergeCell ref="DN21:DO21"/>
    <mergeCell ref="CZ22:DA22"/>
    <mergeCell ref="DB22:DC22"/>
    <mergeCell ref="DD22:DE22"/>
    <mergeCell ref="DF22:DG22"/>
    <mergeCell ref="DH22:DI22"/>
    <mergeCell ref="DJ22:DK22"/>
    <mergeCell ref="DN22:DO22"/>
    <mergeCell ref="CW42:CW48"/>
    <mergeCell ref="DM54:DU55"/>
    <mergeCell ref="CW23:CY23"/>
    <mergeCell ref="CW24:CW36"/>
    <mergeCell ref="CW37:CY38"/>
    <mergeCell ref="DD37:DD38"/>
    <mergeCell ref="DP37:DP38"/>
    <mergeCell ref="DQ37:DU37"/>
    <mergeCell ref="DE38:DO38"/>
    <mergeCell ref="DQ38:DU38"/>
    <mergeCell ref="EL6:EQ6"/>
    <mergeCell ref="ES6:ET6"/>
    <mergeCell ref="DV7:DX7"/>
    <mergeCell ref="DY7:EF7"/>
    <mergeCell ref="EG7:EJ7"/>
    <mergeCell ref="EL7:EM7"/>
    <mergeCell ref="EN7:EO7"/>
    <mergeCell ref="EP7:EQ7"/>
    <mergeCell ref="ER7:ET7"/>
    <mergeCell ref="DV6:EC6"/>
    <mergeCell ref="EG6:EJ6"/>
    <mergeCell ref="EN12:EO12"/>
    <mergeCell ref="EP12:EQ12"/>
    <mergeCell ref="ER12:ET12"/>
    <mergeCell ref="EN13:EO13"/>
    <mergeCell ref="EP13:EQ13"/>
    <mergeCell ref="ER13:ET13"/>
    <mergeCell ref="EP9:EQ9"/>
    <mergeCell ref="ER9:ET9"/>
    <mergeCell ref="EN10:EO10"/>
    <mergeCell ref="EP10:EQ10"/>
    <mergeCell ref="ER10:ET10"/>
    <mergeCell ref="EN11:EO11"/>
    <mergeCell ref="EP11:EQ11"/>
    <mergeCell ref="ER11:ET11"/>
    <mergeCell ref="EN16:EO16"/>
    <mergeCell ref="EP16:EQ16"/>
    <mergeCell ref="ER16:ET16"/>
    <mergeCell ref="EN17:EO17"/>
    <mergeCell ref="EP17:EQ17"/>
    <mergeCell ref="ER17:ET17"/>
    <mergeCell ref="EN14:EO14"/>
    <mergeCell ref="EP14:EQ14"/>
    <mergeCell ref="ER14:ET14"/>
    <mergeCell ref="EN15:EO15"/>
    <mergeCell ref="EP15:EQ15"/>
    <mergeCell ref="ER15:ET15"/>
    <mergeCell ref="DV42:DV48"/>
    <mergeCell ref="EL54:ET55"/>
    <mergeCell ref="EI22:EJ22"/>
    <mergeCell ref="EM22:EN22"/>
    <mergeCell ref="DV23:DX23"/>
    <mergeCell ref="DV24:DV36"/>
    <mergeCell ref="DV37:DX38"/>
    <mergeCell ref="EC37:EC38"/>
    <mergeCell ref="EI20:EJ20"/>
    <mergeCell ref="EM20:EN20"/>
    <mergeCell ref="EG21:EH21"/>
    <mergeCell ref="EI21:EJ21"/>
    <mergeCell ref="EM21:EN21"/>
    <mergeCell ref="DY22:DZ22"/>
    <mergeCell ref="EA22:EB22"/>
    <mergeCell ref="EC22:ED22"/>
    <mergeCell ref="EE22:EF22"/>
    <mergeCell ref="EG22:EH22"/>
    <mergeCell ref="EA21:EB21"/>
    <mergeCell ref="EC21:ED21"/>
    <mergeCell ref="EE21:EF21"/>
    <mergeCell ref="DY20:DZ20"/>
    <mergeCell ref="EA20:EB20"/>
    <mergeCell ref="EC20:ED20"/>
    <mergeCell ref="EP1:EQ1"/>
    <mergeCell ref="ER1:ES1"/>
    <mergeCell ref="DW2:EI2"/>
    <mergeCell ref="EP2:EQ4"/>
    <mergeCell ref="ER2:ES4"/>
    <mergeCell ref="DX4:EH4"/>
    <mergeCell ref="EO37:EO38"/>
    <mergeCell ref="EP37:ET37"/>
    <mergeCell ref="ED38:EN38"/>
    <mergeCell ref="EP38:ET38"/>
    <mergeCell ref="EI19:EJ19"/>
    <mergeCell ref="EM19:EN19"/>
    <mergeCell ref="EE20:EF20"/>
    <mergeCell ref="EG20:EH20"/>
    <mergeCell ref="EN18:EO18"/>
    <mergeCell ref="EP18:EQ18"/>
    <mergeCell ref="ER18:ET18"/>
    <mergeCell ref="DV19:DX22"/>
    <mergeCell ref="DY19:DZ19"/>
    <mergeCell ref="EA19:EB19"/>
    <mergeCell ref="EC19:ED19"/>
    <mergeCell ref="EE19:EF19"/>
    <mergeCell ref="EG19:EH19"/>
    <mergeCell ref="DY21:DZ21"/>
    <mergeCell ref="DH6:DK6"/>
    <mergeCell ref="DQ1:DR1"/>
    <mergeCell ref="DS1:DT1"/>
    <mergeCell ref="CX2:DJ2"/>
    <mergeCell ref="DQ2:DR4"/>
    <mergeCell ref="DS2:DT4"/>
    <mergeCell ref="CY4:DI4"/>
    <mergeCell ref="DM6:DR6"/>
    <mergeCell ref="DT6:DU6"/>
    <mergeCell ref="CW6:DD6"/>
    <mergeCell ref="BX9:BX10"/>
    <mergeCell ref="CP9:CQ9"/>
    <mergeCell ref="CR9:CS9"/>
    <mergeCell ref="CT9:CV9"/>
    <mergeCell ref="CP10:CQ10"/>
    <mergeCell ref="CR10:CS10"/>
    <mergeCell ref="CT10:CV10"/>
    <mergeCell ref="CU6:CV6"/>
    <mergeCell ref="BX7:BZ7"/>
    <mergeCell ref="CA7:CH7"/>
    <mergeCell ref="CI7:CL7"/>
    <mergeCell ref="CN7:CO7"/>
    <mergeCell ref="CP7:CQ7"/>
    <mergeCell ref="CR7:CS7"/>
    <mergeCell ref="CT7:CV7"/>
    <mergeCell ref="CN6:CS6"/>
    <mergeCell ref="CP13:CQ13"/>
    <mergeCell ref="CR13:CS13"/>
    <mergeCell ref="CT13:CV13"/>
    <mergeCell ref="CP14:CQ14"/>
    <mergeCell ref="CR14:CS14"/>
    <mergeCell ref="CT14:CV14"/>
    <mergeCell ref="CP11:CQ11"/>
    <mergeCell ref="CR11:CS11"/>
    <mergeCell ref="CT11:CV11"/>
    <mergeCell ref="CP12:CQ12"/>
    <mergeCell ref="CR12:CS12"/>
    <mergeCell ref="CT12:CV12"/>
    <mergeCell ref="CP17:CQ17"/>
    <mergeCell ref="CR17:CS17"/>
    <mergeCell ref="CT17:CV17"/>
    <mergeCell ref="CP18:CQ18"/>
    <mergeCell ref="CR18:CS18"/>
    <mergeCell ref="CT18:CV18"/>
    <mergeCell ref="CP15:CQ15"/>
    <mergeCell ref="CR15:CS15"/>
    <mergeCell ref="CT15:CV15"/>
    <mergeCell ref="CP16:CQ16"/>
    <mergeCell ref="CR16:CS16"/>
    <mergeCell ref="CT16:CV16"/>
    <mergeCell ref="BX19:BZ22"/>
    <mergeCell ref="CA19:CB19"/>
    <mergeCell ref="CC19:CD19"/>
    <mergeCell ref="CE19:CF19"/>
    <mergeCell ref="CG19:CH19"/>
    <mergeCell ref="CI19:CJ19"/>
    <mergeCell ref="CA21:CB21"/>
    <mergeCell ref="CC21:CD21"/>
    <mergeCell ref="CE21:CF21"/>
    <mergeCell ref="CG21:CH21"/>
    <mergeCell ref="CI21:CJ21"/>
    <mergeCell ref="CK19:CL19"/>
    <mergeCell ref="CO19:CP19"/>
    <mergeCell ref="CA20:CB20"/>
    <mergeCell ref="CC20:CD20"/>
    <mergeCell ref="CE20:CF20"/>
    <mergeCell ref="CG20:CH20"/>
    <mergeCell ref="CI20:CJ20"/>
    <mergeCell ref="CK20:CL20"/>
    <mergeCell ref="CO20:CP20"/>
    <mergeCell ref="CK21:CL21"/>
    <mergeCell ref="CO21:CP21"/>
    <mergeCell ref="CA22:CB22"/>
    <mergeCell ref="CC22:CD22"/>
    <mergeCell ref="CE22:CF22"/>
    <mergeCell ref="CG22:CH22"/>
    <mergeCell ref="CI22:CJ22"/>
    <mergeCell ref="CK22:CL22"/>
    <mergeCell ref="CO22:CP22"/>
    <mergeCell ref="BS1:BT1"/>
    <mergeCell ref="BU1:BV1"/>
    <mergeCell ref="AZ2:BL2"/>
    <mergeCell ref="BS2:BT4"/>
    <mergeCell ref="BU2:BV4"/>
    <mergeCell ref="BA4:BK4"/>
    <mergeCell ref="BX42:BX48"/>
    <mergeCell ref="CN54:CV55"/>
    <mergeCell ref="CR1:CS1"/>
    <mergeCell ref="CT1:CU1"/>
    <mergeCell ref="BY2:CK2"/>
    <mergeCell ref="CR2:CS4"/>
    <mergeCell ref="CT2:CU4"/>
    <mergeCell ref="BZ4:CJ4"/>
    <mergeCell ref="BX6:CE6"/>
    <mergeCell ref="CI6:CL6"/>
    <mergeCell ref="BX23:BZ23"/>
    <mergeCell ref="BX24:BX36"/>
    <mergeCell ref="BX37:BZ38"/>
    <mergeCell ref="CE37:CE38"/>
    <mergeCell ref="CQ37:CQ38"/>
    <mergeCell ref="CR37:CV37"/>
    <mergeCell ref="CF38:CP38"/>
    <mergeCell ref="CR38:CV38"/>
    <mergeCell ref="BU7:BW7"/>
    <mergeCell ref="AY9:AY10"/>
    <mergeCell ref="BQ9:BR9"/>
    <mergeCell ref="BS9:BT9"/>
    <mergeCell ref="BU9:BW9"/>
    <mergeCell ref="BQ10:BR10"/>
    <mergeCell ref="BS10:BT10"/>
    <mergeCell ref="BU10:BW10"/>
    <mergeCell ref="AY6:BF6"/>
    <mergeCell ref="BJ6:BM6"/>
    <mergeCell ref="BO6:BT6"/>
    <mergeCell ref="BV6:BW6"/>
    <mergeCell ref="AY7:BA7"/>
    <mergeCell ref="BB7:BI7"/>
    <mergeCell ref="BJ7:BM7"/>
    <mergeCell ref="BO7:BP7"/>
    <mergeCell ref="BQ7:BR7"/>
    <mergeCell ref="BS7:BT7"/>
    <mergeCell ref="BQ13:BR13"/>
    <mergeCell ref="BS13:BT13"/>
    <mergeCell ref="BU13:BW13"/>
    <mergeCell ref="BQ14:BR14"/>
    <mergeCell ref="BS14:BT14"/>
    <mergeCell ref="BU14:BW14"/>
    <mergeCell ref="BQ11:BR11"/>
    <mergeCell ref="BS11:BT11"/>
    <mergeCell ref="BU11:BW11"/>
    <mergeCell ref="BQ12:BR12"/>
    <mergeCell ref="BS12:BT12"/>
    <mergeCell ref="BU12:BW12"/>
    <mergeCell ref="BQ17:BR17"/>
    <mergeCell ref="BS17:BT17"/>
    <mergeCell ref="BU17:BW17"/>
    <mergeCell ref="BQ18:BR18"/>
    <mergeCell ref="BS18:BT18"/>
    <mergeCell ref="BU18:BW18"/>
    <mergeCell ref="BQ15:BR15"/>
    <mergeCell ref="BS15:BT15"/>
    <mergeCell ref="BU15:BW15"/>
    <mergeCell ref="BQ16:BR16"/>
    <mergeCell ref="BS16:BT16"/>
    <mergeCell ref="BU16:BW16"/>
    <mergeCell ref="AY19:BA22"/>
    <mergeCell ref="BB19:BC19"/>
    <mergeCell ref="BD19:BE19"/>
    <mergeCell ref="BF19:BG19"/>
    <mergeCell ref="BH19:BI19"/>
    <mergeCell ref="BJ19:BK19"/>
    <mergeCell ref="BB21:BC21"/>
    <mergeCell ref="BD21:BE21"/>
    <mergeCell ref="BF21:BG21"/>
    <mergeCell ref="BH21:BI21"/>
    <mergeCell ref="BH22:BI22"/>
    <mergeCell ref="BJ22:BK22"/>
    <mergeCell ref="BL22:BM22"/>
    <mergeCell ref="BP22:BQ22"/>
    <mergeCell ref="BL19:BM19"/>
    <mergeCell ref="BP19:BQ19"/>
    <mergeCell ref="BB20:BC20"/>
    <mergeCell ref="BD20:BE20"/>
    <mergeCell ref="BF20:BG20"/>
    <mergeCell ref="BH20:BI20"/>
    <mergeCell ref="BJ20:BK20"/>
    <mergeCell ref="BL20:BM20"/>
    <mergeCell ref="BP20:BQ20"/>
    <mergeCell ref="AY42:AY48"/>
    <mergeCell ref="BO54:BW55"/>
    <mergeCell ref="AT1:AU1"/>
    <mergeCell ref="AV1:AW1"/>
    <mergeCell ref="AA2:AM2"/>
    <mergeCell ref="AT2:AU4"/>
    <mergeCell ref="AV2:AW4"/>
    <mergeCell ref="AB4:AL4"/>
    <mergeCell ref="Z6:AG6"/>
    <mergeCell ref="AK6:AN6"/>
    <mergeCell ref="AY23:BA23"/>
    <mergeCell ref="AY24:AY36"/>
    <mergeCell ref="AY37:BA38"/>
    <mergeCell ref="BF37:BF38"/>
    <mergeCell ref="BR37:BR38"/>
    <mergeCell ref="BS37:BW37"/>
    <mergeCell ref="BG38:BQ38"/>
    <mergeCell ref="BS38:BW38"/>
    <mergeCell ref="BJ21:BK21"/>
    <mergeCell ref="BL21:BM21"/>
    <mergeCell ref="BP21:BQ21"/>
    <mergeCell ref="BB22:BC22"/>
    <mergeCell ref="BD22:BE22"/>
    <mergeCell ref="BF22:BG22"/>
    <mergeCell ref="Z9:Z10"/>
    <mergeCell ref="AR9:AS9"/>
    <mergeCell ref="AT9:AU9"/>
    <mergeCell ref="AV9:AX9"/>
    <mergeCell ref="AR10:AS10"/>
    <mergeCell ref="AT10:AU10"/>
    <mergeCell ref="AV10:AX10"/>
    <mergeCell ref="AP6:AU6"/>
    <mergeCell ref="AW6:AX6"/>
    <mergeCell ref="Z7:AB7"/>
    <mergeCell ref="AC7:AJ7"/>
    <mergeCell ref="AK7:AN7"/>
    <mergeCell ref="AP7:AQ7"/>
    <mergeCell ref="AR7:AS7"/>
    <mergeCell ref="AT7:AU7"/>
    <mergeCell ref="AV7:AX7"/>
    <mergeCell ref="AR13:AS13"/>
    <mergeCell ref="AT13:AU13"/>
    <mergeCell ref="AV13:AX13"/>
    <mergeCell ref="AR14:AS14"/>
    <mergeCell ref="AT14:AU14"/>
    <mergeCell ref="AV14:AX14"/>
    <mergeCell ref="AR11:AS11"/>
    <mergeCell ref="AT11:AU11"/>
    <mergeCell ref="AV11:AX11"/>
    <mergeCell ref="AR12:AS12"/>
    <mergeCell ref="AT12:AU12"/>
    <mergeCell ref="AV12:AX12"/>
    <mergeCell ref="AR17:AS17"/>
    <mergeCell ref="AT17:AU17"/>
    <mergeCell ref="AV17:AX17"/>
    <mergeCell ref="AR18:AS18"/>
    <mergeCell ref="AT18:AU18"/>
    <mergeCell ref="AV18:AX18"/>
    <mergeCell ref="AR15:AS15"/>
    <mergeCell ref="AT15:AU15"/>
    <mergeCell ref="AV15:AX15"/>
    <mergeCell ref="AR16:AS16"/>
    <mergeCell ref="AT16:AU16"/>
    <mergeCell ref="AV16:AX16"/>
    <mergeCell ref="Z19:AB22"/>
    <mergeCell ref="AC19:AD19"/>
    <mergeCell ref="AE19:AF19"/>
    <mergeCell ref="AG19:AH19"/>
    <mergeCell ref="AI19:AJ19"/>
    <mergeCell ref="AK19:AL19"/>
    <mergeCell ref="AC21:AD21"/>
    <mergeCell ref="AE21:AF21"/>
    <mergeCell ref="AG21:AH21"/>
    <mergeCell ref="AI21:AJ21"/>
    <mergeCell ref="AI22:AJ22"/>
    <mergeCell ref="AK22:AL22"/>
    <mergeCell ref="AM22:AN22"/>
    <mergeCell ref="AQ22:AR22"/>
    <mergeCell ref="AM19:AN19"/>
    <mergeCell ref="AQ19:AR19"/>
    <mergeCell ref="AC20:AD20"/>
    <mergeCell ref="AE20:AF20"/>
    <mergeCell ref="AG20:AH20"/>
    <mergeCell ref="AI20:AJ20"/>
    <mergeCell ref="AK20:AL20"/>
    <mergeCell ref="AM20:AN20"/>
    <mergeCell ref="AQ20:AR20"/>
    <mergeCell ref="Z42:Z48"/>
    <mergeCell ref="AP54:AX55"/>
    <mergeCell ref="HM1:HN1"/>
    <mergeCell ref="HO1:HP1"/>
    <mergeCell ref="GT2:HF2"/>
    <mergeCell ref="HM2:HN4"/>
    <mergeCell ref="HO2:HP4"/>
    <mergeCell ref="GU4:HE4"/>
    <mergeCell ref="GS6:GZ6"/>
    <mergeCell ref="HD6:HG6"/>
    <mergeCell ref="Z23:AB23"/>
    <mergeCell ref="Z24:Z36"/>
    <mergeCell ref="Z37:AB38"/>
    <mergeCell ref="AG37:AG38"/>
    <mergeCell ref="AS37:AS38"/>
    <mergeCell ref="AT37:AX37"/>
    <mergeCell ref="AH38:AR38"/>
    <mergeCell ref="AT38:AX38"/>
    <mergeCell ref="AK21:AL21"/>
    <mergeCell ref="AM21:AN21"/>
    <mergeCell ref="AQ21:AR21"/>
    <mergeCell ref="AC22:AD22"/>
    <mergeCell ref="AE22:AF22"/>
    <mergeCell ref="AG22:AH22"/>
    <mergeCell ref="GS9:GS10"/>
    <mergeCell ref="HK9:HL9"/>
    <mergeCell ref="HM9:HN9"/>
    <mergeCell ref="HO9:HQ9"/>
    <mergeCell ref="HK10:HL10"/>
    <mergeCell ref="HM10:HN10"/>
    <mergeCell ref="HO10:HQ10"/>
    <mergeCell ref="HI6:HN6"/>
    <mergeCell ref="HP6:HQ6"/>
    <mergeCell ref="GS7:GU7"/>
    <mergeCell ref="GV7:HC7"/>
    <mergeCell ref="HD7:HG7"/>
    <mergeCell ref="HI7:HJ7"/>
    <mergeCell ref="HK7:HL7"/>
    <mergeCell ref="HM7:HN7"/>
    <mergeCell ref="HO7:HQ7"/>
    <mergeCell ref="HK13:HL13"/>
    <mergeCell ref="HM13:HN13"/>
    <mergeCell ref="HO13:HQ13"/>
    <mergeCell ref="HK14:HL14"/>
    <mergeCell ref="HM14:HN14"/>
    <mergeCell ref="HO14:HQ14"/>
    <mergeCell ref="HK11:HL11"/>
    <mergeCell ref="HM11:HN11"/>
    <mergeCell ref="HO11:HQ11"/>
    <mergeCell ref="HK12:HL12"/>
    <mergeCell ref="HM12:HN12"/>
    <mergeCell ref="HO12:HQ12"/>
    <mergeCell ref="HK17:HL17"/>
    <mergeCell ref="HM17:HN17"/>
    <mergeCell ref="HO17:HQ17"/>
    <mergeCell ref="HK18:HL18"/>
    <mergeCell ref="HM18:HN18"/>
    <mergeCell ref="HO18:HQ18"/>
    <mergeCell ref="HK15:HL15"/>
    <mergeCell ref="HM15:HN15"/>
    <mergeCell ref="HO15:HQ15"/>
    <mergeCell ref="HK16:HL16"/>
    <mergeCell ref="HM16:HN16"/>
    <mergeCell ref="HO16:HQ16"/>
    <mergeCell ref="GS19:GU22"/>
    <mergeCell ref="GV19:GW19"/>
    <mergeCell ref="GX19:GY19"/>
    <mergeCell ref="GZ19:HA19"/>
    <mergeCell ref="HB19:HC19"/>
    <mergeCell ref="HD19:HE19"/>
    <mergeCell ref="GV21:GW21"/>
    <mergeCell ref="GX21:GY21"/>
    <mergeCell ref="GZ21:HA21"/>
    <mergeCell ref="HB21:HC21"/>
    <mergeCell ref="HB22:HC22"/>
    <mergeCell ref="HD22:HE22"/>
    <mergeCell ref="HF22:HG22"/>
    <mergeCell ref="HJ22:HK22"/>
    <mergeCell ref="HF19:HG19"/>
    <mergeCell ref="HJ19:HK19"/>
    <mergeCell ref="GV20:GW20"/>
    <mergeCell ref="GX20:GY20"/>
    <mergeCell ref="GZ20:HA20"/>
    <mergeCell ref="HB20:HC20"/>
    <mergeCell ref="HD20:HE20"/>
    <mergeCell ref="HF20:HG20"/>
    <mergeCell ref="HJ20:HK20"/>
    <mergeCell ref="GS42:GS48"/>
    <mergeCell ref="HI54:HQ55"/>
    <mergeCell ref="GN1:GO1"/>
    <mergeCell ref="GP1:GQ1"/>
    <mergeCell ref="FU2:GG2"/>
    <mergeCell ref="GN2:GO4"/>
    <mergeCell ref="GP2:GQ4"/>
    <mergeCell ref="FV4:GF4"/>
    <mergeCell ref="FT6:GA6"/>
    <mergeCell ref="GE6:GH6"/>
    <mergeCell ref="GS23:GU23"/>
    <mergeCell ref="GS24:GS36"/>
    <mergeCell ref="GS37:GU38"/>
    <mergeCell ref="GZ37:GZ38"/>
    <mergeCell ref="HL37:HL38"/>
    <mergeCell ref="HM37:HQ37"/>
    <mergeCell ref="HA38:HK38"/>
    <mergeCell ref="HM38:HQ38"/>
    <mergeCell ref="HD21:HE21"/>
    <mergeCell ref="HF21:HG21"/>
    <mergeCell ref="HJ21:HK21"/>
    <mergeCell ref="GV22:GW22"/>
    <mergeCell ref="GX22:GY22"/>
    <mergeCell ref="GZ22:HA22"/>
    <mergeCell ref="FT9:FT10"/>
    <mergeCell ref="GL9:GM9"/>
    <mergeCell ref="GN9:GO9"/>
    <mergeCell ref="GP9:GR9"/>
    <mergeCell ref="GL10:GM10"/>
    <mergeCell ref="GN10:GO10"/>
    <mergeCell ref="GP10:GR10"/>
    <mergeCell ref="GJ6:GO6"/>
    <mergeCell ref="GQ6:GR6"/>
    <mergeCell ref="FT7:FV7"/>
    <mergeCell ref="FW7:GD7"/>
    <mergeCell ref="GE7:GH7"/>
    <mergeCell ref="GJ7:GK7"/>
    <mergeCell ref="GL7:GM7"/>
    <mergeCell ref="GN7:GO7"/>
    <mergeCell ref="GP7:GR7"/>
    <mergeCell ref="GL13:GM13"/>
    <mergeCell ref="GN13:GO13"/>
    <mergeCell ref="GP13:GR13"/>
    <mergeCell ref="GL14:GM14"/>
    <mergeCell ref="GN14:GO14"/>
    <mergeCell ref="GP14:GR14"/>
    <mergeCell ref="GL11:GM11"/>
    <mergeCell ref="GN11:GO11"/>
    <mergeCell ref="GP11:GR11"/>
    <mergeCell ref="GL12:GM12"/>
    <mergeCell ref="GN12:GO12"/>
    <mergeCell ref="GP12:GR12"/>
    <mergeCell ref="GL17:GM17"/>
    <mergeCell ref="GN17:GO17"/>
    <mergeCell ref="GP17:GR17"/>
    <mergeCell ref="GL18:GM18"/>
    <mergeCell ref="GN18:GO18"/>
    <mergeCell ref="GP18:GR18"/>
    <mergeCell ref="GL15:GM15"/>
    <mergeCell ref="GN15:GO15"/>
    <mergeCell ref="GP15:GR15"/>
    <mergeCell ref="GL16:GM16"/>
    <mergeCell ref="GN16:GO16"/>
    <mergeCell ref="GP16:GR16"/>
    <mergeCell ref="FT19:FV22"/>
    <mergeCell ref="FW19:FX19"/>
    <mergeCell ref="FY19:FZ19"/>
    <mergeCell ref="GA19:GB19"/>
    <mergeCell ref="GC19:GD19"/>
    <mergeCell ref="GE19:GF19"/>
    <mergeCell ref="FW21:FX21"/>
    <mergeCell ref="FY21:FZ21"/>
    <mergeCell ref="GA21:GB21"/>
    <mergeCell ref="GC21:GD21"/>
    <mergeCell ref="GC22:GD22"/>
    <mergeCell ref="GE22:GF22"/>
    <mergeCell ref="GG22:GH22"/>
    <mergeCell ref="GK22:GL22"/>
    <mergeCell ref="GG19:GH19"/>
    <mergeCell ref="GK19:GL19"/>
    <mergeCell ref="FW20:FX20"/>
    <mergeCell ref="FY20:FZ20"/>
    <mergeCell ref="GA20:GB20"/>
    <mergeCell ref="GC20:GD20"/>
    <mergeCell ref="GE20:GF20"/>
    <mergeCell ref="GG20:GH20"/>
    <mergeCell ref="GK20:GL20"/>
    <mergeCell ref="FT42:FT48"/>
    <mergeCell ref="GJ54:GR55"/>
    <mergeCell ref="FO1:FP1"/>
    <mergeCell ref="FQ1:FR1"/>
    <mergeCell ref="EV2:FH2"/>
    <mergeCell ref="FO2:FP4"/>
    <mergeCell ref="FQ2:FR4"/>
    <mergeCell ref="EW4:FG4"/>
    <mergeCell ref="EU6:FB6"/>
    <mergeCell ref="FF6:FI6"/>
    <mergeCell ref="FT23:FV23"/>
    <mergeCell ref="FT24:FT36"/>
    <mergeCell ref="FT37:FV38"/>
    <mergeCell ref="GA37:GA38"/>
    <mergeCell ref="GM37:GM38"/>
    <mergeCell ref="GN37:GR37"/>
    <mergeCell ref="GB38:GL38"/>
    <mergeCell ref="GN38:GR38"/>
    <mergeCell ref="GE21:GF21"/>
    <mergeCell ref="GG21:GH21"/>
    <mergeCell ref="GK21:GL21"/>
    <mergeCell ref="FW22:FX22"/>
    <mergeCell ref="FY22:FZ22"/>
    <mergeCell ref="GA22:GB22"/>
    <mergeCell ref="EU9:EU10"/>
    <mergeCell ref="FM9:FN9"/>
    <mergeCell ref="FO9:FP9"/>
    <mergeCell ref="FQ9:FS9"/>
    <mergeCell ref="FM10:FN10"/>
    <mergeCell ref="FO10:FP10"/>
    <mergeCell ref="FQ10:FS10"/>
    <mergeCell ref="FK6:FP6"/>
    <mergeCell ref="FR6:FS6"/>
    <mergeCell ref="EU7:EW7"/>
    <mergeCell ref="EX7:FE7"/>
    <mergeCell ref="FF7:FI7"/>
    <mergeCell ref="FK7:FL7"/>
    <mergeCell ref="FM7:FN7"/>
    <mergeCell ref="FO7:FP7"/>
    <mergeCell ref="FQ7:FS7"/>
    <mergeCell ref="FM13:FN13"/>
    <mergeCell ref="FO13:FP13"/>
    <mergeCell ref="FQ13:FS13"/>
    <mergeCell ref="FM14:FN14"/>
    <mergeCell ref="FO14:FP14"/>
    <mergeCell ref="FQ14:FS14"/>
    <mergeCell ref="FM11:FN11"/>
    <mergeCell ref="FO11:FP11"/>
    <mergeCell ref="FQ11:FS11"/>
    <mergeCell ref="FM12:FN12"/>
    <mergeCell ref="FO12:FP12"/>
    <mergeCell ref="FQ12:FS12"/>
    <mergeCell ref="FM17:FN17"/>
    <mergeCell ref="FO17:FP17"/>
    <mergeCell ref="FQ17:FS17"/>
    <mergeCell ref="FM18:FN18"/>
    <mergeCell ref="FO18:FP18"/>
    <mergeCell ref="FQ18:FS18"/>
    <mergeCell ref="FM15:FN15"/>
    <mergeCell ref="FO15:FP15"/>
    <mergeCell ref="FQ15:FS15"/>
    <mergeCell ref="FM16:FN16"/>
    <mergeCell ref="FO16:FP16"/>
    <mergeCell ref="FQ16:FS16"/>
    <mergeCell ref="EU19:EW22"/>
    <mergeCell ref="EX19:EY19"/>
    <mergeCell ref="EZ19:FA19"/>
    <mergeCell ref="FB19:FC19"/>
    <mergeCell ref="FD19:FE19"/>
    <mergeCell ref="FF19:FG19"/>
    <mergeCell ref="EX21:EY21"/>
    <mergeCell ref="EZ21:FA21"/>
    <mergeCell ref="FB21:FC21"/>
    <mergeCell ref="FD21:FE21"/>
    <mergeCell ref="FF21:FG21"/>
    <mergeCell ref="FH19:FI19"/>
    <mergeCell ref="FL19:FM19"/>
    <mergeCell ref="EX20:EY20"/>
    <mergeCell ref="EZ20:FA20"/>
    <mergeCell ref="FB20:FC20"/>
    <mergeCell ref="FD20:FE20"/>
    <mergeCell ref="FF20:FG20"/>
    <mergeCell ref="FH20:FI20"/>
    <mergeCell ref="FL20:FM20"/>
    <mergeCell ref="FH21:FI21"/>
    <mergeCell ref="FL21:FM21"/>
    <mergeCell ref="EX22:EY22"/>
    <mergeCell ref="EZ22:FA22"/>
    <mergeCell ref="FB22:FC22"/>
    <mergeCell ref="FD22:FE22"/>
    <mergeCell ref="FF22:FG22"/>
    <mergeCell ref="FH22:FI22"/>
    <mergeCell ref="FL22:FM22"/>
    <mergeCell ref="EU42:EU48"/>
    <mergeCell ref="FK54:FS55"/>
    <mergeCell ref="EU23:EW23"/>
    <mergeCell ref="EU24:EU36"/>
    <mergeCell ref="EU37:EW38"/>
    <mergeCell ref="FB37:FB38"/>
    <mergeCell ref="FN37:FN38"/>
    <mergeCell ref="FO37:FS37"/>
    <mergeCell ref="FC38:FM38"/>
    <mergeCell ref="FO38:FS38"/>
  </mergeCells>
  <phoneticPr fontId="2"/>
  <dataValidations count="1">
    <dataValidation type="list" allowBlank="1" showInputMessage="1" showErrorMessage="1" sqref="W57" xr:uid="{00000000-0002-0000-0200-000000000000}">
      <formula1>$W$59:$W$60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31496062992125984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P60"/>
  <sheetViews>
    <sheetView zoomScaleNormal="100" zoomScaleSheetLayoutView="100" workbookViewId="0">
      <selection activeCell="HR11" sqref="HR11"/>
    </sheetView>
  </sheetViews>
  <sheetFormatPr defaultRowHeight="13.5" x14ac:dyDescent="0.15"/>
  <cols>
    <col min="1" max="1" width="3.625" style="1" customWidth="1"/>
    <col min="2" max="3" width="4.125" style="1" customWidth="1"/>
    <col min="4" max="4" width="2.875" style="1" customWidth="1"/>
    <col min="5" max="5" width="3" style="1" customWidth="1"/>
    <col min="6" max="6" width="2.875" style="1" customWidth="1"/>
    <col min="7" max="7" width="3.875" style="1" customWidth="1"/>
    <col min="8" max="8" width="2.875" style="1" customWidth="1"/>
    <col min="9" max="9" width="2.75" style="1" customWidth="1"/>
    <col min="10" max="10" width="2.875" style="1" customWidth="1"/>
    <col min="11" max="12" width="2.75" style="1" customWidth="1"/>
    <col min="13" max="13" width="3.375" style="1" customWidth="1"/>
    <col min="14" max="14" width="2.75" style="1" customWidth="1"/>
    <col min="15" max="15" width="2.375" style="1" customWidth="1"/>
    <col min="16" max="17" width="4.75" style="1" customWidth="1"/>
    <col min="18" max="18" width="2.125" style="1" customWidth="1"/>
    <col min="19" max="19" width="4.625" style="1" customWidth="1"/>
    <col min="20" max="20" width="5.375" style="1" customWidth="1"/>
    <col min="21" max="21" width="5.5" style="1" customWidth="1"/>
    <col min="22" max="22" width="5.75" style="1" customWidth="1"/>
    <col min="23" max="23" width="6.25" style="1" customWidth="1"/>
    <col min="24" max="24" width="5.625" style="1" customWidth="1"/>
    <col min="25" max="25" width="8.75" style="1" customWidth="1"/>
    <col min="26" max="26" width="3.625" style="1" customWidth="1"/>
    <col min="27" max="28" width="4.125" style="1" customWidth="1"/>
    <col min="29" max="29" width="2.875" style="1" customWidth="1"/>
    <col min="30" max="30" width="3" style="1" customWidth="1"/>
    <col min="31" max="31" width="2.875" style="1" customWidth="1"/>
    <col min="32" max="32" width="3.875" style="1" customWidth="1"/>
    <col min="33" max="33" width="2.875" style="1" customWidth="1"/>
    <col min="34" max="34" width="2.75" style="1" customWidth="1"/>
    <col min="35" max="35" width="2.875" style="1" customWidth="1"/>
    <col min="36" max="37" width="2.75" style="1" customWidth="1"/>
    <col min="38" max="38" width="3.375" style="1" customWidth="1"/>
    <col min="39" max="39" width="2.75" style="1" customWidth="1"/>
    <col min="40" max="40" width="2.375" style="1" customWidth="1"/>
    <col min="41" max="42" width="4.75" style="1" customWidth="1"/>
    <col min="43" max="43" width="2.125" style="1" customWidth="1"/>
    <col min="44" max="44" width="4.625" style="1" customWidth="1"/>
    <col min="45" max="45" width="5.375" style="1" customWidth="1"/>
    <col min="46" max="46" width="5.5" style="1" customWidth="1"/>
    <col min="47" max="47" width="5.75" style="1" customWidth="1"/>
    <col min="48" max="48" width="6.25" style="1" customWidth="1"/>
    <col min="49" max="49" width="5.625" style="1" customWidth="1"/>
    <col min="50" max="50" width="8.75" style="1" customWidth="1"/>
    <col min="51" max="51" width="3.625" style="1" customWidth="1"/>
    <col min="52" max="53" width="4.125" style="1" customWidth="1"/>
    <col min="54" max="54" width="2.875" style="1" customWidth="1"/>
    <col min="55" max="55" width="3" style="1" customWidth="1"/>
    <col min="56" max="56" width="2.875" style="1" customWidth="1"/>
    <col min="57" max="57" width="3.875" style="1" customWidth="1"/>
    <col min="58" max="58" width="2.875" style="1" customWidth="1"/>
    <col min="59" max="59" width="2.75" style="1" customWidth="1"/>
    <col min="60" max="60" width="2.875" style="1" customWidth="1"/>
    <col min="61" max="62" width="2.75" style="1" customWidth="1"/>
    <col min="63" max="63" width="3.375" style="1" customWidth="1"/>
    <col min="64" max="64" width="2.75" style="1" customWidth="1"/>
    <col min="65" max="65" width="2.375" style="1" customWidth="1"/>
    <col min="66" max="67" width="4.75" style="1" customWidth="1"/>
    <col min="68" max="68" width="2.125" style="1" customWidth="1"/>
    <col min="69" max="69" width="4.625" style="1" customWidth="1"/>
    <col min="70" max="70" width="5.375" style="1" customWidth="1"/>
    <col min="71" max="71" width="5.5" style="1" customWidth="1"/>
    <col min="72" max="72" width="5.75" style="1" customWidth="1"/>
    <col min="73" max="73" width="6.25" style="1" customWidth="1"/>
    <col min="74" max="74" width="5.625" style="1" customWidth="1"/>
    <col min="75" max="75" width="8.75" style="1" customWidth="1"/>
    <col min="76" max="76" width="3.625" style="1" customWidth="1"/>
    <col min="77" max="78" width="4.125" style="1" customWidth="1"/>
    <col min="79" max="79" width="2.875" style="1" customWidth="1"/>
    <col min="80" max="80" width="3" style="1" customWidth="1"/>
    <col min="81" max="81" width="2.875" style="1" customWidth="1"/>
    <col min="82" max="82" width="3.875" style="1" customWidth="1"/>
    <col min="83" max="83" width="2.875" style="1" customWidth="1"/>
    <col min="84" max="84" width="2.75" style="1" customWidth="1"/>
    <col min="85" max="85" width="2.875" style="1" customWidth="1"/>
    <col min="86" max="87" width="2.75" style="1" customWidth="1"/>
    <col min="88" max="88" width="3.375" style="1" customWidth="1"/>
    <col min="89" max="89" width="2.75" style="1" customWidth="1"/>
    <col min="90" max="90" width="2.375" style="1" customWidth="1"/>
    <col min="91" max="92" width="4.75" style="1" customWidth="1"/>
    <col min="93" max="93" width="2.125" style="1" customWidth="1"/>
    <col min="94" max="94" width="4.625" style="1" customWidth="1"/>
    <col min="95" max="95" width="5.375" style="1" customWidth="1"/>
    <col min="96" max="96" width="5.5" style="1" customWidth="1"/>
    <col min="97" max="97" width="5.75" style="1" customWidth="1"/>
    <col min="98" max="98" width="6.25" style="1" customWidth="1"/>
    <col min="99" max="99" width="5.625" style="1" customWidth="1"/>
    <col min="100" max="100" width="8.75" style="1" customWidth="1"/>
    <col min="101" max="101" width="3.625" style="1" customWidth="1"/>
    <col min="102" max="103" width="4.125" style="1" customWidth="1"/>
    <col min="104" max="104" width="2.875" style="1" customWidth="1"/>
    <col min="105" max="105" width="3" style="1" customWidth="1"/>
    <col min="106" max="106" width="2.875" style="1" customWidth="1"/>
    <col min="107" max="107" width="3.875" style="1" customWidth="1"/>
    <col min="108" max="108" width="2.875" style="1" customWidth="1"/>
    <col min="109" max="109" width="2.75" style="1" customWidth="1"/>
    <col min="110" max="110" width="2.875" style="1" customWidth="1"/>
    <col min="111" max="112" width="2.75" style="1" customWidth="1"/>
    <col min="113" max="113" width="3.375" style="1" customWidth="1"/>
    <col min="114" max="114" width="2.75" style="1" customWidth="1"/>
    <col min="115" max="115" width="2.375" style="1" customWidth="1"/>
    <col min="116" max="117" width="4.75" style="1" customWidth="1"/>
    <col min="118" max="118" width="2.125" style="1" customWidth="1"/>
    <col min="119" max="119" width="4.625" style="1" customWidth="1"/>
    <col min="120" max="120" width="5.375" style="1" customWidth="1"/>
    <col min="121" max="121" width="5.5" style="1" customWidth="1"/>
    <col min="122" max="122" width="5.75" style="1" customWidth="1"/>
    <col min="123" max="123" width="6.25" style="1" customWidth="1"/>
    <col min="124" max="124" width="5.625" style="1" customWidth="1"/>
    <col min="125" max="125" width="8.75" style="1" customWidth="1"/>
    <col min="126" max="126" width="3.625" style="1" customWidth="1"/>
    <col min="127" max="128" width="4.125" style="1" customWidth="1"/>
    <col min="129" max="129" width="2.875" style="1" customWidth="1"/>
    <col min="130" max="130" width="3" style="1" customWidth="1"/>
    <col min="131" max="131" width="2.875" style="1" customWidth="1"/>
    <col min="132" max="132" width="3.875" style="1" customWidth="1"/>
    <col min="133" max="133" width="2.875" style="1" customWidth="1"/>
    <col min="134" max="134" width="2.75" style="1" customWidth="1"/>
    <col min="135" max="135" width="2.875" style="1" customWidth="1"/>
    <col min="136" max="137" width="2.75" style="1" customWidth="1"/>
    <col min="138" max="138" width="3.375" style="1" customWidth="1"/>
    <col min="139" max="139" width="2.75" style="1" customWidth="1"/>
    <col min="140" max="140" width="2.375" style="1" customWidth="1"/>
    <col min="141" max="142" width="4.75" style="1" customWidth="1"/>
    <col min="143" max="143" width="2.125" style="1" customWidth="1"/>
    <col min="144" max="144" width="4.625" style="1" customWidth="1"/>
    <col min="145" max="145" width="5.375" style="1" customWidth="1"/>
    <col min="146" max="146" width="5.5" style="1" customWidth="1"/>
    <col min="147" max="147" width="5.75" style="1" customWidth="1"/>
    <col min="148" max="148" width="6.25" style="1" customWidth="1"/>
    <col min="149" max="149" width="5.625" style="1" customWidth="1"/>
    <col min="150" max="150" width="8.75" style="1" customWidth="1"/>
    <col min="151" max="151" width="3.625" style="1" customWidth="1"/>
    <col min="152" max="153" width="4.125" style="1" customWidth="1"/>
    <col min="154" max="154" width="2.875" style="1" customWidth="1"/>
    <col min="155" max="155" width="3" style="1" customWidth="1"/>
    <col min="156" max="156" width="2.875" style="1" customWidth="1"/>
    <col min="157" max="157" width="3.875" style="1" customWidth="1"/>
    <col min="158" max="158" width="2.875" style="1" customWidth="1"/>
    <col min="159" max="159" width="2.75" style="1" customWidth="1"/>
    <col min="160" max="160" width="2.875" style="1" customWidth="1"/>
    <col min="161" max="162" width="2.75" style="1" customWidth="1"/>
    <col min="163" max="163" width="3.375" style="1" customWidth="1"/>
    <col min="164" max="164" width="2.75" style="1" customWidth="1"/>
    <col min="165" max="165" width="2.375" style="1" customWidth="1"/>
    <col min="166" max="167" width="4.75" style="1" customWidth="1"/>
    <col min="168" max="168" width="2.125" style="1" customWidth="1"/>
    <col min="169" max="169" width="4.625" style="1" customWidth="1"/>
    <col min="170" max="170" width="5.375" style="1" customWidth="1"/>
    <col min="171" max="171" width="5.5" style="1" customWidth="1"/>
    <col min="172" max="172" width="5.75" style="1" customWidth="1"/>
    <col min="173" max="173" width="6.25" style="1" customWidth="1"/>
    <col min="174" max="174" width="5.625" style="1" customWidth="1"/>
    <col min="175" max="175" width="8.75" style="1" customWidth="1"/>
    <col min="176" max="176" width="3.625" style="1" customWidth="1"/>
    <col min="177" max="178" width="4.125" style="1" customWidth="1"/>
    <col min="179" max="179" width="2.875" style="1" customWidth="1"/>
    <col min="180" max="180" width="3" style="1" customWidth="1"/>
    <col min="181" max="181" width="2.875" style="1" customWidth="1"/>
    <col min="182" max="182" width="3.875" style="1" customWidth="1"/>
    <col min="183" max="183" width="2.875" style="1" customWidth="1"/>
    <col min="184" max="184" width="2.75" style="1" customWidth="1"/>
    <col min="185" max="185" width="2.875" style="1" customWidth="1"/>
    <col min="186" max="187" width="2.75" style="1" customWidth="1"/>
    <col min="188" max="188" width="3.375" style="1" customWidth="1"/>
    <col min="189" max="189" width="2.75" style="1" customWidth="1"/>
    <col min="190" max="190" width="2.375" style="1" customWidth="1"/>
    <col min="191" max="192" width="4.75" style="1" customWidth="1"/>
    <col min="193" max="193" width="2.125" style="1" customWidth="1"/>
    <col min="194" max="194" width="4.625" style="1" customWidth="1"/>
    <col min="195" max="195" width="5.375" style="1" customWidth="1"/>
    <col min="196" max="196" width="5.5" style="1" customWidth="1"/>
    <col min="197" max="197" width="5.75" style="1" customWidth="1"/>
    <col min="198" max="198" width="6.25" style="1" customWidth="1"/>
    <col min="199" max="199" width="5.625" style="1" customWidth="1"/>
    <col min="200" max="200" width="8.75" style="1" customWidth="1"/>
    <col min="201" max="201" width="3.625" style="1" customWidth="1"/>
    <col min="202" max="203" width="4.125" style="1" customWidth="1"/>
    <col min="204" max="204" width="2.875" style="1" customWidth="1"/>
    <col min="205" max="205" width="3" style="1" customWidth="1"/>
    <col min="206" max="206" width="2.875" style="1" customWidth="1"/>
    <col min="207" max="207" width="3.875" style="1" customWidth="1"/>
    <col min="208" max="208" width="2.875" style="1" customWidth="1"/>
    <col min="209" max="209" width="2.75" style="1" customWidth="1"/>
    <col min="210" max="210" width="2.875" style="1" customWidth="1"/>
    <col min="211" max="212" width="2.75" style="1" customWidth="1"/>
    <col min="213" max="213" width="3.375" style="1" customWidth="1"/>
    <col min="214" max="214" width="2.75" style="1" customWidth="1"/>
    <col min="215" max="215" width="2.375" style="1" customWidth="1"/>
    <col min="216" max="217" width="4.75" style="1" customWidth="1"/>
    <col min="218" max="218" width="2.125" style="1" customWidth="1"/>
    <col min="219" max="219" width="4.625" style="1" customWidth="1"/>
    <col min="220" max="220" width="5.375" style="1" customWidth="1"/>
    <col min="221" max="221" width="5.5" style="1" customWidth="1"/>
    <col min="222" max="222" width="5.75" style="1" customWidth="1"/>
    <col min="223" max="223" width="6.25" style="1" customWidth="1"/>
    <col min="224" max="224" width="5.625" style="1" customWidth="1"/>
    <col min="225" max="225" width="8.75" style="1" customWidth="1"/>
    <col min="226" max="226" width="3.625" style="1" customWidth="1"/>
    <col min="227" max="228" width="4.125" style="1" customWidth="1"/>
    <col min="229" max="229" width="2.875" style="1" customWidth="1"/>
    <col min="230" max="230" width="3" style="1" customWidth="1"/>
    <col min="231" max="231" width="2.875" style="1" customWidth="1"/>
    <col min="232" max="232" width="3.875" style="1" customWidth="1"/>
    <col min="233" max="233" width="2.875" style="1" customWidth="1"/>
    <col min="234" max="234" width="2.75" style="1" customWidth="1"/>
    <col min="235" max="235" width="2.875" style="1" customWidth="1"/>
    <col min="236" max="237" width="2.75" style="1" customWidth="1"/>
    <col min="238" max="238" width="3.375" style="1" customWidth="1"/>
    <col min="239" max="239" width="2.75" style="1" customWidth="1"/>
    <col min="240" max="240" width="2.375" style="1" customWidth="1"/>
    <col min="241" max="242" width="4.75" style="1" customWidth="1"/>
    <col min="243" max="243" width="2.125" style="1" customWidth="1"/>
    <col min="244" max="244" width="4.625" style="1" customWidth="1"/>
    <col min="245" max="245" width="5.375" style="1" customWidth="1"/>
    <col min="246" max="246" width="5.5" style="1" customWidth="1"/>
    <col min="247" max="247" width="5.75" style="1" customWidth="1"/>
    <col min="248" max="248" width="6.25" style="1" customWidth="1"/>
    <col min="249" max="249" width="5.625" style="1" customWidth="1"/>
    <col min="250" max="250" width="8.75" style="1" customWidth="1"/>
    <col min="251" max="251" width="4.75" style="1" customWidth="1"/>
    <col min="252" max="16384" width="9" style="1"/>
  </cols>
  <sheetData>
    <row r="1" spans="1:250" ht="12.75" customHeight="1" x14ac:dyDescent="0.15">
      <c r="U1" s="315" t="s">
        <v>215</v>
      </c>
      <c r="V1" s="315"/>
      <c r="W1" s="315" t="s">
        <v>22</v>
      </c>
      <c r="X1" s="315"/>
      <c r="AT1" s="315" t="s">
        <v>215</v>
      </c>
      <c r="AU1" s="315"/>
      <c r="AV1" s="315" t="s">
        <v>22</v>
      </c>
      <c r="AW1" s="315"/>
      <c r="BS1" s="315" t="s">
        <v>215</v>
      </c>
      <c r="BT1" s="315"/>
      <c r="BU1" s="315" t="s">
        <v>22</v>
      </c>
      <c r="BV1" s="315"/>
      <c r="CR1" s="315" t="s">
        <v>215</v>
      </c>
      <c r="CS1" s="315"/>
      <c r="CT1" s="315" t="s">
        <v>22</v>
      </c>
      <c r="CU1" s="315"/>
      <c r="DQ1" s="315" t="s">
        <v>215</v>
      </c>
      <c r="DR1" s="315"/>
      <c r="DS1" s="315" t="s">
        <v>22</v>
      </c>
      <c r="DT1" s="315"/>
      <c r="EP1" s="315" t="s">
        <v>215</v>
      </c>
      <c r="EQ1" s="315"/>
      <c r="ER1" s="315" t="s">
        <v>22</v>
      </c>
      <c r="ES1" s="315"/>
      <c r="FO1" s="315" t="s">
        <v>215</v>
      </c>
      <c r="FP1" s="315"/>
      <c r="FQ1" s="315" t="s">
        <v>22</v>
      </c>
      <c r="FR1" s="315"/>
      <c r="GN1" s="315" t="s">
        <v>215</v>
      </c>
      <c r="GO1" s="315"/>
      <c r="GP1" s="315" t="s">
        <v>22</v>
      </c>
      <c r="GQ1" s="315"/>
      <c r="HM1" s="315" t="s">
        <v>215</v>
      </c>
      <c r="HN1" s="315"/>
      <c r="HO1" s="315" t="s">
        <v>22</v>
      </c>
      <c r="HP1" s="315"/>
      <c r="IL1" s="315" t="s">
        <v>215</v>
      </c>
      <c r="IM1" s="315"/>
      <c r="IN1" s="315" t="s">
        <v>22</v>
      </c>
      <c r="IO1" s="315"/>
    </row>
    <row r="2" spans="1:250" ht="19.5" customHeight="1" x14ac:dyDescent="0.15">
      <c r="B2" s="316" t="s">
        <v>18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U2" s="317"/>
      <c r="V2" s="317"/>
      <c r="W2" s="230" t="str">
        <f>IF(入力シート!Y2="","",入力シート!Y2)</f>
        <v/>
      </c>
      <c r="X2" s="230"/>
      <c r="AA2" s="316" t="s">
        <v>18</v>
      </c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T2" s="317"/>
      <c r="AU2" s="317"/>
      <c r="AV2" s="230" t="str">
        <f>$W$2</f>
        <v/>
      </c>
      <c r="AW2" s="230"/>
      <c r="AZ2" s="316" t="s">
        <v>18</v>
      </c>
      <c r="BA2" s="316"/>
      <c r="BB2" s="316"/>
      <c r="BC2" s="316"/>
      <c r="BD2" s="316"/>
      <c r="BE2" s="316"/>
      <c r="BF2" s="316"/>
      <c r="BG2" s="316"/>
      <c r="BH2" s="316"/>
      <c r="BI2" s="316"/>
      <c r="BJ2" s="316"/>
      <c r="BK2" s="316"/>
      <c r="BL2" s="316"/>
      <c r="BS2" s="317"/>
      <c r="BT2" s="317"/>
      <c r="BU2" s="230" t="str">
        <f>$W$2</f>
        <v/>
      </c>
      <c r="BV2" s="230"/>
      <c r="BY2" s="316" t="s">
        <v>18</v>
      </c>
      <c r="BZ2" s="316"/>
      <c r="CA2" s="316"/>
      <c r="CB2" s="316"/>
      <c r="CC2" s="316"/>
      <c r="CD2" s="316"/>
      <c r="CE2" s="316"/>
      <c r="CF2" s="316"/>
      <c r="CG2" s="316"/>
      <c r="CH2" s="316"/>
      <c r="CI2" s="316"/>
      <c r="CJ2" s="316"/>
      <c r="CK2" s="316"/>
      <c r="CR2" s="317"/>
      <c r="CS2" s="317"/>
      <c r="CT2" s="230" t="str">
        <f>$W$2</f>
        <v/>
      </c>
      <c r="CU2" s="230"/>
      <c r="CX2" s="316" t="s">
        <v>18</v>
      </c>
      <c r="CY2" s="316"/>
      <c r="CZ2" s="316"/>
      <c r="DA2" s="316"/>
      <c r="DB2" s="316"/>
      <c r="DC2" s="316"/>
      <c r="DD2" s="316"/>
      <c r="DE2" s="316"/>
      <c r="DF2" s="316"/>
      <c r="DG2" s="316"/>
      <c r="DH2" s="316"/>
      <c r="DI2" s="316"/>
      <c r="DJ2" s="316"/>
      <c r="DQ2" s="317"/>
      <c r="DR2" s="317"/>
      <c r="DS2" s="230" t="str">
        <f>$W$2</f>
        <v/>
      </c>
      <c r="DT2" s="230"/>
      <c r="DW2" s="316" t="s">
        <v>18</v>
      </c>
      <c r="DX2" s="316"/>
      <c r="DY2" s="316"/>
      <c r="DZ2" s="316"/>
      <c r="EA2" s="316"/>
      <c r="EB2" s="316"/>
      <c r="EC2" s="316"/>
      <c r="ED2" s="316"/>
      <c r="EE2" s="316"/>
      <c r="EF2" s="316"/>
      <c r="EG2" s="316"/>
      <c r="EH2" s="316"/>
      <c r="EI2" s="316"/>
      <c r="EP2" s="317"/>
      <c r="EQ2" s="317"/>
      <c r="ER2" s="230" t="str">
        <f>$W$2</f>
        <v/>
      </c>
      <c r="ES2" s="230"/>
      <c r="EV2" s="316" t="s">
        <v>18</v>
      </c>
      <c r="EW2" s="316"/>
      <c r="EX2" s="316"/>
      <c r="EY2" s="316"/>
      <c r="EZ2" s="316"/>
      <c r="FA2" s="316"/>
      <c r="FB2" s="316"/>
      <c r="FC2" s="316"/>
      <c r="FD2" s="316"/>
      <c r="FE2" s="316"/>
      <c r="FF2" s="316"/>
      <c r="FG2" s="316"/>
      <c r="FH2" s="316"/>
      <c r="FO2" s="317"/>
      <c r="FP2" s="317"/>
      <c r="FQ2" s="230" t="str">
        <f>$W$2</f>
        <v/>
      </c>
      <c r="FR2" s="230"/>
      <c r="FU2" s="316" t="s">
        <v>18</v>
      </c>
      <c r="FV2" s="316"/>
      <c r="FW2" s="316"/>
      <c r="FX2" s="316"/>
      <c r="FY2" s="316"/>
      <c r="FZ2" s="316"/>
      <c r="GA2" s="316"/>
      <c r="GB2" s="316"/>
      <c r="GC2" s="316"/>
      <c r="GD2" s="316"/>
      <c r="GE2" s="316"/>
      <c r="GF2" s="316"/>
      <c r="GG2" s="316"/>
      <c r="GN2" s="317"/>
      <c r="GO2" s="317"/>
      <c r="GP2" s="230" t="str">
        <f>$W$2</f>
        <v/>
      </c>
      <c r="GQ2" s="230"/>
      <c r="GT2" s="316" t="s">
        <v>18</v>
      </c>
      <c r="GU2" s="316"/>
      <c r="GV2" s="316"/>
      <c r="GW2" s="316"/>
      <c r="GX2" s="316"/>
      <c r="GY2" s="316"/>
      <c r="GZ2" s="316"/>
      <c r="HA2" s="316"/>
      <c r="HB2" s="316"/>
      <c r="HC2" s="316"/>
      <c r="HD2" s="316"/>
      <c r="HE2" s="316"/>
      <c r="HF2" s="316"/>
      <c r="HM2" s="317"/>
      <c r="HN2" s="317"/>
      <c r="HO2" s="230" t="str">
        <f>$W$2</f>
        <v/>
      </c>
      <c r="HP2" s="230"/>
      <c r="HS2" s="316" t="s">
        <v>18</v>
      </c>
      <c r="HT2" s="316"/>
      <c r="HU2" s="316"/>
      <c r="HV2" s="316"/>
      <c r="HW2" s="316"/>
      <c r="HX2" s="316"/>
      <c r="HY2" s="316"/>
      <c r="HZ2" s="316"/>
      <c r="IA2" s="316"/>
      <c r="IB2" s="316"/>
      <c r="IC2" s="316"/>
      <c r="ID2" s="316"/>
      <c r="IE2" s="316"/>
      <c r="IL2" s="317"/>
      <c r="IM2" s="317"/>
      <c r="IN2" s="230" t="str">
        <f>$W$2</f>
        <v/>
      </c>
      <c r="IO2" s="230"/>
    </row>
    <row r="3" spans="1:250" ht="10.5" customHeight="1" x14ac:dyDescent="0.15">
      <c r="B3" s="2"/>
      <c r="U3" s="317"/>
      <c r="V3" s="317"/>
      <c r="W3" s="230"/>
      <c r="X3" s="230"/>
      <c r="AA3" s="2"/>
      <c r="AT3" s="317"/>
      <c r="AU3" s="317"/>
      <c r="AV3" s="230"/>
      <c r="AW3" s="230"/>
      <c r="AZ3" s="2"/>
      <c r="BS3" s="317"/>
      <c r="BT3" s="317"/>
      <c r="BU3" s="230"/>
      <c r="BV3" s="230"/>
      <c r="BY3" s="2"/>
      <c r="CR3" s="317"/>
      <c r="CS3" s="317"/>
      <c r="CT3" s="230"/>
      <c r="CU3" s="230"/>
      <c r="CX3" s="2"/>
      <c r="DQ3" s="317"/>
      <c r="DR3" s="317"/>
      <c r="DS3" s="230"/>
      <c r="DT3" s="230"/>
      <c r="DW3" s="2"/>
      <c r="EP3" s="317"/>
      <c r="EQ3" s="317"/>
      <c r="ER3" s="230"/>
      <c r="ES3" s="230"/>
      <c r="EV3" s="2"/>
      <c r="FO3" s="317"/>
      <c r="FP3" s="317"/>
      <c r="FQ3" s="230"/>
      <c r="FR3" s="230"/>
      <c r="FU3" s="2"/>
      <c r="GN3" s="317"/>
      <c r="GO3" s="317"/>
      <c r="GP3" s="230"/>
      <c r="GQ3" s="230"/>
      <c r="GT3" s="2"/>
      <c r="HM3" s="317"/>
      <c r="HN3" s="317"/>
      <c r="HO3" s="230"/>
      <c r="HP3" s="230"/>
      <c r="HS3" s="2"/>
      <c r="IL3" s="317"/>
      <c r="IM3" s="317"/>
      <c r="IN3" s="230"/>
      <c r="IO3" s="230"/>
    </row>
    <row r="4" spans="1:250" ht="19.5" customHeight="1" x14ac:dyDescent="0.15">
      <c r="C4" s="318" t="s">
        <v>20</v>
      </c>
      <c r="D4" s="318"/>
      <c r="E4" s="318"/>
      <c r="F4" s="318"/>
      <c r="G4" s="318"/>
      <c r="H4" s="318"/>
      <c r="I4" s="318"/>
      <c r="J4" s="318"/>
      <c r="K4" s="318"/>
      <c r="L4" s="318"/>
      <c r="M4" s="318"/>
      <c r="U4" s="317"/>
      <c r="V4" s="317"/>
      <c r="W4" s="230"/>
      <c r="X4" s="230"/>
      <c r="AB4" s="318" t="s">
        <v>20</v>
      </c>
      <c r="AC4" s="318"/>
      <c r="AD4" s="318"/>
      <c r="AE4" s="318"/>
      <c r="AF4" s="318"/>
      <c r="AG4" s="318"/>
      <c r="AH4" s="318"/>
      <c r="AI4" s="318"/>
      <c r="AJ4" s="318"/>
      <c r="AK4" s="318"/>
      <c r="AL4" s="318"/>
      <c r="AT4" s="317"/>
      <c r="AU4" s="317"/>
      <c r="AV4" s="230"/>
      <c r="AW4" s="230"/>
      <c r="BA4" s="318" t="s">
        <v>20</v>
      </c>
      <c r="BB4" s="318"/>
      <c r="BC4" s="318"/>
      <c r="BD4" s="318"/>
      <c r="BE4" s="318"/>
      <c r="BF4" s="318"/>
      <c r="BG4" s="318"/>
      <c r="BH4" s="318"/>
      <c r="BI4" s="318"/>
      <c r="BJ4" s="318"/>
      <c r="BK4" s="318"/>
      <c r="BS4" s="317"/>
      <c r="BT4" s="317"/>
      <c r="BU4" s="230"/>
      <c r="BV4" s="230"/>
      <c r="BZ4" s="318" t="s">
        <v>20</v>
      </c>
      <c r="CA4" s="318"/>
      <c r="CB4" s="318"/>
      <c r="CC4" s="318"/>
      <c r="CD4" s="318"/>
      <c r="CE4" s="318"/>
      <c r="CF4" s="318"/>
      <c r="CG4" s="318"/>
      <c r="CH4" s="318"/>
      <c r="CI4" s="318"/>
      <c r="CJ4" s="318"/>
      <c r="CR4" s="317"/>
      <c r="CS4" s="317"/>
      <c r="CT4" s="230"/>
      <c r="CU4" s="230"/>
      <c r="CY4" s="318" t="s">
        <v>20</v>
      </c>
      <c r="CZ4" s="318"/>
      <c r="DA4" s="318"/>
      <c r="DB4" s="318"/>
      <c r="DC4" s="318"/>
      <c r="DD4" s="318"/>
      <c r="DE4" s="318"/>
      <c r="DF4" s="318"/>
      <c r="DG4" s="318"/>
      <c r="DH4" s="318"/>
      <c r="DI4" s="318"/>
      <c r="DQ4" s="317"/>
      <c r="DR4" s="317"/>
      <c r="DS4" s="230"/>
      <c r="DT4" s="230"/>
      <c r="DX4" s="318" t="s">
        <v>20</v>
      </c>
      <c r="DY4" s="318"/>
      <c r="DZ4" s="318"/>
      <c r="EA4" s="318"/>
      <c r="EB4" s="318"/>
      <c r="EC4" s="318"/>
      <c r="ED4" s="318"/>
      <c r="EE4" s="318"/>
      <c r="EF4" s="318"/>
      <c r="EG4" s="318"/>
      <c r="EH4" s="318"/>
      <c r="EP4" s="317"/>
      <c r="EQ4" s="317"/>
      <c r="ER4" s="230"/>
      <c r="ES4" s="230"/>
      <c r="EW4" s="318" t="s">
        <v>20</v>
      </c>
      <c r="EX4" s="318"/>
      <c r="EY4" s="318"/>
      <c r="EZ4" s="318"/>
      <c r="FA4" s="318"/>
      <c r="FB4" s="318"/>
      <c r="FC4" s="318"/>
      <c r="FD4" s="318"/>
      <c r="FE4" s="318"/>
      <c r="FF4" s="318"/>
      <c r="FG4" s="318"/>
      <c r="FO4" s="317"/>
      <c r="FP4" s="317"/>
      <c r="FQ4" s="230"/>
      <c r="FR4" s="230"/>
      <c r="FV4" s="318" t="s">
        <v>20</v>
      </c>
      <c r="FW4" s="318"/>
      <c r="FX4" s="318"/>
      <c r="FY4" s="318"/>
      <c r="FZ4" s="318"/>
      <c r="GA4" s="318"/>
      <c r="GB4" s="318"/>
      <c r="GC4" s="318"/>
      <c r="GD4" s="318"/>
      <c r="GE4" s="318"/>
      <c r="GF4" s="318"/>
      <c r="GN4" s="317"/>
      <c r="GO4" s="317"/>
      <c r="GP4" s="230"/>
      <c r="GQ4" s="230"/>
      <c r="GU4" s="318" t="s">
        <v>20</v>
      </c>
      <c r="GV4" s="318"/>
      <c r="GW4" s="318"/>
      <c r="GX4" s="318"/>
      <c r="GY4" s="318"/>
      <c r="GZ4" s="318"/>
      <c r="HA4" s="318"/>
      <c r="HB4" s="318"/>
      <c r="HC4" s="318"/>
      <c r="HD4" s="318"/>
      <c r="HE4" s="318"/>
      <c r="HM4" s="317"/>
      <c r="HN4" s="317"/>
      <c r="HO4" s="230"/>
      <c r="HP4" s="230"/>
      <c r="HT4" s="318" t="s">
        <v>20</v>
      </c>
      <c r="HU4" s="318"/>
      <c r="HV4" s="318"/>
      <c r="HW4" s="318"/>
      <c r="HX4" s="318"/>
      <c r="HY4" s="318"/>
      <c r="HZ4" s="318"/>
      <c r="IA4" s="318"/>
      <c r="IB4" s="318"/>
      <c r="IC4" s="318"/>
      <c r="ID4" s="318"/>
      <c r="IL4" s="317"/>
      <c r="IM4" s="317"/>
      <c r="IN4" s="230"/>
      <c r="IO4" s="230"/>
    </row>
    <row r="5" spans="1:250" ht="9.75" customHeight="1" x14ac:dyDescent="0.15"/>
    <row r="6" spans="1:250" ht="26.25" customHeight="1" x14ac:dyDescent="0.15">
      <c r="A6" s="319" t="str">
        <f>IF(入力シート!A6="","",入力シート!A6)</f>
        <v/>
      </c>
      <c r="B6" s="320"/>
      <c r="C6" s="320"/>
      <c r="D6" s="320"/>
      <c r="E6" s="320"/>
      <c r="F6" s="320"/>
      <c r="G6" s="320"/>
      <c r="H6" s="320"/>
      <c r="I6" s="72" t="s">
        <v>75</v>
      </c>
      <c r="J6" s="72" t="s">
        <v>76</v>
      </c>
      <c r="K6" s="73"/>
      <c r="L6" s="307" t="s">
        <v>25</v>
      </c>
      <c r="M6" s="307"/>
      <c r="N6" s="307"/>
      <c r="O6" s="307"/>
      <c r="P6" s="3" t="s">
        <v>26</v>
      </c>
      <c r="Q6" s="299" t="str">
        <f>IF(AND(入力シート!Q6="",入力シート!A115=""),"",IF(入力シート!A115="",入力シート!Q6,入力シート!A115))</f>
        <v/>
      </c>
      <c r="R6" s="300"/>
      <c r="S6" s="300"/>
      <c r="T6" s="300"/>
      <c r="U6" s="300"/>
      <c r="V6" s="301"/>
      <c r="W6" s="4" t="s">
        <v>16</v>
      </c>
      <c r="X6" s="302">
        <v>11</v>
      </c>
      <c r="Y6" s="303"/>
      <c r="Z6" s="319" t="str">
        <f>$A$6</f>
        <v/>
      </c>
      <c r="AA6" s="320"/>
      <c r="AB6" s="320"/>
      <c r="AC6" s="320"/>
      <c r="AD6" s="320"/>
      <c r="AE6" s="320"/>
      <c r="AF6" s="320"/>
      <c r="AG6" s="320"/>
      <c r="AH6" s="72" t="s">
        <v>75</v>
      </c>
      <c r="AI6" s="72" t="s">
        <v>76</v>
      </c>
      <c r="AJ6" s="73"/>
      <c r="AK6" s="321" t="s">
        <v>25</v>
      </c>
      <c r="AL6" s="322"/>
      <c r="AM6" s="322"/>
      <c r="AN6" s="323"/>
      <c r="AO6" s="3" t="s">
        <v>26</v>
      </c>
      <c r="AP6" s="299" t="str">
        <f>IF(Q6="","",IF(入力シート!A125="",入力シート!Q6,入力シート!A125))</f>
        <v/>
      </c>
      <c r="AQ6" s="300"/>
      <c r="AR6" s="300"/>
      <c r="AS6" s="300"/>
      <c r="AT6" s="300"/>
      <c r="AU6" s="301"/>
      <c r="AV6" s="4" t="s">
        <v>16</v>
      </c>
      <c r="AW6" s="302">
        <v>12</v>
      </c>
      <c r="AX6" s="303"/>
      <c r="AY6" s="319" t="str">
        <f>$A$6</f>
        <v/>
      </c>
      <c r="AZ6" s="320"/>
      <c r="BA6" s="320"/>
      <c r="BB6" s="320"/>
      <c r="BC6" s="320"/>
      <c r="BD6" s="320"/>
      <c r="BE6" s="320"/>
      <c r="BF6" s="320"/>
      <c r="BG6" s="72" t="s">
        <v>75</v>
      </c>
      <c r="BH6" s="72" t="s">
        <v>76</v>
      </c>
      <c r="BI6" s="73"/>
      <c r="BJ6" s="321" t="s">
        <v>25</v>
      </c>
      <c r="BK6" s="322"/>
      <c r="BL6" s="322"/>
      <c r="BM6" s="323"/>
      <c r="BN6" s="3" t="s">
        <v>26</v>
      </c>
      <c r="BO6" s="299" t="str">
        <f>IF(Q6="","",IF(入力シート!A135="",入力シート!Q6,入力シート!A135))</f>
        <v/>
      </c>
      <c r="BP6" s="300"/>
      <c r="BQ6" s="300"/>
      <c r="BR6" s="300"/>
      <c r="BS6" s="300"/>
      <c r="BT6" s="301"/>
      <c r="BU6" s="4" t="s">
        <v>16</v>
      </c>
      <c r="BV6" s="302">
        <v>13</v>
      </c>
      <c r="BW6" s="303"/>
      <c r="BX6" s="319" t="str">
        <f>$A$6</f>
        <v/>
      </c>
      <c r="BY6" s="320"/>
      <c r="BZ6" s="320"/>
      <c r="CA6" s="320"/>
      <c r="CB6" s="320"/>
      <c r="CC6" s="320"/>
      <c r="CD6" s="320"/>
      <c r="CE6" s="320"/>
      <c r="CF6" s="72" t="s">
        <v>75</v>
      </c>
      <c r="CG6" s="72" t="s">
        <v>76</v>
      </c>
      <c r="CH6" s="73"/>
      <c r="CI6" s="321" t="s">
        <v>25</v>
      </c>
      <c r="CJ6" s="322"/>
      <c r="CK6" s="322"/>
      <c r="CL6" s="323"/>
      <c r="CM6" s="3" t="s">
        <v>26</v>
      </c>
      <c r="CN6" s="299" t="str">
        <f>IF(Q6="","",IF(入力シート!A145="",入力シート!Q6,入力シート!A145))</f>
        <v/>
      </c>
      <c r="CO6" s="300"/>
      <c r="CP6" s="300"/>
      <c r="CQ6" s="300"/>
      <c r="CR6" s="300"/>
      <c r="CS6" s="301"/>
      <c r="CT6" s="4" t="s">
        <v>16</v>
      </c>
      <c r="CU6" s="302">
        <v>14</v>
      </c>
      <c r="CV6" s="303"/>
      <c r="CW6" s="319" t="str">
        <f>$A$6</f>
        <v/>
      </c>
      <c r="CX6" s="320"/>
      <c r="CY6" s="320"/>
      <c r="CZ6" s="320"/>
      <c r="DA6" s="320"/>
      <c r="DB6" s="320"/>
      <c r="DC6" s="320"/>
      <c r="DD6" s="320"/>
      <c r="DE6" s="72" t="s">
        <v>75</v>
      </c>
      <c r="DF6" s="72" t="s">
        <v>76</v>
      </c>
      <c r="DG6" s="73"/>
      <c r="DH6" s="321" t="s">
        <v>25</v>
      </c>
      <c r="DI6" s="322"/>
      <c r="DJ6" s="322"/>
      <c r="DK6" s="323"/>
      <c r="DL6" s="3" t="s">
        <v>26</v>
      </c>
      <c r="DM6" s="299" t="str">
        <f>IF(Q6="","",IF(入力シート!A155="",入力シート!Q6,入力シート!A155))</f>
        <v/>
      </c>
      <c r="DN6" s="300"/>
      <c r="DO6" s="300"/>
      <c r="DP6" s="300"/>
      <c r="DQ6" s="300"/>
      <c r="DR6" s="301"/>
      <c r="DS6" s="4" t="s">
        <v>16</v>
      </c>
      <c r="DT6" s="302">
        <v>15</v>
      </c>
      <c r="DU6" s="303"/>
      <c r="DV6" s="319" t="str">
        <f>$A$6</f>
        <v/>
      </c>
      <c r="DW6" s="320"/>
      <c r="DX6" s="320"/>
      <c r="DY6" s="320"/>
      <c r="DZ6" s="320"/>
      <c r="EA6" s="320"/>
      <c r="EB6" s="320"/>
      <c r="EC6" s="320"/>
      <c r="ED6" s="72" t="s">
        <v>75</v>
      </c>
      <c r="EE6" s="72" t="s">
        <v>76</v>
      </c>
      <c r="EF6" s="73"/>
      <c r="EG6" s="321" t="s">
        <v>25</v>
      </c>
      <c r="EH6" s="322"/>
      <c r="EI6" s="322"/>
      <c r="EJ6" s="323"/>
      <c r="EK6" s="3" t="s">
        <v>26</v>
      </c>
      <c r="EL6" s="299" t="str">
        <f>IF(Q6="","",IF(入力シート!A165="",入力シート!Q6,入力シート!A165))</f>
        <v/>
      </c>
      <c r="EM6" s="300"/>
      <c r="EN6" s="300"/>
      <c r="EO6" s="300"/>
      <c r="EP6" s="300"/>
      <c r="EQ6" s="301"/>
      <c r="ER6" s="4" t="s">
        <v>16</v>
      </c>
      <c r="ES6" s="302">
        <v>16</v>
      </c>
      <c r="ET6" s="303"/>
      <c r="EU6" s="319" t="str">
        <f>$A$6</f>
        <v/>
      </c>
      <c r="EV6" s="320"/>
      <c r="EW6" s="320"/>
      <c r="EX6" s="320"/>
      <c r="EY6" s="320"/>
      <c r="EZ6" s="320"/>
      <c r="FA6" s="320"/>
      <c r="FB6" s="320"/>
      <c r="FC6" s="72" t="s">
        <v>75</v>
      </c>
      <c r="FD6" s="72" t="s">
        <v>76</v>
      </c>
      <c r="FE6" s="73"/>
      <c r="FF6" s="321" t="s">
        <v>25</v>
      </c>
      <c r="FG6" s="322"/>
      <c r="FH6" s="322"/>
      <c r="FI6" s="323"/>
      <c r="FJ6" s="3" t="s">
        <v>26</v>
      </c>
      <c r="FK6" s="299" t="str">
        <f>IF(Q6="","",IF(入力シート!A175="",入力シート!Q6,入力シート!A175))</f>
        <v/>
      </c>
      <c r="FL6" s="300"/>
      <c r="FM6" s="300"/>
      <c r="FN6" s="300"/>
      <c r="FO6" s="300"/>
      <c r="FP6" s="301"/>
      <c r="FQ6" s="4" t="s">
        <v>16</v>
      </c>
      <c r="FR6" s="302">
        <v>17</v>
      </c>
      <c r="FS6" s="303"/>
      <c r="FT6" s="319" t="str">
        <f>$A$6</f>
        <v/>
      </c>
      <c r="FU6" s="320"/>
      <c r="FV6" s="320"/>
      <c r="FW6" s="320"/>
      <c r="FX6" s="320"/>
      <c r="FY6" s="320"/>
      <c r="FZ6" s="320"/>
      <c r="GA6" s="320"/>
      <c r="GB6" s="72" t="s">
        <v>75</v>
      </c>
      <c r="GC6" s="72" t="s">
        <v>76</v>
      </c>
      <c r="GD6" s="73"/>
      <c r="GE6" s="321" t="s">
        <v>25</v>
      </c>
      <c r="GF6" s="322"/>
      <c r="GG6" s="322"/>
      <c r="GH6" s="323"/>
      <c r="GI6" s="3" t="s">
        <v>26</v>
      </c>
      <c r="GJ6" s="299" t="str">
        <f>IF(Q6="","",IF(入力シート!A185="",入力シート!Q6,入力シート!A185))</f>
        <v/>
      </c>
      <c r="GK6" s="300"/>
      <c r="GL6" s="300"/>
      <c r="GM6" s="300"/>
      <c r="GN6" s="300"/>
      <c r="GO6" s="301"/>
      <c r="GP6" s="4" t="s">
        <v>16</v>
      </c>
      <c r="GQ6" s="302">
        <v>18</v>
      </c>
      <c r="GR6" s="303"/>
      <c r="GS6" s="319" t="str">
        <f>$A$6</f>
        <v/>
      </c>
      <c r="GT6" s="320"/>
      <c r="GU6" s="320"/>
      <c r="GV6" s="320"/>
      <c r="GW6" s="320"/>
      <c r="GX6" s="320"/>
      <c r="GY6" s="320"/>
      <c r="GZ6" s="320"/>
      <c r="HA6" s="72" t="s">
        <v>75</v>
      </c>
      <c r="HB6" s="72" t="s">
        <v>76</v>
      </c>
      <c r="HC6" s="73"/>
      <c r="HD6" s="321" t="s">
        <v>25</v>
      </c>
      <c r="HE6" s="322"/>
      <c r="HF6" s="322"/>
      <c r="HG6" s="323"/>
      <c r="HH6" s="3" t="s">
        <v>26</v>
      </c>
      <c r="HI6" s="299" t="str">
        <f>IF(Q6="","",IF(入力シート!A195="",入力シート!Q6,入力シート!A195))</f>
        <v/>
      </c>
      <c r="HJ6" s="300"/>
      <c r="HK6" s="300"/>
      <c r="HL6" s="300"/>
      <c r="HM6" s="300"/>
      <c r="HN6" s="301"/>
      <c r="HO6" s="4" t="s">
        <v>16</v>
      </c>
      <c r="HP6" s="302">
        <v>19</v>
      </c>
      <c r="HQ6" s="303"/>
      <c r="HR6" s="319" t="str">
        <f>$A$6</f>
        <v/>
      </c>
      <c r="HS6" s="320"/>
      <c r="HT6" s="320"/>
      <c r="HU6" s="320"/>
      <c r="HV6" s="320"/>
      <c r="HW6" s="320"/>
      <c r="HX6" s="320"/>
      <c r="HY6" s="320"/>
      <c r="HZ6" s="72" t="s">
        <v>75</v>
      </c>
      <c r="IA6" s="72" t="s">
        <v>76</v>
      </c>
      <c r="IB6" s="73"/>
      <c r="IC6" s="321" t="s">
        <v>25</v>
      </c>
      <c r="ID6" s="322"/>
      <c r="IE6" s="322"/>
      <c r="IF6" s="323"/>
      <c r="IG6" s="3" t="s">
        <v>26</v>
      </c>
      <c r="IH6" s="299" t="str">
        <f>IF(Q6="","",IF(入力シート!A205="",入力シート!Q6,入力シート!A205))</f>
        <v/>
      </c>
      <c r="II6" s="300"/>
      <c r="IJ6" s="300"/>
      <c r="IK6" s="300"/>
      <c r="IL6" s="300"/>
      <c r="IM6" s="301"/>
      <c r="IN6" s="4" t="s">
        <v>16</v>
      </c>
      <c r="IO6" s="302">
        <v>20</v>
      </c>
      <c r="IP6" s="303"/>
    </row>
    <row r="7" spans="1:250" ht="26.25" customHeight="1" x14ac:dyDescent="0.15">
      <c r="A7" s="304" t="s">
        <v>11</v>
      </c>
      <c r="B7" s="305"/>
      <c r="C7" s="305"/>
      <c r="D7" s="306" t="s">
        <v>6</v>
      </c>
      <c r="E7" s="306"/>
      <c r="F7" s="306"/>
      <c r="G7" s="306"/>
      <c r="H7" s="306"/>
      <c r="I7" s="306"/>
      <c r="J7" s="306"/>
      <c r="K7" s="306"/>
      <c r="L7" s="307" t="s">
        <v>8</v>
      </c>
      <c r="M7" s="307"/>
      <c r="N7" s="307"/>
      <c r="O7" s="307"/>
      <c r="P7" s="5" t="s">
        <v>9</v>
      </c>
      <c r="Q7" s="308" t="s">
        <v>10</v>
      </c>
      <c r="R7" s="308"/>
      <c r="S7" s="309" t="s">
        <v>27</v>
      </c>
      <c r="T7" s="310"/>
      <c r="U7" s="311" t="s">
        <v>19</v>
      </c>
      <c r="V7" s="312"/>
      <c r="W7" s="313" t="s">
        <v>12</v>
      </c>
      <c r="X7" s="313"/>
      <c r="Y7" s="314"/>
      <c r="Z7" s="304" t="s">
        <v>11</v>
      </c>
      <c r="AA7" s="305"/>
      <c r="AB7" s="305"/>
      <c r="AC7" s="306" t="s">
        <v>6</v>
      </c>
      <c r="AD7" s="306"/>
      <c r="AE7" s="306"/>
      <c r="AF7" s="306"/>
      <c r="AG7" s="306"/>
      <c r="AH7" s="306"/>
      <c r="AI7" s="306"/>
      <c r="AJ7" s="306"/>
      <c r="AK7" s="307" t="s">
        <v>8</v>
      </c>
      <c r="AL7" s="307"/>
      <c r="AM7" s="307"/>
      <c r="AN7" s="307"/>
      <c r="AO7" s="5" t="s">
        <v>9</v>
      </c>
      <c r="AP7" s="308" t="s">
        <v>10</v>
      </c>
      <c r="AQ7" s="308"/>
      <c r="AR7" s="309" t="s">
        <v>27</v>
      </c>
      <c r="AS7" s="310"/>
      <c r="AT7" s="311" t="s">
        <v>19</v>
      </c>
      <c r="AU7" s="312"/>
      <c r="AV7" s="313" t="s">
        <v>12</v>
      </c>
      <c r="AW7" s="313"/>
      <c r="AX7" s="314"/>
      <c r="AY7" s="304" t="s">
        <v>11</v>
      </c>
      <c r="AZ7" s="305"/>
      <c r="BA7" s="305"/>
      <c r="BB7" s="306" t="s">
        <v>6</v>
      </c>
      <c r="BC7" s="306"/>
      <c r="BD7" s="306"/>
      <c r="BE7" s="306"/>
      <c r="BF7" s="306"/>
      <c r="BG7" s="306"/>
      <c r="BH7" s="306"/>
      <c r="BI7" s="306"/>
      <c r="BJ7" s="307" t="s">
        <v>8</v>
      </c>
      <c r="BK7" s="307"/>
      <c r="BL7" s="307"/>
      <c r="BM7" s="307"/>
      <c r="BN7" s="5" t="s">
        <v>9</v>
      </c>
      <c r="BO7" s="308" t="s">
        <v>10</v>
      </c>
      <c r="BP7" s="308"/>
      <c r="BQ7" s="309" t="s">
        <v>27</v>
      </c>
      <c r="BR7" s="310"/>
      <c r="BS7" s="311" t="s">
        <v>19</v>
      </c>
      <c r="BT7" s="312"/>
      <c r="BU7" s="313" t="s">
        <v>12</v>
      </c>
      <c r="BV7" s="313"/>
      <c r="BW7" s="314"/>
      <c r="BX7" s="304" t="s">
        <v>11</v>
      </c>
      <c r="BY7" s="305"/>
      <c r="BZ7" s="305"/>
      <c r="CA7" s="306" t="s">
        <v>6</v>
      </c>
      <c r="CB7" s="306"/>
      <c r="CC7" s="306"/>
      <c r="CD7" s="306"/>
      <c r="CE7" s="306"/>
      <c r="CF7" s="306"/>
      <c r="CG7" s="306"/>
      <c r="CH7" s="306"/>
      <c r="CI7" s="307" t="s">
        <v>8</v>
      </c>
      <c r="CJ7" s="307"/>
      <c r="CK7" s="307"/>
      <c r="CL7" s="307"/>
      <c r="CM7" s="5" t="s">
        <v>9</v>
      </c>
      <c r="CN7" s="308" t="s">
        <v>10</v>
      </c>
      <c r="CO7" s="308"/>
      <c r="CP7" s="309" t="s">
        <v>27</v>
      </c>
      <c r="CQ7" s="310"/>
      <c r="CR7" s="311" t="s">
        <v>19</v>
      </c>
      <c r="CS7" s="312"/>
      <c r="CT7" s="313" t="s">
        <v>12</v>
      </c>
      <c r="CU7" s="313"/>
      <c r="CV7" s="314"/>
      <c r="CW7" s="304" t="s">
        <v>11</v>
      </c>
      <c r="CX7" s="305"/>
      <c r="CY7" s="305"/>
      <c r="CZ7" s="306" t="s">
        <v>6</v>
      </c>
      <c r="DA7" s="306"/>
      <c r="DB7" s="306"/>
      <c r="DC7" s="306"/>
      <c r="DD7" s="306"/>
      <c r="DE7" s="306"/>
      <c r="DF7" s="306"/>
      <c r="DG7" s="306"/>
      <c r="DH7" s="307" t="s">
        <v>8</v>
      </c>
      <c r="DI7" s="307"/>
      <c r="DJ7" s="307"/>
      <c r="DK7" s="307"/>
      <c r="DL7" s="5" t="s">
        <v>9</v>
      </c>
      <c r="DM7" s="308" t="s">
        <v>10</v>
      </c>
      <c r="DN7" s="308"/>
      <c r="DO7" s="309" t="s">
        <v>27</v>
      </c>
      <c r="DP7" s="310"/>
      <c r="DQ7" s="311" t="s">
        <v>19</v>
      </c>
      <c r="DR7" s="312"/>
      <c r="DS7" s="313" t="s">
        <v>12</v>
      </c>
      <c r="DT7" s="313"/>
      <c r="DU7" s="314"/>
      <c r="DV7" s="304" t="s">
        <v>11</v>
      </c>
      <c r="DW7" s="305"/>
      <c r="DX7" s="305"/>
      <c r="DY7" s="306" t="s">
        <v>6</v>
      </c>
      <c r="DZ7" s="306"/>
      <c r="EA7" s="306"/>
      <c r="EB7" s="306"/>
      <c r="EC7" s="306"/>
      <c r="ED7" s="306"/>
      <c r="EE7" s="306"/>
      <c r="EF7" s="306"/>
      <c r="EG7" s="307" t="s">
        <v>8</v>
      </c>
      <c r="EH7" s="307"/>
      <c r="EI7" s="307"/>
      <c r="EJ7" s="307"/>
      <c r="EK7" s="5" t="s">
        <v>9</v>
      </c>
      <c r="EL7" s="308" t="s">
        <v>10</v>
      </c>
      <c r="EM7" s="308"/>
      <c r="EN7" s="309" t="s">
        <v>27</v>
      </c>
      <c r="EO7" s="310"/>
      <c r="EP7" s="311" t="s">
        <v>19</v>
      </c>
      <c r="EQ7" s="312"/>
      <c r="ER7" s="313" t="s">
        <v>12</v>
      </c>
      <c r="ES7" s="313"/>
      <c r="ET7" s="314"/>
      <c r="EU7" s="304" t="s">
        <v>11</v>
      </c>
      <c r="EV7" s="305"/>
      <c r="EW7" s="305"/>
      <c r="EX7" s="306" t="s">
        <v>6</v>
      </c>
      <c r="EY7" s="306"/>
      <c r="EZ7" s="306"/>
      <c r="FA7" s="306"/>
      <c r="FB7" s="306"/>
      <c r="FC7" s="306"/>
      <c r="FD7" s="306"/>
      <c r="FE7" s="306"/>
      <c r="FF7" s="307" t="s">
        <v>8</v>
      </c>
      <c r="FG7" s="307"/>
      <c r="FH7" s="307"/>
      <c r="FI7" s="307"/>
      <c r="FJ7" s="5" t="s">
        <v>9</v>
      </c>
      <c r="FK7" s="308" t="s">
        <v>10</v>
      </c>
      <c r="FL7" s="308"/>
      <c r="FM7" s="309" t="s">
        <v>27</v>
      </c>
      <c r="FN7" s="310"/>
      <c r="FO7" s="311" t="s">
        <v>19</v>
      </c>
      <c r="FP7" s="312"/>
      <c r="FQ7" s="313" t="s">
        <v>12</v>
      </c>
      <c r="FR7" s="313"/>
      <c r="FS7" s="314"/>
      <c r="FT7" s="304" t="s">
        <v>11</v>
      </c>
      <c r="FU7" s="305"/>
      <c r="FV7" s="305"/>
      <c r="FW7" s="306" t="s">
        <v>6</v>
      </c>
      <c r="FX7" s="306"/>
      <c r="FY7" s="306"/>
      <c r="FZ7" s="306"/>
      <c r="GA7" s="306"/>
      <c r="GB7" s="306"/>
      <c r="GC7" s="306"/>
      <c r="GD7" s="306"/>
      <c r="GE7" s="307" t="s">
        <v>8</v>
      </c>
      <c r="GF7" s="307"/>
      <c r="GG7" s="307"/>
      <c r="GH7" s="307"/>
      <c r="GI7" s="5" t="s">
        <v>9</v>
      </c>
      <c r="GJ7" s="308" t="s">
        <v>10</v>
      </c>
      <c r="GK7" s="308"/>
      <c r="GL7" s="309" t="s">
        <v>27</v>
      </c>
      <c r="GM7" s="310"/>
      <c r="GN7" s="311" t="s">
        <v>19</v>
      </c>
      <c r="GO7" s="312"/>
      <c r="GP7" s="313" t="s">
        <v>12</v>
      </c>
      <c r="GQ7" s="313"/>
      <c r="GR7" s="314"/>
      <c r="GS7" s="304" t="s">
        <v>11</v>
      </c>
      <c r="GT7" s="305"/>
      <c r="GU7" s="305"/>
      <c r="GV7" s="306" t="s">
        <v>6</v>
      </c>
      <c r="GW7" s="306"/>
      <c r="GX7" s="306"/>
      <c r="GY7" s="306"/>
      <c r="GZ7" s="306"/>
      <c r="HA7" s="306"/>
      <c r="HB7" s="306"/>
      <c r="HC7" s="306"/>
      <c r="HD7" s="307" t="s">
        <v>8</v>
      </c>
      <c r="HE7" s="307"/>
      <c r="HF7" s="307"/>
      <c r="HG7" s="307"/>
      <c r="HH7" s="5" t="s">
        <v>9</v>
      </c>
      <c r="HI7" s="308" t="s">
        <v>10</v>
      </c>
      <c r="HJ7" s="308"/>
      <c r="HK7" s="309" t="s">
        <v>27</v>
      </c>
      <c r="HL7" s="310"/>
      <c r="HM7" s="311" t="s">
        <v>19</v>
      </c>
      <c r="HN7" s="312"/>
      <c r="HO7" s="313" t="s">
        <v>12</v>
      </c>
      <c r="HP7" s="313"/>
      <c r="HQ7" s="314"/>
      <c r="HR7" s="304" t="s">
        <v>11</v>
      </c>
      <c r="HS7" s="305"/>
      <c r="HT7" s="305"/>
      <c r="HU7" s="306" t="s">
        <v>6</v>
      </c>
      <c r="HV7" s="306"/>
      <c r="HW7" s="306"/>
      <c r="HX7" s="306"/>
      <c r="HY7" s="306"/>
      <c r="HZ7" s="306"/>
      <c r="IA7" s="306"/>
      <c r="IB7" s="306"/>
      <c r="IC7" s="307" t="s">
        <v>8</v>
      </c>
      <c r="ID7" s="307"/>
      <c r="IE7" s="307"/>
      <c r="IF7" s="307"/>
      <c r="IG7" s="5" t="s">
        <v>9</v>
      </c>
      <c r="IH7" s="308" t="s">
        <v>10</v>
      </c>
      <c r="II7" s="308"/>
      <c r="IJ7" s="309" t="s">
        <v>27</v>
      </c>
      <c r="IK7" s="310"/>
      <c r="IL7" s="311" t="s">
        <v>19</v>
      </c>
      <c r="IM7" s="312"/>
      <c r="IN7" s="313" t="s">
        <v>12</v>
      </c>
      <c r="IO7" s="313"/>
      <c r="IP7" s="314"/>
    </row>
    <row r="8" spans="1:250" ht="10.5" customHeight="1" x14ac:dyDescent="0.15">
      <c r="A8" s="6"/>
      <c r="B8" s="7" t="s">
        <v>0</v>
      </c>
      <c r="C8" s="7" t="s">
        <v>1</v>
      </c>
      <c r="D8" s="8"/>
      <c r="E8" s="9"/>
      <c r="F8" s="9"/>
      <c r="G8" s="9"/>
      <c r="H8" s="9"/>
      <c r="I8" s="9"/>
      <c r="J8" s="9"/>
      <c r="K8" s="10"/>
      <c r="L8" s="8"/>
      <c r="M8" s="9"/>
      <c r="N8" s="9"/>
      <c r="O8" s="10"/>
      <c r="P8" s="11"/>
      <c r="Q8" s="8"/>
      <c r="R8" s="10"/>
      <c r="S8" s="8"/>
      <c r="T8" s="10"/>
      <c r="U8" s="8"/>
      <c r="V8" s="10"/>
      <c r="W8" s="8"/>
      <c r="X8" s="9"/>
      <c r="Y8" s="12"/>
      <c r="Z8" s="6"/>
      <c r="AA8" s="7" t="s">
        <v>0</v>
      </c>
      <c r="AB8" s="7" t="s">
        <v>1</v>
      </c>
      <c r="AC8" s="8"/>
      <c r="AD8" s="9"/>
      <c r="AE8" s="9"/>
      <c r="AF8" s="9"/>
      <c r="AG8" s="9"/>
      <c r="AH8" s="9"/>
      <c r="AI8" s="9"/>
      <c r="AJ8" s="10"/>
      <c r="AK8" s="8"/>
      <c r="AL8" s="9"/>
      <c r="AM8" s="9"/>
      <c r="AN8" s="10"/>
      <c r="AO8" s="11"/>
      <c r="AP8" s="8"/>
      <c r="AQ8" s="10"/>
      <c r="AR8" s="8"/>
      <c r="AS8" s="10"/>
      <c r="AT8" s="8"/>
      <c r="AU8" s="10"/>
      <c r="AV8" s="8"/>
      <c r="AW8" s="9"/>
      <c r="AX8" s="12"/>
      <c r="AY8" s="6"/>
      <c r="AZ8" s="7" t="s">
        <v>0</v>
      </c>
      <c r="BA8" s="7" t="s">
        <v>1</v>
      </c>
      <c r="BB8" s="8"/>
      <c r="BC8" s="9"/>
      <c r="BD8" s="9"/>
      <c r="BE8" s="9"/>
      <c r="BF8" s="9"/>
      <c r="BG8" s="9"/>
      <c r="BH8" s="9"/>
      <c r="BI8" s="10"/>
      <c r="BJ8" s="8"/>
      <c r="BK8" s="9"/>
      <c r="BL8" s="9"/>
      <c r="BM8" s="10"/>
      <c r="BN8" s="11"/>
      <c r="BO8" s="8"/>
      <c r="BP8" s="10"/>
      <c r="BQ8" s="8"/>
      <c r="BR8" s="10"/>
      <c r="BS8" s="8"/>
      <c r="BT8" s="10"/>
      <c r="BU8" s="8"/>
      <c r="BV8" s="9"/>
      <c r="BW8" s="12"/>
      <c r="BX8" s="6"/>
      <c r="BY8" s="7" t="s">
        <v>0</v>
      </c>
      <c r="BZ8" s="7" t="s">
        <v>1</v>
      </c>
      <c r="CA8" s="8"/>
      <c r="CB8" s="9"/>
      <c r="CC8" s="9"/>
      <c r="CD8" s="9"/>
      <c r="CE8" s="9"/>
      <c r="CF8" s="9"/>
      <c r="CG8" s="9"/>
      <c r="CH8" s="10"/>
      <c r="CI8" s="8"/>
      <c r="CJ8" s="9"/>
      <c r="CK8" s="9"/>
      <c r="CL8" s="10"/>
      <c r="CM8" s="11"/>
      <c r="CN8" s="8"/>
      <c r="CO8" s="10"/>
      <c r="CP8" s="8"/>
      <c r="CQ8" s="10"/>
      <c r="CR8" s="8"/>
      <c r="CS8" s="10"/>
      <c r="CT8" s="8"/>
      <c r="CU8" s="9"/>
      <c r="CV8" s="12"/>
      <c r="CW8" s="6"/>
      <c r="CX8" s="7" t="s">
        <v>0</v>
      </c>
      <c r="CY8" s="7" t="s">
        <v>1</v>
      </c>
      <c r="CZ8" s="8"/>
      <c r="DA8" s="9"/>
      <c r="DB8" s="9"/>
      <c r="DC8" s="9"/>
      <c r="DD8" s="9"/>
      <c r="DE8" s="9"/>
      <c r="DF8" s="9"/>
      <c r="DG8" s="10"/>
      <c r="DH8" s="8"/>
      <c r="DI8" s="9"/>
      <c r="DJ8" s="9"/>
      <c r="DK8" s="10"/>
      <c r="DL8" s="11"/>
      <c r="DM8" s="8"/>
      <c r="DN8" s="10"/>
      <c r="DO8" s="8"/>
      <c r="DP8" s="10"/>
      <c r="DQ8" s="8"/>
      <c r="DR8" s="10"/>
      <c r="DS8" s="8"/>
      <c r="DT8" s="9"/>
      <c r="DU8" s="12"/>
      <c r="DV8" s="6"/>
      <c r="DW8" s="7" t="s">
        <v>0</v>
      </c>
      <c r="DX8" s="7" t="s">
        <v>1</v>
      </c>
      <c r="DY8" s="8"/>
      <c r="DZ8" s="9"/>
      <c r="EA8" s="9"/>
      <c r="EB8" s="9"/>
      <c r="EC8" s="9"/>
      <c r="ED8" s="9"/>
      <c r="EE8" s="9"/>
      <c r="EF8" s="10"/>
      <c r="EG8" s="8"/>
      <c r="EH8" s="9"/>
      <c r="EI8" s="9"/>
      <c r="EJ8" s="10"/>
      <c r="EK8" s="11"/>
      <c r="EL8" s="8"/>
      <c r="EM8" s="10"/>
      <c r="EN8" s="8"/>
      <c r="EO8" s="10"/>
      <c r="EP8" s="8"/>
      <c r="EQ8" s="10"/>
      <c r="ER8" s="8"/>
      <c r="ES8" s="9"/>
      <c r="ET8" s="12"/>
      <c r="EU8" s="6"/>
      <c r="EV8" s="7" t="s">
        <v>0</v>
      </c>
      <c r="EW8" s="7" t="s">
        <v>1</v>
      </c>
      <c r="EX8" s="8"/>
      <c r="EY8" s="9"/>
      <c r="EZ8" s="9"/>
      <c r="FA8" s="9"/>
      <c r="FB8" s="9"/>
      <c r="FC8" s="9"/>
      <c r="FD8" s="9"/>
      <c r="FE8" s="10"/>
      <c r="FF8" s="8"/>
      <c r="FG8" s="9"/>
      <c r="FH8" s="9"/>
      <c r="FI8" s="10"/>
      <c r="FJ8" s="11"/>
      <c r="FK8" s="8"/>
      <c r="FL8" s="10"/>
      <c r="FM8" s="8"/>
      <c r="FN8" s="10"/>
      <c r="FO8" s="8"/>
      <c r="FP8" s="10"/>
      <c r="FQ8" s="8"/>
      <c r="FR8" s="9"/>
      <c r="FS8" s="12"/>
      <c r="FT8" s="6"/>
      <c r="FU8" s="7" t="s">
        <v>0</v>
      </c>
      <c r="FV8" s="7" t="s">
        <v>1</v>
      </c>
      <c r="FW8" s="8"/>
      <c r="FX8" s="9"/>
      <c r="FY8" s="9"/>
      <c r="FZ8" s="9"/>
      <c r="GA8" s="9"/>
      <c r="GB8" s="9"/>
      <c r="GC8" s="9"/>
      <c r="GD8" s="10"/>
      <c r="GE8" s="8"/>
      <c r="GF8" s="9"/>
      <c r="GG8" s="9"/>
      <c r="GH8" s="10"/>
      <c r="GI8" s="11"/>
      <c r="GJ8" s="8"/>
      <c r="GK8" s="10"/>
      <c r="GL8" s="8"/>
      <c r="GM8" s="10"/>
      <c r="GN8" s="8"/>
      <c r="GO8" s="10"/>
      <c r="GP8" s="8"/>
      <c r="GQ8" s="9"/>
      <c r="GR8" s="12"/>
      <c r="GS8" s="6"/>
      <c r="GT8" s="7" t="s">
        <v>0</v>
      </c>
      <c r="GU8" s="7" t="s">
        <v>1</v>
      </c>
      <c r="GV8" s="8"/>
      <c r="GW8" s="9"/>
      <c r="GX8" s="9"/>
      <c r="GY8" s="9"/>
      <c r="GZ8" s="9"/>
      <c r="HA8" s="9"/>
      <c r="HB8" s="9"/>
      <c r="HC8" s="10"/>
      <c r="HD8" s="8"/>
      <c r="HE8" s="9"/>
      <c r="HF8" s="9"/>
      <c r="HG8" s="10"/>
      <c r="HH8" s="11"/>
      <c r="HI8" s="8"/>
      <c r="HJ8" s="10"/>
      <c r="HK8" s="8"/>
      <c r="HL8" s="10"/>
      <c r="HM8" s="8"/>
      <c r="HN8" s="10"/>
      <c r="HO8" s="8"/>
      <c r="HP8" s="9"/>
      <c r="HQ8" s="12"/>
      <c r="HR8" s="6"/>
      <c r="HS8" s="7" t="s">
        <v>0</v>
      </c>
      <c r="HT8" s="7" t="s">
        <v>1</v>
      </c>
      <c r="HU8" s="8"/>
      <c r="HV8" s="9"/>
      <c r="HW8" s="9"/>
      <c r="HX8" s="9"/>
      <c r="HY8" s="9"/>
      <c r="HZ8" s="9"/>
      <c r="IA8" s="9"/>
      <c r="IB8" s="10"/>
      <c r="IC8" s="8"/>
      <c r="ID8" s="9"/>
      <c r="IE8" s="9"/>
      <c r="IF8" s="10"/>
      <c r="IG8" s="11"/>
      <c r="IH8" s="8"/>
      <c r="II8" s="10"/>
      <c r="IJ8" s="8"/>
      <c r="IK8" s="10"/>
      <c r="IL8" s="8"/>
      <c r="IM8" s="10"/>
      <c r="IN8" s="8"/>
      <c r="IO8" s="9"/>
      <c r="IP8" s="12"/>
    </row>
    <row r="9" spans="1:250" ht="21.75" customHeight="1" x14ac:dyDescent="0.15">
      <c r="A9" s="204" t="s">
        <v>226</v>
      </c>
      <c r="B9" s="13" t="str">
        <f>IF(入力シート!$B109="","",入力シート!$B109)</f>
        <v/>
      </c>
      <c r="C9" s="59" t="str">
        <f>IF(入力シート!$B109&lt;&gt;"",入力シート!$C109,"")</f>
        <v/>
      </c>
      <c r="D9" s="152" t="str">
        <f>IF(入力シート!$D109="","",入力シート!$D109)</f>
        <v/>
      </c>
      <c r="E9" s="156" t="s">
        <v>130</v>
      </c>
      <c r="F9" s="157" t="str">
        <f>IF(入力シート!$F109="","",入力シート!$F109)</f>
        <v/>
      </c>
      <c r="G9" s="158" t="s">
        <v>3</v>
      </c>
      <c r="H9" s="154" t="str">
        <f>IF(入力シート!$H109="","",入力シート!$H109)</f>
        <v/>
      </c>
      <c r="I9" s="156" t="s">
        <v>130</v>
      </c>
      <c r="J9" s="157" t="str">
        <f>IF(入力シート!$J109="","",入力シート!$J109)</f>
        <v/>
      </c>
      <c r="K9" s="159" t="s">
        <v>128</v>
      </c>
      <c r="L9" s="19" t="str">
        <f>入力シート!$L109</f>
        <v/>
      </c>
      <c r="M9" s="17" t="s">
        <v>129</v>
      </c>
      <c r="N9" s="147" t="str">
        <f>入力シート!$N109</f>
        <v/>
      </c>
      <c r="O9" s="18" t="s">
        <v>128</v>
      </c>
      <c r="P9" s="155" t="str">
        <f>IF(入力シート!$P109="","",入力シート!$P109)</f>
        <v/>
      </c>
      <c r="Q9" s="153" t="str">
        <f>IF(入力シート!$Q109="","",入力シート!$Q109)</f>
        <v/>
      </c>
      <c r="R9" s="18" t="s">
        <v>127</v>
      </c>
      <c r="S9" s="294" t="str">
        <f>IF(入力シート!$S109="","",IF(入力シート!$T109="",入力シート!$S109,IF(入力シート!$S109&lt;5,入力シート!$S109,入力シート!$T109)))</f>
        <v/>
      </c>
      <c r="T9" s="295">
        <f>入力シート!T9</f>
        <v>0</v>
      </c>
      <c r="U9" s="294" t="str">
        <f>IF(入力シート!$U109="","",IF(入力シート!$V109="",入力シート!$U109,IF(入力シート!$U109&lt;31,入力シート!$U109,入力シート!$V109)))</f>
        <v/>
      </c>
      <c r="V9" s="295">
        <f>入力シート!V9</f>
        <v>0</v>
      </c>
      <c r="W9" s="296" t="str">
        <f>入力シート!AB109</f>
        <v>□ごみ拾い　□器具片付け
□モップ又はレーキがけ　□施錠</v>
      </c>
      <c r="X9" s="297">
        <f>入力シート!Z9</f>
        <v>0</v>
      </c>
      <c r="Y9" s="298">
        <f>入力シート!AA9</f>
        <v>0</v>
      </c>
      <c r="Z9" s="204" t="s">
        <v>226</v>
      </c>
      <c r="AA9" s="13" t="str">
        <f>IF(入力シート!$B119="","",入力シート!$B119)</f>
        <v/>
      </c>
      <c r="AB9" s="59" t="str">
        <f>IF(入力シート!$B119&lt;&gt;"",入力シート!$C119,"")</f>
        <v/>
      </c>
      <c r="AC9" s="14" t="str">
        <f>IF(入力シート!$D119="","",入力シート!$D119)</f>
        <v/>
      </c>
      <c r="AD9" s="15" t="s">
        <v>130</v>
      </c>
      <c r="AE9" s="147" t="str">
        <f>IF(入力シート!$F119="","",入力シート!$F119)</f>
        <v/>
      </c>
      <c r="AF9" s="17" t="s">
        <v>3</v>
      </c>
      <c r="AG9" s="16" t="str">
        <f>IF(入力シート!$H119="","",入力シート!$H119)</f>
        <v/>
      </c>
      <c r="AH9" s="15" t="s">
        <v>130</v>
      </c>
      <c r="AI9" s="147" t="str">
        <f>IF(入力シート!$J119="","",入力シート!$J119)</f>
        <v/>
      </c>
      <c r="AJ9" s="18" t="s">
        <v>128</v>
      </c>
      <c r="AK9" s="19" t="str">
        <f>入力シート!$L119</f>
        <v/>
      </c>
      <c r="AL9" s="17" t="s">
        <v>129</v>
      </c>
      <c r="AM9" s="147" t="str">
        <f>入力シート!$N119</f>
        <v/>
      </c>
      <c r="AN9" s="18" t="s">
        <v>128</v>
      </c>
      <c r="AO9" s="155" t="str">
        <f>IF(入力シート!$P119="","",入力シート!$P119)</f>
        <v/>
      </c>
      <c r="AP9" s="153" t="str">
        <f>IF(入力シート!$Q119="","",入力シート!$Q119)</f>
        <v/>
      </c>
      <c r="AQ9" s="18" t="s">
        <v>127</v>
      </c>
      <c r="AR9" s="294" t="str">
        <f>IF(入力シート!$S119="","",IF(入力シート!$T19="",入力シート!$S119,IF(入力シート!$S119&lt;5,入力シート!$S119,入力シート!$T119)))</f>
        <v/>
      </c>
      <c r="AS9" s="295" t="e">
        <f>入力シート!#REF!</f>
        <v>#REF!</v>
      </c>
      <c r="AT9" s="294" t="str">
        <f>IF(入力シート!$U119="","",IF(入力シート!$V119="",入力シート!$U119,IF(入力シート!$U119&lt;31,入力シート!$U119,入力シート!$V119)))</f>
        <v/>
      </c>
      <c r="AU9" s="295" t="e">
        <f>入力シート!#REF!</f>
        <v>#REF!</v>
      </c>
      <c r="AV9" s="297" t="str">
        <f>入力シート!AB119</f>
        <v>□ごみ拾い　□器具片付け
□モップ又はレーキがけ　□施錠</v>
      </c>
      <c r="AW9" s="297" t="e">
        <f>入力シート!#REF!</f>
        <v>#REF!</v>
      </c>
      <c r="AX9" s="298" t="e">
        <f>入力シート!#REF!</f>
        <v>#REF!</v>
      </c>
      <c r="AY9" s="204" t="s">
        <v>227</v>
      </c>
      <c r="AZ9" s="13" t="str">
        <f>IF(入力シート!$B129="","",入力シート!$B129)</f>
        <v/>
      </c>
      <c r="BA9" s="59" t="str">
        <f>IF(入力シート!$B129&lt;&gt;"",入力シート!$C129,"")</f>
        <v/>
      </c>
      <c r="BB9" s="14" t="str">
        <f>IF(入力シート!$D129="","",入力シート!$D129)</f>
        <v/>
      </c>
      <c r="BC9" s="15" t="s">
        <v>130</v>
      </c>
      <c r="BD9" s="147" t="str">
        <f>IF(入力シート!$F129="","",入力シート!$F129)</f>
        <v/>
      </c>
      <c r="BE9" s="17" t="s">
        <v>3</v>
      </c>
      <c r="BF9" s="16" t="str">
        <f>IF(入力シート!$H129="","",入力シート!$H129)</f>
        <v/>
      </c>
      <c r="BG9" s="15" t="s">
        <v>130</v>
      </c>
      <c r="BH9" s="147" t="str">
        <f>IF(入力シート!$J129="","",入力シート!$J129)</f>
        <v/>
      </c>
      <c r="BI9" s="18" t="s">
        <v>128</v>
      </c>
      <c r="BJ9" s="19" t="str">
        <f>入力シート!$L129</f>
        <v/>
      </c>
      <c r="BK9" s="17" t="s">
        <v>129</v>
      </c>
      <c r="BL9" s="147" t="str">
        <f>入力シート!$N129</f>
        <v/>
      </c>
      <c r="BM9" s="18" t="s">
        <v>128</v>
      </c>
      <c r="BN9" s="20" t="str">
        <f>IF(入力シート!$P129="","",入力シート!$P129)</f>
        <v/>
      </c>
      <c r="BO9" s="19" t="str">
        <f>IF(入力シート!$Q129="","",入力シート!$Q129)</f>
        <v/>
      </c>
      <c r="BP9" s="18" t="s">
        <v>127</v>
      </c>
      <c r="BQ9" s="294" t="str">
        <f>IF(入力シート!$S129="","",IF(入力シート!$T129="",入力シート!$S129,IF(入力シート!$S129&lt;5,入力シート!$S129,入力シート!$T129)))</f>
        <v/>
      </c>
      <c r="BR9" s="295">
        <f>入力シート!AY9</f>
        <v>0</v>
      </c>
      <c r="BS9" s="294" t="str">
        <f>IF(入力シート!$U129="","",IF(入力シート!$V129="",入力シート!$U129,IF(入力シート!$U129&lt;31,入力シート!$U129,入力シート!$V129)))</f>
        <v/>
      </c>
      <c r="BT9" s="295">
        <f>入力シート!BA9</f>
        <v>0</v>
      </c>
      <c r="BU9" s="296" t="str">
        <f>入力シート!$AB129</f>
        <v>□ごみ拾い　□器具片付け
□モップ又はレーキがけ　□施錠</v>
      </c>
      <c r="BV9" s="297" t="e">
        <f>入力シート!#REF!</f>
        <v>#REF!</v>
      </c>
      <c r="BW9" s="298" t="e">
        <f>入力シート!#REF!</f>
        <v>#REF!</v>
      </c>
      <c r="BX9" s="204" t="s">
        <v>226</v>
      </c>
      <c r="BY9" s="13" t="str">
        <f>IF(入力シート!$B139="","",入力シート!$B139)</f>
        <v/>
      </c>
      <c r="BZ9" s="59" t="str">
        <f>IF(入力シート!$B139&lt;&gt;"",入力シート!$C139,"")</f>
        <v/>
      </c>
      <c r="CA9" s="14" t="str">
        <f>IF(入力シート!$D139="","",入力シート!$D139)</f>
        <v/>
      </c>
      <c r="CB9" s="15" t="s">
        <v>130</v>
      </c>
      <c r="CC9" s="147" t="str">
        <f>IF(入力シート!$F139="","",入力シート!$F139)</f>
        <v/>
      </c>
      <c r="CD9" s="17" t="s">
        <v>3</v>
      </c>
      <c r="CE9" s="16" t="str">
        <f>IF(入力シート!$H139="","",入力シート!$H139)</f>
        <v/>
      </c>
      <c r="CF9" s="15" t="s">
        <v>130</v>
      </c>
      <c r="CG9" s="147" t="str">
        <f>IF(入力シート!$J139="","",入力シート!$J139)</f>
        <v/>
      </c>
      <c r="CH9" s="18" t="s">
        <v>128</v>
      </c>
      <c r="CI9" s="19" t="str">
        <f>入力シート!$L139</f>
        <v/>
      </c>
      <c r="CJ9" s="17" t="s">
        <v>129</v>
      </c>
      <c r="CK9" s="147" t="str">
        <f>入力シート!$N139</f>
        <v/>
      </c>
      <c r="CL9" s="18" t="s">
        <v>128</v>
      </c>
      <c r="CM9" s="20" t="str">
        <f>IF(入力シート!$P139="","",入力シート!$P139)</f>
        <v/>
      </c>
      <c r="CN9" s="19" t="str">
        <f>IF(入力シート!$Q139="","",入力シート!$Q139)</f>
        <v/>
      </c>
      <c r="CO9" s="18" t="s">
        <v>127</v>
      </c>
      <c r="CP9" s="294" t="str">
        <f>IF(入力シート!$S139="","",IF(入力シート!$T139="",入力シート!$S139,IF(入力シート!$S139&lt;5,入力シート!$S139,入力シート!$T139)))</f>
        <v/>
      </c>
      <c r="CQ9" s="295">
        <f>入力シート!BX9</f>
        <v>0</v>
      </c>
      <c r="CR9" s="294" t="str">
        <f>IF(入力シート!$U139="","",IF(入力シート!$V139="",入力シート!$U139,IF(入力シート!$U139&lt;31,入力シート!$U139,入力シート!$V139)))</f>
        <v/>
      </c>
      <c r="CS9" s="295">
        <f>入力シート!BZ9</f>
        <v>0</v>
      </c>
      <c r="CT9" s="296" t="str">
        <f>入力シート!$AB139</f>
        <v>□ごみ拾い　□器具片付け
□モップ又はレーキがけ　□施錠</v>
      </c>
      <c r="CU9" s="297" t="e">
        <f>入力シート!#REF!</f>
        <v>#REF!</v>
      </c>
      <c r="CV9" s="298" t="e">
        <f>入力シート!#REF!</f>
        <v>#REF!</v>
      </c>
      <c r="CW9" s="204" t="s">
        <v>226</v>
      </c>
      <c r="CX9" s="13" t="str">
        <f>IF(入力シート!$B149="","",入力シート!$B149)</f>
        <v/>
      </c>
      <c r="CY9" s="59" t="str">
        <f>IF(入力シート!$B149&lt;&gt;"",入力シート!$C149,"")</f>
        <v/>
      </c>
      <c r="CZ9" s="14" t="str">
        <f>IF(入力シート!$D149="","",入力シート!$D149)</f>
        <v/>
      </c>
      <c r="DA9" s="15" t="s">
        <v>130</v>
      </c>
      <c r="DB9" s="147" t="str">
        <f>IF(入力シート!$F149="","",入力シート!$F149)</f>
        <v/>
      </c>
      <c r="DC9" s="17" t="s">
        <v>3</v>
      </c>
      <c r="DD9" s="16" t="str">
        <f>IF(入力シート!$H149="","",入力シート!$H149)</f>
        <v/>
      </c>
      <c r="DE9" s="15" t="s">
        <v>130</v>
      </c>
      <c r="DF9" s="147" t="str">
        <f>IF(入力シート!$J149="","",入力シート!$J149)</f>
        <v/>
      </c>
      <c r="DG9" s="18" t="s">
        <v>128</v>
      </c>
      <c r="DH9" s="19" t="str">
        <f>入力シート!$L149</f>
        <v/>
      </c>
      <c r="DI9" s="17" t="s">
        <v>129</v>
      </c>
      <c r="DJ9" s="147" t="str">
        <f>入力シート!$N149</f>
        <v/>
      </c>
      <c r="DK9" s="18" t="s">
        <v>128</v>
      </c>
      <c r="DL9" s="20" t="str">
        <f>IF(入力シート!$P149="","",入力シート!$P149)</f>
        <v/>
      </c>
      <c r="DM9" s="19" t="str">
        <f>IF(入力シート!$Q149="","",入力シート!$Q149)</f>
        <v/>
      </c>
      <c r="DN9" s="18" t="s">
        <v>127</v>
      </c>
      <c r="DO9" s="294" t="str">
        <f>IF(入力シート!$S149="","",IF(入力シート!$T149="",入力シート!$S149,IF(入力シート!$S149&lt;5,入力シート!$S149,入力シート!$T149)))</f>
        <v/>
      </c>
      <c r="DP9" s="295">
        <f>入力シート!CW9</f>
        <v>0</v>
      </c>
      <c r="DQ9" s="294" t="str">
        <f>IF(入力シート!$U149="","",IF(入力シート!$V149="",入力シート!$U149,IF(入力シート!$U149&lt;31,入力シート!$U149,入力シート!$V149)))</f>
        <v/>
      </c>
      <c r="DR9" s="295">
        <f>入力シート!CY9</f>
        <v>0</v>
      </c>
      <c r="DS9" s="296" t="str">
        <f>入力シート!$AB149</f>
        <v>□ごみ拾い　□器具片付け
□モップ又はレーキがけ　□施錠</v>
      </c>
      <c r="DT9" s="297" t="e">
        <f>入力シート!#REF!</f>
        <v>#REF!</v>
      </c>
      <c r="DU9" s="298" t="e">
        <f>入力シート!#REF!</f>
        <v>#REF!</v>
      </c>
      <c r="DV9" s="204" t="s">
        <v>226</v>
      </c>
      <c r="DW9" s="13" t="str">
        <f>IF(入力シート!$B159="","",入力シート!$B159)</f>
        <v/>
      </c>
      <c r="DX9" s="59" t="str">
        <f>IF(入力シート!$B159&lt;&gt;"",入力シート!$C159,"")</f>
        <v/>
      </c>
      <c r="DY9" s="14" t="str">
        <f>IF(入力シート!$D159="","",入力シート!$D159)</f>
        <v/>
      </c>
      <c r="DZ9" s="15" t="s">
        <v>130</v>
      </c>
      <c r="EA9" s="147" t="str">
        <f>IF(入力シート!$F159="","",入力シート!$F159)</f>
        <v/>
      </c>
      <c r="EB9" s="17" t="s">
        <v>3</v>
      </c>
      <c r="EC9" s="16" t="str">
        <f>IF(入力シート!$H159="","",入力シート!$H159)</f>
        <v/>
      </c>
      <c r="ED9" s="15" t="s">
        <v>130</v>
      </c>
      <c r="EE9" s="147" t="str">
        <f>IF(入力シート!$J159="","",入力シート!$J159)</f>
        <v/>
      </c>
      <c r="EF9" s="18" t="s">
        <v>128</v>
      </c>
      <c r="EG9" s="19" t="str">
        <f>入力シート!$L159</f>
        <v/>
      </c>
      <c r="EH9" s="17" t="s">
        <v>129</v>
      </c>
      <c r="EI9" s="147" t="str">
        <f>入力シート!$N159</f>
        <v/>
      </c>
      <c r="EJ9" s="18" t="s">
        <v>128</v>
      </c>
      <c r="EK9" s="20" t="str">
        <f>IF(入力シート!$P159="","",入力シート!$P159)</f>
        <v/>
      </c>
      <c r="EL9" s="19" t="str">
        <f>IF(入力シート!$Q159="","",入力シート!$Q159)</f>
        <v/>
      </c>
      <c r="EM9" s="18" t="s">
        <v>127</v>
      </c>
      <c r="EN9" s="294" t="str">
        <f>IF(入力シート!$S159="","",IF(入力シート!$T159="",入力シート!$S159,IF(入力シート!$S159&lt;5,入力シート!$S159,入力シート!$T159)))</f>
        <v/>
      </c>
      <c r="EO9" s="295">
        <f>入力シート!DV9</f>
        <v>0</v>
      </c>
      <c r="EP9" s="294" t="str">
        <f>IF(入力シート!$U159="","",IF(入力シート!$V159="",入力シート!$U159,IF(入力シート!$U159&lt;31,入力シート!$U159,入力シート!$V159)))</f>
        <v/>
      </c>
      <c r="EQ9" s="295">
        <f>入力シート!DX9</f>
        <v>0</v>
      </c>
      <c r="ER9" s="296" t="str">
        <f>入力シート!$AB159</f>
        <v>□ごみ拾い　□器具片付け
□モップ又はレーキがけ　□施錠</v>
      </c>
      <c r="ES9" s="297" t="e">
        <f>入力シート!#REF!</f>
        <v>#REF!</v>
      </c>
      <c r="ET9" s="298" t="e">
        <f>入力シート!#REF!</f>
        <v>#REF!</v>
      </c>
      <c r="EU9" s="204" t="s">
        <v>226</v>
      </c>
      <c r="EV9" s="13" t="str">
        <f>IF(入力シート!$B169="","",入力シート!$B169)</f>
        <v/>
      </c>
      <c r="EW9" s="59" t="str">
        <f>IF(入力シート!$B169&lt;&gt;"",入力シート!$C169,"")</f>
        <v/>
      </c>
      <c r="EX9" s="14" t="str">
        <f>IF(入力シート!$D169="","",入力シート!$D169)</f>
        <v/>
      </c>
      <c r="EY9" s="15" t="s">
        <v>130</v>
      </c>
      <c r="EZ9" s="147" t="str">
        <f>IF(入力シート!$F169="","",入力シート!$F169)</f>
        <v/>
      </c>
      <c r="FA9" s="17" t="s">
        <v>3</v>
      </c>
      <c r="FB9" s="16" t="str">
        <f>IF(入力シート!$H169="","",入力シート!$H169)</f>
        <v/>
      </c>
      <c r="FC9" s="15" t="s">
        <v>130</v>
      </c>
      <c r="FD9" s="147" t="str">
        <f>IF(入力シート!$J169="","",入力シート!$J169)</f>
        <v/>
      </c>
      <c r="FE9" s="18" t="s">
        <v>128</v>
      </c>
      <c r="FF9" s="19" t="str">
        <f>入力シート!$L169</f>
        <v/>
      </c>
      <c r="FG9" s="17" t="s">
        <v>129</v>
      </c>
      <c r="FH9" s="147" t="str">
        <f>入力シート!$N169</f>
        <v/>
      </c>
      <c r="FI9" s="18" t="s">
        <v>128</v>
      </c>
      <c r="FJ9" s="20" t="str">
        <f>IF(入力シート!$P169="","",入力シート!$P169)</f>
        <v/>
      </c>
      <c r="FK9" s="19" t="str">
        <f>IF(入力シート!$Q169="","",入力シート!$Q169)</f>
        <v/>
      </c>
      <c r="FL9" s="18" t="s">
        <v>127</v>
      </c>
      <c r="FM9" s="294" t="str">
        <f>IF(入力シート!$S169="","",IF(入力シート!$T169="",入力シート!$S169,IF(入力シート!$S169&lt;5,入力シート!$S169,入力シート!$T169)))</f>
        <v/>
      </c>
      <c r="FN9" s="295">
        <f>入力シート!EU9</f>
        <v>0</v>
      </c>
      <c r="FO9" s="294" t="str">
        <f>IF(入力シート!$U169="","",IF(入力シート!$V169="",入力シート!$U169,IF(入力シート!$U169&lt;31,入力シート!$U169,入力シート!$V169)))</f>
        <v/>
      </c>
      <c r="FP9" s="295">
        <f>入力シート!EW9</f>
        <v>0</v>
      </c>
      <c r="FQ9" s="296" t="str">
        <f>入力シート!$AB169</f>
        <v>□ごみ拾い　□器具片付け
□モップ又はレーキがけ　□施錠</v>
      </c>
      <c r="FR9" s="297" t="e">
        <f>入力シート!#REF!</f>
        <v>#REF!</v>
      </c>
      <c r="FS9" s="298" t="e">
        <f>入力シート!#REF!</f>
        <v>#REF!</v>
      </c>
      <c r="FT9" s="204" t="s">
        <v>226</v>
      </c>
      <c r="FU9" s="13" t="str">
        <f>IF(入力シート!$B179="","",入力シート!$B179)</f>
        <v/>
      </c>
      <c r="FV9" s="59" t="str">
        <f>IF(入力シート!$B179&lt;&gt;"",入力シート!$C179,"")</f>
        <v/>
      </c>
      <c r="FW9" s="14" t="str">
        <f>IF(入力シート!$D179="","",入力シート!$D179)</f>
        <v/>
      </c>
      <c r="FX9" s="15" t="s">
        <v>130</v>
      </c>
      <c r="FY9" s="147" t="str">
        <f>IF(入力シート!$F179="","",入力シート!$F179)</f>
        <v/>
      </c>
      <c r="FZ9" s="17" t="s">
        <v>3</v>
      </c>
      <c r="GA9" s="16" t="str">
        <f>IF(入力シート!$H179="","",入力シート!$H179)</f>
        <v/>
      </c>
      <c r="GB9" s="15" t="s">
        <v>130</v>
      </c>
      <c r="GC9" s="147" t="str">
        <f>IF(入力シート!$J179="","",入力シート!$J179)</f>
        <v/>
      </c>
      <c r="GD9" s="18" t="s">
        <v>128</v>
      </c>
      <c r="GE9" s="19" t="str">
        <f>入力シート!$L179</f>
        <v/>
      </c>
      <c r="GF9" s="17" t="s">
        <v>129</v>
      </c>
      <c r="GG9" s="147" t="str">
        <f>入力シート!$N179</f>
        <v/>
      </c>
      <c r="GH9" s="18" t="s">
        <v>128</v>
      </c>
      <c r="GI9" s="20" t="str">
        <f>IF(入力シート!$P179="","",入力シート!$P179)</f>
        <v/>
      </c>
      <c r="GJ9" s="19" t="str">
        <f>IF(入力シート!$Q179="","",入力シート!$Q179)</f>
        <v/>
      </c>
      <c r="GK9" s="18" t="s">
        <v>127</v>
      </c>
      <c r="GL9" s="294" t="str">
        <f>IF(入力シート!$S179="","",IF(入力シート!$T179="",入力シート!$S179,IF(入力シート!$S179&lt;5,入力シート!$S179,入力シート!$T179)))</f>
        <v/>
      </c>
      <c r="GM9" s="295">
        <f>入力シート!FT9</f>
        <v>0</v>
      </c>
      <c r="GN9" s="294" t="str">
        <f>IF(入力シート!$U179="","",IF(入力シート!$V179="",入力シート!$U179,IF(入力シート!$U179&lt;31,入力シート!$U179,入力シート!$V179)))</f>
        <v/>
      </c>
      <c r="GO9" s="295">
        <f>入力シート!FV9</f>
        <v>0</v>
      </c>
      <c r="GP9" s="296" t="str">
        <f>入力シート!$AB179</f>
        <v>□ごみ拾い　□器具片付け
□モップ又はレーキがけ　□施錠</v>
      </c>
      <c r="GQ9" s="297" t="e">
        <f>入力シート!#REF!</f>
        <v>#REF!</v>
      </c>
      <c r="GR9" s="298" t="e">
        <f>入力シート!#REF!</f>
        <v>#REF!</v>
      </c>
      <c r="GS9" s="204" t="s">
        <v>226</v>
      </c>
      <c r="GT9" s="13" t="str">
        <f>IF(入力シート!$B189="","",入力シート!$B189)</f>
        <v/>
      </c>
      <c r="GU9" s="59" t="str">
        <f>IF(入力シート!$B189&lt;&gt;"",入力シート!$C189,"")</f>
        <v/>
      </c>
      <c r="GV9" s="14" t="str">
        <f>IF(入力シート!$D189="","",入力シート!$D189)</f>
        <v/>
      </c>
      <c r="GW9" s="15" t="s">
        <v>130</v>
      </c>
      <c r="GX9" s="147" t="str">
        <f>IF(入力シート!$F189="","",入力シート!$F189)</f>
        <v/>
      </c>
      <c r="GY9" s="17" t="s">
        <v>3</v>
      </c>
      <c r="GZ9" s="16" t="str">
        <f>IF(入力シート!$H189="","",入力シート!$H189)</f>
        <v/>
      </c>
      <c r="HA9" s="15" t="s">
        <v>130</v>
      </c>
      <c r="HB9" s="147" t="str">
        <f>IF(入力シート!$J189="","",入力シート!$J189)</f>
        <v/>
      </c>
      <c r="HC9" s="18" t="s">
        <v>128</v>
      </c>
      <c r="HD9" s="19" t="str">
        <f>入力シート!$L189</f>
        <v/>
      </c>
      <c r="HE9" s="17" t="s">
        <v>129</v>
      </c>
      <c r="HF9" s="147" t="str">
        <f>入力シート!$N189</f>
        <v/>
      </c>
      <c r="HG9" s="18" t="s">
        <v>128</v>
      </c>
      <c r="HH9" s="20" t="str">
        <f>IF(入力シート!$P189="","",入力シート!$P189)</f>
        <v/>
      </c>
      <c r="HI9" s="19" t="str">
        <f>IF(入力シート!$Q189="","",入力シート!$Q189)</f>
        <v/>
      </c>
      <c r="HJ9" s="18" t="s">
        <v>127</v>
      </c>
      <c r="HK9" s="294" t="str">
        <f>IF(入力シート!$S189="","",IF(入力シート!$T189="",入力シート!$S189,IF(入力シート!$S189&lt;5,入力シート!$S189,入力シート!$T189)))</f>
        <v/>
      </c>
      <c r="HL9" s="295">
        <f>入力シート!GS9</f>
        <v>0</v>
      </c>
      <c r="HM9" s="294" t="str">
        <f>IF(入力シート!$U189="","",IF(入力シート!$V189="",入力シート!$U189,IF(入力シート!$U189&lt;31,入力シート!$U189,入力シート!$V189)))</f>
        <v/>
      </c>
      <c r="HN9" s="295">
        <f>入力シート!GU9</f>
        <v>0</v>
      </c>
      <c r="HO9" s="296" t="str">
        <f>入力シート!$AB189</f>
        <v>□ごみ拾い　□器具片付け
□モップ又はレーキがけ　□施錠</v>
      </c>
      <c r="HP9" s="297" t="e">
        <f>入力シート!#REF!</f>
        <v>#REF!</v>
      </c>
      <c r="HQ9" s="298" t="e">
        <f>入力シート!#REF!</f>
        <v>#REF!</v>
      </c>
      <c r="HR9" s="204" t="s">
        <v>226</v>
      </c>
      <c r="HS9" s="13" t="str">
        <f>IF(入力シート!$B199="","",入力シート!$B199)</f>
        <v/>
      </c>
      <c r="HT9" s="59" t="str">
        <f>IF(入力シート!$B199&lt;&gt;"",入力シート!$C199,"")</f>
        <v/>
      </c>
      <c r="HU9" s="14" t="str">
        <f>IF(入力シート!$D199="","",入力シート!$D199)</f>
        <v/>
      </c>
      <c r="HV9" s="15" t="s">
        <v>130</v>
      </c>
      <c r="HW9" s="147" t="str">
        <f>IF(入力シート!$F199="","",入力シート!$F199)</f>
        <v/>
      </c>
      <c r="HX9" s="17" t="s">
        <v>3</v>
      </c>
      <c r="HY9" s="16" t="str">
        <f>IF(入力シート!$H199="","",入力シート!$H199)</f>
        <v/>
      </c>
      <c r="HZ9" s="15" t="s">
        <v>130</v>
      </c>
      <c r="IA9" s="147" t="str">
        <f>IF(入力シート!$J199="","",入力シート!$J199)</f>
        <v/>
      </c>
      <c r="IB9" s="18" t="s">
        <v>128</v>
      </c>
      <c r="IC9" s="19" t="str">
        <f>入力シート!$L199</f>
        <v/>
      </c>
      <c r="ID9" s="17" t="s">
        <v>129</v>
      </c>
      <c r="IE9" s="147" t="str">
        <f>入力シート!$N199</f>
        <v/>
      </c>
      <c r="IF9" s="18" t="s">
        <v>128</v>
      </c>
      <c r="IG9" s="20" t="str">
        <f>IF(入力シート!$P199="","",入力シート!$P199)</f>
        <v/>
      </c>
      <c r="IH9" s="19" t="str">
        <f>IF(入力シート!$Q199="","",入力シート!$Q199)</f>
        <v/>
      </c>
      <c r="II9" s="18" t="s">
        <v>127</v>
      </c>
      <c r="IJ9" s="294" t="str">
        <f>IF(入力シート!$S199="","",IF(入力シート!$T199="",入力シート!$S199,IF(入力シート!$S199&lt;5,入力シート!$S199,入力シート!$T199)))</f>
        <v/>
      </c>
      <c r="IK9" s="295">
        <f>入力シート!HR9</f>
        <v>0</v>
      </c>
      <c r="IL9" s="294" t="str">
        <f>IF(入力シート!$U199="","",IF(入力シート!$V199="",入力シート!$U199,IF(入力シート!$U199&lt;31,入力シート!$U199,入力シート!$V199)))</f>
        <v/>
      </c>
      <c r="IM9" s="295">
        <f>入力シート!HT9</f>
        <v>0</v>
      </c>
      <c r="IN9" s="296" t="str">
        <f>入力シート!$AB199</f>
        <v>□ごみ拾い　□器具片付け
□モップ又はレーキがけ　□施錠</v>
      </c>
      <c r="IO9" s="297" t="e">
        <f>入力シート!#REF!</f>
        <v>#REF!</v>
      </c>
      <c r="IP9" s="298" t="e">
        <f>入力シート!#REF!</f>
        <v>#REF!</v>
      </c>
    </row>
    <row r="10" spans="1:250" ht="21.75" customHeight="1" x14ac:dyDescent="0.15">
      <c r="A10" s="204"/>
      <c r="B10" s="13" t="str">
        <f>IF(入力シート!$B110="","",入力シート!$B110)</f>
        <v/>
      </c>
      <c r="C10" s="59" t="str">
        <f>IF(入力シート!$B110&lt;&gt;"",入力シート!$C110,"")</f>
        <v/>
      </c>
      <c r="D10" s="152" t="str">
        <f>IF(入力シート!$D110="","",入力シート!$D110)</f>
        <v/>
      </c>
      <c r="E10" s="156" t="s">
        <v>130</v>
      </c>
      <c r="F10" s="157" t="str">
        <f>IF(入力シート!$F110="","",入力シート!$F110)</f>
        <v/>
      </c>
      <c r="G10" s="158" t="s">
        <v>3</v>
      </c>
      <c r="H10" s="154" t="str">
        <f>IF(入力シート!$H110="","",入力シート!$H110)</f>
        <v/>
      </c>
      <c r="I10" s="156" t="s">
        <v>130</v>
      </c>
      <c r="J10" s="157" t="str">
        <f>IF(入力シート!$J110="","",入力シート!$J110)</f>
        <v/>
      </c>
      <c r="K10" s="159" t="s">
        <v>128</v>
      </c>
      <c r="L10" s="19" t="str">
        <f>入力シート!$L110</f>
        <v/>
      </c>
      <c r="M10" s="17" t="s">
        <v>129</v>
      </c>
      <c r="N10" s="147" t="str">
        <f>入力シート!$N110</f>
        <v/>
      </c>
      <c r="O10" s="18" t="s">
        <v>128</v>
      </c>
      <c r="P10" s="155" t="str">
        <f>IF(入力シート!$P110="","",入力シート!$P110)</f>
        <v/>
      </c>
      <c r="Q10" s="153" t="str">
        <f>IF(入力シート!$Q110="","",入力シート!$Q110)</f>
        <v/>
      </c>
      <c r="R10" s="18" t="s">
        <v>127</v>
      </c>
      <c r="S10" s="294" t="str">
        <f>IF(入力シート!$S110="","",IF(入力シート!$T110="",入力シート!$S110,IF(入力シート!$S110&lt;5,入力シート!$S110,入力シート!$T110)))</f>
        <v/>
      </c>
      <c r="T10" s="295">
        <f>入力シート!T10</f>
        <v>0</v>
      </c>
      <c r="U10" s="294" t="str">
        <f>IF(入力シート!$U110="","",IF(入力シート!$V110="",入力シート!$U110,IF(入力シート!$U110&lt;31,入力シート!$U110,入力シート!$V110)))</f>
        <v/>
      </c>
      <c r="V10" s="295">
        <f>入力シート!V10</f>
        <v>0</v>
      </c>
      <c r="W10" s="296" t="str">
        <f>入力シート!AB110</f>
        <v>□ごみ拾い　□器具片付け
□モップ又はレーキがけ　□施錠</v>
      </c>
      <c r="X10" s="297">
        <f>入力シート!Z10</f>
        <v>0</v>
      </c>
      <c r="Y10" s="298">
        <f>入力シート!AA10</f>
        <v>0</v>
      </c>
      <c r="Z10" s="204"/>
      <c r="AA10" s="13" t="str">
        <f>IF(入力シート!$B120="","",入力シート!$B120)</f>
        <v/>
      </c>
      <c r="AB10" s="59" t="str">
        <f>IF(入力シート!$B120&lt;&gt;"",入力シート!$C120,"")</f>
        <v/>
      </c>
      <c r="AC10" s="14" t="str">
        <f>IF(入力シート!$D120="","",入力シート!$D120)</f>
        <v/>
      </c>
      <c r="AD10" s="15" t="s">
        <v>130</v>
      </c>
      <c r="AE10" s="147" t="str">
        <f>IF(入力シート!$F120="","",入力シート!$F120)</f>
        <v/>
      </c>
      <c r="AF10" s="17" t="s">
        <v>3</v>
      </c>
      <c r="AG10" s="16" t="str">
        <f>IF(入力シート!$H120="","",入力シート!$H120)</f>
        <v/>
      </c>
      <c r="AH10" s="15" t="s">
        <v>130</v>
      </c>
      <c r="AI10" s="147" t="str">
        <f>IF(入力シート!$J120="","",入力シート!$J120)</f>
        <v/>
      </c>
      <c r="AJ10" s="18" t="s">
        <v>128</v>
      </c>
      <c r="AK10" s="19" t="str">
        <f>入力シート!$L120</f>
        <v/>
      </c>
      <c r="AL10" s="17" t="s">
        <v>129</v>
      </c>
      <c r="AM10" s="147" t="str">
        <f>入力シート!$N120</f>
        <v/>
      </c>
      <c r="AN10" s="18" t="s">
        <v>128</v>
      </c>
      <c r="AO10" s="155" t="str">
        <f>IF(入力シート!$P120="","",入力シート!$P120)</f>
        <v/>
      </c>
      <c r="AP10" s="153" t="str">
        <f>IF(入力シート!$Q120="","",入力シート!$Q120)</f>
        <v/>
      </c>
      <c r="AQ10" s="18" t="s">
        <v>127</v>
      </c>
      <c r="AR10" s="294" t="str">
        <f>IF(入力シート!$S120="","",IF(入力シート!$T20="",入力シート!$S120,IF(入力シート!$S120&lt;5,入力シート!$S120,入力シート!$T120)))</f>
        <v/>
      </c>
      <c r="AS10" s="295" t="e">
        <f>入力シート!#REF!</f>
        <v>#REF!</v>
      </c>
      <c r="AT10" s="294" t="str">
        <f>IF(入力シート!$U120="","",IF(入力シート!$V120="",入力シート!$U120,IF(入力シート!$U120&lt;31,入力シート!$U120,入力シート!$V120)))</f>
        <v/>
      </c>
      <c r="AU10" s="295" t="e">
        <f>入力シート!#REF!</f>
        <v>#REF!</v>
      </c>
      <c r="AV10" s="297" t="str">
        <f>入力シート!AB120</f>
        <v>□ごみ拾い　□器具片付け
□モップ又はレーキがけ　□施錠</v>
      </c>
      <c r="AW10" s="297" t="e">
        <f>入力シート!#REF!</f>
        <v>#REF!</v>
      </c>
      <c r="AX10" s="298" t="e">
        <f>入力シート!#REF!</f>
        <v>#REF!</v>
      </c>
      <c r="AY10" s="204"/>
      <c r="AZ10" s="13" t="str">
        <f>IF(入力シート!$B130="","",入力シート!$B130)</f>
        <v/>
      </c>
      <c r="BA10" s="59" t="str">
        <f>IF(入力シート!$B130&lt;&gt;"",入力シート!$C130,"")</f>
        <v/>
      </c>
      <c r="BB10" s="14" t="str">
        <f>IF(入力シート!$D130="","",入力シート!$D130)</f>
        <v/>
      </c>
      <c r="BC10" s="15" t="s">
        <v>130</v>
      </c>
      <c r="BD10" s="147" t="str">
        <f>IF(入力シート!$F130="","",入力シート!$F130)</f>
        <v/>
      </c>
      <c r="BE10" s="17" t="s">
        <v>3</v>
      </c>
      <c r="BF10" s="16" t="str">
        <f>IF(入力シート!$H130="","",入力シート!$H130)</f>
        <v/>
      </c>
      <c r="BG10" s="15" t="s">
        <v>130</v>
      </c>
      <c r="BH10" s="147" t="str">
        <f>IF(入力シート!$J130="","",入力シート!$J130)</f>
        <v/>
      </c>
      <c r="BI10" s="18" t="s">
        <v>128</v>
      </c>
      <c r="BJ10" s="19" t="str">
        <f>入力シート!$L130</f>
        <v/>
      </c>
      <c r="BK10" s="17" t="s">
        <v>129</v>
      </c>
      <c r="BL10" s="147" t="str">
        <f>入力シート!$N130</f>
        <v/>
      </c>
      <c r="BM10" s="18" t="s">
        <v>128</v>
      </c>
      <c r="BN10" s="20" t="str">
        <f>IF(入力シート!$P130="","",入力シート!$P130)</f>
        <v/>
      </c>
      <c r="BO10" s="19" t="str">
        <f>IF(入力シート!$Q130="","",入力シート!$Q130)</f>
        <v/>
      </c>
      <c r="BP10" s="18" t="s">
        <v>127</v>
      </c>
      <c r="BQ10" s="294" t="str">
        <f>IF(入力シート!$S130="","",IF(入力シート!$T130="",入力シート!$S130,IF(入力シート!$S130&lt;5,入力シート!$S130,入力シート!$T130)))</f>
        <v/>
      </c>
      <c r="BR10" s="295">
        <f>入力シート!AY10</f>
        <v>0</v>
      </c>
      <c r="BS10" s="294" t="str">
        <f>IF(入力シート!$U130="","",IF(入力シート!$V130="",入力シート!$U130,IF(入力シート!$U130&lt;31,入力シート!$U130,入力シート!$V130)))</f>
        <v/>
      </c>
      <c r="BT10" s="295">
        <f>入力シート!BA10</f>
        <v>0</v>
      </c>
      <c r="BU10" s="296" t="str">
        <f>入力シート!$AB130</f>
        <v>□ごみ拾い　□器具片付け
□モップ又はレーキがけ　□施錠</v>
      </c>
      <c r="BV10" s="297" t="e">
        <f>入力シート!#REF!</f>
        <v>#REF!</v>
      </c>
      <c r="BW10" s="298" t="e">
        <f>入力シート!#REF!</f>
        <v>#REF!</v>
      </c>
      <c r="BX10" s="204"/>
      <c r="BY10" s="13" t="str">
        <f>IF(入力シート!$B140="","",入力シート!$B140)</f>
        <v/>
      </c>
      <c r="BZ10" s="59" t="str">
        <f>IF(入力シート!$B140&lt;&gt;"",入力シート!$C140,"")</f>
        <v/>
      </c>
      <c r="CA10" s="14" t="str">
        <f>IF(入力シート!$D140="","",入力シート!$D140)</f>
        <v/>
      </c>
      <c r="CB10" s="15" t="s">
        <v>130</v>
      </c>
      <c r="CC10" s="147" t="str">
        <f>IF(入力シート!$F140="","",入力シート!$F140)</f>
        <v/>
      </c>
      <c r="CD10" s="17" t="s">
        <v>3</v>
      </c>
      <c r="CE10" s="16" t="str">
        <f>IF(入力シート!$H140="","",入力シート!$H140)</f>
        <v/>
      </c>
      <c r="CF10" s="15" t="s">
        <v>130</v>
      </c>
      <c r="CG10" s="147" t="str">
        <f>IF(入力シート!$J140="","",入力シート!$J140)</f>
        <v/>
      </c>
      <c r="CH10" s="18" t="s">
        <v>128</v>
      </c>
      <c r="CI10" s="19" t="str">
        <f>入力シート!$L140</f>
        <v/>
      </c>
      <c r="CJ10" s="17" t="s">
        <v>129</v>
      </c>
      <c r="CK10" s="147" t="str">
        <f>入力シート!$N140</f>
        <v/>
      </c>
      <c r="CL10" s="18" t="s">
        <v>128</v>
      </c>
      <c r="CM10" s="20" t="str">
        <f>IF(入力シート!$P140="","",入力シート!$P140)</f>
        <v/>
      </c>
      <c r="CN10" s="19" t="str">
        <f>IF(入力シート!$Q140="","",入力シート!$Q140)</f>
        <v/>
      </c>
      <c r="CO10" s="18" t="s">
        <v>127</v>
      </c>
      <c r="CP10" s="294" t="str">
        <f>IF(入力シート!$S140="","",IF(入力シート!$T140="",入力シート!$S140,IF(入力シート!$S140&lt;5,入力シート!$S140,入力シート!$T140)))</f>
        <v/>
      </c>
      <c r="CQ10" s="295">
        <f>入力シート!BX10</f>
        <v>0</v>
      </c>
      <c r="CR10" s="294" t="str">
        <f>IF(入力シート!$U140="","",IF(入力シート!$V140="",入力シート!$U140,IF(入力シート!$U140&lt;31,入力シート!$U140,入力シート!$V140)))</f>
        <v/>
      </c>
      <c r="CS10" s="295">
        <f>入力シート!BZ10</f>
        <v>0</v>
      </c>
      <c r="CT10" s="296" t="str">
        <f>入力シート!$AB140</f>
        <v>□ごみ拾い　□器具片付け
□モップ又はレーキがけ　□施錠</v>
      </c>
      <c r="CU10" s="297" t="e">
        <f>入力シート!#REF!</f>
        <v>#REF!</v>
      </c>
      <c r="CV10" s="298" t="e">
        <f>入力シート!#REF!</f>
        <v>#REF!</v>
      </c>
      <c r="CW10" s="204"/>
      <c r="CX10" s="13" t="str">
        <f>IF(入力シート!$B150="","",入力シート!$B150)</f>
        <v/>
      </c>
      <c r="CY10" s="59" t="str">
        <f>IF(入力シート!$B150&lt;&gt;"",入力シート!$C150,"")</f>
        <v/>
      </c>
      <c r="CZ10" s="14" t="str">
        <f>IF(入力シート!$D150="","",入力シート!$D150)</f>
        <v/>
      </c>
      <c r="DA10" s="15" t="s">
        <v>130</v>
      </c>
      <c r="DB10" s="147" t="str">
        <f>IF(入力シート!$F150="","",入力シート!$F150)</f>
        <v/>
      </c>
      <c r="DC10" s="17" t="s">
        <v>3</v>
      </c>
      <c r="DD10" s="16" t="str">
        <f>IF(入力シート!$H150="","",入力シート!$H150)</f>
        <v/>
      </c>
      <c r="DE10" s="15" t="s">
        <v>130</v>
      </c>
      <c r="DF10" s="147" t="str">
        <f>IF(入力シート!$J150="","",入力シート!$J150)</f>
        <v/>
      </c>
      <c r="DG10" s="18" t="s">
        <v>128</v>
      </c>
      <c r="DH10" s="19" t="str">
        <f>入力シート!$L150</f>
        <v/>
      </c>
      <c r="DI10" s="17" t="s">
        <v>129</v>
      </c>
      <c r="DJ10" s="147" t="str">
        <f>入力シート!$N150</f>
        <v/>
      </c>
      <c r="DK10" s="18" t="s">
        <v>128</v>
      </c>
      <c r="DL10" s="20" t="str">
        <f>IF(入力シート!$P150="","",入力シート!$P150)</f>
        <v/>
      </c>
      <c r="DM10" s="19" t="str">
        <f>IF(入力シート!$Q150="","",入力シート!$Q150)</f>
        <v/>
      </c>
      <c r="DN10" s="18" t="s">
        <v>127</v>
      </c>
      <c r="DO10" s="294" t="str">
        <f>IF(入力シート!$S150="","",IF(入力シート!$T150="",入力シート!$S150,IF(入力シート!$S150&lt;5,入力シート!$S150,入力シート!$T150)))</f>
        <v/>
      </c>
      <c r="DP10" s="295">
        <f>入力シート!CW10</f>
        <v>0</v>
      </c>
      <c r="DQ10" s="294" t="str">
        <f>IF(入力シート!$U150="","",IF(入力シート!$V150="",入力シート!$U150,IF(入力シート!$U150&lt;31,入力シート!$U150,入力シート!$V150)))</f>
        <v/>
      </c>
      <c r="DR10" s="295">
        <f>入力シート!CY10</f>
        <v>0</v>
      </c>
      <c r="DS10" s="296" t="str">
        <f>入力シート!$AB150</f>
        <v>□ごみ拾い　□器具片付け
□モップ又はレーキがけ　□施錠</v>
      </c>
      <c r="DT10" s="297" t="e">
        <f>入力シート!#REF!</f>
        <v>#REF!</v>
      </c>
      <c r="DU10" s="298" t="e">
        <f>入力シート!#REF!</f>
        <v>#REF!</v>
      </c>
      <c r="DV10" s="204"/>
      <c r="DW10" s="13" t="str">
        <f>IF(入力シート!$B160="","",入力シート!$B160)</f>
        <v/>
      </c>
      <c r="DX10" s="59" t="str">
        <f>IF(入力シート!$B160&lt;&gt;"",入力シート!$C160,"")</f>
        <v/>
      </c>
      <c r="DY10" s="14" t="str">
        <f>IF(入力シート!$D160="","",入力シート!$D160)</f>
        <v/>
      </c>
      <c r="DZ10" s="15" t="s">
        <v>130</v>
      </c>
      <c r="EA10" s="147" t="str">
        <f>IF(入力シート!$F160="","",入力シート!$F160)</f>
        <v/>
      </c>
      <c r="EB10" s="17" t="s">
        <v>3</v>
      </c>
      <c r="EC10" s="16" t="str">
        <f>IF(入力シート!$H160="","",入力シート!$H160)</f>
        <v/>
      </c>
      <c r="ED10" s="15" t="s">
        <v>130</v>
      </c>
      <c r="EE10" s="147" t="str">
        <f>IF(入力シート!$J160="","",入力シート!$J160)</f>
        <v/>
      </c>
      <c r="EF10" s="18" t="s">
        <v>128</v>
      </c>
      <c r="EG10" s="19" t="str">
        <f>入力シート!$L160</f>
        <v/>
      </c>
      <c r="EH10" s="17" t="s">
        <v>129</v>
      </c>
      <c r="EI10" s="147" t="str">
        <f>入力シート!$N160</f>
        <v/>
      </c>
      <c r="EJ10" s="18" t="s">
        <v>128</v>
      </c>
      <c r="EK10" s="20" t="str">
        <f>IF(入力シート!$P160="","",入力シート!$P160)</f>
        <v/>
      </c>
      <c r="EL10" s="19" t="str">
        <f>IF(入力シート!$Q160="","",入力シート!$Q160)</f>
        <v/>
      </c>
      <c r="EM10" s="18" t="s">
        <v>127</v>
      </c>
      <c r="EN10" s="294" t="str">
        <f>IF(入力シート!$S160="","",IF(入力シート!$T160="",入力シート!$S160,IF(入力シート!$S160&lt;5,入力シート!$S160,入力シート!$T160)))</f>
        <v/>
      </c>
      <c r="EO10" s="295">
        <f>入力シート!DV10</f>
        <v>0</v>
      </c>
      <c r="EP10" s="294" t="str">
        <f>IF(入力シート!$U160="","",IF(入力シート!$V160="",入力シート!$U160,IF(入力シート!$U160&lt;31,入力シート!$U160,入力シート!$V160)))</f>
        <v/>
      </c>
      <c r="EQ10" s="295">
        <f>入力シート!DX10</f>
        <v>0</v>
      </c>
      <c r="ER10" s="296" t="str">
        <f>入力シート!$AB160</f>
        <v>□ごみ拾い　□器具片付け
□モップ又はレーキがけ　□施錠</v>
      </c>
      <c r="ES10" s="297" t="e">
        <f>入力シート!#REF!</f>
        <v>#REF!</v>
      </c>
      <c r="ET10" s="298" t="e">
        <f>入力シート!#REF!</f>
        <v>#REF!</v>
      </c>
      <c r="EU10" s="204"/>
      <c r="EV10" s="13" t="str">
        <f>IF(入力シート!$B170="","",入力シート!$B170)</f>
        <v/>
      </c>
      <c r="EW10" s="59" t="str">
        <f>IF(入力シート!$B170&lt;&gt;"",入力シート!$C170,"")</f>
        <v/>
      </c>
      <c r="EX10" s="14" t="str">
        <f>IF(入力シート!$D170="","",入力シート!$D170)</f>
        <v/>
      </c>
      <c r="EY10" s="15" t="s">
        <v>130</v>
      </c>
      <c r="EZ10" s="147" t="str">
        <f>IF(入力シート!$F170="","",入力シート!$F170)</f>
        <v/>
      </c>
      <c r="FA10" s="17" t="s">
        <v>3</v>
      </c>
      <c r="FB10" s="16" t="str">
        <f>IF(入力シート!$H170="","",入力シート!$H170)</f>
        <v/>
      </c>
      <c r="FC10" s="15" t="s">
        <v>130</v>
      </c>
      <c r="FD10" s="147" t="str">
        <f>IF(入力シート!$J170="","",入力シート!$J170)</f>
        <v/>
      </c>
      <c r="FE10" s="18" t="s">
        <v>128</v>
      </c>
      <c r="FF10" s="19" t="str">
        <f>入力シート!$L170</f>
        <v/>
      </c>
      <c r="FG10" s="17" t="s">
        <v>129</v>
      </c>
      <c r="FH10" s="147" t="str">
        <f>入力シート!$N170</f>
        <v/>
      </c>
      <c r="FI10" s="18" t="s">
        <v>128</v>
      </c>
      <c r="FJ10" s="20" t="str">
        <f>IF(入力シート!$P170="","",入力シート!$P170)</f>
        <v/>
      </c>
      <c r="FK10" s="19" t="str">
        <f>IF(入力シート!$Q170="","",入力シート!$Q170)</f>
        <v/>
      </c>
      <c r="FL10" s="18" t="s">
        <v>127</v>
      </c>
      <c r="FM10" s="294" t="str">
        <f>IF(入力シート!$S170="","",IF(入力シート!$T170="",入力シート!$S170,IF(入力シート!$S170&lt;5,入力シート!$S170,入力シート!$T170)))</f>
        <v/>
      </c>
      <c r="FN10" s="295">
        <f>入力シート!EU10</f>
        <v>0</v>
      </c>
      <c r="FO10" s="294" t="str">
        <f>IF(入力シート!$U170="","",IF(入力シート!$V170="",入力シート!$U170,IF(入力シート!$U170&lt;31,入力シート!$U170,入力シート!$V170)))</f>
        <v/>
      </c>
      <c r="FP10" s="295">
        <f>入力シート!EW10</f>
        <v>0</v>
      </c>
      <c r="FQ10" s="296" t="str">
        <f>入力シート!$AB170</f>
        <v>□ごみ拾い　□器具片付け
□モップ又はレーキがけ　□施錠</v>
      </c>
      <c r="FR10" s="297" t="e">
        <f>入力シート!#REF!</f>
        <v>#REF!</v>
      </c>
      <c r="FS10" s="298" t="e">
        <f>入力シート!#REF!</f>
        <v>#REF!</v>
      </c>
      <c r="FT10" s="204"/>
      <c r="FU10" s="13" t="str">
        <f>IF(入力シート!$B180="","",入力シート!$B180)</f>
        <v/>
      </c>
      <c r="FV10" s="59" t="str">
        <f>IF(入力シート!$B180&lt;&gt;"",入力シート!$C180,"")</f>
        <v/>
      </c>
      <c r="FW10" s="14" t="str">
        <f>IF(入力シート!$D180="","",入力シート!$D180)</f>
        <v/>
      </c>
      <c r="FX10" s="15" t="s">
        <v>130</v>
      </c>
      <c r="FY10" s="147" t="str">
        <f>IF(入力シート!$F180="","",入力シート!$F180)</f>
        <v/>
      </c>
      <c r="FZ10" s="17" t="s">
        <v>3</v>
      </c>
      <c r="GA10" s="16" t="str">
        <f>IF(入力シート!$H180="","",入力シート!$H180)</f>
        <v/>
      </c>
      <c r="GB10" s="15" t="s">
        <v>130</v>
      </c>
      <c r="GC10" s="147" t="str">
        <f>IF(入力シート!$J180="","",入力シート!$J180)</f>
        <v/>
      </c>
      <c r="GD10" s="18" t="s">
        <v>128</v>
      </c>
      <c r="GE10" s="19" t="str">
        <f>入力シート!$L180</f>
        <v/>
      </c>
      <c r="GF10" s="17" t="s">
        <v>129</v>
      </c>
      <c r="GG10" s="147" t="str">
        <f>入力シート!$N180</f>
        <v/>
      </c>
      <c r="GH10" s="18" t="s">
        <v>128</v>
      </c>
      <c r="GI10" s="20" t="str">
        <f>IF(入力シート!$P180="","",入力シート!$P180)</f>
        <v/>
      </c>
      <c r="GJ10" s="19" t="str">
        <f>IF(入力シート!$Q180="","",入力シート!$Q180)</f>
        <v/>
      </c>
      <c r="GK10" s="18" t="s">
        <v>127</v>
      </c>
      <c r="GL10" s="294" t="str">
        <f>IF(入力シート!$S180="","",IF(入力シート!$T180="",入力シート!$S180,IF(入力シート!$S180&lt;5,入力シート!$S180,入力シート!$T180)))</f>
        <v/>
      </c>
      <c r="GM10" s="295">
        <f>入力シート!FT10</f>
        <v>0</v>
      </c>
      <c r="GN10" s="294" t="str">
        <f>IF(入力シート!$U180="","",IF(入力シート!$V180="",入力シート!$U180,IF(入力シート!$U180&lt;31,入力シート!$U180,入力シート!$V180)))</f>
        <v/>
      </c>
      <c r="GO10" s="295">
        <f>入力シート!FV10</f>
        <v>0</v>
      </c>
      <c r="GP10" s="296" t="str">
        <f>入力シート!$AB180</f>
        <v>□ごみ拾い　□器具片付け
□モップ又はレーキがけ　□施錠</v>
      </c>
      <c r="GQ10" s="297" t="e">
        <f>入力シート!#REF!</f>
        <v>#REF!</v>
      </c>
      <c r="GR10" s="298" t="e">
        <f>入力シート!#REF!</f>
        <v>#REF!</v>
      </c>
      <c r="GS10" s="204"/>
      <c r="GT10" s="13" t="str">
        <f>IF(入力シート!$B190="","",入力シート!$B190)</f>
        <v/>
      </c>
      <c r="GU10" s="59" t="str">
        <f>IF(入力シート!$B190&lt;&gt;"",入力シート!$C190,"")</f>
        <v/>
      </c>
      <c r="GV10" s="14" t="str">
        <f>IF(入力シート!$D190="","",入力シート!$D190)</f>
        <v/>
      </c>
      <c r="GW10" s="15" t="s">
        <v>130</v>
      </c>
      <c r="GX10" s="147" t="str">
        <f>IF(入力シート!$F190="","",入力シート!$F190)</f>
        <v/>
      </c>
      <c r="GY10" s="17" t="s">
        <v>3</v>
      </c>
      <c r="GZ10" s="16" t="str">
        <f>IF(入力シート!$H190="","",入力シート!$H190)</f>
        <v/>
      </c>
      <c r="HA10" s="15" t="s">
        <v>130</v>
      </c>
      <c r="HB10" s="147" t="str">
        <f>IF(入力シート!$J190="","",入力シート!$J190)</f>
        <v/>
      </c>
      <c r="HC10" s="18" t="s">
        <v>128</v>
      </c>
      <c r="HD10" s="19" t="str">
        <f>入力シート!$L190</f>
        <v/>
      </c>
      <c r="HE10" s="17" t="s">
        <v>129</v>
      </c>
      <c r="HF10" s="147" t="str">
        <f>入力シート!$N190</f>
        <v/>
      </c>
      <c r="HG10" s="18" t="s">
        <v>128</v>
      </c>
      <c r="HH10" s="20" t="str">
        <f>IF(入力シート!$P190="","",入力シート!$P190)</f>
        <v/>
      </c>
      <c r="HI10" s="19" t="str">
        <f>IF(入力シート!$Q190="","",入力シート!$Q190)</f>
        <v/>
      </c>
      <c r="HJ10" s="18" t="s">
        <v>127</v>
      </c>
      <c r="HK10" s="294" t="str">
        <f>IF(入力シート!$S190="","",IF(入力シート!$T190="",入力シート!$S190,IF(入力シート!$S190&lt;5,入力シート!$S190,入力シート!$T190)))</f>
        <v/>
      </c>
      <c r="HL10" s="295">
        <f>入力シート!GS10</f>
        <v>0</v>
      </c>
      <c r="HM10" s="294" t="str">
        <f>IF(入力シート!$U190="","",IF(入力シート!$V190="",入力シート!$U190,IF(入力シート!$U190&lt;31,入力シート!$U190,入力シート!$V190)))</f>
        <v/>
      </c>
      <c r="HN10" s="295">
        <f>入力シート!GU10</f>
        <v>0</v>
      </c>
      <c r="HO10" s="296" t="str">
        <f>入力シート!$AB190</f>
        <v>□ごみ拾い　□器具片付け
□モップ又はレーキがけ　□施錠</v>
      </c>
      <c r="HP10" s="297" t="e">
        <f>入力シート!#REF!</f>
        <v>#REF!</v>
      </c>
      <c r="HQ10" s="298" t="e">
        <f>入力シート!#REF!</f>
        <v>#REF!</v>
      </c>
      <c r="HR10" s="204"/>
      <c r="HS10" s="13" t="str">
        <f>IF(入力シート!$B200="","",入力シート!$B200)</f>
        <v/>
      </c>
      <c r="HT10" s="59" t="str">
        <f>IF(入力シート!$B200&lt;&gt;"",入力シート!$C200,"")</f>
        <v/>
      </c>
      <c r="HU10" s="14" t="str">
        <f>IF(入力シート!$D200="","",入力シート!$D200)</f>
        <v/>
      </c>
      <c r="HV10" s="15" t="s">
        <v>130</v>
      </c>
      <c r="HW10" s="147" t="str">
        <f>IF(入力シート!$F200="","",入力シート!$F200)</f>
        <v/>
      </c>
      <c r="HX10" s="17" t="s">
        <v>3</v>
      </c>
      <c r="HY10" s="16" t="str">
        <f>IF(入力シート!$H200="","",入力シート!$H200)</f>
        <v/>
      </c>
      <c r="HZ10" s="15" t="s">
        <v>130</v>
      </c>
      <c r="IA10" s="147" t="str">
        <f>IF(入力シート!$J200="","",入力シート!$J200)</f>
        <v/>
      </c>
      <c r="IB10" s="18" t="s">
        <v>128</v>
      </c>
      <c r="IC10" s="19" t="str">
        <f>入力シート!$L200</f>
        <v/>
      </c>
      <c r="ID10" s="17" t="s">
        <v>129</v>
      </c>
      <c r="IE10" s="147" t="str">
        <f>入力シート!$N200</f>
        <v/>
      </c>
      <c r="IF10" s="18" t="s">
        <v>128</v>
      </c>
      <c r="IG10" s="20" t="str">
        <f>IF(入力シート!$P200="","",入力シート!$P200)</f>
        <v/>
      </c>
      <c r="IH10" s="19" t="str">
        <f>IF(入力シート!$Q200="","",入力シート!$Q200)</f>
        <v/>
      </c>
      <c r="II10" s="18" t="s">
        <v>127</v>
      </c>
      <c r="IJ10" s="294" t="str">
        <f>IF(入力シート!$S200="","",IF(入力シート!$T200="",入力シート!$S200,IF(入力シート!$S200&lt;5,入力シート!$S200,入力シート!$T200)))</f>
        <v/>
      </c>
      <c r="IK10" s="295">
        <f>入力シート!HR10</f>
        <v>0</v>
      </c>
      <c r="IL10" s="294" t="str">
        <f>IF(入力シート!$U200="","",IF(入力シート!$V200="",入力シート!$U200,IF(入力シート!$U200&lt;31,入力シート!$U200,入力シート!$V200)))</f>
        <v/>
      </c>
      <c r="IM10" s="295">
        <f>入力シート!HT10</f>
        <v>0</v>
      </c>
      <c r="IN10" s="296" t="str">
        <f>入力シート!$AB200</f>
        <v>□ごみ拾い　□器具片付け
□モップ又はレーキがけ　□施錠</v>
      </c>
      <c r="IO10" s="297" t="e">
        <f>入力シート!#REF!</f>
        <v>#REF!</v>
      </c>
      <c r="IP10" s="298" t="e">
        <f>入力シート!#REF!</f>
        <v>#REF!</v>
      </c>
    </row>
    <row r="11" spans="1:250" ht="21.75" customHeight="1" x14ac:dyDescent="0.15">
      <c r="A11" s="63">
        <f>入力シート!A11</f>
        <v>0</v>
      </c>
      <c r="B11" s="13" t="str">
        <f>IF(入力シート!$B111="","",入力シート!$B111)</f>
        <v/>
      </c>
      <c r="C11" s="59" t="str">
        <f>IF(入力シート!$B111&lt;&gt;"",入力シート!$C111,"")</f>
        <v/>
      </c>
      <c r="D11" s="152" t="str">
        <f>IF(入力シート!$D111="","",入力シート!$D111)</f>
        <v/>
      </c>
      <c r="E11" s="156" t="s">
        <v>130</v>
      </c>
      <c r="F11" s="157" t="str">
        <f>IF(入力シート!$F111="","",入力シート!$F111)</f>
        <v/>
      </c>
      <c r="G11" s="158" t="s">
        <v>3</v>
      </c>
      <c r="H11" s="154" t="str">
        <f>IF(入力シート!$H111="","",入力シート!$H111)</f>
        <v/>
      </c>
      <c r="I11" s="156" t="s">
        <v>130</v>
      </c>
      <c r="J11" s="157" t="str">
        <f>IF(入力シート!$J111="","",入力シート!$J111)</f>
        <v/>
      </c>
      <c r="K11" s="159" t="s">
        <v>128</v>
      </c>
      <c r="L11" s="19" t="str">
        <f>入力シート!$L111</f>
        <v/>
      </c>
      <c r="M11" s="17" t="s">
        <v>129</v>
      </c>
      <c r="N11" s="147" t="str">
        <f>入力シート!$N111</f>
        <v/>
      </c>
      <c r="O11" s="18" t="s">
        <v>128</v>
      </c>
      <c r="P11" s="155" t="str">
        <f>IF(入力シート!$P111="","",入力シート!$P111)</f>
        <v/>
      </c>
      <c r="Q11" s="153" t="str">
        <f>IF(入力シート!$Q111="","",入力シート!$Q111)</f>
        <v/>
      </c>
      <c r="R11" s="18" t="s">
        <v>127</v>
      </c>
      <c r="S11" s="294" t="str">
        <f>IF(入力シート!$S111="","",IF(入力シート!$T111="",入力シート!$S111,IF(入力シート!$S111&lt;5,入力シート!$S111,入力シート!$T111)))</f>
        <v/>
      </c>
      <c r="T11" s="295">
        <f>入力シート!T11</f>
        <v>0</v>
      </c>
      <c r="U11" s="294" t="str">
        <f>IF(入力シート!$U111="","",IF(入力シート!$V111="",入力シート!$U111,IF(入力シート!$U111&lt;31,入力シート!$U111,入力シート!$V111)))</f>
        <v/>
      </c>
      <c r="V11" s="295">
        <f>入力シート!V11</f>
        <v>0</v>
      </c>
      <c r="W11" s="296" t="str">
        <f>入力シート!AB111</f>
        <v>□ごみ拾い　□器具片付け
□モップ又はレーキがけ　□施錠</v>
      </c>
      <c r="X11" s="297">
        <f>入力シート!Z11</f>
        <v>0</v>
      </c>
      <c r="Y11" s="298">
        <f>入力シート!AA11</f>
        <v>0</v>
      </c>
      <c r="Z11" s="63">
        <f>A11</f>
        <v>0</v>
      </c>
      <c r="AA11" s="13" t="str">
        <f>IF(入力シート!$B121="","",入力シート!$B121)</f>
        <v/>
      </c>
      <c r="AB11" s="59" t="str">
        <f>IF(入力シート!$B121&lt;&gt;"",入力シート!$C121,"")</f>
        <v/>
      </c>
      <c r="AC11" s="14" t="str">
        <f>IF(入力シート!$D121="","",入力シート!$D121)</f>
        <v/>
      </c>
      <c r="AD11" s="15" t="s">
        <v>130</v>
      </c>
      <c r="AE11" s="147" t="str">
        <f>IF(入力シート!$F121="","",入力シート!$F121)</f>
        <v/>
      </c>
      <c r="AF11" s="17" t="s">
        <v>3</v>
      </c>
      <c r="AG11" s="16" t="str">
        <f>IF(入力シート!$H121="","",入力シート!$H121)</f>
        <v/>
      </c>
      <c r="AH11" s="15" t="s">
        <v>130</v>
      </c>
      <c r="AI11" s="147" t="str">
        <f>IF(入力シート!$J121="","",入力シート!$J121)</f>
        <v/>
      </c>
      <c r="AJ11" s="18" t="s">
        <v>128</v>
      </c>
      <c r="AK11" s="19" t="str">
        <f>入力シート!$L121</f>
        <v/>
      </c>
      <c r="AL11" s="17" t="s">
        <v>129</v>
      </c>
      <c r="AM11" s="147" t="str">
        <f>入力シート!$N121</f>
        <v/>
      </c>
      <c r="AN11" s="18" t="s">
        <v>128</v>
      </c>
      <c r="AO11" s="155" t="str">
        <f>IF(入力シート!$P121="","",入力シート!$P121)</f>
        <v/>
      </c>
      <c r="AP11" s="153" t="str">
        <f>IF(入力シート!$Q121="","",入力シート!$Q121)</f>
        <v/>
      </c>
      <c r="AQ11" s="18" t="s">
        <v>127</v>
      </c>
      <c r="AR11" s="294" t="str">
        <f>IF(入力シート!$S121="","",IF(入力シート!$T21="",入力シート!$S121,IF(入力シート!$S121&lt;5,入力シート!$S121,入力シート!$T121)))</f>
        <v/>
      </c>
      <c r="AS11" s="295" t="e">
        <f>入力シート!#REF!</f>
        <v>#REF!</v>
      </c>
      <c r="AT11" s="294" t="str">
        <f>IF(入力シート!$U121="","",IF(入力シート!$V121="",入力シート!$U121,IF(入力シート!$U121&lt;31,入力シート!$U121,入力シート!$V121)))</f>
        <v/>
      </c>
      <c r="AU11" s="295" t="e">
        <f>入力シート!#REF!</f>
        <v>#REF!</v>
      </c>
      <c r="AV11" s="297" t="str">
        <f>入力シート!AB121</f>
        <v>□ごみ拾い　□器具片付け
□モップ又はレーキがけ　□施錠</v>
      </c>
      <c r="AW11" s="297" t="e">
        <f>入力シート!#REF!</f>
        <v>#REF!</v>
      </c>
      <c r="AX11" s="298" t="e">
        <f>入力シート!#REF!</f>
        <v>#REF!</v>
      </c>
      <c r="AY11" s="63">
        <f>A11</f>
        <v>0</v>
      </c>
      <c r="AZ11" s="13" t="str">
        <f>IF(入力シート!$B131="","",入力シート!$B131)</f>
        <v/>
      </c>
      <c r="BA11" s="59" t="str">
        <f>IF(入力シート!$B131&lt;&gt;"",入力シート!$C131,"")</f>
        <v/>
      </c>
      <c r="BB11" s="14" t="str">
        <f>IF(入力シート!$D131="","",入力シート!$D131)</f>
        <v/>
      </c>
      <c r="BC11" s="15" t="s">
        <v>130</v>
      </c>
      <c r="BD11" s="147" t="str">
        <f>IF(入力シート!$F131="","",入力シート!$F131)</f>
        <v/>
      </c>
      <c r="BE11" s="17" t="s">
        <v>3</v>
      </c>
      <c r="BF11" s="16" t="str">
        <f>IF(入力シート!$H131="","",入力シート!$H131)</f>
        <v/>
      </c>
      <c r="BG11" s="15" t="s">
        <v>130</v>
      </c>
      <c r="BH11" s="147" t="str">
        <f>IF(入力シート!$J131="","",入力シート!$J131)</f>
        <v/>
      </c>
      <c r="BI11" s="18" t="s">
        <v>128</v>
      </c>
      <c r="BJ11" s="19" t="str">
        <f>入力シート!$L131</f>
        <v/>
      </c>
      <c r="BK11" s="17" t="s">
        <v>129</v>
      </c>
      <c r="BL11" s="147" t="str">
        <f>入力シート!$N131</f>
        <v/>
      </c>
      <c r="BM11" s="18" t="s">
        <v>128</v>
      </c>
      <c r="BN11" s="20" t="str">
        <f>IF(入力シート!$P131="","",入力シート!$P131)</f>
        <v/>
      </c>
      <c r="BO11" s="19" t="str">
        <f>IF(入力シート!$Q131="","",入力シート!$Q131)</f>
        <v/>
      </c>
      <c r="BP11" s="18" t="s">
        <v>127</v>
      </c>
      <c r="BQ11" s="294" t="str">
        <f>IF(入力シート!$S131="","",IF(入力シート!$T131="",入力シート!$S131,IF(入力シート!$S131&lt;5,入力シート!$S131,入力シート!$T131)))</f>
        <v/>
      </c>
      <c r="BR11" s="295">
        <f>入力シート!AY11</f>
        <v>0</v>
      </c>
      <c r="BS11" s="294" t="str">
        <f>IF(入力シート!$U131="","",IF(入力シート!$V131="",入力シート!$U131,IF(入力シート!$U131&lt;31,入力シート!$U131,入力シート!$V131)))</f>
        <v/>
      </c>
      <c r="BT11" s="295">
        <f>入力シート!BA11</f>
        <v>0</v>
      </c>
      <c r="BU11" s="296" t="str">
        <f>入力シート!$AB131</f>
        <v>□ごみ拾い　□器具片付け
□モップ又はレーキがけ　□施錠</v>
      </c>
      <c r="BV11" s="297" t="e">
        <f>入力シート!#REF!</f>
        <v>#REF!</v>
      </c>
      <c r="BW11" s="298" t="e">
        <f>入力シート!#REF!</f>
        <v>#REF!</v>
      </c>
      <c r="BX11" s="63">
        <f>A11</f>
        <v>0</v>
      </c>
      <c r="BY11" s="13" t="str">
        <f>IF(入力シート!$B141="","",入力シート!$B141)</f>
        <v/>
      </c>
      <c r="BZ11" s="59" t="str">
        <f>IF(入力シート!$B141&lt;&gt;"",入力シート!$C141,"")</f>
        <v/>
      </c>
      <c r="CA11" s="14" t="str">
        <f>IF(入力シート!$D141="","",入力シート!$D141)</f>
        <v/>
      </c>
      <c r="CB11" s="15" t="s">
        <v>130</v>
      </c>
      <c r="CC11" s="147" t="str">
        <f>IF(入力シート!$F141="","",入力シート!$F141)</f>
        <v/>
      </c>
      <c r="CD11" s="17" t="s">
        <v>3</v>
      </c>
      <c r="CE11" s="16" t="str">
        <f>IF(入力シート!$H141="","",入力シート!$H141)</f>
        <v/>
      </c>
      <c r="CF11" s="15" t="s">
        <v>130</v>
      </c>
      <c r="CG11" s="147" t="str">
        <f>IF(入力シート!$J141="","",入力シート!$J141)</f>
        <v/>
      </c>
      <c r="CH11" s="18" t="s">
        <v>128</v>
      </c>
      <c r="CI11" s="19" t="str">
        <f>入力シート!$L141</f>
        <v/>
      </c>
      <c r="CJ11" s="17" t="s">
        <v>129</v>
      </c>
      <c r="CK11" s="147" t="str">
        <f>入力シート!$N141</f>
        <v/>
      </c>
      <c r="CL11" s="18" t="s">
        <v>128</v>
      </c>
      <c r="CM11" s="20" t="str">
        <f>IF(入力シート!$P141="","",入力シート!$P141)</f>
        <v/>
      </c>
      <c r="CN11" s="19" t="str">
        <f>IF(入力シート!$Q141="","",入力シート!$Q141)</f>
        <v/>
      </c>
      <c r="CO11" s="18" t="s">
        <v>127</v>
      </c>
      <c r="CP11" s="294" t="str">
        <f>IF(入力シート!$S141="","",IF(入力シート!$T141="",入力シート!$S141,IF(入力シート!$S141&lt;5,入力シート!$S141,入力シート!$T141)))</f>
        <v/>
      </c>
      <c r="CQ11" s="295">
        <f>入力シート!BX11</f>
        <v>0</v>
      </c>
      <c r="CR11" s="294" t="str">
        <f>IF(入力シート!$U141="","",IF(入力シート!$V141="",入力シート!$U141,IF(入力シート!$U141&lt;31,入力シート!$U141,入力シート!$V141)))</f>
        <v/>
      </c>
      <c r="CS11" s="295">
        <f>入力シート!BZ11</f>
        <v>0</v>
      </c>
      <c r="CT11" s="296" t="str">
        <f>入力シート!$AB141</f>
        <v>□ごみ拾い　□器具片付け
□モップ又はレーキがけ　□施錠</v>
      </c>
      <c r="CU11" s="297" t="e">
        <f>入力シート!#REF!</f>
        <v>#REF!</v>
      </c>
      <c r="CV11" s="298" t="e">
        <f>入力シート!#REF!</f>
        <v>#REF!</v>
      </c>
      <c r="CW11" s="63">
        <f>A11</f>
        <v>0</v>
      </c>
      <c r="CX11" s="13" t="str">
        <f>IF(入力シート!$B151="","",入力シート!$B151)</f>
        <v/>
      </c>
      <c r="CY11" s="59" t="str">
        <f>IF(入力シート!$B151&lt;&gt;"",入力シート!$C151,"")</f>
        <v/>
      </c>
      <c r="CZ11" s="14" t="str">
        <f>IF(入力シート!$D151="","",入力シート!$D151)</f>
        <v/>
      </c>
      <c r="DA11" s="15" t="s">
        <v>130</v>
      </c>
      <c r="DB11" s="147" t="str">
        <f>IF(入力シート!$F151="","",入力シート!$F151)</f>
        <v/>
      </c>
      <c r="DC11" s="17" t="s">
        <v>3</v>
      </c>
      <c r="DD11" s="16" t="str">
        <f>IF(入力シート!$H151="","",入力シート!$H151)</f>
        <v/>
      </c>
      <c r="DE11" s="15" t="s">
        <v>130</v>
      </c>
      <c r="DF11" s="147" t="str">
        <f>IF(入力シート!$J151="","",入力シート!$J151)</f>
        <v/>
      </c>
      <c r="DG11" s="18" t="s">
        <v>128</v>
      </c>
      <c r="DH11" s="19" t="str">
        <f>入力シート!$L151</f>
        <v/>
      </c>
      <c r="DI11" s="17" t="s">
        <v>129</v>
      </c>
      <c r="DJ11" s="147" t="str">
        <f>入力シート!$N151</f>
        <v/>
      </c>
      <c r="DK11" s="18" t="s">
        <v>128</v>
      </c>
      <c r="DL11" s="20" t="str">
        <f>IF(入力シート!$P151="","",入力シート!$P151)</f>
        <v/>
      </c>
      <c r="DM11" s="19" t="str">
        <f>IF(入力シート!$Q151="","",入力シート!$Q151)</f>
        <v/>
      </c>
      <c r="DN11" s="18" t="s">
        <v>127</v>
      </c>
      <c r="DO11" s="294" t="str">
        <f>IF(入力シート!$S151="","",IF(入力シート!$T151="",入力シート!$S151,IF(入力シート!$S151&lt;5,入力シート!$S151,入力シート!$T151)))</f>
        <v/>
      </c>
      <c r="DP11" s="295">
        <f>入力シート!CW11</f>
        <v>0</v>
      </c>
      <c r="DQ11" s="294" t="str">
        <f>IF(入力シート!$U151="","",IF(入力シート!$V151="",入力シート!$U151,IF(入力シート!$U151&lt;31,入力シート!$U151,入力シート!$V151)))</f>
        <v/>
      </c>
      <c r="DR11" s="295">
        <f>入力シート!CY11</f>
        <v>0</v>
      </c>
      <c r="DS11" s="296" t="str">
        <f>入力シート!$AB151</f>
        <v>□ごみ拾い　□器具片付け
□モップ又はレーキがけ　□施錠</v>
      </c>
      <c r="DT11" s="297" t="e">
        <f>入力シート!#REF!</f>
        <v>#REF!</v>
      </c>
      <c r="DU11" s="298" t="e">
        <f>入力シート!#REF!</f>
        <v>#REF!</v>
      </c>
      <c r="DV11" s="63">
        <f>A11</f>
        <v>0</v>
      </c>
      <c r="DW11" s="13" t="str">
        <f>IF(入力シート!$B161="","",入力シート!$B161)</f>
        <v/>
      </c>
      <c r="DX11" s="59" t="str">
        <f>IF(入力シート!$B161&lt;&gt;"",入力シート!$C161,"")</f>
        <v/>
      </c>
      <c r="DY11" s="14" t="str">
        <f>IF(入力シート!$D161="","",入力シート!$D161)</f>
        <v/>
      </c>
      <c r="DZ11" s="15" t="s">
        <v>130</v>
      </c>
      <c r="EA11" s="147" t="str">
        <f>IF(入力シート!$F161="","",入力シート!$F161)</f>
        <v/>
      </c>
      <c r="EB11" s="17" t="s">
        <v>3</v>
      </c>
      <c r="EC11" s="16" t="str">
        <f>IF(入力シート!$H161="","",入力シート!$H161)</f>
        <v/>
      </c>
      <c r="ED11" s="15" t="s">
        <v>130</v>
      </c>
      <c r="EE11" s="147" t="str">
        <f>IF(入力シート!$J161="","",入力シート!$J161)</f>
        <v/>
      </c>
      <c r="EF11" s="18" t="s">
        <v>128</v>
      </c>
      <c r="EG11" s="19" t="str">
        <f>入力シート!$L161</f>
        <v/>
      </c>
      <c r="EH11" s="17" t="s">
        <v>129</v>
      </c>
      <c r="EI11" s="147" t="str">
        <f>入力シート!$N161</f>
        <v/>
      </c>
      <c r="EJ11" s="18" t="s">
        <v>128</v>
      </c>
      <c r="EK11" s="20" t="str">
        <f>IF(入力シート!$P161="","",入力シート!$P161)</f>
        <v/>
      </c>
      <c r="EL11" s="19" t="str">
        <f>IF(入力シート!$Q161="","",入力シート!$Q161)</f>
        <v/>
      </c>
      <c r="EM11" s="18" t="s">
        <v>127</v>
      </c>
      <c r="EN11" s="294" t="str">
        <f>IF(入力シート!$S161="","",IF(入力シート!$T161="",入力シート!$S161,IF(入力シート!$S161&lt;5,入力シート!$S161,入力シート!$T161)))</f>
        <v/>
      </c>
      <c r="EO11" s="295">
        <f>入力シート!DV11</f>
        <v>0</v>
      </c>
      <c r="EP11" s="294" t="str">
        <f>IF(入力シート!$U161="","",IF(入力シート!$V161="",入力シート!$U161,IF(入力シート!$U161&lt;31,入力シート!$U161,入力シート!$V161)))</f>
        <v/>
      </c>
      <c r="EQ11" s="295">
        <f>入力シート!DX11</f>
        <v>0</v>
      </c>
      <c r="ER11" s="296" t="str">
        <f>入力シート!$AB161</f>
        <v>□ごみ拾い　□器具片付け
□モップ又はレーキがけ　□施錠</v>
      </c>
      <c r="ES11" s="297" t="e">
        <f>入力シート!#REF!</f>
        <v>#REF!</v>
      </c>
      <c r="ET11" s="298" t="e">
        <f>入力シート!#REF!</f>
        <v>#REF!</v>
      </c>
      <c r="EU11" s="63">
        <f>A11</f>
        <v>0</v>
      </c>
      <c r="EV11" s="13" t="str">
        <f>IF(入力シート!$B171="","",入力シート!$B171)</f>
        <v/>
      </c>
      <c r="EW11" s="59" t="str">
        <f>IF(入力シート!$B171&lt;&gt;"",入力シート!$C171,"")</f>
        <v/>
      </c>
      <c r="EX11" s="14" t="str">
        <f>IF(入力シート!$D171="","",入力シート!$D171)</f>
        <v/>
      </c>
      <c r="EY11" s="15" t="s">
        <v>130</v>
      </c>
      <c r="EZ11" s="147" t="str">
        <f>IF(入力シート!$F171="","",入力シート!$F171)</f>
        <v/>
      </c>
      <c r="FA11" s="17" t="s">
        <v>3</v>
      </c>
      <c r="FB11" s="16" t="str">
        <f>IF(入力シート!$H171="","",入力シート!$H171)</f>
        <v/>
      </c>
      <c r="FC11" s="15" t="s">
        <v>130</v>
      </c>
      <c r="FD11" s="147" t="str">
        <f>IF(入力シート!$J171="","",入力シート!$J171)</f>
        <v/>
      </c>
      <c r="FE11" s="18" t="s">
        <v>128</v>
      </c>
      <c r="FF11" s="19" t="str">
        <f>入力シート!$L171</f>
        <v/>
      </c>
      <c r="FG11" s="17" t="s">
        <v>129</v>
      </c>
      <c r="FH11" s="147" t="str">
        <f>入力シート!$N171</f>
        <v/>
      </c>
      <c r="FI11" s="18" t="s">
        <v>128</v>
      </c>
      <c r="FJ11" s="20" t="str">
        <f>IF(入力シート!$P171="","",入力シート!$P171)</f>
        <v/>
      </c>
      <c r="FK11" s="19" t="str">
        <f>IF(入力シート!$Q171="","",入力シート!$Q171)</f>
        <v/>
      </c>
      <c r="FL11" s="18" t="s">
        <v>127</v>
      </c>
      <c r="FM11" s="294" t="str">
        <f>IF(入力シート!$S171="","",IF(入力シート!$T171="",入力シート!$S171,IF(入力シート!$S171&lt;5,入力シート!$S171,入力シート!$T171)))</f>
        <v/>
      </c>
      <c r="FN11" s="295">
        <f>入力シート!EU11</f>
        <v>0</v>
      </c>
      <c r="FO11" s="294" t="str">
        <f>IF(入力シート!$U171="","",IF(入力シート!$V171="",入力シート!$U171,IF(入力シート!$U171&lt;31,入力シート!$U171,入力シート!$V171)))</f>
        <v/>
      </c>
      <c r="FP11" s="295">
        <f>入力シート!EW11</f>
        <v>0</v>
      </c>
      <c r="FQ11" s="296" t="str">
        <f>入力シート!$AB171</f>
        <v>□ごみ拾い　□器具片付け
□モップ又はレーキがけ　□施錠</v>
      </c>
      <c r="FR11" s="297" t="e">
        <f>入力シート!#REF!</f>
        <v>#REF!</v>
      </c>
      <c r="FS11" s="298" t="e">
        <f>入力シート!#REF!</f>
        <v>#REF!</v>
      </c>
      <c r="FT11" s="63">
        <f>A11</f>
        <v>0</v>
      </c>
      <c r="FU11" s="13" t="str">
        <f>IF(入力シート!$B181="","",入力シート!$B181)</f>
        <v/>
      </c>
      <c r="FV11" s="59" t="str">
        <f>IF(入力シート!$B181&lt;&gt;"",入力シート!$C181,"")</f>
        <v/>
      </c>
      <c r="FW11" s="14" t="str">
        <f>IF(入力シート!$D181="","",入力シート!$D181)</f>
        <v/>
      </c>
      <c r="FX11" s="15" t="s">
        <v>130</v>
      </c>
      <c r="FY11" s="147" t="str">
        <f>IF(入力シート!$F181="","",入力シート!$F181)</f>
        <v/>
      </c>
      <c r="FZ11" s="17" t="s">
        <v>3</v>
      </c>
      <c r="GA11" s="16" t="str">
        <f>IF(入力シート!$H181="","",入力シート!$H181)</f>
        <v/>
      </c>
      <c r="GB11" s="15" t="s">
        <v>130</v>
      </c>
      <c r="GC11" s="147" t="str">
        <f>IF(入力シート!$J181="","",入力シート!$J181)</f>
        <v/>
      </c>
      <c r="GD11" s="18" t="s">
        <v>128</v>
      </c>
      <c r="GE11" s="19" t="str">
        <f>入力シート!$L181</f>
        <v/>
      </c>
      <c r="GF11" s="17" t="s">
        <v>129</v>
      </c>
      <c r="GG11" s="147" t="str">
        <f>入力シート!$N181</f>
        <v/>
      </c>
      <c r="GH11" s="18" t="s">
        <v>128</v>
      </c>
      <c r="GI11" s="20" t="str">
        <f>IF(入力シート!$P181="","",入力シート!$P181)</f>
        <v/>
      </c>
      <c r="GJ11" s="19" t="str">
        <f>IF(入力シート!$Q181="","",入力シート!$Q181)</f>
        <v/>
      </c>
      <c r="GK11" s="18" t="s">
        <v>127</v>
      </c>
      <c r="GL11" s="294" t="str">
        <f>IF(入力シート!$S181="","",IF(入力シート!$T181="",入力シート!$S181,IF(入力シート!$S181&lt;5,入力シート!$S181,入力シート!$T181)))</f>
        <v/>
      </c>
      <c r="GM11" s="295">
        <f>入力シート!FT11</f>
        <v>0</v>
      </c>
      <c r="GN11" s="294" t="str">
        <f>IF(入力シート!$U181="","",IF(入力シート!$V181="",入力シート!$U181,IF(入力シート!$U181&lt;31,入力シート!$U181,入力シート!$V181)))</f>
        <v/>
      </c>
      <c r="GO11" s="295">
        <f>入力シート!FV11</f>
        <v>0</v>
      </c>
      <c r="GP11" s="296" t="str">
        <f>入力シート!$AB181</f>
        <v>□ごみ拾い　□器具片付け
□モップ又はレーキがけ　□施錠</v>
      </c>
      <c r="GQ11" s="297" t="e">
        <f>入力シート!#REF!</f>
        <v>#REF!</v>
      </c>
      <c r="GR11" s="298" t="e">
        <f>入力シート!#REF!</f>
        <v>#REF!</v>
      </c>
      <c r="GS11" s="63">
        <f>A11</f>
        <v>0</v>
      </c>
      <c r="GT11" s="13" t="str">
        <f>IF(入力シート!$B191="","",入力シート!$B191)</f>
        <v/>
      </c>
      <c r="GU11" s="59" t="str">
        <f>IF(入力シート!$B191&lt;&gt;"",入力シート!$C191,"")</f>
        <v/>
      </c>
      <c r="GV11" s="14" t="str">
        <f>IF(入力シート!$D191="","",入力シート!$D191)</f>
        <v/>
      </c>
      <c r="GW11" s="15" t="s">
        <v>130</v>
      </c>
      <c r="GX11" s="147" t="str">
        <f>IF(入力シート!$F191="","",入力シート!$F191)</f>
        <v/>
      </c>
      <c r="GY11" s="17" t="s">
        <v>3</v>
      </c>
      <c r="GZ11" s="16" t="str">
        <f>IF(入力シート!$H191="","",入力シート!$H191)</f>
        <v/>
      </c>
      <c r="HA11" s="15" t="s">
        <v>130</v>
      </c>
      <c r="HB11" s="147" t="str">
        <f>IF(入力シート!$J191="","",入力シート!$J191)</f>
        <v/>
      </c>
      <c r="HC11" s="18" t="s">
        <v>128</v>
      </c>
      <c r="HD11" s="19" t="str">
        <f>入力シート!$L191</f>
        <v/>
      </c>
      <c r="HE11" s="17" t="s">
        <v>129</v>
      </c>
      <c r="HF11" s="147" t="str">
        <f>入力シート!$N191</f>
        <v/>
      </c>
      <c r="HG11" s="18" t="s">
        <v>128</v>
      </c>
      <c r="HH11" s="20" t="str">
        <f>IF(入力シート!$P191="","",入力シート!$P191)</f>
        <v/>
      </c>
      <c r="HI11" s="19" t="str">
        <f>IF(入力シート!$Q191="","",入力シート!$Q191)</f>
        <v/>
      </c>
      <c r="HJ11" s="18" t="s">
        <v>127</v>
      </c>
      <c r="HK11" s="294" t="str">
        <f>IF(入力シート!$S191="","",IF(入力シート!$T191="",入力シート!$S191,IF(入力シート!$S191&lt;5,入力シート!$S191,入力シート!$T191)))</f>
        <v/>
      </c>
      <c r="HL11" s="295">
        <f>入力シート!GS11</f>
        <v>0</v>
      </c>
      <c r="HM11" s="294" t="str">
        <f>IF(入力シート!$U191="","",IF(入力シート!$V191="",入力シート!$U191,IF(入力シート!$U191&lt;31,入力シート!$U191,入力シート!$V191)))</f>
        <v/>
      </c>
      <c r="HN11" s="295">
        <f>入力シート!GU11</f>
        <v>0</v>
      </c>
      <c r="HO11" s="296" t="str">
        <f>入力シート!$AB191</f>
        <v>□ごみ拾い　□器具片付け
□モップ又はレーキがけ　□施錠</v>
      </c>
      <c r="HP11" s="297" t="e">
        <f>入力シート!#REF!</f>
        <v>#REF!</v>
      </c>
      <c r="HQ11" s="298" t="e">
        <f>入力シート!#REF!</f>
        <v>#REF!</v>
      </c>
      <c r="HR11" s="63">
        <f>A11</f>
        <v>0</v>
      </c>
      <c r="HS11" s="13" t="str">
        <f>IF(入力シート!$B201="","",入力シート!$B201)</f>
        <v/>
      </c>
      <c r="HT11" s="59" t="str">
        <f>IF(入力シート!$B201&lt;&gt;"",入力シート!$C201,"")</f>
        <v/>
      </c>
      <c r="HU11" s="14" t="str">
        <f>IF(入力シート!$D201="","",入力シート!$D201)</f>
        <v/>
      </c>
      <c r="HV11" s="15" t="s">
        <v>130</v>
      </c>
      <c r="HW11" s="147" t="str">
        <f>IF(入力シート!$F201="","",入力シート!$F201)</f>
        <v/>
      </c>
      <c r="HX11" s="17" t="s">
        <v>3</v>
      </c>
      <c r="HY11" s="16" t="str">
        <f>IF(入力シート!$H201="","",入力シート!$H201)</f>
        <v/>
      </c>
      <c r="HZ11" s="15" t="s">
        <v>130</v>
      </c>
      <c r="IA11" s="147" t="str">
        <f>IF(入力シート!$J201="","",入力シート!$J201)</f>
        <v/>
      </c>
      <c r="IB11" s="18" t="s">
        <v>128</v>
      </c>
      <c r="IC11" s="19" t="str">
        <f>入力シート!$L201</f>
        <v/>
      </c>
      <c r="ID11" s="17" t="s">
        <v>129</v>
      </c>
      <c r="IE11" s="147" t="str">
        <f>入力シート!$N201</f>
        <v/>
      </c>
      <c r="IF11" s="18" t="s">
        <v>128</v>
      </c>
      <c r="IG11" s="20" t="str">
        <f>IF(入力シート!$P201="","",入力シート!$P201)</f>
        <v/>
      </c>
      <c r="IH11" s="19" t="str">
        <f>IF(入力シート!$Q201="","",入力シート!$Q201)</f>
        <v/>
      </c>
      <c r="II11" s="18" t="s">
        <v>127</v>
      </c>
      <c r="IJ11" s="294" t="str">
        <f>IF(入力シート!$S201="","",IF(入力シート!$T201="",入力シート!$S201,IF(入力シート!$S201&lt;5,入力シート!$S201,入力シート!$T201)))</f>
        <v/>
      </c>
      <c r="IK11" s="295">
        <f>入力シート!HR11</f>
        <v>0</v>
      </c>
      <c r="IL11" s="294" t="str">
        <f>IF(入力シート!$U201="","",IF(入力シート!$V201="",入力シート!$U201,IF(入力シート!$U201&lt;31,入力シート!$U201,入力シート!$V201)))</f>
        <v/>
      </c>
      <c r="IM11" s="295">
        <f>入力シート!HT11</f>
        <v>0</v>
      </c>
      <c r="IN11" s="296" t="str">
        <f>入力シート!$AB201</f>
        <v>□ごみ拾い　□器具片付け
□モップ又はレーキがけ　□施錠</v>
      </c>
      <c r="IO11" s="297" t="e">
        <f>入力シート!#REF!</f>
        <v>#REF!</v>
      </c>
      <c r="IP11" s="298" t="e">
        <f>入力シート!#REF!</f>
        <v>#REF!</v>
      </c>
    </row>
    <row r="12" spans="1:250" ht="21.75" customHeight="1" x14ac:dyDescent="0.15">
      <c r="A12" s="22" t="s">
        <v>13</v>
      </c>
      <c r="B12" s="13" t="str">
        <f>IF(入力シート!$B112="","",入力シート!$B112)</f>
        <v/>
      </c>
      <c r="C12" s="59" t="str">
        <f>IF(入力シート!$B112&lt;&gt;"",入力シート!$C112,"")</f>
        <v/>
      </c>
      <c r="D12" s="152" t="str">
        <f>IF(入力シート!$D112="","",入力シート!$D112)</f>
        <v/>
      </c>
      <c r="E12" s="156" t="s">
        <v>130</v>
      </c>
      <c r="F12" s="157" t="str">
        <f>IF(入力シート!$F112="","",入力シート!$F112)</f>
        <v/>
      </c>
      <c r="G12" s="158" t="s">
        <v>3</v>
      </c>
      <c r="H12" s="154" t="str">
        <f>IF(入力シート!$H112="","",入力シート!$H112)</f>
        <v/>
      </c>
      <c r="I12" s="156" t="s">
        <v>130</v>
      </c>
      <c r="J12" s="157" t="str">
        <f>IF(入力シート!$J112="","",入力シート!$J112)</f>
        <v/>
      </c>
      <c r="K12" s="159" t="s">
        <v>128</v>
      </c>
      <c r="L12" s="19" t="str">
        <f>入力シート!$L112</f>
        <v/>
      </c>
      <c r="M12" s="17" t="s">
        <v>129</v>
      </c>
      <c r="N12" s="147" t="str">
        <f>入力シート!$N112</f>
        <v/>
      </c>
      <c r="O12" s="18" t="s">
        <v>128</v>
      </c>
      <c r="P12" s="155" t="str">
        <f>IF(入力シート!$P112="","",入力シート!$P112)</f>
        <v/>
      </c>
      <c r="Q12" s="153" t="str">
        <f>IF(入力シート!$Q112="","",入力シート!$Q112)</f>
        <v/>
      </c>
      <c r="R12" s="18" t="s">
        <v>127</v>
      </c>
      <c r="S12" s="294" t="str">
        <f>IF(入力シート!$S112="","",IF(入力シート!$T112="",入力シート!$S112,IF(入力シート!$S112&lt;5,入力シート!$S112,入力シート!$T112)))</f>
        <v/>
      </c>
      <c r="T12" s="295">
        <f>入力シート!T12</f>
        <v>0</v>
      </c>
      <c r="U12" s="294" t="str">
        <f>IF(入力シート!$U112="","",IF(入力シート!$V112="",入力シート!$U112,IF(入力シート!$U112&lt;31,入力シート!$U112,入力シート!$V112)))</f>
        <v/>
      </c>
      <c r="V12" s="295">
        <f>入力シート!V12</f>
        <v>0</v>
      </c>
      <c r="W12" s="296" t="str">
        <f>入力シート!AB112</f>
        <v>□ごみ拾い　□器具片付け
□モップ又はレーキがけ　□施錠</v>
      </c>
      <c r="X12" s="297">
        <f>入力シート!Z12</f>
        <v>0</v>
      </c>
      <c r="Y12" s="298">
        <f>入力シート!AA12</f>
        <v>0</v>
      </c>
      <c r="Z12" s="22" t="s">
        <v>13</v>
      </c>
      <c r="AA12" s="13" t="str">
        <f>IF(入力シート!$B122="","",入力シート!$B122)</f>
        <v/>
      </c>
      <c r="AB12" s="59" t="str">
        <f>IF(入力シート!$B122&lt;&gt;"",入力シート!$C122,"")</f>
        <v/>
      </c>
      <c r="AC12" s="14" t="str">
        <f>IF(入力シート!$D122="","",入力シート!$D122)</f>
        <v/>
      </c>
      <c r="AD12" s="15" t="s">
        <v>130</v>
      </c>
      <c r="AE12" s="147" t="str">
        <f>IF(入力シート!$F122="","",入力シート!$F122)</f>
        <v/>
      </c>
      <c r="AF12" s="17" t="s">
        <v>3</v>
      </c>
      <c r="AG12" s="16" t="str">
        <f>IF(入力シート!$H122="","",入力シート!$H122)</f>
        <v/>
      </c>
      <c r="AH12" s="15" t="s">
        <v>130</v>
      </c>
      <c r="AI12" s="147" t="str">
        <f>IF(入力シート!$J122="","",入力シート!$J122)</f>
        <v/>
      </c>
      <c r="AJ12" s="18" t="s">
        <v>128</v>
      </c>
      <c r="AK12" s="19" t="str">
        <f>入力シート!$L122</f>
        <v/>
      </c>
      <c r="AL12" s="17" t="s">
        <v>129</v>
      </c>
      <c r="AM12" s="147" t="str">
        <f>入力シート!$N122</f>
        <v/>
      </c>
      <c r="AN12" s="18" t="s">
        <v>128</v>
      </c>
      <c r="AO12" s="155" t="str">
        <f>IF(入力シート!$P122="","",入力シート!$P122)</f>
        <v/>
      </c>
      <c r="AP12" s="153" t="str">
        <f>IF(入力シート!$Q122="","",入力シート!$Q122)</f>
        <v/>
      </c>
      <c r="AQ12" s="18" t="s">
        <v>127</v>
      </c>
      <c r="AR12" s="294" t="str">
        <f>IF(入力シート!$S122="","",IF(入力シート!$T22="",入力シート!$S122,IF(入力シート!$S122&lt;5,入力シート!$S122,入力シート!$T122)))</f>
        <v/>
      </c>
      <c r="AS12" s="295" t="e">
        <f>入力シート!#REF!</f>
        <v>#REF!</v>
      </c>
      <c r="AT12" s="294" t="str">
        <f>IF(入力シート!$U122="","",IF(入力シート!$V122="",入力シート!$U122,IF(入力シート!$U122&lt;31,入力シート!$U122,入力シート!$V122)))</f>
        <v/>
      </c>
      <c r="AU12" s="295" t="e">
        <f>入力シート!#REF!</f>
        <v>#REF!</v>
      </c>
      <c r="AV12" s="297" t="str">
        <f>入力シート!AB122</f>
        <v>□ごみ拾い　□器具片付け
□モップ又はレーキがけ　□施錠</v>
      </c>
      <c r="AW12" s="297" t="e">
        <f>入力シート!#REF!</f>
        <v>#REF!</v>
      </c>
      <c r="AX12" s="298" t="e">
        <f>入力シート!#REF!</f>
        <v>#REF!</v>
      </c>
      <c r="AY12" s="22" t="s">
        <v>13</v>
      </c>
      <c r="AZ12" s="13" t="str">
        <f>IF(入力シート!$B132="","",入力シート!$B132)</f>
        <v/>
      </c>
      <c r="BA12" s="59" t="str">
        <f>IF(入力シート!$B132&lt;&gt;"",入力シート!$C132,"")</f>
        <v/>
      </c>
      <c r="BB12" s="14" t="str">
        <f>IF(入力シート!$D132="","",入力シート!$D132)</f>
        <v/>
      </c>
      <c r="BC12" s="15" t="s">
        <v>130</v>
      </c>
      <c r="BD12" s="147" t="str">
        <f>IF(入力シート!$F132="","",入力シート!$F132)</f>
        <v/>
      </c>
      <c r="BE12" s="17" t="s">
        <v>3</v>
      </c>
      <c r="BF12" s="16" t="str">
        <f>IF(入力シート!$H132="","",入力シート!$H132)</f>
        <v/>
      </c>
      <c r="BG12" s="15" t="s">
        <v>130</v>
      </c>
      <c r="BH12" s="147" t="str">
        <f>IF(入力シート!$J132="","",入力シート!$J132)</f>
        <v/>
      </c>
      <c r="BI12" s="18" t="s">
        <v>128</v>
      </c>
      <c r="BJ12" s="19" t="str">
        <f>入力シート!$L132</f>
        <v/>
      </c>
      <c r="BK12" s="17" t="s">
        <v>129</v>
      </c>
      <c r="BL12" s="147" t="str">
        <f>入力シート!$N132</f>
        <v/>
      </c>
      <c r="BM12" s="18" t="s">
        <v>128</v>
      </c>
      <c r="BN12" s="20" t="str">
        <f>IF(入力シート!$P132="","",入力シート!$P132)</f>
        <v/>
      </c>
      <c r="BO12" s="19" t="str">
        <f>IF(入力シート!$Q132="","",入力シート!$Q132)</f>
        <v/>
      </c>
      <c r="BP12" s="18" t="s">
        <v>127</v>
      </c>
      <c r="BQ12" s="294" t="str">
        <f>IF(入力シート!$S132="","",IF(入力シート!$T132="",入力シート!$S132,IF(入力シート!$S132&lt;5,入力シート!$S132,入力シート!$T132)))</f>
        <v/>
      </c>
      <c r="BR12" s="295">
        <f>入力シート!AY12</f>
        <v>0</v>
      </c>
      <c r="BS12" s="294" t="str">
        <f>IF(入力シート!$U132="","",IF(入力シート!$V132="",入力シート!$U132,IF(入力シート!$U132&lt;31,入力シート!$U132,入力シート!$V132)))</f>
        <v/>
      </c>
      <c r="BT12" s="295">
        <f>入力シート!BA12</f>
        <v>0</v>
      </c>
      <c r="BU12" s="296" t="str">
        <f>入力シート!$AB132</f>
        <v>□ごみ拾い　□器具片付け
□モップ又はレーキがけ　□施錠</v>
      </c>
      <c r="BV12" s="297" t="e">
        <f>入力シート!#REF!</f>
        <v>#REF!</v>
      </c>
      <c r="BW12" s="298" t="e">
        <f>入力シート!#REF!</f>
        <v>#REF!</v>
      </c>
      <c r="BX12" s="22" t="s">
        <v>13</v>
      </c>
      <c r="BY12" s="13" t="str">
        <f>IF(入力シート!$B142="","",入力シート!$B142)</f>
        <v/>
      </c>
      <c r="BZ12" s="59" t="str">
        <f>IF(入力シート!$B142&lt;&gt;"",入力シート!$C142,"")</f>
        <v/>
      </c>
      <c r="CA12" s="14" t="str">
        <f>IF(入力シート!$D142="","",入力シート!$D142)</f>
        <v/>
      </c>
      <c r="CB12" s="15" t="s">
        <v>130</v>
      </c>
      <c r="CC12" s="147" t="str">
        <f>IF(入力シート!$F142="","",入力シート!$F142)</f>
        <v/>
      </c>
      <c r="CD12" s="17" t="s">
        <v>3</v>
      </c>
      <c r="CE12" s="16" t="str">
        <f>IF(入力シート!$H142="","",入力シート!$H142)</f>
        <v/>
      </c>
      <c r="CF12" s="15" t="s">
        <v>130</v>
      </c>
      <c r="CG12" s="147" t="str">
        <f>IF(入力シート!$J142="","",入力シート!$J142)</f>
        <v/>
      </c>
      <c r="CH12" s="18" t="s">
        <v>128</v>
      </c>
      <c r="CI12" s="19" t="str">
        <f>入力シート!$L142</f>
        <v/>
      </c>
      <c r="CJ12" s="17" t="s">
        <v>129</v>
      </c>
      <c r="CK12" s="147" t="str">
        <f>入力シート!$N142</f>
        <v/>
      </c>
      <c r="CL12" s="18" t="s">
        <v>128</v>
      </c>
      <c r="CM12" s="20" t="str">
        <f>IF(入力シート!$P142="","",入力シート!$P142)</f>
        <v/>
      </c>
      <c r="CN12" s="19" t="str">
        <f>IF(入力シート!$Q142="","",入力シート!$Q142)</f>
        <v/>
      </c>
      <c r="CO12" s="18" t="s">
        <v>127</v>
      </c>
      <c r="CP12" s="294" t="str">
        <f>IF(入力シート!$S142="","",IF(入力シート!$T142="",入力シート!$S142,IF(入力シート!$S142&lt;5,入力シート!$S142,入力シート!$T142)))</f>
        <v/>
      </c>
      <c r="CQ12" s="295">
        <f>入力シート!BX12</f>
        <v>0</v>
      </c>
      <c r="CR12" s="294" t="str">
        <f>IF(入力シート!$U142="","",IF(入力シート!$V142="",入力シート!$U142,IF(入力シート!$U142&lt;31,入力シート!$U142,入力シート!$V142)))</f>
        <v/>
      </c>
      <c r="CS12" s="295">
        <f>入力シート!BZ12</f>
        <v>0</v>
      </c>
      <c r="CT12" s="296" t="str">
        <f>入力シート!$AB142</f>
        <v>□ごみ拾い　□器具片付け
□モップ又はレーキがけ　□施錠</v>
      </c>
      <c r="CU12" s="297" t="e">
        <f>入力シート!#REF!</f>
        <v>#REF!</v>
      </c>
      <c r="CV12" s="298" t="e">
        <f>入力シート!#REF!</f>
        <v>#REF!</v>
      </c>
      <c r="CW12" s="22" t="s">
        <v>13</v>
      </c>
      <c r="CX12" s="13" t="str">
        <f>IF(入力シート!$B152="","",入力シート!$B152)</f>
        <v/>
      </c>
      <c r="CY12" s="59" t="str">
        <f>IF(入力シート!$B152&lt;&gt;"",入力シート!$C152,"")</f>
        <v/>
      </c>
      <c r="CZ12" s="14" t="str">
        <f>IF(入力シート!$D152="","",入力シート!$D152)</f>
        <v/>
      </c>
      <c r="DA12" s="15" t="s">
        <v>130</v>
      </c>
      <c r="DB12" s="147" t="str">
        <f>IF(入力シート!$F152="","",入力シート!$F152)</f>
        <v/>
      </c>
      <c r="DC12" s="17" t="s">
        <v>3</v>
      </c>
      <c r="DD12" s="16" t="str">
        <f>IF(入力シート!$H152="","",入力シート!$H152)</f>
        <v/>
      </c>
      <c r="DE12" s="15" t="s">
        <v>130</v>
      </c>
      <c r="DF12" s="147" t="str">
        <f>IF(入力シート!$J152="","",入力シート!$J152)</f>
        <v/>
      </c>
      <c r="DG12" s="18" t="s">
        <v>128</v>
      </c>
      <c r="DH12" s="19" t="str">
        <f>入力シート!$L152</f>
        <v/>
      </c>
      <c r="DI12" s="17" t="s">
        <v>129</v>
      </c>
      <c r="DJ12" s="147" t="str">
        <f>入力シート!$N152</f>
        <v/>
      </c>
      <c r="DK12" s="18" t="s">
        <v>128</v>
      </c>
      <c r="DL12" s="20" t="str">
        <f>IF(入力シート!$P152="","",入力シート!$P152)</f>
        <v/>
      </c>
      <c r="DM12" s="19" t="str">
        <f>IF(入力シート!$Q152="","",入力シート!$Q152)</f>
        <v/>
      </c>
      <c r="DN12" s="18" t="s">
        <v>127</v>
      </c>
      <c r="DO12" s="294" t="str">
        <f>IF(入力シート!$S152="","",IF(入力シート!$T152="",入力シート!$S152,IF(入力シート!$S152&lt;5,入力シート!$S152,入力シート!$T152)))</f>
        <v/>
      </c>
      <c r="DP12" s="295">
        <f>入力シート!CW12</f>
        <v>0</v>
      </c>
      <c r="DQ12" s="294" t="str">
        <f>IF(入力シート!$U152="","",IF(入力シート!$V152="",入力シート!$U152,IF(入力シート!$U152&lt;31,入力シート!$U152,入力シート!$V152)))</f>
        <v/>
      </c>
      <c r="DR12" s="295">
        <f>入力シート!CY12</f>
        <v>0</v>
      </c>
      <c r="DS12" s="296" t="str">
        <f>入力シート!$AB152</f>
        <v>□ごみ拾い　□器具片付け
□モップ又はレーキがけ　□施錠</v>
      </c>
      <c r="DT12" s="297" t="e">
        <f>入力シート!#REF!</f>
        <v>#REF!</v>
      </c>
      <c r="DU12" s="298" t="e">
        <f>入力シート!#REF!</f>
        <v>#REF!</v>
      </c>
      <c r="DV12" s="22" t="s">
        <v>13</v>
      </c>
      <c r="DW12" s="13" t="str">
        <f>IF(入力シート!$B162="","",入力シート!$B162)</f>
        <v/>
      </c>
      <c r="DX12" s="59" t="str">
        <f>IF(入力シート!$B162&lt;&gt;"",入力シート!$C162,"")</f>
        <v/>
      </c>
      <c r="DY12" s="14" t="str">
        <f>IF(入力シート!$D162="","",入力シート!$D162)</f>
        <v/>
      </c>
      <c r="DZ12" s="15" t="s">
        <v>130</v>
      </c>
      <c r="EA12" s="147" t="str">
        <f>IF(入力シート!$F162="","",入力シート!$F162)</f>
        <v/>
      </c>
      <c r="EB12" s="17" t="s">
        <v>3</v>
      </c>
      <c r="EC12" s="16" t="str">
        <f>IF(入力シート!$H162="","",入力シート!$H162)</f>
        <v/>
      </c>
      <c r="ED12" s="15" t="s">
        <v>130</v>
      </c>
      <c r="EE12" s="147" t="str">
        <f>IF(入力シート!$J162="","",入力シート!$J162)</f>
        <v/>
      </c>
      <c r="EF12" s="18" t="s">
        <v>128</v>
      </c>
      <c r="EG12" s="19" t="str">
        <f>入力シート!$L162</f>
        <v/>
      </c>
      <c r="EH12" s="17" t="s">
        <v>129</v>
      </c>
      <c r="EI12" s="147" t="str">
        <f>入力シート!$N162</f>
        <v/>
      </c>
      <c r="EJ12" s="18" t="s">
        <v>128</v>
      </c>
      <c r="EK12" s="20" t="str">
        <f>IF(入力シート!$P162="","",入力シート!$P162)</f>
        <v/>
      </c>
      <c r="EL12" s="19" t="str">
        <f>IF(入力シート!$Q162="","",入力シート!$Q162)</f>
        <v/>
      </c>
      <c r="EM12" s="18" t="s">
        <v>127</v>
      </c>
      <c r="EN12" s="294" t="str">
        <f>IF(入力シート!$S162="","",IF(入力シート!$T162="",入力シート!$S162,IF(入力シート!$S162&lt;5,入力シート!$S162,入力シート!$T162)))</f>
        <v/>
      </c>
      <c r="EO12" s="295">
        <f>入力シート!DV12</f>
        <v>0</v>
      </c>
      <c r="EP12" s="294" t="str">
        <f>IF(入力シート!$U162="","",IF(入力シート!$V162="",入力シート!$U162,IF(入力シート!$U162&lt;31,入力シート!$U162,入力シート!$V162)))</f>
        <v/>
      </c>
      <c r="EQ12" s="295">
        <f>入力シート!DX12</f>
        <v>0</v>
      </c>
      <c r="ER12" s="296" t="str">
        <f>入力シート!$AB162</f>
        <v>□ごみ拾い　□器具片付け
□モップ又はレーキがけ　□施錠</v>
      </c>
      <c r="ES12" s="297" t="e">
        <f>入力シート!#REF!</f>
        <v>#REF!</v>
      </c>
      <c r="ET12" s="298" t="e">
        <f>入力シート!#REF!</f>
        <v>#REF!</v>
      </c>
      <c r="EU12" s="22" t="s">
        <v>13</v>
      </c>
      <c r="EV12" s="13" t="str">
        <f>IF(入力シート!$B172="","",入力シート!$B172)</f>
        <v/>
      </c>
      <c r="EW12" s="59" t="str">
        <f>IF(入力シート!$B172&lt;&gt;"",入力シート!$C172,"")</f>
        <v/>
      </c>
      <c r="EX12" s="14" t="str">
        <f>IF(入力シート!$D172="","",入力シート!$D172)</f>
        <v/>
      </c>
      <c r="EY12" s="15" t="s">
        <v>130</v>
      </c>
      <c r="EZ12" s="147" t="str">
        <f>IF(入力シート!$F172="","",入力シート!$F172)</f>
        <v/>
      </c>
      <c r="FA12" s="17" t="s">
        <v>3</v>
      </c>
      <c r="FB12" s="16" t="str">
        <f>IF(入力シート!$H172="","",入力シート!$H172)</f>
        <v/>
      </c>
      <c r="FC12" s="15" t="s">
        <v>130</v>
      </c>
      <c r="FD12" s="147" t="str">
        <f>IF(入力シート!$J172="","",入力シート!$J172)</f>
        <v/>
      </c>
      <c r="FE12" s="18" t="s">
        <v>128</v>
      </c>
      <c r="FF12" s="19" t="str">
        <f>入力シート!$L172</f>
        <v/>
      </c>
      <c r="FG12" s="17" t="s">
        <v>129</v>
      </c>
      <c r="FH12" s="147" t="str">
        <f>入力シート!$N172</f>
        <v/>
      </c>
      <c r="FI12" s="18" t="s">
        <v>128</v>
      </c>
      <c r="FJ12" s="20" t="str">
        <f>IF(入力シート!$P172="","",入力シート!$P172)</f>
        <v/>
      </c>
      <c r="FK12" s="19" t="str">
        <f>IF(入力シート!$Q172="","",入力シート!$Q172)</f>
        <v/>
      </c>
      <c r="FL12" s="18" t="s">
        <v>127</v>
      </c>
      <c r="FM12" s="294" t="str">
        <f>IF(入力シート!$S172="","",IF(入力シート!$T172="",入力シート!$S172,IF(入力シート!$S172&lt;5,入力シート!$S172,入力シート!$T172)))</f>
        <v/>
      </c>
      <c r="FN12" s="295">
        <f>入力シート!EU12</f>
        <v>0</v>
      </c>
      <c r="FO12" s="294" t="str">
        <f>IF(入力シート!$U172="","",IF(入力シート!$V172="",入力シート!$U172,IF(入力シート!$U172&lt;31,入力シート!$U172,入力シート!$V172)))</f>
        <v/>
      </c>
      <c r="FP12" s="295">
        <f>入力シート!EW12</f>
        <v>0</v>
      </c>
      <c r="FQ12" s="296" t="str">
        <f>入力シート!$AB172</f>
        <v>□ごみ拾い　□器具片付け
□モップ又はレーキがけ　□施錠</v>
      </c>
      <c r="FR12" s="297" t="e">
        <f>入力シート!#REF!</f>
        <v>#REF!</v>
      </c>
      <c r="FS12" s="298" t="e">
        <f>入力シート!#REF!</f>
        <v>#REF!</v>
      </c>
      <c r="FT12" s="22" t="s">
        <v>13</v>
      </c>
      <c r="FU12" s="13" t="str">
        <f>IF(入力シート!$B182="","",入力シート!$B182)</f>
        <v/>
      </c>
      <c r="FV12" s="59" t="str">
        <f>IF(入力シート!$B182&lt;&gt;"",入力シート!$C182,"")</f>
        <v/>
      </c>
      <c r="FW12" s="14" t="str">
        <f>IF(入力シート!$D182="","",入力シート!$D182)</f>
        <v/>
      </c>
      <c r="FX12" s="15" t="s">
        <v>130</v>
      </c>
      <c r="FY12" s="147" t="str">
        <f>IF(入力シート!$F182="","",入力シート!$F182)</f>
        <v/>
      </c>
      <c r="FZ12" s="17" t="s">
        <v>3</v>
      </c>
      <c r="GA12" s="16" t="str">
        <f>IF(入力シート!$H182="","",入力シート!$H182)</f>
        <v/>
      </c>
      <c r="GB12" s="15" t="s">
        <v>130</v>
      </c>
      <c r="GC12" s="147" t="str">
        <f>IF(入力シート!$J182="","",入力シート!$J182)</f>
        <v/>
      </c>
      <c r="GD12" s="18" t="s">
        <v>128</v>
      </c>
      <c r="GE12" s="19" t="str">
        <f>入力シート!$L182</f>
        <v/>
      </c>
      <c r="GF12" s="17" t="s">
        <v>129</v>
      </c>
      <c r="GG12" s="147" t="str">
        <f>入力シート!$N182</f>
        <v/>
      </c>
      <c r="GH12" s="18" t="s">
        <v>128</v>
      </c>
      <c r="GI12" s="20" t="str">
        <f>IF(入力シート!$P182="","",入力シート!$P182)</f>
        <v/>
      </c>
      <c r="GJ12" s="19" t="str">
        <f>IF(入力シート!$Q182="","",入力シート!$Q182)</f>
        <v/>
      </c>
      <c r="GK12" s="18" t="s">
        <v>127</v>
      </c>
      <c r="GL12" s="294" t="str">
        <f>IF(入力シート!$S182="","",IF(入力シート!$T182="",入力シート!$S182,IF(入力シート!$S182&lt;5,入力シート!$S182,入力シート!$T182)))</f>
        <v/>
      </c>
      <c r="GM12" s="295">
        <f>入力シート!FT12</f>
        <v>0</v>
      </c>
      <c r="GN12" s="294" t="str">
        <f>IF(入力シート!$U182="","",IF(入力シート!$V182="",入力シート!$U182,IF(入力シート!$U182&lt;31,入力シート!$U182,入力シート!$V182)))</f>
        <v/>
      </c>
      <c r="GO12" s="295">
        <f>入力シート!FV12</f>
        <v>0</v>
      </c>
      <c r="GP12" s="296" t="str">
        <f>入力シート!$AB182</f>
        <v>□ごみ拾い　□器具片付け
□モップ又はレーキがけ　□施錠</v>
      </c>
      <c r="GQ12" s="297" t="e">
        <f>入力シート!#REF!</f>
        <v>#REF!</v>
      </c>
      <c r="GR12" s="298" t="e">
        <f>入力シート!#REF!</f>
        <v>#REF!</v>
      </c>
      <c r="GS12" s="22" t="s">
        <v>13</v>
      </c>
      <c r="GT12" s="13" t="str">
        <f>IF(入力シート!$B192="","",入力シート!$B192)</f>
        <v/>
      </c>
      <c r="GU12" s="59" t="str">
        <f>IF(入力シート!$B192&lt;&gt;"",入力シート!$C192,"")</f>
        <v/>
      </c>
      <c r="GV12" s="14" t="str">
        <f>IF(入力シート!$D192="","",入力シート!$D192)</f>
        <v/>
      </c>
      <c r="GW12" s="15" t="s">
        <v>130</v>
      </c>
      <c r="GX12" s="147" t="str">
        <f>IF(入力シート!$F192="","",入力シート!$F192)</f>
        <v/>
      </c>
      <c r="GY12" s="17" t="s">
        <v>3</v>
      </c>
      <c r="GZ12" s="16" t="str">
        <f>IF(入力シート!$H192="","",入力シート!$H192)</f>
        <v/>
      </c>
      <c r="HA12" s="15" t="s">
        <v>130</v>
      </c>
      <c r="HB12" s="147" t="str">
        <f>IF(入力シート!$J192="","",入力シート!$J192)</f>
        <v/>
      </c>
      <c r="HC12" s="18" t="s">
        <v>128</v>
      </c>
      <c r="HD12" s="19" t="str">
        <f>入力シート!$L192</f>
        <v/>
      </c>
      <c r="HE12" s="17" t="s">
        <v>129</v>
      </c>
      <c r="HF12" s="147" t="str">
        <f>入力シート!$N192</f>
        <v/>
      </c>
      <c r="HG12" s="18" t="s">
        <v>128</v>
      </c>
      <c r="HH12" s="20" t="str">
        <f>IF(入力シート!$P192="","",入力シート!$P192)</f>
        <v/>
      </c>
      <c r="HI12" s="19" t="str">
        <f>IF(入力シート!$Q192="","",入力シート!$Q192)</f>
        <v/>
      </c>
      <c r="HJ12" s="18" t="s">
        <v>127</v>
      </c>
      <c r="HK12" s="294" t="str">
        <f>IF(入力シート!$S192="","",IF(入力シート!$T192="",入力シート!$S192,IF(入力シート!$S192&lt;5,入力シート!$S192,入力シート!$T192)))</f>
        <v/>
      </c>
      <c r="HL12" s="295">
        <f>入力シート!GS12</f>
        <v>0</v>
      </c>
      <c r="HM12" s="294" t="str">
        <f>IF(入力シート!$U192="","",IF(入力シート!$V192="",入力シート!$U192,IF(入力シート!$U192&lt;31,入力シート!$U192,入力シート!$V192)))</f>
        <v/>
      </c>
      <c r="HN12" s="295">
        <f>入力シート!GU12</f>
        <v>0</v>
      </c>
      <c r="HO12" s="296" t="str">
        <f>入力シート!$AB192</f>
        <v>□ごみ拾い　□器具片付け
□モップ又はレーキがけ　□施錠</v>
      </c>
      <c r="HP12" s="297" t="e">
        <f>入力シート!#REF!</f>
        <v>#REF!</v>
      </c>
      <c r="HQ12" s="298" t="e">
        <f>入力シート!#REF!</f>
        <v>#REF!</v>
      </c>
      <c r="HR12" s="22" t="s">
        <v>13</v>
      </c>
      <c r="HS12" s="13" t="str">
        <f>IF(入力シート!$B202="","",入力シート!$B202)</f>
        <v/>
      </c>
      <c r="HT12" s="59" t="str">
        <f>IF(入力シート!$B202&lt;&gt;"",入力シート!$C202,"")</f>
        <v/>
      </c>
      <c r="HU12" s="14" t="str">
        <f>IF(入力シート!$D202="","",入力シート!$D202)</f>
        <v/>
      </c>
      <c r="HV12" s="15" t="s">
        <v>130</v>
      </c>
      <c r="HW12" s="147" t="str">
        <f>IF(入力シート!$F202="","",入力シート!$F202)</f>
        <v/>
      </c>
      <c r="HX12" s="17" t="s">
        <v>3</v>
      </c>
      <c r="HY12" s="16" t="str">
        <f>IF(入力シート!$H202="","",入力シート!$H202)</f>
        <v/>
      </c>
      <c r="HZ12" s="15" t="s">
        <v>130</v>
      </c>
      <c r="IA12" s="147" t="str">
        <f>IF(入力シート!$J202="","",入力シート!$J202)</f>
        <v/>
      </c>
      <c r="IB12" s="18" t="s">
        <v>128</v>
      </c>
      <c r="IC12" s="19" t="str">
        <f>入力シート!$L202</f>
        <v/>
      </c>
      <c r="ID12" s="17" t="s">
        <v>129</v>
      </c>
      <c r="IE12" s="147" t="str">
        <f>入力シート!$N202</f>
        <v/>
      </c>
      <c r="IF12" s="18" t="s">
        <v>128</v>
      </c>
      <c r="IG12" s="20" t="str">
        <f>IF(入力シート!$P202="","",入力シート!$P202)</f>
        <v/>
      </c>
      <c r="IH12" s="19" t="str">
        <f>IF(入力シート!$Q202="","",入力シート!$Q202)</f>
        <v/>
      </c>
      <c r="II12" s="18" t="s">
        <v>127</v>
      </c>
      <c r="IJ12" s="294" t="str">
        <f>IF(入力シート!$S202="","",IF(入力シート!$T202="",入力シート!$S202,IF(入力シート!$S202&lt;5,入力シート!$S202,入力シート!$T202)))</f>
        <v/>
      </c>
      <c r="IK12" s="295">
        <f>入力シート!HR12</f>
        <v>0</v>
      </c>
      <c r="IL12" s="294" t="str">
        <f>IF(入力シート!$U202="","",IF(入力シート!$V202="",入力シート!$U202,IF(入力シート!$U202&lt;31,入力シート!$U202,入力シート!$V202)))</f>
        <v/>
      </c>
      <c r="IM12" s="295">
        <f>入力シート!HT12</f>
        <v>0</v>
      </c>
      <c r="IN12" s="296" t="str">
        <f>入力シート!$AB202</f>
        <v>□ごみ拾い　□器具片付け
□モップ又はレーキがけ　□施錠</v>
      </c>
      <c r="IO12" s="297" t="e">
        <f>入力シート!#REF!</f>
        <v>#REF!</v>
      </c>
      <c r="IP12" s="298" t="e">
        <f>入力シート!#REF!</f>
        <v>#REF!</v>
      </c>
    </row>
    <row r="13" spans="1:250" ht="21.75" customHeight="1" x14ac:dyDescent="0.15">
      <c r="A13" s="63">
        <f>入力シート!A13</f>
        <v>0</v>
      </c>
      <c r="B13" s="13" t="str">
        <f>IF(入力シート!$B113="","",入力シート!$B113)</f>
        <v/>
      </c>
      <c r="C13" s="59" t="str">
        <f>IF(入力シート!$B113&lt;&gt;"",入力シート!$C113,"")</f>
        <v/>
      </c>
      <c r="D13" s="152" t="str">
        <f>IF(入力シート!$D113="","",入力シート!$D113)</f>
        <v/>
      </c>
      <c r="E13" s="156" t="s">
        <v>130</v>
      </c>
      <c r="F13" s="157" t="str">
        <f>IF(入力シート!$F113="","",入力シート!$F113)</f>
        <v/>
      </c>
      <c r="G13" s="158" t="s">
        <v>3</v>
      </c>
      <c r="H13" s="154" t="str">
        <f>IF(入力シート!$H113="","",入力シート!$H113)</f>
        <v/>
      </c>
      <c r="I13" s="156" t="s">
        <v>130</v>
      </c>
      <c r="J13" s="157" t="str">
        <f>IF(入力シート!$J113="","",入力シート!$J113)</f>
        <v/>
      </c>
      <c r="K13" s="159" t="s">
        <v>128</v>
      </c>
      <c r="L13" s="19" t="str">
        <f>入力シート!$L113</f>
        <v/>
      </c>
      <c r="M13" s="17" t="s">
        <v>129</v>
      </c>
      <c r="N13" s="147" t="str">
        <f>入力シート!$N113</f>
        <v/>
      </c>
      <c r="O13" s="18" t="s">
        <v>128</v>
      </c>
      <c r="P13" s="155" t="str">
        <f>IF(入力シート!$P113="","",入力シート!$P113)</f>
        <v/>
      </c>
      <c r="Q13" s="153" t="str">
        <f>IF(入力シート!$Q113="","",入力シート!$Q113)</f>
        <v/>
      </c>
      <c r="R13" s="18" t="s">
        <v>127</v>
      </c>
      <c r="S13" s="294" t="str">
        <f>IF(入力シート!$S113="","",IF(入力シート!$T113="",入力シート!$S113,IF(入力シート!$S113&lt;5,入力シート!$S113,入力シート!$T113)))</f>
        <v/>
      </c>
      <c r="T13" s="295">
        <f>入力シート!T13</f>
        <v>0</v>
      </c>
      <c r="U13" s="294" t="str">
        <f>IF(入力シート!$U113="","",IF(入力シート!$V113="",入力シート!$U113,IF(入力シート!$U113&lt;31,入力シート!$U113,入力シート!$V113)))</f>
        <v/>
      </c>
      <c r="V13" s="295">
        <f>入力シート!V13</f>
        <v>0</v>
      </c>
      <c r="W13" s="296" t="str">
        <f>入力シート!AB113</f>
        <v>□ごみ拾い　□器具片付け
□モップ又はレーキがけ　□施錠</v>
      </c>
      <c r="X13" s="297">
        <f>入力シート!Z13</f>
        <v>0</v>
      </c>
      <c r="Y13" s="298">
        <f>入力シート!AA13</f>
        <v>0</v>
      </c>
      <c r="Z13" s="63">
        <f>A13</f>
        <v>0</v>
      </c>
      <c r="AA13" s="13" t="str">
        <f>IF(入力シート!$B123="","",入力シート!$B123)</f>
        <v/>
      </c>
      <c r="AB13" s="59" t="str">
        <f>IF(入力シート!$B123&lt;&gt;"",入力シート!$C123,"")</f>
        <v/>
      </c>
      <c r="AC13" s="14" t="str">
        <f>IF(入力シート!$D123="","",入力シート!$D123)</f>
        <v/>
      </c>
      <c r="AD13" s="15" t="s">
        <v>130</v>
      </c>
      <c r="AE13" s="147" t="str">
        <f>IF(入力シート!$F123="","",入力シート!$F123)</f>
        <v/>
      </c>
      <c r="AF13" s="17" t="s">
        <v>3</v>
      </c>
      <c r="AG13" s="16" t="str">
        <f>IF(入力シート!$H123="","",入力シート!$H123)</f>
        <v/>
      </c>
      <c r="AH13" s="15" t="s">
        <v>130</v>
      </c>
      <c r="AI13" s="147" t="str">
        <f>IF(入力シート!$J123="","",入力シート!$J123)</f>
        <v/>
      </c>
      <c r="AJ13" s="18" t="s">
        <v>128</v>
      </c>
      <c r="AK13" s="19" t="str">
        <f>入力シート!$L123</f>
        <v/>
      </c>
      <c r="AL13" s="17" t="s">
        <v>129</v>
      </c>
      <c r="AM13" s="147" t="str">
        <f>入力シート!$N123</f>
        <v/>
      </c>
      <c r="AN13" s="18" t="s">
        <v>128</v>
      </c>
      <c r="AO13" s="155" t="str">
        <f>IF(入力シート!$P123="","",入力シート!$P123)</f>
        <v/>
      </c>
      <c r="AP13" s="153" t="str">
        <f>IF(入力シート!$Q123="","",入力シート!$Q123)</f>
        <v/>
      </c>
      <c r="AQ13" s="18" t="s">
        <v>127</v>
      </c>
      <c r="AR13" s="294" t="str">
        <f>IF(入力シート!$S123="","",IF(入力シート!$T23="",入力シート!$S123,IF(入力シート!$S123&lt;5,入力シート!$S123,入力シート!$T123)))</f>
        <v/>
      </c>
      <c r="AS13" s="295" t="e">
        <f>入力シート!#REF!</f>
        <v>#REF!</v>
      </c>
      <c r="AT13" s="294" t="str">
        <f>IF(入力シート!$U123="","",IF(入力シート!$V123="",入力シート!$U123,IF(入力シート!$U123&lt;31,入力シート!$U123,入力シート!$V123)))</f>
        <v/>
      </c>
      <c r="AU13" s="295" t="e">
        <f>入力シート!#REF!</f>
        <v>#REF!</v>
      </c>
      <c r="AV13" s="297" t="str">
        <f>入力シート!AB123</f>
        <v>□ごみ拾い　□器具片付け
□モップ又はレーキがけ　□施錠</v>
      </c>
      <c r="AW13" s="297" t="e">
        <f>入力シート!#REF!</f>
        <v>#REF!</v>
      </c>
      <c r="AX13" s="298" t="e">
        <f>入力シート!#REF!</f>
        <v>#REF!</v>
      </c>
      <c r="AY13" s="63">
        <f>A13</f>
        <v>0</v>
      </c>
      <c r="AZ13" s="13" t="str">
        <f>IF(入力シート!$B133="","",入力シート!$B133)</f>
        <v/>
      </c>
      <c r="BA13" s="59" t="str">
        <f>IF(入力シート!$B133&lt;&gt;"",入力シート!$C133,"")</f>
        <v/>
      </c>
      <c r="BB13" s="14" t="str">
        <f>IF(入力シート!$D133="","",入力シート!$D133)</f>
        <v/>
      </c>
      <c r="BC13" s="15" t="s">
        <v>130</v>
      </c>
      <c r="BD13" s="147" t="str">
        <f>IF(入力シート!$F133="","",入力シート!$F133)</f>
        <v/>
      </c>
      <c r="BE13" s="17" t="s">
        <v>3</v>
      </c>
      <c r="BF13" s="16" t="str">
        <f>IF(入力シート!$H133="","",入力シート!$H133)</f>
        <v/>
      </c>
      <c r="BG13" s="15" t="s">
        <v>130</v>
      </c>
      <c r="BH13" s="147" t="str">
        <f>IF(入力シート!$J133="","",入力シート!$J133)</f>
        <v/>
      </c>
      <c r="BI13" s="18" t="s">
        <v>128</v>
      </c>
      <c r="BJ13" s="19" t="str">
        <f>入力シート!$L133</f>
        <v/>
      </c>
      <c r="BK13" s="17" t="s">
        <v>129</v>
      </c>
      <c r="BL13" s="147" t="str">
        <f>入力シート!$N133</f>
        <v/>
      </c>
      <c r="BM13" s="18" t="s">
        <v>128</v>
      </c>
      <c r="BN13" s="20" t="str">
        <f>IF(入力シート!$P133="","",入力シート!$P133)</f>
        <v/>
      </c>
      <c r="BO13" s="19" t="str">
        <f>IF(入力シート!$Q133="","",入力シート!$Q133)</f>
        <v/>
      </c>
      <c r="BP13" s="18" t="s">
        <v>127</v>
      </c>
      <c r="BQ13" s="294" t="str">
        <f>IF(入力シート!$S133="","",IF(入力シート!$T133="",入力シート!$S133,IF(入力シート!$S133&lt;5,入力シート!$S133,入力シート!$T133)))</f>
        <v/>
      </c>
      <c r="BR13" s="295">
        <f>入力シート!AY13</f>
        <v>0</v>
      </c>
      <c r="BS13" s="294" t="str">
        <f>IF(入力シート!$U133="","",IF(入力シート!$V133="",入力シート!$U133,IF(入力シート!$U133&lt;31,入力シート!$U133,入力シート!$V133)))</f>
        <v/>
      </c>
      <c r="BT13" s="295">
        <f>入力シート!BA13</f>
        <v>0</v>
      </c>
      <c r="BU13" s="296" t="str">
        <f>入力シート!$AB133</f>
        <v>□ごみ拾い　□器具片付け
□モップ又はレーキがけ　□施錠</v>
      </c>
      <c r="BV13" s="297" t="e">
        <f>入力シート!#REF!</f>
        <v>#REF!</v>
      </c>
      <c r="BW13" s="298" t="e">
        <f>入力シート!#REF!</f>
        <v>#REF!</v>
      </c>
      <c r="BX13" s="63">
        <f>A13</f>
        <v>0</v>
      </c>
      <c r="BY13" s="13" t="str">
        <f>IF(入力シート!$B143="","",入力シート!$B143)</f>
        <v/>
      </c>
      <c r="BZ13" s="59" t="str">
        <f>IF(入力シート!$B143&lt;&gt;"",入力シート!$C143,"")</f>
        <v/>
      </c>
      <c r="CA13" s="14" t="str">
        <f>IF(入力シート!$D143="","",入力シート!$D143)</f>
        <v/>
      </c>
      <c r="CB13" s="15" t="s">
        <v>130</v>
      </c>
      <c r="CC13" s="147" t="str">
        <f>IF(入力シート!$F143="","",入力シート!$F143)</f>
        <v/>
      </c>
      <c r="CD13" s="17" t="s">
        <v>3</v>
      </c>
      <c r="CE13" s="16" t="str">
        <f>IF(入力シート!$H143="","",入力シート!$H143)</f>
        <v/>
      </c>
      <c r="CF13" s="15" t="s">
        <v>130</v>
      </c>
      <c r="CG13" s="147" t="str">
        <f>IF(入力シート!$J143="","",入力シート!$J143)</f>
        <v/>
      </c>
      <c r="CH13" s="18" t="s">
        <v>128</v>
      </c>
      <c r="CI13" s="19" t="str">
        <f>入力シート!$L143</f>
        <v/>
      </c>
      <c r="CJ13" s="17" t="s">
        <v>129</v>
      </c>
      <c r="CK13" s="147" t="str">
        <f>入力シート!$N143</f>
        <v/>
      </c>
      <c r="CL13" s="18" t="s">
        <v>128</v>
      </c>
      <c r="CM13" s="20" t="str">
        <f>IF(入力シート!$P143="","",入力シート!$P143)</f>
        <v/>
      </c>
      <c r="CN13" s="19" t="str">
        <f>IF(入力シート!$Q143="","",入力シート!$Q143)</f>
        <v/>
      </c>
      <c r="CO13" s="18" t="s">
        <v>127</v>
      </c>
      <c r="CP13" s="294" t="str">
        <f>IF(入力シート!$S143="","",IF(入力シート!$T143="",入力シート!$S143,IF(入力シート!$S143&lt;5,入力シート!$S143,入力シート!$T143)))</f>
        <v/>
      </c>
      <c r="CQ13" s="295">
        <f>入力シート!BX13</f>
        <v>0</v>
      </c>
      <c r="CR13" s="294" t="str">
        <f>IF(入力シート!$U143="","",IF(入力シート!$V143="",入力シート!$U143,IF(入力シート!$U143&lt;31,入力シート!$U143,入力シート!$V143)))</f>
        <v/>
      </c>
      <c r="CS13" s="295">
        <f>入力シート!BZ13</f>
        <v>0</v>
      </c>
      <c r="CT13" s="296" t="str">
        <f>入力シート!$AB143</f>
        <v>□ごみ拾い　□器具片付け
□モップ又はレーキがけ　□施錠</v>
      </c>
      <c r="CU13" s="297" t="e">
        <f>入力シート!#REF!</f>
        <v>#REF!</v>
      </c>
      <c r="CV13" s="298" t="e">
        <f>入力シート!#REF!</f>
        <v>#REF!</v>
      </c>
      <c r="CW13" s="63">
        <f>A13</f>
        <v>0</v>
      </c>
      <c r="CX13" s="13" t="str">
        <f>IF(入力シート!$B153="","",入力シート!$B153)</f>
        <v/>
      </c>
      <c r="CY13" s="59" t="str">
        <f>IF(入力シート!$B153&lt;&gt;"",入力シート!$C153,"")</f>
        <v/>
      </c>
      <c r="CZ13" s="14" t="str">
        <f>IF(入力シート!$D153="","",入力シート!$D153)</f>
        <v/>
      </c>
      <c r="DA13" s="15" t="s">
        <v>130</v>
      </c>
      <c r="DB13" s="147" t="str">
        <f>IF(入力シート!$F153="","",入力シート!$F153)</f>
        <v/>
      </c>
      <c r="DC13" s="17" t="s">
        <v>3</v>
      </c>
      <c r="DD13" s="16" t="str">
        <f>IF(入力シート!$H153="","",入力シート!$H153)</f>
        <v/>
      </c>
      <c r="DE13" s="15" t="s">
        <v>130</v>
      </c>
      <c r="DF13" s="147" t="str">
        <f>IF(入力シート!$J153="","",入力シート!$J153)</f>
        <v/>
      </c>
      <c r="DG13" s="18" t="s">
        <v>128</v>
      </c>
      <c r="DH13" s="19" t="str">
        <f>入力シート!$L153</f>
        <v/>
      </c>
      <c r="DI13" s="17" t="s">
        <v>129</v>
      </c>
      <c r="DJ13" s="147" t="str">
        <f>入力シート!$N153</f>
        <v/>
      </c>
      <c r="DK13" s="18" t="s">
        <v>128</v>
      </c>
      <c r="DL13" s="20" t="str">
        <f>IF(入力シート!$P153="","",入力シート!$P153)</f>
        <v/>
      </c>
      <c r="DM13" s="19" t="str">
        <f>IF(入力シート!$Q153="","",入力シート!$Q153)</f>
        <v/>
      </c>
      <c r="DN13" s="18" t="s">
        <v>127</v>
      </c>
      <c r="DO13" s="294" t="str">
        <f>IF(入力シート!$S153="","",IF(入力シート!$T153="",入力シート!$S153,IF(入力シート!$S153&lt;5,入力シート!$S153,入力シート!$T153)))</f>
        <v/>
      </c>
      <c r="DP13" s="295">
        <f>入力シート!CW13</f>
        <v>0</v>
      </c>
      <c r="DQ13" s="294" t="str">
        <f>IF(入力シート!$U153="","",IF(入力シート!$V153="",入力シート!$U153,IF(入力シート!$U153&lt;31,入力シート!$U153,入力シート!$V153)))</f>
        <v/>
      </c>
      <c r="DR13" s="295">
        <f>入力シート!CY13</f>
        <v>0</v>
      </c>
      <c r="DS13" s="296" t="str">
        <f>入力シート!$AB153</f>
        <v>□ごみ拾い　□器具片付け
□モップ又はレーキがけ　□施錠</v>
      </c>
      <c r="DT13" s="297" t="e">
        <f>入力シート!#REF!</f>
        <v>#REF!</v>
      </c>
      <c r="DU13" s="298" t="e">
        <f>入力シート!#REF!</f>
        <v>#REF!</v>
      </c>
      <c r="DV13" s="63">
        <f>A13</f>
        <v>0</v>
      </c>
      <c r="DW13" s="13" t="str">
        <f>IF(入力シート!$B163="","",入力シート!$B163)</f>
        <v/>
      </c>
      <c r="DX13" s="59" t="str">
        <f>IF(入力シート!$B163&lt;&gt;"",入力シート!$C163,"")</f>
        <v/>
      </c>
      <c r="DY13" s="14" t="str">
        <f>IF(入力シート!$D163="","",入力シート!$D163)</f>
        <v/>
      </c>
      <c r="DZ13" s="15" t="s">
        <v>130</v>
      </c>
      <c r="EA13" s="147" t="str">
        <f>IF(入力シート!$F163="","",入力シート!$F163)</f>
        <v/>
      </c>
      <c r="EB13" s="17" t="s">
        <v>3</v>
      </c>
      <c r="EC13" s="16" t="str">
        <f>IF(入力シート!$H163="","",入力シート!$H163)</f>
        <v/>
      </c>
      <c r="ED13" s="15" t="s">
        <v>130</v>
      </c>
      <c r="EE13" s="147" t="str">
        <f>IF(入力シート!$J163="","",入力シート!$J163)</f>
        <v/>
      </c>
      <c r="EF13" s="18" t="s">
        <v>128</v>
      </c>
      <c r="EG13" s="19" t="str">
        <f>入力シート!$L163</f>
        <v/>
      </c>
      <c r="EH13" s="17" t="s">
        <v>129</v>
      </c>
      <c r="EI13" s="147" t="str">
        <f>入力シート!$N163</f>
        <v/>
      </c>
      <c r="EJ13" s="18" t="s">
        <v>128</v>
      </c>
      <c r="EK13" s="20" t="str">
        <f>IF(入力シート!$P163="","",入力シート!$P163)</f>
        <v/>
      </c>
      <c r="EL13" s="19" t="str">
        <f>IF(入力シート!$Q163="","",入力シート!$Q163)</f>
        <v/>
      </c>
      <c r="EM13" s="18" t="s">
        <v>127</v>
      </c>
      <c r="EN13" s="294" t="str">
        <f>IF(入力シート!$S163="","",IF(入力シート!$T163="",入力シート!$S163,IF(入力シート!$S163&lt;5,入力シート!$S163,入力シート!$T163)))</f>
        <v/>
      </c>
      <c r="EO13" s="295">
        <f>入力シート!DV13</f>
        <v>0</v>
      </c>
      <c r="EP13" s="294" t="str">
        <f>IF(入力シート!$U163="","",IF(入力シート!$V163="",入力シート!$U163,IF(入力シート!$U163&lt;31,入力シート!$U163,入力シート!$V163)))</f>
        <v/>
      </c>
      <c r="EQ13" s="295">
        <f>入力シート!DX13</f>
        <v>0</v>
      </c>
      <c r="ER13" s="296" t="str">
        <f>入力シート!$AB163</f>
        <v>□ごみ拾い　□器具片付け
□モップ又はレーキがけ　□施錠</v>
      </c>
      <c r="ES13" s="297" t="e">
        <f>入力シート!#REF!</f>
        <v>#REF!</v>
      </c>
      <c r="ET13" s="298" t="e">
        <f>入力シート!#REF!</f>
        <v>#REF!</v>
      </c>
      <c r="EU13" s="63">
        <f>A13</f>
        <v>0</v>
      </c>
      <c r="EV13" s="13" t="str">
        <f>IF(入力シート!$B173="","",入力シート!$B173)</f>
        <v/>
      </c>
      <c r="EW13" s="59" t="str">
        <f>IF(入力シート!$B173&lt;&gt;"",入力シート!$C173,"")</f>
        <v/>
      </c>
      <c r="EX13" s="14" t="str">
        <f>IF(入力シート!$D173="","",入力シート!$D173)</f>
        <v/>
      </c>
      <c r="EY13" s="15" t="s">
        <v>130</v>
      </c>
      <c r="EZ13" s="147" t="str">
        <f>IF(入力シート!$F173="","",入力シート!$F173)</f>
        <v/>
      </c>
      <c r="FA13" s="17" t="s">
        <v>3</v>
      </c>
      <c r="FB13" s="16" t="str">
        <f>IF(入力シート!$H173="","",入力シート!$H173)</f>
        <v/>
      </c>
      <c r="FC13" s="15" t="s">
        <v>130</v>
      </c>
      <c r="FD13" s="147" t="str">
        <f>IF(入力シート!$J173="","",入力シート!$J173)</f>
        <v/>
      </c>
      <c r="FE13" s="18" t="s">
        <v>128</v>
      </c>
      <c r="FF13" s="19" t="str">
        <f>入力シート!$L173</f>
        <v/>
      </c>
      <c r="FG13" s="17" t="s">
        <v>129</v>
      </c>
      <c r="FH13" s="147" t="str">
        <f>入力シート!$N173</f>
        <v/>
      </c>
      <c r="FI13" s="18" t="s">
        <v>128</v>
      </c>
      <c r="FJ13" s="20" t="str">
        <f>IF(入力シート!$P173="","",入力シート!$P173)</f>
        <v/>
      </c>
      <c r="FK13" s="19" t="str">
        <f>IF(入力シート!$Q173="","",入力シート!$Q173)</f>
        <v/>
      </c>
      <c r="FL13" s="18" t="s">
        <v>127</v>
      </c>
      <c r="FM13" s="294" t="str">
        <f>IF(入力シート!$S173="","",IF(入力シート!$T173="",入力シート!$S173,IF(入力シート!$S173&lt;5,入力シート!$S173,入力シート!$T173)))</f>
        <v/>
      </c>
      <c r="FN13" s="295">
        <f>入力シート!EU13</f>
        <v>0</v>
      </c>
      <c r="FO13" s="294" t="str">
        <f>IF(入力シート!$U173="","",IF(入力シート!$V173="",入力シート!$U173,IF(入力シート!$U173&lt;31,入力シート!$U173,入力シート!$V173)))</f>
        <v/>
      </c>
      <c r="FP13" s="295">
        <f>入力シート!EW13</f>
        <v>0</v>
      </c>
      <c r="FQ13" s="296" t="str">
        <f>入力シート!$AB173</f>
        <v>□ごみ拾い　□器具片付け
□モップ又はレーキがけ　□施錠</v>
      </c>
      <c r="FR13" s="297" t="e">
        <f>入力シート!#REF!</f>
        <v>#REF!</v>
      </c>
      <c r="FS13" s="298" t="e">
        <f>入力シート!#REF!</f>
        <v>#REF!</v>
      </c>
      <c r="FT13" s="63">
        <f>A13</f>
        <v>0</v>
      </c>
      <c r="FU13" s="13" t="str">
        <f>IF(入力シート!$B183="","",入力シート!$B183)</f>
        <v/>
      </c>
      <c r="FV13" s="59" t="str">
        <f>IF(入力シート!$B183&lt;&gt;"",入力シート!$C183,"")</f>
        <v/>
      </c>
      <c r="FW13" s="14" t="str">
        <f>IF(入力シート!$D183="","",入力シート!$D183)</f>
        <v/>
      </c>
      <c r="FX13" s="15" t="s">
        <v>130</v>
      </c>
      <c r="FY13" s="147" t="str">
        <f>IF(入力シート!$F183="","",入力シート!$F183)</f>
        <v/>
      </c>
      <c r="FZ13" s="17" t="s">
        <v>3</v>
      </c>
      <c r="GA13" s="16" t="str">
        <f>IF(入力シート!$H183="","",入力シート!$H183)</f>
        <v/>
      </c>
      <c r="GB13" s="15" t="s">
        <v>130</v>
      </c>
      <c r="GC13" s="147" t="str">
        <f>IF(入力シート!$J183="","",入力シート!$J183)</f>
        <v/>
      </c>
      <c r="GD13" s="18" t="s">
        <v>128</v>
      </c>
      <c r="GE13" s="19" t="str">
        <f>入力シート!$L183</f>
        <v/>
      </c>
      <c r="GF13" s="17" t="s">
        <v>129</v>
      </c>
      <c r="GG13" s="147" t="str">
        <f>入力シート!$N183</f>
        <v/>
      </c>
      <c r="GH13" s="18" t="s">
        <v>128</v>
      </c>
      <c r="GI13" s="20" t="str">
        <f>IF(入力シート!$P183="","",入力シート!$P183)</f>
        <v/>
      </c>
      <c r="GJ13" s="19" t="str">
        <f>IF(入力シート!$Q183="","",入力シート!$Q183)</f>
        <v/>
      </c>
      <c r="GK13" s="18" t="s">
        <v>127</v>
      </c>
      <c r="GL13" s="294" t="str">
        <f>IF(入力シート!$S183="","",IF(入力シート!$T183="",入力シート!$S183,IF(入力シート!$S183&lt;5,入力シート!$S183,入力シート!$T183)))</f>
        <v/>
      </c>
      <c r="GM13" s="295">
        <f>入力シート!FT13</f>
        <v>0</v>
      </c>
      <c r="GN13" s="294" t="str">
        <f>IF(入力シート!$U183="","",IF(入力シート!$V183="",入力シート!$U183,IF(入力シート!$U183&lt;31,入力シート!$U183,入力シート!$V183)))</f>
        <v/>
      </c>
      <c r="GO13" s="295">
        <f>入力シート!FV13</f>
        <v>0</v>
      </c>
      <c r="GP13" s="296" t="str">
        <f>入力シート!$AB183</f>
        <v>□ごみ拾い　□器具片付け
□モップ又はレーキがけ　□施錠</v>
      </c>
      <c r="GQ13" s="297" t="e">
        <f>入力シート!#REF!</f>
        <v>#REF!</v>
      </c>
      <c r="GR13" s="298" t="e">
        <f>入力シート!#REF!</f>
        <v>#REF!</v>
      </c>
      <c r="GS13" s="63">
        <f>A13</f>
        <v>0</v>
      </c>
      <c r="GT13" s="13" t="str">
        <f>IF(入力シート!$B193="","",入力シート!$B193)</f>
        <v/>
      </c>
      <c r="GU13" s="59" t="str">
        <f>IF(入力シート!$B193&lt;&gt;"",入力シート!$C193,"")</f>
        <v/>
      </c>
      <c r="GV13" s="14" t="str">
        <f>IF(入力シート!$D193="","",入力シート!$D193)</f>
        <v/>
      </c>
      <c r="GW13" s="15" t="s">
        <v>130</v>
      </c>
      <c r="GX13" s="147" t="str">
        <f>IF(入力シート!$F193="","",入力シート!$F193)</f>
        <v/>
      </c>
      <c r="GY13" s="17" t="s">
        <v>3</v>
      </c>
      <c r="GZ13" s="16" t="str">
        <f>IF(入力シート!$H193="","",入力シート!$H193)</f>
        <v/>
      </c>
      <c r="HA13" s="15" t="s">
        <v>130</v>
      </c>
      <c r="HB13" s="147" t="str">
        <f>IF(入力シート!$J193="","",入力シート!$J193)</f>
        <v/>
      </c>
      <c r="HC13" s="18" t="s">
        <v>128</v>
      </c>
      <c r="HD13" s="19" t="str">
        <f>入力シート!$L193</f>
        <v/>
      </c>
      <c r="HE13" s="17" t="s">
        <v>129</v>
      </c>
      <c r="HF13" s="147" t="str">
        <f>入力シート!$N193</f>
        <v/>
      </c>
      <c r="HG13" s="18" t="s">
        <v>128</v>
      </c>
      <c r="HH13" s="20" t="str">
        <f>IF(入力シート!$P193="","",入力シート!$P193)</f>
        <v/>
      </c>
      <c r="HI13" s="19" t="str">
        <f>IF(入力シート!$Q193="","",入力シート!$Q193)</f>
        <v/>
      </c>
      <c r="HJ13" s="18" t="s">
        <v>127</v>
      </c>
      <c r="HK13" s="294" t="str">
        <f>IF(入力シート!$S193="","",IF(入力シート!$T193="",入力シート!$S193,IF(入力シート!$S193&lt;5,入力シート!$S193,入力シート!$T193)))</f>
        <v/>
      </c>
      <c r="HL13" s="295">
        <f>入力シート!GS13</f>
        <v>0</v>
      </c>
      <c r="HM13" s="294" t="str">
        <f>IF(入力シート!$U193="","",IF(入力シート!$V193="",入力シート!$U193,IF(入力シート!$U193&lt;31,入力シート!$U193,入力シート!$V193)))</f>
        <v/>
      </c>
      <c r="HN13" s="295">
        <f>入力シート!GU13</f>
        <v>0</v>
      </c>
      <c r="HO13" s="296" t="str">
        <f>入力シート!$AB193</f>
        <v>□ごみ拾い　□器具片付け
□モップ又はレーキがけ　□施錠</v>
      </c>
      <c r="HP13" s="297" t="e">
        <f>入力シート!#REF!</f>
        <v>#REF!</v>
      </c>
      <c r="HQ13" s="298" t="e">
        <f>入力シート!#REF!</f>
        <v>#REF!</v>
      </c>
      <c r="HR13" s="63">
        <f>A13</f>
        <v>0</v>
      </c>
      <c r="HS13" s="13" t="str">
        <f>IF(入力シート!$B203="","",入力シート!$B203)</f>
        <v/>
      </c>
      <c r="HT13" s="59" t="str">
        <f>IF(入力シート!$B203&lt;&gt;"",入力シート!$C203,"")</f>
        <v/>
      </c>
      <c r="HU13" s="14" t="str">
        <f>IF(入力シート!$D203="","",入力シート!$D203)</f>
        <v/>
      </c>
      <c r="HV13" s="15" t="s">
        <v>130</v>
      </c>
      <c r="HW13" s="147" t="str">
        <f>IF(入力シート!$F203="","",入力シート!$F203)</f>
        <v/>
      </c>
      <c r="HX13" s="17" t="s">
        <v>3</v>
      </c>
      <c r="HY13" s="16" t="str">
        <f>IF(入力シート!$H203="","",入力シート!$H203)</f>
        <v/>
      </c>
      <c r="HZ13" s="15" t="s">
        <v>130</v>
      </c>
      <c r="IA13" s="147" t="str">
        <f>IF(入力シート!$J203="","",入力シート!$J203)</f>
        <v/>
      </c>
      <c r="IB13" s="18" t="s">
        <v>128</v>
      </c>
      <c r="IC13" s="19" t="str">
        <f>入力シート!$L203</f>
        <v/>
      </c>
      <c r="ID13" s="17" t="s">
        <v>129</v>
      </c>
      <c r="IE13" s="147" t="str">
        <f>入力シート!$N203</f>
        <v/>
      </c>
      <c r="IF13" s="18" t="s">
        <v>128</v>
      </c>
      <c r="IG13" s="20" t="str">
        <f>IF(入力シート!$P203="","",入力シート!$P203)</f>
        <v/>
      </c>
      <c r="IH13" s="19" t="str">
        <f>IF(入力シート!$Q203="","",入力シート!$Q203)</f>
        <v/>
      </c>
      <c r="II13" s="18" t="s">
        <v>127</v>
      </c>
      <c r="IJ13" s="294" t="str">
        <f>IF(入力シート!$S203="","",IF(入力シート!$T203="",入力シート!$S203,IF(入力シート!$S203&lt;5,入力シート!$S203,入力シート!$T203)))</f>
        <v/>
      </c>
      <c r="IK13" s="295">
        <f>入力シート!HR13</f>
        <v>0</v>
      </c>
      <c r="IL13" s="294" t="str">
        <f>IF(入力シート!$U203="","",IF(入力シート!$V203="",入力シート!$U203,IF(入力シート!$U203&lt;31,入力シート!$U203,入力シート!$V203)))</f>
        <v/>
      </c>
      <c r="IM13" s="295">
        <f>入力シート!HT13</f>
        <v>0</v>
      </c>
      <c r="IN13" s="296" t="str">
        <f>入力シート!$AB203</f>
        <v>□ごみ拾い　□器具片付け
□モップ又はレーキがけ　□施錠</v>
      </c>
      <c r="IO13" s="297" t="e">
        <f>入力シート!#REF!</f>
        <v>#REF!</v>
      </c>
      <c r="IP13" s="298" t="e">
        <f>入力シート!#REF!</f>
        <v>#REF!</v>
      </c>
    </row>
    <row r="14" spans="1:250" ht="21.75" customHeight="1" x14ac:dyDescent="0.15">
      <c r="A14" s="22" t="s">
        <v>14</v>
      </c>
      <c r="B14" s="13" t="str">
        <f>IF(入力シート!$B114="","",入力シート!$B114)</f>
        <v/>
      </c>
      <c r="C14" s="59" t="str">
        <f>IF(入力シート!$B114&lt;&gt;"",入力シート!$C114,"")</f>
        <v/>
      </c>
      <c r="D14" s="152" t="str">
        <f>IF(入力シート!$D114="","",入力シート!$D114)</f>
        <v/>
      </c>
      <c r="E14" s="156" t="s">
        <v>130</v>
      </c>
      <c r="F14" s="157" t="str">
        <f>IF(入力シート!$F114="","",入力シート!$F114)</f>
        <v/>
      </c>
      <c r="G14" s="158" t="s">
        <v>3</v>
      </c>
      <c r="H14" s="154" t="str">
        <f>IF(入力シート!$H114="","",入力シート!$H114)</f>
        <v/>
      </c>
      <c r="I14" s="156" t="s">
        <v>130</v>
      </c>
      <c r="J14" s="157" t="str">
        <f>IF(入力シート!$J114="","",入力シート!$J114)</f>
        <v/>
      </c>
      <c r="K14" s="159" t="s">
        <v>128</v>
      </c>
      <c r="L14" s="19" t="str">
        <f>入力シート!$L114</f>
        <v/>
      </c>
      <c r="M14" s="17" t="s">
        <v>129</v>
      </c>
      <c r="N14" s="147" t="str">
        <f>入力シート!$N114</f>
        <v/>
      </c>
      <c r="O14" s="18" t="s">
        <v>128</v>
      </c>
      <c r="P14" s="155" t="str">
        <f>IF(入力シート!$P114="","",入力シート!$P114)</f>
        <v/>
      </c>
      <c r="Q14" s="153" t="str">
        <f>IF(入力シート!$Q114="","",入力シート!$Q114)</f>
        <v/>
      </c>
      <c r="R14" s="18" t="s">
        <v>127</v>
      </c>
      <c r="S14" s="294" t="str">
        <f>IF(入力シート!$S114="","",IF(入力シート!$T114="",入力シート!$S114,IF(入力シート!$S114&lt;5,入力シート!$S114,入力シート!$T114)))</f>
        <v/>
      </c>
      <c r="T14" s="295">
        <f>入力シート!T14</f>
        <v>0</v>
      </c>
      <c r="U14" s="294" t="str">
        <f>IF(入力シート!$U114="","",IF(入力シート!$V114="",入力シート!$U114,IF(入力シート!$U114&lt;31,入力シート!$U114,入力シート!$V114)))</f>
        <v/>
      </c>
      <c r="V14" s="295">
        <f>入力シート!V14</f>
        <v>0</v>
      </c>
      <c r="W14" s="296" t="str">
        <f>入力シート!AB114</f>
        <v>□ごみ拾い　□器具片付け
□モップ又はレーキがけ　□施錠</v>
      </c>
      <c r="X14" s="297">
        <f>入力シート!Z14</f>
        <v>0</v>
      </c>
      <c r="Y14" s="298">
        <f>入力シート!AA14</f>
        <v>0</v>
      </c>
      <c r="Z14" s="22" t="s">
        <v>14</v>
      </c>
      <c r="AA14" s="13" t="str">
        <f>IF(入力シート!$B124="","",入力シート!$B124)</f>
        <v/>
      </c>
      <c r="AB14" s="59" t="str">
        <f>IF(入力シート!$B124&lt;&gt;"",入力シート!$C124,"")</f>
        <v/>
      </c>
      <c r="AC14" s="14" t="str">
        <f>IF(入力シート!$D124="","",入力シート!$D124)</f>
        <v/>
      </c>
      <c r="AD14" s="15" t="s">
        <v>130</v>
      </c>
      <c r="AE14" s="147" t="str">
        <f>IF(入力シート!$F124="","",入力シート!$F124)</f>
        <v/>
      </c>
      <c r="AF14" s="17" t="s">
        <v>3</v>
      </c>
      <c r="AG14" s="16" t="str">
        <f>IF(入力シート!$H124="","",入力シート!$H124)</f>
        <v/>
      </c>
      <c r="AH14" s="15" t="s">
        <v>130</v>
      </c>
      <c r="AI14" s="147" t="str">
        <f>IF(入力シート!$J124="","",入力シート!$J124)</f>
        <v/>
      </c>
      <c r="AJ14" s="18" t="s">
        <v>128</v>
      </c>
      <c r="AK14" s="19" t="str">
        <f>入力シート!$L124</f>
        <v/>
      </c>
      <c r="AL14" s="17" t="s">
        <v>129</v>
      </c>
      <c r="AM14" s="147" t="str">
        <f>入力シート!$N124</f>
        <v/>
      </c>
      <c r="AN14" s="18" t="s">
        <v>128</v>
      </c>
      <c r="AO14" s="155" t="str">
        <f>IF(入力シート!$P124="","",入力シート!$P124)</f>
        <v/>
      </c>
      <c r="AP14" s="153" t="str">
        <f>IF(入力シート!$Q124="","",入力シート!$Q124)</f>
        <v/>
      </c>
      <c r="AQ14" s="18" t="s">
        <v>127</v>
      </c>
      <c r="AR14" s="294" t="str">
        <f>IF(入力シート!$S124="","",IF(入力シート!$T24="",入力シート!$S124,IF(入力シート!$S124&lt;5,入力シート!$S124,入力シート!$T124)))</f>
        <v/>
      </c>
      <c r="AS14" s="295" t="e">
        <f>入力シート!#REF!</f>
        <v>#REF!</v>
      </c>
      <c r="AT14" s="294" t="str">
        <f>IF(入力シート!$U124="","",IF(入力シート!$V124="",入力シート!$U124,IF(入力シート!$U124&lt;31,入力シート!$U124,入力シート!$V124)))</f>
        <v/>
      </c>
      <c r="AU14" s="295" t="e">
        <f>入力シート!#REF!</f>
        <v>#REF!</v>
      </c>
      <c r="AV14" s="297" t="str">
        <f>入力シート!AB124</f>
        <v>□ごみ拾い　□器具片付け
□モップ又はレーキがけ　□施錠</v>
      </c>
      <c r="AW14" s="297" t="e">
        <f>入力シート!#REF!</f>
        <v>#REF!</v>
      </c>
      <c r="AX14" s="298" t="e">
        <f>入力シート!#REF!</f>
        <v>#REF!</v>
      </c>
      <c r="AY14" s="22" t="s">
        <v>14</v>
      </c>
      <c r="AZ14" s="13" t="str">
        <f>IF(入力シート!$B134="","",入力シート!$B134)</f>
        <v/>
      </c>
      <c r="BA14" s="59" t="str">
        <f>IF(入力シート!$B134&lt;&gt;"",入力シート!$C134,"")</f>
        <v/>
      </c>
      <c r="BB14" s="14" t="str">
        <f>IF(入力シート!$D134="","",入力シート!$D134)</f>
        <v/>
      </c>
      <c r="BC14" s="15" t="s">
        <v>130</v>
      </c>
      <c r="BD14" s="147" t="str">
        <f>IF(入力シート!$F134="","",入力シート!$F134)</f>
        <v/>
      </c>
      <c r="BE14" s="17" t="s">
        <v>3</v>
      </c>
      <c r="BF14" s="16" t="str">
        <f>IF(入力シート!$H134="","",入力シート!$H134)</f>
        <v/>
      </c>
      <c r="BG14" s="15" t="s">
        <v>130</v>
      </c>
      <c r="BH14" s="147" t="str">
        <f>IF(入力シート!$J134="","",入力シート!$J134)</f>
        <v/>
      </c>
      <c r="BI14" s="18" t="s">
        <v>128</v>
      </c>
      <c r="BJ14" s="19" t="str">
        <f>入力シート!$L134</f>
        <v/>
      </c>
      <c r="BK14" s="17" t="s">
        <v>129</v>
      </c>
      <c r="BL14" s="147" t="str">
        <f>入力シート!$N134</f>
        <v/>
      </c>
      <c r="BM14" s="18" t="s">
        <v>128</v>
      </c>
      <c r="BN14" s="20" t="str">
        <f>IF(入力シート!$P134="","",入力シート!$P134)</f>
        <v/>
      </c>
      <c r="BO14" s="19" t="str">
        <f>IF(入力シート!$Q134="","",入力シート!$Q134)</f>
        <v/>
      </c>
      <c r="BP14" s="18" t="s">
        <v>127</v>
      </c>
      <c r="BQ14" s="294" t="str">
        <f>IF(入力シート!$S134="","",IF(入力シート!$T134="",入力シート!$S134,IF(入力シート!$S134&lt;5,入力シート!$S134,入力シート!$T134)))</f>
        <v/>
      </c>
      <c r="BR14" s="295">
        <f>入力シート!AY14</f>
        <v>0</v>
      </c>
      <c r="BS14" s="294" t="str">
        <f>IF(入力シート!$U134="","",IF(入力シート!$V134="",入力シート!$U134,IF(入力シート!$U134&lt;31,入力シート!$U134,入力シート!$V134)))</f>
        <v/>
      </c>
      <c r="BT14" s="295">
        <f>入力シート!BA14</f>
        <v>0</v>
      </c>
      <c r="BU14" s="296" t="str">
        <f>入力シート!$AB134</f>
        <v>□ごみ拾い　□器具片付け
□モップ又はレーキがけ　□施錠</v>
      </c>
      <c r="BV14" s="297" t="e">
        <f>入力シート!#REF!</f>
        <v>#REF!</v>
      </c>
      <c r="BW14" s="298" t="e">
        <f>入力シート!#REF!</f>
        <v>#REF!</v>
      </c>
      <c r="BX14" s="22" t="s">
        <v>14</v>
      </c>
      <c r="BY14" s="13" t="str">
        <f>IF(入力シート!$B144="","",入力シート!$B144)</f>
        <v/>
      </c>
      <c r="BZ14" s="59" t="str">
        <f>IF(入力シート!$B144&lt;&gt;"",入力シート!$C144,"")</f>
        <v/>
      </c>
      <c r="CA14" s="14" t="str">
        <f>IF(入力シート!$D144="","",入力シート!$D144)</f>
        <v/>
      </c>
      <c r="CB14" s="15" t="s">
        <v>130</v>
      </c>
      <c r="CC14" s="147" t="str">
        <f>IF(入力シート!$F144="","",入力シート!$F144)</f>
        <v/>
      </c>
      <c r="CD14" s="17" t="s">
        <v>3</v>
      </c>
      <c r="CE14" s="16" t="str">
        <f>IF(入力シート!$H144="","",入力シート!$H144)</f>
        <v/>
      </c>
      <c r="CF14" s="15" t="s">
        <v>130</v>
      </c>
      <c r="CG14" s="147" t="str">
        <f>IF(入力シート!$J144="","",入力シート!$J144)</f>
        <v/>
      </c>
      <c r="CH14" s="18" t="s">
        <v>128</v>
      </c>
      <c r="CI14" s="19" t="str">
        <f>入力シート!$L144</f>
        <v/>
      </c>
      <c r="CJ14" s="17" t="s">
        <v>129</v>
      </c>
      <c r="CK14" s="147" t="str">
        <f>入力シート!$N144</f>
        <v/>
      </c>
      <c r="CL14" s="18" t="s">
        <v>128</v>
      </c>
      <c r="CM14" s="20" t="str">
        <f>IF(入力シート!$P144="","",入力シート!$P144)</f>
        <v/>
      </c>
      <c r="CN14" s="19" t="str">
        <f>IF(入力シート!$Q144="","",入力シート!$Q144)</f>
        <v/>
      </c>
      <c r="CO14" s="18" t="s">
        <v>127</v>
      </c>
      <c r="CP14" s="294" t="str">
        <f>IF(入力シート!$S144="","",IF(入力シート!$T144="",入力シート!$S144,IF(入力シート!$S144&lt;5,入力シート!$S144,入力シート!$T144)))</f>
        <v/>
      </c>
      <c r="CQ14" s="295">
        <f>入力シート!BX14</f>
        <v>0</v>
      </c>
      <c r="CR14" s="294" t="str">
        <f>IF(入力シート!$U144="","",IF(入力シート!$V144="",入力シート!$U144,IF(入力シート!$U144&lt;31,入力シート!$U144,入力シート!$V144)))</f>
        <v/>
      </c>
      <c r="CS14" s="295">
        <f>入力シート!BZ14</f>
        <v>0</v>
      </c>
      <c r="CT14" s="296" t="str">
        <f>入力シート!$AB144</f>
        <v>□ごみ拾い　□器具片付け
□モップ又はレーキがけ　□施錠</v>
      </c>
      <c r="CU14" s="297" t="e">
        <f>入力シート!#REF!</f>
        <v>#REF!</v>
      </c>
      <c r="CV14" s="298" t="e">
        <f>入力シート!#REF!</f>
        <v>#REF!</v>
      </c>
      <c r="CW14" s="22" t="s">
        <v>14</v>
      </c>
      <c r="CX14" s="13" t="str">
        <f>IF(入力シート!$B154="","",入力シート!$B154)</f>
        <v/>
      </c>
      <c r="CY14" s="59" t="str">
        <f>IF(入力シート!$B154&lt;&gt;"",入力シート!$C154,"")</f>
        <v/>
      </c>
      <c r="CZ14" s="14" t="str">
        <f>IF(入力シート!$D154="","",入力シート!$D154)</f>
        <v/>
      </c>
      <c r="DA14" s="15" t="s">
        <v>130</v>
      </c>
      <c r="DB14" s="147" t="str">
        <f>IF(入力シート!$F154="","",入力シート!$F154)</f>
        <v/>
      </c>
      <c r="DC14" s="17" t="s">
        <v>3</v>
      </c>
      <c r="DD14" s="16" t="str">
        <f>IF(入力シート!$H154="","",入力シート!$H154)</f>
        <v/>
      </c>
      <c r="DE14" s="15" t="s">
        <v>130</v>
      </c>
      <c r="DF14" s="147" t="str">
        <f>IF(入力シート!$J154="","",入力シート!$J154)</f>
        <v/>
      </c>
      <c r="DG14" s="18" t="s">
        <v>128</v>
      </c>
      <c r="DH14" s="19" t="str">
        <f>入力シート!$L154</f>
        <v/>
      </c>
      <c r="DI14" s="17" t="s">
        <v>129</v>
      </c>
      <c r="DJ14" s="147" t="str">
        <f>入力シート!$N154</f>
        <v/>
      </c>
      <c r="DK14" s="18" t="s">
        <v>128</v>
      </c>
      <c r="DL14" s="20" t="str">
        <f>IF(入力シート!$P154="","",入力シート!$P154)</f>
        <v/>
      </c>
      <c r="DM14" s="19" t="str">
        <f>IF(入力シート!$Q154="","",入力シート!$Q154)</f>
        <v/>
      </c>
      <c r="DN14" s="18" t="s">
        <v>127</v>
      </c>
      <c r="DO14" s="294" t="str">
        <f>IF(入力シート!$S154="","",IF(入力シート!$T154="",入力シート!$S154,IF(入力シート!$S154&lt;5,入力シート!$S154,入力シート!$T154)))</f>
        <v/>
      </c>
      <c r="DP14" s="295">
        <f>入力シート!CW14</f>
        <v>0</v>
      </c>
      <c r="DQ14" s="294" t="str">
        <f>IF(入力シート!$U154="","",IF(入力シート!$V154="",入力シート!$U154,IF(入力シート!$U154&lt;31,入力シート!$U154,入力シート!$V154)))</f>
        <v/>
      </c>
      <c r="DR14" s="295">
        <f>入力シート!CY14</f>
        <v>0</v>
      </c>
      <c r="DS14" s="296" t="str">
        <f>入力シート!$AB154</f>
        <v>□ごみ拾い　□器具片付け
□モップ又はレーキがけ　□施錠</v>
      </c>
      <c r="DT14" s="297" t="e">
        <f>入力シート!#REF!</f>
        <v>#REF!</v>
      </c>
      <c r="DU14" s="298" t="e">
        <f>入力シート!#REF!</f>
        <v>#REF!</v>
      </c>
      <c r="DV14" s="22" t="s">
        <v>14</v>
      </c>
      <c r="DW14" s="13" t="str">
        <f>IF(入力シート!$B164="","",入力シート!$B164)</f>
        <v/>
      </c>
      <c r="DX14" s="59" t="str">
        <f>IF(入力シート!$B164&lt;&gt;"",入力シート!$C164,"")</f>
        <v/>
      </c>
      <c r="DY14" s="14" t="str">
        <f>IF(入力シート!$D164="","",入力シート!$D164)</f>
        <v/>
      </c>
      <c r="DZ14" s="15" t="s">
        <v>130</v>
      </c>
      <c r="EA14" s="147" t="str">
        <f>IF(入力シート!$F164="","",入力シート!$F164)</f>
        <v/>
      </c>
      <c r="EB14" s="17" t="s">
        <v>3</v>
      </c>
      <c r="EC14" s="16" t="str">
        <f>IF(入力シート!$H164="","",入力シート!$H164)</f>
        <v/>
      </c>
      <c r="ED14" s="15" t="s">
        <v>130</v>
      </c>
      <c r="EE14" s="147" t="str">
        <f>IF(入力シート!$J164="","",入力シート!$J164)</f>
        <v/>
      </c>
      <c r="EF14" s="18" t="s">
        <v>128</v>
      </c>
      <c r="EG14" s="19" t="str">
        <f>入力シート!$L164</f>
        <v/>
      </c>
      <c r="EH14" s="17" t="s">
        <v>129</v>
      </c>
      <c r="EI14" s="147" t="str">
        <f>入力シート!$N164</f>
        <v/>
      </c>
      <c r="EJ14" s="18" t="s">
        <v>128</v>
      </c>
      <c r="EK14" s="20" t="str">
        <f>IF(入力シート!$P164="","",入力シート!$P164)</f>
        <v/>
      </c>
      <c r="EL14" s="19" t="str">
        <f>IF(入力シート!$Q164="","",入力シート!$Q164)</f>
        <v/>
      </c>
      <c r="EM14" s="18" t="s">
        <v>127</v>
      </c>
      <c r="EN14" s="294" t="str">
        <f>IF(入力シート!$S164="","",IF(入力シート!$T164="",入力シート!$S164,IF(入力シート!$S164&lt;5,入力シート!$S164,入力シート!$T164)))</f>
        <v/>
      </c>
      <c r="EO14" s="295">
        <f>入力シート!DV14</f>
        <v>0</v>
      </c>
      <c r="EP14" s="294" t="str">
        <f>IF(入力シート!$U164="","",IF(入力シート!$V164="",入力シート!$U164,IF(入力シート!$U164&lt;31,入力シート!$U164,入力シート!$V164)))</f>
        <v/>
      </c>
      <c r="EQ14" s="295">
        <f>入力シート!DX14</f>
        <v>0</v>
      </c>
      <c r="ER14" s="296" t="str">
        <f>入力シート!$AB164</f>
        <v>□ごみ拾い　□器具片付け
□モップ又はレーキがけ　□施錠</v>
      </c>
      <c r="ES14" s="297" t="e">
        <f>入力シート!#REF!</f>
        <v>#REF!</v>
      </c>
      <c r="ET14" s="298" t="e">
        <f>入力シート!#REF!</f>
        <v>#REF!</v>
      </c>
      <c r="EU14" s="22" t="s">
        <v>14</v>
      </c>
      <c r="EV14" s="13" t="str">
        <f>IF(入力シート!$B174="","",入力シート!$B174)</f>
        <v/>
      </c>
      <c r="EW14" s="59" t="str">
        <f>IF(入力シート!$B174&lt;&gt;"",入力シート!$C174,"")</f>
        <v/>
      </c>
      <c r="EX14" s="14" t="str">
        <f>IF(入力シート!$D174="","",入力シート!$D174)</f>
        <v/>
      </c>
      <c r="EY14" s="15" t="s">
        <v>130</v>
      </c>
      <c r="EZ14" s="147" t="str">
        <f>IF(入力シート!$F174="","",入力シート!$F174)</f>
        <v/>
      </c>
      <c r="FA14" s="17" t="s">
        <v>3</v>
      </c>
      <c r="FB14" s="16" t="str">
        <f>IF(入力シート!$H174="","",入力シート!$H174)</f>
        <v/>
      </c>
      <c r="FC14" s="15" t="s">
        <v>130</v>
      </c>
      <c r="FD14" s="147" t="str">
        <f>IF(入力シート!$J174="","",入力シート!$J174)</f>
        <v/>
      </c>
      <c r="FE14" s="18" t="s">
        <v>128</v>
      </c>
      <c r="FF14" s="19" t="str">
        <f>入力シート!$L174</f>
        <v/>
      </c>
      <c r="FG14" s="17" t="s">
        <v>129</v>
      </c>
      <c r="FH14" s="147" t="str">
        <f>入力シート!$N174</f>
        <v/>
      </c>
      <c r="FI14" s="18" t="s">
        <v>128</v>
      </c>
      <c r="FJ14" s="20" t="str">
        <f>IF(入力シート!$P174="","",入力シート!$P174)</f>
        <v/>
      </c>
      <c r="FK14" s="19" t="str">
        <f>IF(入力シート!$Q174="","",入力シート!$Q174)</f>
        <v/>
      </c>
      <c r="FL14" s="18" t="s">
        <v>127</v>
      </c>
      <c r="FM14" s="294" t="str">
        <f>IF(入力シート!$S174="","",IF(入力シート!$T174="",入力シート!$S174,IF(入力シート!$S174&lt;5,入力シート!$S174,入力シート!$T174)))</f>
        <v/>
      </c>
      <c r="FN14" s="295">
        <f>入力シート!EU14</f>
        <v>0</v>
      </c>
      <c r="FO14" s="294" t="str">
        <f>IF(入力シート!$U174="","",IF(入力シート!$V174="",入力シート!$U174,IF(入力シート!$U174&lt;31,入力シート!$U174,入力シート!$V174)))</f>
        <v/>
      </c>
      <c r="FP14" s="295">
        <f>入力シート!EW14</f>
        <v>0</v>
      </c>
      <c r="FQ14" s="296" t="str">
        <f>入力シート!$AB174</f>
        <v>□ごみ拾い　□器具片付け
□モップ又はレーキがけ　□施錠</v>
      </c>
      <c r="FR14" s="297" t="e">
        <f>入力シート!#REF!</f>
        <v>#REF!</v>
      </c>
      <c r="FS14" s="298" t="e">
        <f>入力シート!#REF!</f>
        <v>#REF!</v>
      </c>
      <c r="FT14" s="22" t="s">
        <v>14</v>
      </c>
      <c r="FU14" s="13" t="str">
        <f>IF(入力シート!$B184="","",入力シート!$B184)</f>
        <v/>
      </c>
      <c r="FV14" s="59" t="str">
        <f>IF(入力シート!$B184&lt;&gt;"",入力シート!$C184,"")</f>
        <v/>
      </c>
      <c r="FW14" s="14" t="str">
        <f>IF(入力シート!$D184="","",入力シート!$D184)</f>
        <v/>
      </c>
      <c r="FX14" s="15" t="s">
        <v>130</v>
      </c>
      <c r="FY14" s="147" t="str">
        <f>IF(入力シート!$F184="","",入力シート!$F184)</f>
        <v/>
      </c>
      <c r="FZ14" s="17" t="s">
        <v>3</v>
      </c>
      <c r="GA14" s="16" t="str">
        <f>IF(入力シート!$H184="","",入力シート!$H184)</f>
        <v/>
      </c>
      <c r="GB14" s="15" t="s">
        <v>130</v>
      </c>
      <c r="GC14" s="147" t="str">
        <f>IF(入力シート!$J184="","",入力シート!$J184)</f>
        <v/>
      </c>
      <c r="GD14" s="18" t="s">
        <v>128</v>
      </c>
      <c r="GE14" s="19" t="str">
        <f>入力シート!$L184</f>
        <v/>
      </c>
      <c r="GF14" s="17" t="s">
        <v>129</v>
      </c>
      <c r="GG14" s="147" t="str">
        <f>入力シート!$N184</f>
        <v/>
      </c>
      <c r="GH14" s="18" t="s">
        <v>128</v>
      </c>
      <c r="GI14" s="20" t="str">
        <f>IF(入力シート!$P184="","",入力シート!$P184)</f>
        <v/>
      </c>
      <c r="GJ14" s="19" t="str">
        <f>IF(入力シート!$Q184="","",入力シート!$Q184)</f>
        <v/>
      </c>
      <c r="GK14" s="18" t="s">
        <v>127</v>
      </c>
      <c r="GL14" s="294" t="str">
        <f>IF(入力シート!$S184="","",IF(入力シート!$T184="",入力シート!$S184,IF(入力シート!$S184&lt;5,入力シート!$S184,入力シート!$T184)))</f>
        <v/>
      </c>
      <c r="GM14" s="295">
        <f>入力シート!FT14</f>
        <v>0</v>
      </c>
      <c r="GN14" s="294" t="str">
        <f>IF(入力シート!$U184="","",IF(入力シート!$V184="",入力シート!$U184,IF(入力シート!$U184&lt;31,入力シート!$U184,入力シート!$V184)))</f>
        <v/>
      </c>
      <c r="GO14" s="295">
        <f>入力シート!FV14</f>
        <v>0</v>
      </c>
      <c r="GP14" s="296" t="str">
        <f>入力シート!$AB184</f>
        <v>□ごみ拾い　□器具片付け
□モップ又はレーキがけ　□施錠</v>
      </c>
      <c r="GQ14" s="297" t="e">
        <f>入力シート!#REF!</f>
        <v>#REF!</v>
      </c>
      <c r="GR14" s="298" t="e">
        <f>入力シート!#REF!</f>
        <v>#REF!</v>
      </c>
      <c r="GS14" s="22" t="s">
        <v>14</v>
      </c>
      <c r="GT14" s="13" t="str">
        <f>IF(入力シート!$B194="","",入力シート!$B194)</f>
        <v/>
      </c>
      <c r="GU14" s="59" t="str">
        <f>IF(入力シート!$B194&lt;&gt;"",入力シート!$C194,"")</f>
        <v/>
      </c>
      <c r="GV14" s="14" t="str">
        <f>IF(入力シート!$D194="","",入力シート!$D194)</f>
        <v/>
      </c>
      <c r="GW14" s="15" t="s">
        <v>130</v>
      </c>
      <c r="GX14" s="147" t="str">
        <f>IF(入力シート!$F194="","",入力シート!$F194)</f>
        <v/>
      </c>
      <c r="GY14" s="17" t="s">
        <v>3</v>
      </c>
      <c r="GZ14" s="16" t="str">
        <f>IF(入力シート!$H194="","",入力シート!$H194)</f>
        <v/>
      </c>
      <c r="HA14" s="15" t="s">
        <v>130</v>
      </c>
      <c r="HB14" s="147" t="str">
        <f>IF(入力シート!$J194="","",入力シート!$J194)</f>
        <v/>
      </c>
      <c r="HC14" s="18" t="s">
        <v>128</v>
      </c>
      <c r="HD14" s="19" t="str">
        <f>入力シート!$L194</f>
        <v/>
      </c>
      <c r="HE14" s="17" t="s">
        <v>129</v>
      </c>
      <c r="HF14" s="147" t="str">
        <f>入力シート!$N194</f>
        <v/>
      </c>
      <c r="HG14" s="18" t="s">
        <v>128</v>
      </c>
      <c r="HH14" s="20" t="str">
        <f>IF(入力シート!$P194="","",入力シート!$P194)</f>
        <v/>
      </c>
      <c r="HI14" s="19" t="str">
        <f>IF(入力シート!$Q194="","",入力シート!$Q194)</f>
        <v/>
      </c>
      <c r="HJ14" s="18" t="s">
        <v>127</v>
      </c>
      <c r="HK14" s="294" t="str">
        <f>IF(入力シート!$S194="","",IF(入力シート!$T194="",入力シート!$S194,IF(入力シート!$S194&lt;5,入力シート!$S194,入力シート!$T194)))</f>
        <v/>
      </c>
      <c r="HL14" s="295">
        <f>入力シート!GS14</f>
        <v>0</v>
      </c>
      <c r="HM14" s="294" t="str">
        <f>IF(入力シート!$U194="","",IF(入力シート!$V194="",入力シート!$U194,IF(入力シート!$U194&lt;31,入力シート!$U194,入力シート!$V194)))</f>
        <v/>
      </c>
      <c r="HN14" s="295">
        <f>入力シート!GU14</f>
        <v>0</v>
      </c>
      <c r="HO14" s="296" t="str">
        <f>入力シート!$AB194</f>
        <v>□ごみ拾い　□器具片付け
□モップ又はレーキがけ　□施錠</v>
      </c>
      <c r="HP14" s="297" t="e">
        <f>入力シート!#REF!</f>
        <v>#REF!</v>
      </c>
      <c r="HQ14" s="298" t="e">
        <f>入力シート!#REF!</f>
        <v>#REF!</v>
      </c>
      <c r="HR14" s="22" t="s">
        <v>14</v>
      </c>
      <c r="HS14" s="13" t="str">
        <f>IF(入力シート!$B204="","",入力シート!$B204)</f>
        <v/>
      </c>
      <c r="HT14" s="59" t="str">
        <f>IF(入力シート!$B204&lt;&gt;"",入力シート!$C204,"")</f>
        <v/>
      </c>
      <c r="HU14" s="14" t="str">
        <f>IF(入力シート!$D204="","",入力シート!$D204)</f>
        <v/>
      </c>
      <c r="HV14" s="15" t="s">
        <v>130</v>
      </c>
      <c r="HW14" s="147" t="str">
        <f>IF(入力シート!$F204="","",入力シート!$F204)</f>
        <v/>
      </c>
      <c r="HX14" s="17" t="s">
        <v>3</v>
      </c>
      <c r="HY14" s="16" t="str">
        <f>IF(入力シート!$H204="","",入力シート!$H204)</f>
        <v/>
      </c>
      <c r="HZ14" s="15" t="s">
        <v>130</v>
      </c>
      <c r="IA14" s="147" t="str">
        <f>IF(入力シート!$J204="","",入力シート!$J204)</f>
        <v/>
      </c>
      <c r="IB14" s="18" t="s">
        <v>128</v>
      </c>
      <c r="IC14" s="19" t="str">
        <f>入力シート!$L204</f>
        <v/>
      </c>
      <c r="ID14" s="17" t="s">
        <v>129</v>
      </c>
      <c r="IE14" s="147" t="str">
        <f>入力シート!$N204</f>
        <v/>
      </c>
      <c r="IF14" s="18" t="s">
        <v>128</v>
      </c>
      <c r="IG14" s="20" t="str">
        <f>IF(入力シート!$P204="","",入力シート!$P204)</f>
        <v/>
      </c>
      <c r="IH14" s="19" t="str">
        <f>IF(入力シート!$Q204="","",入力シート!$Q204)</f>
        <v/>
      </c>
      <c r="II14" s="18" t="s">
        <v>127</v>
      </c>
      <c r="IJ14" s="294" t="str">
        <f>IF(入力シート!$S204="","",IF(入力シート!$T204="",入力シート!$S204,IF(入力シート!$S204&lt;5,入力シート!$S204,入力シート!$T204)))</f>
        <v/>
      </c>
      <c r="IK14" s="295">
        <f>入力シート!HR14</f>
        <v>0</v>
      </c>
      <c r="IL14" s="294" t="str">
        <f>IF(入力シート!$U204="","",IF(入力シート!$V204="",入力シート!$U204,IF(入力シート!$U204&lt;31,入力シート!$U204,入力シート!$V204)))</f>
        <v/>
      </c>
      <c r="IM14" s="295">
        <f>入力シート!HT14</f>
        <v>0</v>
      </c>
      <c r="IN14" s="296" t="str">
        <f>入力シート!$AB204</f>
        <v>□ごみ拾い　□器具片付け
□モップ又はレーキがけ　□施錠</v>
      </c>
      <c r="IO14" s="297" t="e">
        <f>入力シート!#REF!</f>
        <v>#REF!</v>
      </c>
      <c r="IP14" s="298" t="e">
        <f>入力シート!#REF!</f>
        <v>#REF!</v>
      </c>
    </row>
    <row r="15" spans="1:250" ht="21.75" customHeight="1" x14ac:dyDescent="0.15">
      <c r="A15" s="23"/>
      <c r="B15" s="13" t="str">
        <f>IF(入力シート!$B115="","",入力シート!$B115)</f>
        <v/>
      </c>
      <c r="C15" s="59" t="str">
        <f>IF(入力シート!$B115&lt;&gt;"",入力シート!$C115,"")</f>
        <v/>
      </c>
      <c r="D15" s="152" t="str">
        <f>IF(入力シート!$D115="","",入力シート!$D115)</f>
        <v/>
      </c>
      <c r="E15" s="156" t="s">
        <v>130</v>
      </c>
      <c r="F15" s="157" t="str">
        <f>IF(入力シート!$F115="","",入力シート!$F115)</f>
        <v/>
      </c>
      <c r="G15" s="158" t="s">
        <v>3</v>
      </c>
      <c r="H15" s="154" t="str">
        <f>IF(入力シート!$H115="","",入力シート!$H115)</f>
        <v/>
      </c>
      <c r="I15" s="156" t="s">
        <v>130</v>
      </c>
      <c r="J15" s="157" t="str">
        <f>IF(入力シート!$J115="","",入力シート!$J115)</f>
        <v/>
      </c>
      <c r="K15" s="159" t="s">
        <v>128</v>
      </c>
      <c r="L15" s="19" t="str">
        <f>入力シート!$L115</f>
        <v/>
      </c>
      <c r="M15" s="17" t="s">
        <v>129</v>
      </c>
      <c r="N15" s="147" t="str">
        <f>入力シート!$N115</f>
        <v/>
      </c>
      <c r="O15" s="18" t="s">
        <v>128</v>
      </c>
      <c r="P15" s="155" t="str">
        <f>IF(入力シート!$P115="","",入力シート!$P115)</f>
        <v/>
      </c>
      <c r="Q15" s="153" t="str">
        <f>IF(入力シート!$Q115="","",入力シート!$Q115)</f>
        <v/>
      </c>
      <c r="R15" s="18" t="s">
        <v>127</v>
      </c>
      <c r="S15" s="294" t="str">
        <f>IF(入力シート!$S115="","",IF(入力シート!$T115="",入力シート!$S115,IF(入力シート!$S115&lt;5,入力シート!$S115,入力シート!$T115)))</f>
        <v/>
      </c>
      <c r="T15" s="295">
        <f>入力シート!T15</f>
        <v>0</v>
      </c>
      <c r="U15" s="294" t="str">
        <f>IF(入力シート!$U115="","",IF(入力シート!$V115="",入力シート!$U115,IF(入力シート!$U115&lt;31,入力シート!$U115,入力シート!$V115)))</f>
        <v/>
      </c>
      <c r="V15" s="295">
        <f>入力シート!V15</f>
        <v>0</v>
      </c>
      <c r="W15" s="296" t="str">
        <f>入力シート!AB115</f>
        <v>□ごみ拾い　□器具片付け
□モップ又はレーキがけ　□施錠</v>
      </c>
      <c r="X15" s="297">
        <f>入力シート!Z15</f>
        <v>0</v>
      </c>
      <c r="Y15" s="298">
        <f>入力シート!AA15</f>
        <v>0</v>
      </c>
      <c r="Z15" s="23"/>
      <c r="AA15" s="13" t="str">
        <f>IF(入力シート!$B125="","",入力シート!$B125)</f>
        <v/>
      </c>
      <c r="AB15" s="59" t="str">
        <f>IF(入力シート!$B125&lt;&gt;"",入力シート!$C125,"")</f>
        <v/>
      </c>
      <c r="AC15" s="14" t="str">
        <f>IF(入力シート!$D125="","",入力シート!$D125)</f>
        <v/>
      </c>
      <c r="AD15" s="15" t="s">
        <v>130</v>
      </c>
      <c r="AE15" s="147" t="str">
        <f>IF(入力シート!$F125="","",入力シート!$F125)</f>
        <v/>
      </c>
      <c r="AF15" s="17" t="s">
        <v>3</v>
      </c>
      <c r="AG15" s="16" t="str">
        <f>IF(入力シート!$H125="","",入力シート!$H125)</f>
        <v/>
      </c>
      <c r="AH15" s="15" t="s">
        <v>130</v>
      </c>
      <c r="AI15" s="147" t="str">
        <f>IF(入力シート!$J125="","",入力シート!$J125)</f>
        <v/>
      </c>
      <c r="AJ15" s="18" t="s">
        <v>128</v>
      </c>
      <c r="AK15" s="19" t="str">
        <f>入力シート!$L125</f>
        <v/>
      </c>
      <c r="AL15" s="17" t="s">
        <v>129</v>
      </c>
      <c r="AM15" s="147" t="str">
        <f>入力シート!$N125</f>
        <v/>
      </c>
      <c r="AN15" s="18" t="s">
        <v>128</v>
      </c>
      <c r="AO15" s="155" t="str">
        <f>IF(入力シート!$P125="","",入力シート!$P125)</f>
        <v/>
      </c>
      <c r="AP15" s="153" t="str">
        <f>IF(入力シート!$Q125="","",入力シート!$Q125)</f>
        <v/>
      </c>
      <c r="AQ15" s="18" t="s">
        <v>127</v>
      </c>
      <c r="AR15" s="294" t="str">
        <f>IF(入力シート!$S125="","",IF(入力シート!$T25="",入力シート!$S125,IF(入力シート!$S125&lt;5,入力シート!$S125,入力シート!$T125)))</f>
        <v/>
      </c>
      <c r="AS15" s="295" t="e">
        <f>入力シート!#REF!</f>
        <v>#REF!</v>
      </c>
      <c r="AT15" s="294" t="str">
        <f>IF(入力シート!$U125="","",IF(入力シート!$V125="",入力シート!$U125,IF(入力シート!$U125&lt;31,入力シート!$U125,入力シート!$V125)))</f>
        <v/>
      </c>
      <c r="AU15" s="295" t="e">
        <f>入力シート!#REF!</f>
        <v>#REF!</v>
      </c>
      <c r="AV15" s="297" t="str">
        <f>入力シート!AB125</f>
        <v>□ごみ拾い　□器具片付け
□モップ又はレーキがけ　□施錠</v>
      </c>
      <c r="AW15" s="297" t="e">
        <f>入力シート!#REF!</f>
        <v>#REF!</v>
      </c>
      <c r="AX15" s="298" t="e">
        <f>入力シート!#REF!</f>
        <v>#REF!</v>
      </c>
      <c r="AY15" s="23"/>
      <c r="AZ15" s="13" t="str">
        <f>IF(入力シート!$B135="","",入力シート!$B135)</f>
        <v/>
      </c>
      <c r="BA15" s="59" t="str">
        <f>IF(入力シート!$B135&lt;&gt;"",入力シート!$C135,"")</f>
        <v/>
      </c>
      <c r="BB15" s="14" t="str">
        <f>IF(入力シート!$D135="","",入力シート!$D135)</f>
        <v/>
      </c>
      <c r="BC15" s="15" t="s">
        <v>130</v>
      </c>
      <c r="BD15" s="147" t="str">
        <f>IF(入力シート!$F135="","",入力シート!$F135)</f>
        <v/>
      </c>
      <c r="BE15" s="17" t="s">
        <v>3</v>
      </c>
      <c r="BF15" s="16" t="str">
        <f>IF(入力シート!$H135="","",入力シート!$H135)</f>
        <v/>
      </c>
      <c r="BG15" s="15" t="s">
        <v>130</v>
      </c>
      <c r="BH15" s="147" t="str">
        <f>IF(入力シート!$J135="","",入力シート!$J135)</f>
        <v/>
      </c>
      <c r="BI15" s="18" t="s">
        <v>128</v>
      </c>
      <c r="BJ15" s="19" t="str">
        <f>入力シート!$L135</f>
        <v/>
      </c>
      <c r="BK15" s="17" t="s">
        <v>129</v>
      </c>
      <c r="BL15" s="147" t="str">
        <f>入力シート!$N135</f>
        <v/>
      </c>
      <c r="BM15" s="18" t="s">
        <v>128</v>
      </c>
      <c r="BN15" s="20" t="str">
        <f>IF(入力シート!$P135="","",入力シート!$P135)</f>
        <v/>
      </c>
      <c r="BO15" s="19" t="str">
        <f>IF(入力シート!$Q135="","",入力シート!$Q135)</f>
        <v/>
      </c>
      <c r="BP15" s="18" t="s">
        <v>127</v>
      </c>
      <c r="BQ15" s="294" t="str">
        <f>IF(入力シート!$S135="","",IF(入力シート!$T135="",入力シート!$S135,IF(入力シート!$S135&lt;5,入力シート!$S135,入力シート!$T135)))</f>
        <v/>
      </c>
      <c r="BR15" s="295">
        <f>入力シート!AY15</f>
        <v>0</v>
      </c>
      <c r="BS15" s="294" t="str">
        <f>IF(入力シート!$U135="","",IF(入力シート!$V135="",入力シート!$U135,IF(入力シート!$U135&lt;31,入力シート!$U135,入力シート!$V135)))</f>
        <v/>
      </c>
      <c r="BT15" s="295">
        <f>入力シート!BA15</f>
        <v>0</v>
      </c>
      <c r="BU15" s="296" t="str">
        <f>入力シート!$AB135</f>
        <v>□ごみ拾い　□器具片付け
□モップ又はレーキがけ　□施錠</v>
      </c>
      <c r="BV15" s="297" t="e">
        <f>入力シート!#REF!</f>
        <v>#REF!</v>
      </c>
      <c r="BW15" s="298" t="e">
        <f>入力シート!#REF!</f>
        <v>#REF!</v>
      </c>
      <c r="BX15" s="23"/>
      <c r="BY15" s="13" t="str">
        <f>IF(入力シート!$B145="","",入力シート!$B145)</f>
        <v/>
      </c>
      <c r="BZ15" s="59" t="str">
        <f>IF(入力シート!$B145&lt;&gt;"",入力シート!$C145,"")</f>
        <v/>
      </c>
      <c r="CA15" s="14" t="str">
        <f>IF(入力シート!$D145="","",入力シート!$D145)</f>
        <v/>
      </c>
      <c r="CB15" s="15" t="s">
        <v>130</v>
      </c>
      <c r="CC15" s="147" t="str">
        <f>IF(入力シート!$F145="","",入力シート!$F145)</f>
        <v/>
      </c>
      <c r="CD15" s="17" t="s">
        <v>3</v>
      </c>
      <c r="CE15" s="16" t="str">
        <f>IF(入力シート!$H145="","",入力シート!$H145)</f>
        <v/>
      </c>
      <c r="CF15" s="15" t="s">
        <v>130</v>
      </c>
      <c r="CG15" s="147" t="str">
        <f>IF(入力シート!$J145="","",入力シート!$J145)</f>
        <v/>
      </c>
      <c r="CH15" s="18" t="s">
        <v>128</v>
      </c>
      <c r="CI15" s="19" t="str">
        <f>入力シート!$L145</f>
        <v/>
      </c>
      <c r="CJ15" s="17" t="s">
        <v>129</v>
      </c>
      <c r="CK15" s="147" t="str">
        <f>入力シート!$N145</f>
        <v/>
      </c>
      <c r="CL15" s="18" t="s">
        <v>128</v>
      </c>
      <c r="CM15" s="20" t="str">
        <f>IF(入力シート!$P145="","",入力シート!$P145)</f>
        <v/>
      </c>
      <c r="CN15" s="19" t="str">
        <f>IF(入力シート!$Q145="","",入力シート!$Q145)</f>
        <v/>
      </c>
      <c r="CO15" s="18" t="s">
        <v>127</v>
      </c>
      <c r="CP15" s="294" t="str">
        <f>IF(入力シート!$S145="","",IF(入力シート!$T145="",入力シート!$S145,IF(入力シート!$S145&lt;5,入力シート!$S145,入力シート!$T145)))</f>
        <v/>
      </c>
      <c r="CQ15" s="295">
        <f>入力シート!BX15</f>
        <v>0</v>
      </c>
      <c r="CR15" s="294" t="str">
        <f>IF(入力シート!$U145="","",IF(入力シート!$V145="",入力シート!$U145,IF(入力シート!$U145&lt;31,入力シート!$U145,入力シート!$V145)))</f>
        <v/>
      </c>
      <c r="CS15" s="295">
        <f>入力シート!BZ15</f>
        <v>0</v>
      </c>
      <c r="CT15" s="296" t="str">
        <f>入力シート!$AB145</f>
        <v>□ごみ拾い　□器具片付け
□モップ又はレーキがけ　□施錠</v>
      </c>
      <c r="CU15" s="297" t="e">
        <f>入力シート!#REF!</f>
        <v>#REF!</v>
      </c>
      <c r="CV15" s="298" t="e">
        <f>入力シート!#REF!</f>
        <v>#REF!</v>
      </c>
      <c r="CW15" s="23"/>
      <c r="CX15" s="13" t="str">
        <f>IF(入力シート!$B155="","",入力シート!$B155)</f>
        <v/>
      </c>
      <c r="CY15" s="59" t="str">
        <f>IF(入力シート!$B155&lt;&gt;"",入力シート!$C155,"")</f>
        <v/>
      </c>
      <c r="CZ15" s="14" t="str">
        <f>IF(入力シート!$D155="","",入力シート!$D155)</f>
        <v/>
      </c>
      <c r="DA15" s="15" t="s">
        <v>130</v>
      </c>
      <c r="DB15" s="147" t="str">
        <f>IF(入力シート!$F155="","",入力シート!$F155)</f>
        <v/>
      </c>
      <c r="DC15" s="17" t="s">
        <v>3</v>
      </c>
      <c r="DD15" s="16" t="str">
        <f>IF(入力シート!$H155="","",入力シート!$H155)</f>
        <v/>
      </c>
      <c r="DE15" s="15" t="s">
        <v>130</v>
      </c>
      <c r="DF15" s="147" t="str">
        <f>IF(入力シート!$J155="","",入力シート!$J155)</f>
        <v/>
      </c>
      <c r="DG15" s="18" t="s">
        <v>128</v>
      </c>
      <c r="DH15" s="19" t="str">
        <f>入力シート!$L155</f>
        <v/>
      </c>
      <c r="DI15" s="17" t="s">
        <v>129</v>
      </c>
      <c r="DJ15" s="147" t="str">
        <f>入力シート!$N155</f>
        <v/>
      </c>
      <c r="DK15" s="18" t="s">
        <v>128</v>
      </c>
      <c r="DL15" s="20" t="str">
        <f>IF(入力シート!$P155="","",入力シート!$P155)</f>
        <v/>
      </c>
      <c r="DM15" s="19" t="str">
        <f>IF(入力シート!$Q155="","",入力シート!$Q155)</f>
        <v/>
      </c>
      <c r="DN15" s="18" t="s">
        <v>127</v>
      </c>
      <c r="DO15" s="294" t="str">
        <f>IF(入力シート!$S155="","",IF(入力シート!$T155="",入力シート!$S155,IF(入力シート!$S155&lt;5,入力シート!$S155,入力シート!$T155)))</f>
        <v/>
      </c>
      <c r="DP15" s="295">
        <f>入力シート!CW15</f>
        <v>0</v>
      </c>
      <c r="DQ15" s="294" t="str">
        <f>IF(入力シート!$U155="","",IF(入力シート!$V155="",入力シート!$U155,IF(入力シート!$U155&lt;31,入力シート!$U155,入力シート!$V155)))</f>
        <v/>
      </c>
      <c r="DR15" s="295">
        <f>入力シート!CY15</f>
        <v>0</v>
      </c>
      <c r="DS15" s="296" t="str">
        <f>入力シート!$AB155</f>
        <v>□ごみ拾い　□器具片付け
□モップ又はレーキがけ　□施錠</v>
      </c>
      <c r="DT15" s="297" t="e">
        <f>入力シート!#REF!</f>
        <v>#REF!</v>
      </c>
      <c r="DU15" s="298" t="e">
        <f>入力シート!#REF!</f>
        <v>#REF!</v>
      </c>
      <c r="DV15" s="23"/>
      <c r="DW15" s="13" t="str">
        <f>IF(入力シート!$B165="","",入力シート!$B165)</f>
        <v/>
      </c>
      <c r="DX15" s="59" t="str">
        <f>IF(入力シート!$B165&lt;&gt;"",入力シート!$C165,"")</f>
        <v/>
      </c>
      <c r="DY15" s="14" t="str">
        <f>IF(入力シート!$D165="","",入力シート!$D165)</f>
        <v/>
      </c>
      <c r="DZ15" s="15" t="s">
        <v>130</v>
      </c>
      <c r="EA15" s="147" t="str">
        <f>IF(入力シート!$F165="","",入力シート!$F165)</f>
        <v/>
      </c>
      <c r="EB15" s="17" t="s">
        <v>3</v>
      </c>
      <c r="EC15" s="16" t="str">
        <f>IF(入力シート!$H165="","",入力シート!$H165)</f>
        <v/>
      </c>
      <c r="ED15" s="15" t="s">
        <v>130</v>
      </c>
      <c r="EE15" s="147" t="str">
        <f>IF(入力シート!$J165="","",入力シート!$J165)</f>
        <v/>
      </c>
      <c r="EF15" s="18" t="s">
        <v>128</v>
      </c>
      <c r="EG15" s="19" t="str">
        <f>入力シート!$L165</f>
        <v/>
      </c>
      <c r="EH15" s="17" t="s">
        <v>129</v>
      </c>
      <c r="EI15" s="147" t="str">
        <f>入力シート!$N165</f>
        <v/>
      </c>
      <c r="EJ15" s="18" t="s">
        <v>128</v>
      </c>
      <c r="EK15" s="20" t="str">
        <f>IF(入力シート!$P165="","",入力シート!$P165)</f>
        <v/>
      </c>
      <c r="EL15" s="19" t="str">
        <f>IF(入力シート!$Q165="","",入力シート!$Q165)</f>
        <v/>
      </c>
      <c r="EM15" s="18" t="s">
        <v>127</v>
      </c>
      <c r="EN15" s="294" t="str">
        <f>IF(入力シート!$S165="","",IF(入力シート!$T165="",入力シート!$S165,IF(入力シート!$S165&lt;5,入力シート!$S165,入力シート!$T165)))</f>
        <v/>
      </c>
      <c r="EO15" s="295">
        <f>入力シート!DV15</f>
        <v>0</v>
      </c>
      <c r="EP15" s="294" t="str">
        <f>IF(入力シート!$U165="","",IF(入力シート!$V165="",入力シート!$U165,IF(入力シート!$U165&lt;31,入力シート!$U165,入力シート!$V165)))</f>
        <v/>
      </c>
      <c r="EQ15" s="295">
        <f>入力シート!DX15</f>
        <v>0</v>
      </c>
      <c r="ER15" s="296" t="str">
        <f>入力シート!$AB165</f>
        <v>□ごみ拾い　□器具片付け
□モップ又はレーキがけ　□施錠</v>
      </c>
      <c r="ES15" s="297" t="e">
        <f>入力シート!#REF!</f>
        <v>#REF!</v>
      </c>
      <c r="ET15" s="298" t="e">
        <f>入力シート!#REF!</f>
        <v>#REF!</v>
      </c>
      <c r="EU15" s="23"/>
      <c r="EV15" s="13" t="str">
        <f>IF(入力シート!$B175="","",入力シート!$B175)</f>
        <v/>
      </c>
      <c r="EW15" s="59" t="str">
        <f>IF(入力シート!$B175&lt;&gt;"",入力シート!$C175,"")</f>
        <v/>
      </c>
      <c r="EX15" s="14" t="str">
        <f>IF(入力シート!$D175="","",入力シート!$D175)</f>
        <v/>
      </c>
      <c r="EY15" s="15" t="s">
        <v>130</v>
      </c>
      <c r="EZ15" s="147" t="str">
        <f>IF(入力シート!$F175="","",入力シート!$F175)</f>
        <v/>
      </c>
      <c r="FA15" s="17" t="s">
        <v>3</v>
      </c>
      <c r="FB15" s="16" t="str">
        <f>IF(入力シート!$H175="","",入力シート!$H175)</f>
        <v/>
      </c>
      <c r="FC15" s="15" t="s">
        <v>130</v>
      </c>
      <c r="FD15" s="147" t="str">
        <f>IF(入力シート!$J175="","",入力シート!$J175)</f>
        <v/>
      </c>
      <c r="FE15" s="18" t="s">
        <v>128</v>
      </c>
      <c r="FF15" s="19" t="str">
        <f>入力シート!$L175</f>
        <v/>
      </c>
      <c r="FG15" s="17" t="s">
        <v>129</v>
      </c>
      <c r="FH15" s="147" t="str">
        <f>入力シート!$N175</f>
        <v/>
      </c>
      <c r="FI15" s="18" t="s">
        <v>128</v>
      </c>
      <c r="FJ15" s="20" t="str">
        <f>IF(入力シート!$P175="","",入力シート!$P175)</f>
        <v/>
      </c>
      <c r="FK15" s="19" t="str">
        <f>IF(入力シート!$Q175="","",入力シート!$Q175)</f>
        <v/>
      </c>
      <c r="FL15" s="18" t="s">
        <v>127</v>
      </c>
      <c r="FM15" s="294" t="str">
        <f>IF(入力シート!$S175="","",IF(入力シート!$T175="",入力シート!$S175,IF(入力シート!$S175&lt;5,入力シート!$S175,入力シート!$T175)))</f>
        <v/>
      </c>
      <c r="FN15" s="295">
        <f>入力シート!EU15</f>
        <v>0</v>
      </c>
      <c r="FO15" s="294" t="str">
        <f>IF(入力シート!$U175="","",IF(入力シート!$V175="",入力シート!$U175,IF(入力シート!$U175&lt;31,入力シート!$U175,入力シート!$V175)))</f>
        <v/>
      </c>
      <c r="FP15" s="295">
        <f>入力シート!EW15</f>
        <v>0</v>
      </c>
      <c r="FQ15" s="296" t="str">
        <f>入力シート!$AB175</f>
        <v>□ごみ拾い　□器具片付け
□モップ又はレーキがけ　□施錠</v>
      </c>
      <c r="FR15" s="297" t="e">
        <f>入力シート!#REF!</f>
        <v>#REF!</v>
      </c>
      <c r="FS15" s="298" t="e">
        <f>入力シート!#REF!</f>
        <v>#REF!</v>
      </c>
      <c r="FT15" s="23"/>
      <c r="FU15" s="13" t="str">
        <f>IF(入力シート!$B185="","",入力シート!$B185)</f>
        <v/>
      </c>
      <c r="FV15" s="59" t="str">
        <f>IF(入力シート!$B185&lt;&gt;"",入力シート!$C185,"")</f>
        <v/>
      </c>
      <c r="FW15" s="14" t="str">
        <f>IF(入力シート!$D185="","",入力シート!$D185)</f>
        <v/>
      </c>
      <c r="FX15" s="15" t="s">
        <v>130</v>
      </c>
      <c r="FY15" s="147" t="str">
        <f>IF(入力シート!$F185="","",入力シート!$F185)</f>
        <v/>
      </c>
      <c r="FZ15" s="17" t="s">
        <v>3</v>
      </c>
      <c r="GA15" s="16" t="str">
        <f>IF(入力シート!$H185="","",入力シート!$H185)</f>
        <v/>
      </c>
      <c r="GB15" s="15" t="s">
        <v>130</v>
      </c>
      <c r="GC15" s="147" t="str">
        <f>IF(入力シート!$J185="","",入力シート!$J185)</f>
        <v/>
      </c>
      <c r="GD15" s="18" t="s">
        <v>128</v>
      </c>
      <c r="GE15" s="19" t="str">
        <f>入力シート!$L185</f>
        <v/>
      </c>
      <c r="GF15" s="17" t="s">
        <v>129</v>
      </c>
      <c r="GG15" s="147" t="str">
        <f>入力シート!$N185</f>
        <v/>
      </c>
      <c r="GH15" s="18" t="s">
        <v>128</v>
      </c>
      <c r="GI15" s="20" t="str">
        <f>IF(入力シート!$P185="","",入力シート!$P185)</f>
        <v/>
      </c>
      <c r="GJ15" s="19" t="str">
        <f>IF(入力シート!$Q185="","",入力シート!$Q185)</f>
        <v/>
      </c>
      <c r="GK15" s="18" t="s">
        <v>127</v>
      </c>
      <c r="GL15" s="294" t="str">
        <f>IF(入力シート!$S185="","",IF(入力シート!$T185="",入力シート!$S185,IF(入力シート!$S185&lt;5,入力シート!$S185,入力シート!$T185)))</f>
        <v/>
      </c>
      <c r="GM15" s="295">
        <f>入力シート!FT15</f>
        <v>0</v>
      </c>
      <c r="GN15" s="294" t="str">
        <f>IF(入力シート!$U185="","",IF(入力シート!$V185="",入力シート!$U185,IF(入力シート!$U185&lt;31,入力シート!$U185,入力シート!$V185)))</f>
        <v/>
      </c>
      <c r="GO15" s="295">
        <f>入力シート!FV15</f>
        <v>0</v>
      </c>
      <c r="GP15" s="296" t="str">
        <f>入力シート!$AB185</f>
        <v>□ごみ拾い　□器具片付け
□モップ又はレーキがけ　□施錠</v>
      </c>
      <c r="GQ15" s="297" t="e">
        <f>入力シート!#REF!</f>
        <v>#REF!</v>
      </c>
      <c r="GR15" s="298" t="e">
        <f>入力シート!#REF!</f>
        <v>#REF!</v>
      </c>
      <c r="GS15" s="23"/>
      <c r="GT15" s="13" t="str">
        <f>IF(入力シート!$B195="","",入力シート!$B195)</f>
        <v/>
      </c>
      <c r="GU15" s="59" t="str">
        <f>IF(入力シート!$B195&lt;&gt;"",入力シート!$C195,"")</f>
        <v/>
      </c>
      <c r="GV15" s="14" t="str">
        <f>IF(入力シート!$D195="","",入力シート!$D195)</f>
        <v/>
      </c>
      <c r="GW15" s="15" t="s">
        <v>130</v>
      </c>
      <c r="GX15" s="147" t="str">
        <f>IF(入力シート!$F195="","",入力シート!$F195)</f>
        <v/>
      </c>
      <c r="GY15" s="17" t="s">
        <v>3</v>
      </c>
      <c r="GZ15" s="16" t="str">
        <f>IF(入力シート!$H195="","",入力シート!$H195)</f>
        <v/>
      </c>
      <c r="HA15" s="15" t="s">
        <v>130</v>
      </c>
      <c r="HB15" s="147" t="str">
        <f>IF(入力シート!$J195="","",入力シート!$J195)</f>
        <v/>
      </c>
      <c r="HC15" s="18" t="s">
        <v>128</v>
      </c>
      <c r="HD15" s="19" t="str">
        <f>入力シート!$L195</f>
        <v/>
      </c>
      <c r="HE15" s="17" t="s">
        <v>129</v>
      </c>
      <c r="HF15" s="147" t="str">
        <f>入力シート!$N195</f>
        <v/>
      </c>
      <c r="HG15" s="18" t="s">
        <v>128</v>
      </c>
      <c r="HH15" s="20" t="str">
        <f>IF(入力シート!$P195="","",入力シート!$P195)</f>
        <v/>
      </c>
      <c r="HI15" s="19" t="str">
        <f>IF(入力シート!$Q195="","",入力シート!$Q195)</f>
        <v/>
      </c>
      <c r="HJ15" s="18" t="s">
        <v>127</v>
      </c>
      <c r="HK15" s="294" t="str">
        <f>IF(入力シート!$S195="","",IF(入力シート!$T195="",入力シート!$S195,IF(入力シート!$S195&lt;5,入力シート!$S195,入力シート!$T195)))</f>
        <v/>
      </c>
      <c r="HL15" s="295">
        <f>入力シート!GS15</f>
        <v>0</v>
      </c>
      <c r="HM15" s="294" t="str">
        <f>IF(入力シート!$U195="","",IF(入力シート!$V195="",入力シート!$U195,IF(入力シート!$U195&lt;31,入力シート!$U195,入力シート!$V195)))</f>
        <v/>
      </c>
      <c r="HN15" s="295">
        <f>入力シート!GU15</f>
        <v>0</v>
      </c>
      <c r="HO15" s="296" t="str">
        <f>入力シート!$AB195</f>
        <v>□ごみ拾い　□器具片付け
□モップ又はレーキがけ　□施錠</v>
      </c>
      <c r="HP15" s="297" t="e">
        <f>入力シート!#REF!</f>
        <v>#REF!</v>
      </c>
      <c r="HQ15" s="298" t="e">
        <f>入力シート!#REF!</f>
        <v>#REF!</v>
      </c>
      <c r="HR15" s="23"/>
      <c r="HS15" s="13" t="str">
        <f>IF(入力シート!$B205="","",入力シート!$B205)</f>
        <v/>
      </c>
      <c r="HT15" s="59" t="str">
        <f>IF(入力シート!$B205&lt;&gt;"",入力シート!$C205,"")</f>
        <v/>
      </c>
      <c r="HU15" s="14" t="str">
        <f>IF(入力シート!$D205="","",入力シート!$D205)</f>
        <v/>
      </c>
      <c r="HV15" s="15" t="s">
        <v>130</v>
      </c>
      <c r="HW15" s="147" t="str">
        <f>IF(入力シート!$F205="","",入力シート!$F205)</f>
        <v/>
      </c>
      <c r="HX15" s="17" t="s">
        <v>3</v>
      </c>
      <c r="HY15" s="16" t="str">
        <f>IF(入力シート!$H205="","",入力シート!$H205)</f>
        <v/>
      </c>
      <c r="HZ15" s="15" t="s">
        <v>130</v>
      </c>
      <c r="IA15" s="147" t="str">
        <f>IF(入力シート!$J205="","",入力シート!$J205)</f>
        <v/>
      </c>
      <c r="IB15" s="18" t="s">
        <v>128</v>
      </c>
      <c r="IC15" s="19" t="str">
        <f>入力シート!$L205</f>
        <v/>
      </c>
      <c r="ID15" s="17" t="s">
        <v>129</v>
      </c>
      <c r="IE15" s="147" t="str">
        <f>入力シート!$N205</f>
        <v/>
      </c>
      <c r="IF15" s="18" t="s">
        <v>128</v>
      </c>
      <c r="IG15" s="20" t="str">
        <f>IF(入力シート!$P205="","",入力シート!$P205)</f>
        <v/>
      </c>
      <c r="IH15" s="19" t="str">
        <f>IF(入力シート!$Q205="","",入力シート!$Q205)</f>
        <v/>
      </c>
      <c r="II15" s="18" t="s">
        <v>127</v>
      </c>
      <c r="IJ15" s="294" t="str">
        <f>IF(入力シート!$S205="","",IF(入力シート!$T205="",入力シート!$S205,IF(入力シート!$S205&lt;5,入力シート!$S205,入力シート!$T205)))</f>
        <v/>
      </c>
      <c r="IK15" s="295">
        <f>入力シート!HR15</f>
        <v>0</v>
      </c>
      <c r="IL15" s="294" t="str">
        <f>IF(入力シート!$U205="","",IF(入力シート!$V205="",入力シート!$U205,IF(入力シート!$U205&lt;31,入力シート!$U205,入力シート!$V205)))</f>
        <v/>
      </c>
      <c r="IM15" s="295">
        <f>入力シート!HT15</f>
        <v>0</v>
      </c>
      <c r="IN15" s="296" t="str">
        <f>入力シート!$AB205</f>
        <v>□ごみ拾い　□器具片付け
□モップ又はレーキがけ　□施錠</v>
      </c>
      <c r="IO15" s="297" t="e">
        <f>入力シート!#REF!</f>
        <v>#REF!</v>
      </c>
      <c r="IP15" s="298" t="e">
        <f>入力シート!#REF!</f>
        <v>#REF!</v>
      </c>
    </row>
    <row r="16" spans="1:250" ht="21.75" customHeight="1" x14ac:dyDescent="0.15">
      <c r="A16" s="23"/>
      <c r="B16" s="13" t="str">
        <f>IF(入力シート!$B116="","",入力シート!$B116)</f>
        <v/>
      </c>
      <c r="C16" s="59" t="str">
        <f>IF(入力シート!$B116&lt;&gt;"",入力シート!$C116,"")</f>
        <v/>
      </c>
      <c r="D16" s="152" t="str">
        <f>IF(入力シート!$D116="","",入力シート!$D116)</f>
        <v/>
      </c>
      <c r="E16" s="156" t="s">
        <v>130</v>
      </c>
      <c r="F16" s="157" t="str">
        <f>IF(入力シート!$F116="","",入力シート!$F116)</f>
        <v/>
      </c>
      <c r="G16" s="158" t="s">
        <v>3</v>
      </c>
      <c r="H16" s="154" t="str">
        <f>IF(入力シート!$H116="","",入力シート!$H116)</f>
        <v/>
      </c>
      <c r="I16" s="156" t="s">
        <v>130</v>
      </c>
      <c r="J16" s="157" t="str">
        <f>IF(入力シート!$J116="","",入力シート!$J116)</f>
        <v/>
      </c>
      <c r="K16" s="159" t="s">
        <v>128</v>
      </c>
      <c r="L16" s="19" t="str">
        <f>入力シート!$L116</f>
        <v/>
      </c>
      <c r="M16" s="17" t="s">
        <v>129</v>
      </c>
      <c r="N16" s="147" t="str">
        <f>入力シート!$N116</f>
        <v/>
      </c>
      <c r="O16" s="18" t="s">
        <v>128</v>
      </c>
      <c r="P16" s="155" t="str">
        <f>IF(入力シート!$P116="","",入力シート!$P116)</f>
        <v/>
      </c>
      <c r="Q16" s="153" t="str">
        <f>IF(入力シート!$Q116="","",入力シート!$Q116)</f>
        <v/>
      </c>
      <c r="R16" s="18" t="s">
        <v>127</v>
      </c>
      <c r="S16" s="294" t="str">
        <f>IF(入力シート!$S116="","",IF(入力シート!$T116="",入力シート!$S116,IF(入力シート!$S116&lt;5,入力シート!$S116,入力シート!$T116)))</f>
        <v/>
      </c>
      <c r="T16" s="295">
        <f>入力シート!T16</f>
        <v>0</v>
      </c>
      <c r="U16" s="294" t="str">
        <f>IF(入力シート!$U116="","",IF(入力シート!$V116="",入力シート!$U116,IF(入力シート!$U116&lt;31,入力シート!$U116,入力シート!$V116)))</f>
        <v/>
      </c>
      <c r="V16" s="295">
        <f>入力シート!V16</f>
        <v>0</v>
      </c>
      <c r="W16" s="296" t="str">
        <f>入力シート!AB116</f>
        <v>□ごみ拾い　□器具片付け
□モップ又はレーキがけ　□施錠</v>
      </c>
      <c r="X16" s="297">
        <f>入力シート!Z16</f>
        <v>0</v>
      </c>
      <c r="Y16" s="298">
        <f>入力シート!AA16</f>
        <v>0</v>
      </c>
      <c r="Z16" s="23"/>
      <c r="AA16" s="13" t="str">
        <f>IF(入力シート!$B126="","",入力シート!$B126)</f>
        <v/>
      </c>
      <c r="AB16" s="59" t="str">
        <f>IF(入力シート!$B126&lt;&gt;"",入力シート!$C126,"")</f>
        <v/>
      </c>
      <c r="AC16" s="14" t="str">
        <f>IF(入力シート!$D126="","",入力シート!$D126)</f>
        <v/>
      </c>
      <c r="AD16" s="15" t="s">
        <v>130</v>
      </c>
      <c r="AE16" s="147" t="str">
        <f>IF(入力シート!$F126="","",入力シート!$F126)</f>
        <v/>
      </c>
      <c r="AF16" s="17" t="s">
        <v>3</v>
      </c>
      <c r="AG16" s="16" t="str">
        <f>IF(入力シート!$H126="","",入力シート!$H126)</f>
        <v/>
      </c>
      <c r="AH16" s="15" t="s">
        <v>130</v>
      </c>
      <c r="AI16" s="147" t="str">
        <f>IF(入力シート!$J126="","",入力シート!$J126)</f>
        <v/>
      </c>
      <c r="AJ16" s="18" t="s">
        <v>128</v>
      </c>
      <c r="AK16" s="19" t="str">
        <f>入力シート!$L126</f>
        <v/>
      </c>
      <c r="AL16" s="17" t="s">
        <v>129</v>
      </c>
      <c r="AM16" s="147" t="str">
        <f>入力シート!$N126</f>
        <v/>
      </c>
      <c r="AN16" s="18" t="s">
        <v>128</v>
      </c>
      <c r="AO16" s="155" t="str">
        <f>IF(入力シート!$P126="","",入力シート!$P126)</f>
        <v/>
      </c>
      <c r="AP16" s="153" t="str">
        <f>IF(入力シート!$Q126="","",入力シート!$Q126)</f>
        <v/>
      </c>
      <c r="AQ16" s="18" t="s">
        <v>127</v>
      </c>
      <c r="AR16" s="294" t="str">
        <f>IF(入力シート!$S126="","",IF(入力シート!$T26="",入力シート!$S126,IF(入力シート!$S126&lt;5,入力シート!$S126,入力シート!$T126)))</f>
        <v/>
      </c>
      <c r="AS16" s="295" t="e">
        <f>入力シート!#REF!</f>
        <v>#REF!</v>
      </c>
      <c r="AT16" s="294" t="str">
        <f>IF(入力シート!$U126="","",IF(入力シート!$V126="",入力シート!$U126,IF(入力シート!$U126&lt;31,入力シート!$U126,入力シート!$V126)))</f>
        <v/>
      </c>
      <c r="AU16" s="295" t="e">
        <f>入力シート!#REF!</f>
        <v>#REF!</v>
      </c>
      <c r="AV16" s="297" t="str">
        <f>入力シート!AB126</f>
        <v>□ごみ拾い　□器具片付け
□モップ又はレーキがけ　□施錠</v>
      </c>
      <c r="AW16" s="297" t="e">
        <f>入力シート!#REF!</f>
        <v>#REF!</v>
      </c>
      <c r="AX16" s="298" t="e">
        <f>入力シート!#REF!</f>
        <v>#REF!</v>
      </c>
      <c r="AY16" s="23"/>
      <c r="AZ16" s="13" t="str">
        <f>IF(入力シート!$B136="","",入力シート!$B136)</f>
        <v/>
      </c>
      <c r="BA16" s="59" t="str">
        <f>IF(入力シート!$B136&lt;&gt;"",入力シート!$C136,"")</f>
        <v/>
      </c>
      <c r="BB16" s="14" t="str">
        <f>IF(入力シート!$D136="","",入力シート!$D136)</f>
        <v/>
      </c>
      <c r="BC16" s="15" t="s">
        <v>130</v>
      </c>
      <c r="BD16" s="147" t="str">
        <f>IF(入力シート!$F136="","",入力シート!$F136)</f>
        <v/>
      </c>
      <c r="BE16" s="17" t="s">
        <v>3</v>
      </c>
      <c r="BF16" s="16" t="str">
        <f>IF(入力シート!$H136="","",入力シート!$H136)</f>
        <v/>
      </c>
      <c r="BG16" s="15" t="s">
        <v>130</v>
      </c>
      <c r="BH16" s="147" t="str">
        <f>IF(入力シート!$J136="","",入力シート!$J136)</f>
        <v/>
      </c>
      <c r="BI16" s="18" t="s">
        <v>128</v>
      </c>
      <c r="BJ16" s="19" t="str">
        <f>入力シート!$L136</f>
        <v/>
      </c>
      <c r="BK16" s="17" t="s">
        <v>129</v>
      </c>
      <c r="BL16" s="147" t="str">
        <f>入力シート!$N136</f>
        <v/>
      </c>
      <c r="BM16" s="18" t="s">
        <v>128</v>
      </c>
      <c r="BN16" s="20" t="str">
        <f>IF(入力シート!$P136="","",入力シート!$P136)</f>
        <v/>
      </c>
      <c r="BO16" s="19" t="str">
        <f>IF(入力シート!$Q136="","",入力シート!$Q136)</f>
        <v/>
      </c>
      <c r="BP16" s="18" t="s">
        <v>127</v>
      </c>
      <c r="BQ16" s="294" t="str">
        <f>IF(入力シート!$S136="","",IF(入力シート!$T136="",入力シート!$S136,IF(入力シート!$S136&lt;5,入力シート!$S136,入力シート!$T136)))</f>
        <v/>
      </c>
      <c r="BR16" s="295">
        <f>入力シート!AY16</f>
        <v>0</v>
      </c>
      <c r="BS16" s="294" t="str">
        <f>IF(入力シート!$U136="","",IF(入力シート!$V136="",入力シート!$U136,IF(入力シート!$U136&lt;31,入力シート!$U136,入力シート!$V136)))</f>
        <v/>
      </c>
      <c r="BT16" s="295">
        <f>入力シート!BA16</f>
        <v>0</v>
      </c>
      <c r="BU16" s="296" t="str">
        <f>入力シート!$AB136</f>
        <v>□ごみ拾い　□器具片付け
□モップ又はレーキがけ　□施錠</v>
      </c>
      <c r="BV16" s="297" t="e">
        <f>入力シート!#REF!</f>
        <v>#REF!</v>
      </c>
      <c r="BW16" s="298" t="e">
        <f>入力シート!#REF!</f>
        <v>#REF!</v>
      </c>
      <c r="BX16" s="23"/>
      <c r="BY16" s="13" t="str">
        <f>IF(入力シート!$B146="","",入力シート!$B146)</f>
        <v/>
      </c>
      <c r="BZ16" s="59" t="str">
        <f>IF(入力シート!$B146&lt;&gt;"",入力シート!$C146,"")</f>
        <v/>
      </c>
      <c r="CA16" s="14" t="str">
        <f>IF(入力シート!$D146="","",入力シート!$D146)</f>
        <v/>
      </c>
      <c r="CB16" s="15" t="s">
        <v>130</v>
      </c>
      <c r="CC16" s="147" t="str">
        <f>IF(入力シート!$F146="","",入力シート!$F146)</f>
        <v/>
      </c>
      <c r="CD16" s="17" t="s">
        <v>3</v>
      </c>
      <c r="CE16" s="16" t="str">
        <f>IF(入力シート!$H146="","",入力シート!$H146)</f>
        <v/>
      </c>
      <c r="CF16" s="15" t="s">
        <v>130</v>
      </c>
      <c r="CG16" s="147" t="str">
        <f>IF(入力シート!$J146="","",入力シート!$J146)</f>
        <v/>
      </c>
      <c r="CH16" s="18" t="s">
        <v>128</v>
      </c>
      <c r="CI16" s="19" t="str">
        <f>入力シート!$L146</f>
        <v/>
      </c>
      <c r="CJ16" s="17" t="s">
        <v>129</v>
      </c>
      <c r="CK16" s="147" t="str">
        <f>入力シート!$N146</f>
        <v/>
      </c>
      <c r="CL16" s="18" t="s">
        <v>128</v>
      </c>
      <c r="CM16" s="20" t="str">
        <f>IF(入力シート!$P146="","",入力シート!$P146)</f>
        <v/>
      </c>
      <c r="CN16" s="19" t="str">
        <f>IF(入力シート!$Q146="","",入力シート!$Q146)</f>
        <v/>
      </c>
      <c r="CO16" s="18" t="s">
        <v>127</v>
      </c>
      <c r="CP16" s="294" t="str">
        <f>IF(入力シート!$S146="","",IF(入力シート!$T146="",入力シート!$S146,IF(入力シート!$S146&lt;5,入力シート!$S146,入力シート!$T146)))</f>
        <v/>
      </c>
      <c r="CQ16" s="295">
        <f>入力シート!BX16</f>
        <v>0</v>
      </c>
      <c r="CR16" s="294" t="str">
        <f>IF(入力シート!$U146="","",IF(入力シート!$V146="",入力シート!$U146,IF(入力シート!$U146&lt;31,入力シート!$U146,入力シート!$V146)))</f>
        <v/>
      </c>
      <c r="CS16" s="295">
        <f>入力シート!BZ16</f>
        <v>0</v>
      </c>
      <c r="CT16" s="296" t="str">
        <f>入力シート!$AB146</f>
        <v>□ごみ拾い　□器具片付け
□モップ又はレーキがけ　□施錠</v>
      </c>
      <c r="CU16" s="297" t="e">
        <f>入力シート!#REF!</f>
        <v>#REF!</v>
      </c>
      <c r="CV16" s="298" t="e">
        <f>入力シート!#REF!</f>
        <v>#REF!</v>
      </c>
      <c r="CW16" s="23"/>
      <c r="CX16" s="13" t="str">
        <f>IF(入力シート!$B156="","",入力シート!$B156)</f>
        <v/>
      </c>
      <c r="CY16" s="59" t="str">
        <f>IF(入力シート!$B156&lt;&gt;"",入力シート!$C156,"")</f>
        <v/>
      </c>
      <c r="CZ16" s="14" t="str">
        <f>IF(入力シート!$D156="","",入力シート!$D156)</f>
        <v/>
      </c>
      <c r="DA16" s="15" t="s">
        <v>130</v>
      </c>
      <c r="DB16" s="147" t="str">
        <f>IF(入力シート!$F156="","",入力シート!$F156)</f>
        <v/>
      </c>
      <c r="DC16" s="17" t="s">
        <v>3</v>
      </c>
      <c r="DD16" s="16" t="str">
        <f>IF(入力シート!$H156="","",入力シート!$H156)</f>
        <v/>
      </c>
      <c r="DE16" s="15" t="s">
        <v>130</v>
      </c>
      <c r="DF16" s="147" t="str">
        <f>IF(入力シート!$J156="","",入力シート!$J156)</f>
        <v/>
      </c>
      <c r="DG16" s="18" t="s">
        <v>128</v>
      </c>
      <c r="DH16" s="19" t="str">
        <f>入力シート!$L156</f>
        <v/>
      </c>
      <c r="DI16" s="17" t="s">
        <v>129</v>
      </c>
      <c r="DJ16" s="147" t="str">
        <f>入力シート!$N156</f>
        <v/>
      </c>
      <c r="DK16" s="18" t="s">
        <v>128</v>
      </c>
      <c r="DL16" s="20" t="str">
        <f>IF(入力シート!$P156="","",入力シート!$P156)</f>
        <v/>
      </c>
      <c r="DM16" s="19" t="str">
        <f>IF(入力シート!$Q156="","",入力シート!$Q156)</f>
        <v/>
      </c>
      <c r="DN16" s="18" t="s">
        <v>127</v>
      </c>
      <c r="DO16" s="294" t="str">
        <f>IF(入力シート!$S156="","",IF(入力シート!$T156="",入力シート!$S156,IF(入力シート!$S156&lt;5,入力シート!$S156,入力シート!$T156)))</f>
        <v/>
      </c>
      <c r="DP16" s="295">
        <f>入力シート!CW16</f>
        <v>0</v>
      </c>
      <c r="DQ16" s="294" t="str">
        <f>IF(入力シート!$U156="","",IF(入力シート!$V156="",入力シート!$U156,IF(入力シート!$U156&lt;31,入力シート!$U156,入力シート!$V156)))</f>
        <v/>
      </c>
      <c r="DR16" s="295">
        <f>入力シート!CY16</f>
        <v>0</v>
      </c>
      <c r="DS16" s="296" t="str">
        <f>入力シート!$AB156</f>
        <v>□ごみ拾い　□器具片付け
□モップ又はレーキがけ　□施錠</v>
      </c>
      <c r="DT16" s="297" t="e">
        <f>入力シート!#REF!</f>
        <v>#REF!</v>
      </c>
      <c r="DU16" s="298" t="e">
        <f>入力シート!#REF!</f>
        <v>#REF!</v>
      </c>
      <c r="DV16" s="23"/>
      <c r="DW16" s="13" t="str">
        <f>IF(入力シート!$B166="","",入力シート!$B166)</f>
        <v/>
      </c>
      <c r="DX16" s="59" t="str">
        <f>IF(入力シート!$B166&lt;&gt;"",入力シート!$C166,"")</f>
        <v/>
      </c>
      <c r="DY16" s="14" t="str">
        <f>IF(入力シート!$D166="","",入力シート!$D166)</f>
        <v/>
      </c>
      <c r="DZ16" s="15" t="s">
        <v>130</v>
      </c>
      <c r="EA16" s="147" t="str">
        <f>IF(入力シート!$F166="","",入力シート!$F166)</f>
        <v/>
      </c>
      <c r="EB16" s="17" t="s">
        <v>3</v>
      </c>
      <c r="EC16" s="16" t="str">
        <f>IF(入力シート!$H166="","",入力シート!$H166)</f>
        <v/>
      </c>
      <c r="ED16" s="15" t="s">
        <v>130</v>
      </c>
      <c r="EE16" s="147" t="str">
        <f>IF(入力シート!$J166="","",入力シート!$J166)</f>
        <v/>
      </c>
      <c r="EF16" s="18" t="s">
        <v>128</v>
      </c>
      <c r="EG16" s="19" t="str">
        <f>入力シート!$L166</f>
        <v/>
      </c>
      <c r="EH16" s="17" t="s">
        <v>129</v>
      </c>
      <c r="EI16" s="147" t="str">
        <f>入力シート!$N166</f>
        <v/>
      </c>
      <c r="EJ16" s="18" t="s">
        <v>128</v>
      </c>
      <c r="EK16" s="20" t="str">
        <f>IF(入力シート!$P166="","",入力シート!$P166)</f>
        <v/>
      </c>
      <c r="EL16" s="19" t="str">
        <f>IF(入力シート!$Q166="","",入力シート!$Q166)</f>
        <v/>
      </c>
      <c r="EM16" s="18" t="s">
        <v>127</v>
      </c>
      <c r="EN16" s="294" t="str">
        <f>IF(入力シート!$S166="","",IF(入力シート!$T166="",入力シート!$S166,IF(入力シート!$S166&lt;5,入力シート!$S166,入力シート!$T166)))</f>
        <v/>
      </c>
      <c r="EO16" s="295">
        <f>入力シート!DV16</f>
        <v>0</v>
      </c>
      <c r="EP16" s="294" t="str">
        <f>IF(入力シート!$U166="","",IF(入力シート!$V166="",入力シート!$U166,IF(入力シート!$U166&lt;31,入力シート!$U166,入力シート!$V166)))</f>
        <v/>
      </c>
      <c r="EQ16" s="295">
        <f>入力シート!DX16</f>
        <v>0</v>
      </c>
      <c r="ER16" s="296" t="str">
        <f>入力シート!$AB166</f>
        <v>□ごみ拾い　□器具片付け
□モップ又はレーキがけ　□施錠</v>
      </c>
      <c r="ES16" s="297" t="e">
        <f>入力シート!#REF!</f>
        <v>#REF!</v>
      </c>
      <c r="ET16" s="298" t="e">
        <f>入力シート!#REF!</f>
        <v>#REF!</v>
      </c>
      <c r="EU16" s="23"/>
      <c r="EV16" s="13" t="str">
        <f>IF(入力シート!$B176="","",入力シート!$B176)</f>
        <v/>
      </c>
      <c r="EW16" s="59" t="str">
        <f>IF(入力シート!$B176&lt;&gt;"",入力シート!$C176,"")</f>
        <v/>
      </c>
      <c r="EX16" s="14" t="str">
        <f>IF(入力シート!$D176="","",入力シート!$D176)</f>
        <v/>
      </c>
      <c r="EY16" s="15" t="s">
        <v>130</v>
      </c>
      <c r="EZ16" s="147" t="str">
        <f>IF(入力シート!$F176="","",入力シート!$F176)</f>
        <v/>
      </c>
      <c r="FA16" s="17" t="s">
        <v>3</v>
      </c>
      <c r="FB16" s="16" t="str">
        <f>IF(入力シート!$H176="","",入力シート!$H176)</f>
        <v/>
      </c>
      <c r="FC16" s="15" t="s">
        <v>130</v>
      </c>
      <c r="FD16" s="147" t="str">
        <f>IF(入力シート!$J176="","",入力シート!$J176)</f>
        <v/>
      </c>
      <c r="FE16" s="18" t="s">
        <v>128</v>
      </c>
      <c r="FF16" s="19" t="str">
        <f>入力シート!$L176</f>
        <v/>
      </c>
      <c r="FG16" s="17" t="s">
        <v>129</v>
      </c>
      <c r="FH16" s="147" t="str">
        <f>入力シート!$N176</f>
        <v/>
      </c>
      <c r="FI16" s="18" t="s">
        <v>128</v>
      </c>
      <c r="FJ16" s="20" t="str">
        <f>IF(入力シート!$P176="","",入力シート!$P176)</f>
        <v/>
      </c>
      <c r="FK16" s="19" t="str">
        <f>IF(入力シート!$Q176="","",入力シート!$Q176)</f>
        <v/>
      </c>
      <c r="FL16" s="18" t="s">
        <v>127</v>
      </c>
      <c r="FM16" s="294" t="str">
        <f>IF(入力シート!$S176="","",IF(入力シート!$T176="",入力シート!$S176,IF(入力シート!$S176&lt;5,入力シート!$S176,入力シート!$T176)))</f>
        <v/>
      </c>
      <c r="FN16" s="295">
        <f>入力シート!EU16</f>
        <v>0</v>
      </c>
      <c r="FO16" s="294" t="str">
        <f>IF(入力シート!$U176="","",IF(入力シート!$V176="",入力シート!$U176,IF(入力シート!$U176&lt;31,入力シート!$U176,入力シート!$V176)))</f>
        <v/>
      </c>
      <c r="FP16" s="295">
        <f>入力シート!EW16</f>
        <v>0</v>
      </c>
      <c r="FQ16" s="296" t="str">
        <f>入力シート!$AB176</f>
        <v>□ごみ拾い　□器具片付け
□モップ又はレーキがけ　□施錠</v>
      </c>
      <c r="FR16" s="297" t="e">
        <f>入力シート!#REF!</f>
        <v>#REF!</v>
      </c>
      <c r="FS16" s="298" t="e">
        <f>入力シート!#REF!</f>
        <v>#REF!</v>
      </c>
      <c r="FT16" s="23"/>
      <c r="FU16" s="13" t="str">
        <f>IF(入力シート!$B186="","",入力シート!$B186)</f>
        <v/>
      </c>
      <c r="FV16" s="59" t="str">
        <f>IF(入力シート!$B186&lt;&gt;"",入力シート!$C186,"")</f>
        <v/>
      </c>
      <c r="FW16" s="14" t="str">
        <f>IF(入力シート!$D186="","",入力シート!$D186)</f>
        <v/>
      </c>
      <c r="FX16" s="15" t="s">
        <v>130</v>
      </c>
      <c r="FY16" s="147" t="str">
        <f>IF(入力シート!$F186="","",入力シート!$F186)</f>
        <v/>
      </c>
      <c r="FZ16" s="17" t="s">
        <v>3</v>
      </c>
      <c r="GA16" s="16" t="str">
        <f>IF(入力シート!$H186="","",入力シート!$H186)</f>
        <v/>
      </c>
      <c r="GB16" s="15" t="s">
        <v>130</v>
      </c>
      <c r="GC16" s="147" t="str">
        <f>IF(入力シート!$J186="","",入力シート!$J186)</f>
        <v/>
      </c>
      <c r="GD16" s="18" t="s">
        <v>128</v>
      </c>
      <c r="GE16" s="19" t="str">
        <f>入力シート!$L186</f>
        <v/>
      </c>
      <c r="GF16" s="17" t="s">
        <v>129</v>
      </c>
      <c r="GG16" s="147" t="str">
        <f>入力シート!$N186</f>
        <v/>
      </c>
      <c r="GH16" s="18" t="s">
        <v>128</v>
      </c>
      <c r="GI16" s="20" t="str">
        <f>IF(入力シート!$P186="","",入力シート!$P186)</f>
        <v/>
      </c>
      <c r="GJ16" s="19" t="str">
        <f>IF(入力シート!$Q186="","",入力シート!$Q186)</f>
        <v/>
      </c>
      <c r="GK16" s="18" t="s">
        <v>127</v>
      </c>
      <c r="GL16" s="294" t="str">
        <f>IF(入力シート!$S186="","",IF(入力シート!$T186="",入力シート!$S186,IF(入力シート!$S186&lt;5,入力シート!$S186,入力シート!$T186)))</f>
        <v/>
      </c>
      <c r="GM16" s="295">
        <f>入力シート!FT16</f>
        <v>0</v>
      </c>
      <c r="GN16" s="294" t="str">
        <f>IF(入力シート!$U186="","",IF(入力シート!$V186="",入力シート!$U186,IF(入力シート!$U186&lt;31,入力シート!$U186,入力シート!$V186)))</f>
        <v/>
      </c>
      <c r="GO16" s="295">
        <f>入力シート!FV16</f>
        <v>0</v>
      </c>
      <c r="GP16" s="296" t="str">
        <f>入力シート!$AB186</f>
        <v>□ごみ拾い　□器具片付け
□モップ又はレーキがけ　□施錠</v>
      </c>
      <c r="GQ16" s="297" t="e">
        <f>入力シート!#REF!</f>
        <v>#REF!</v>
      </c>
      <c r="GR16" s="298" t="e">
        <f>入力シート!#REF!</f>
        <v>#REF!</v>
      </c>
      <c r="GS16" s="23"/>
      <c r="GT16" s="13" t="str">
        <f>IF(入力シート!$B196="","",入力シート!$B196)</f>
        <v/>
      </c>
      <c r="GU16" s="59" t="str">
        <f>IF(入力シート!$B196&lt;&gt;"",入力シート!$C196,"")</f>
        <v/>
      </c>
      <c r="GV16" s="14" t="str">
        <f>IF(入力シート!$D196="","",入力シート!$D196)</f>
        <v/>
      </c>
      <c r="GW16" s="15" t="s">
        <v>130</v>
      </c>
      <c r="GX16" s="147" t="str">
        <f>IF(入力シート!$F196="","",入力シート!$F196)</f>
        <v/>
      </c>
      <c r="GY16" s="17" t="s">
        <v>3</v>
      </c>
      <c r="GZ16" s="16" t="str">
        <f>IF(入力シート!$H196="","",入力シート!$H196)</f>
        <v/>
      </c>
      <c r="HA16" s="15" t="s">
        <v>130</v>
      </c>
      <c r="HB16" s="147" t="str">
        <f>IF(入力シート!$J196="","",入力シート!$J196)</f>
        <v/>
      </c>
      <c r="HC16" s="18" t="s">
        <v>128</v>
      </c>
      <c r="HD16" s="19" t="str">
        <f>入力シート!$L196</f>
        <v/>
      </c>
      <c r="HE16" s="17" t="s">
        <v>129</v>
      </c>
      <c r="HF16" s="147" t="str">
        <f>入力シート!$N196</f>
        <v/>
      </c>
      <c r="HG16" s="18" t="s">
        <v>128</v>
      </c>
      <c r="HH16" s="20" t="str">
        <f>IF(入力シート!$P196="","",入力シート!$P196)</f>
        <v/>
      </c>
      <c r="HI16" s="19" t="str">
        <f>IF(入力シート!$Q196="","",入力シート!$Q196)</f>
        <v/>
      </c>
      <c r="HJ16" s="18" t="s">
        <v>127</v>
      </c>
      <c r="HK16" s="294" t="str">
        <f>IF(入力シート!$S196="","",IF(入力シート!$T196="",入力シート!$S196,IF(入力シート!$S196&lt;5,入力シート!$S196,入力シート!$T196)))</f>
        <v/>
      </c>
      <c r="HL16" s="295">
        <f>入力シート!GS16</f>
        <v>0</v>
      </c>
      <c r="HM16" s="294" t="str">
        <f>IF(入力シート!$U196="","",IF(入力シート!$V196="",入力シート!$U196,IF(入力シート!$U196&lt;31,入力シート!$U196,入力シート!$V196)))</f>
        <v/>
      </c>
      <c r="HN16" s="295">
        <f>入力シート!GU16</f>
        <v>0</v>
      </c>
      <c r="HO16" s="296" t="str">
        <f>入力シート!$AB196</f>
        <v>□ごみ拾い　□器具片付け
□モップ又はレーキがけ　□施錠</v>
      </c>
      <c r="HP16" s="297" t="e">
        <f>入力シート!#REF!</f>
        <v>#REF!</v>
      </c>
      <c r="HQ16" s="298" t="e">
        <f>入力シート!#REF!</f>
        <v>#REF!</v>
      </c>
      <c r="HR16" s="23"/>
      <c r="HS16" s="13" t="str">
        <f>IF(入力シート!$B206="","",入力シート!$B206)</f>
        <v/>
      </c>
      <c r="HT16" s="59" t="str">
        <f>IF(入力シート!$B206&lt;&gt;"",入力シート!$C206,"")</f>
        <v/>
      </c>
      <c r="HU16" s="14" t="str">
        <f>IF(入力シート!$D206="","",入力シート!$D206)</f>
        <v/>
      </c>
      <c r="HV16" s="15" t="s">
        <v>130</v>
      </c>
      <c r="HW16" s="147" t="str">
        <f>IF(入力シート!$F206="","",入力シート!$F206)</f>
        <v/>
      </c>
      <c r="HX16" s="17" t="s">
        <v>3</v>
      </c>
      <c r="HY16" s="16" t="str">
        <f>IF(入力シート!$H206="","",入力シート!$H206)</f>
        <v/>
      </c>
      <c r="HZ16" s="15" t="s">
        <v>130</v>
      </c>
      <c r="IA16" s="147" t="str">
        <f>IF(入力シート!$J206="","",入力シート!$J206)</f>
        <v/>
      </c>
      <c r="IB16" s="18" t="s">
        <v>128</v>
      </c>
      <c r="IC16" s="19" t="str">
        <f>入力シート!$L206</f>
        <v/>
      </c>
      <c r="ID16" s="17" t="s">
        <v>129</v>
      </c>
      <c r="IE16" s="147" t="str">
        <f>入力シート!$N206</f>
        <v/>
      </c>
      <c r="IF16" s="18" t="s">
        <v>128</v>
      </c>
      <c r="IG16" s="20" t="str">
        <f>IF(入力シート!$P206="","",入力シート!$P206)</f>
        <v/>
      </c>
      <c r="IH16" s="19" t="str">
        <f>IF(入力シート!$Q206="","",入力シート!$Q206)</f>
        <v/>
      </c>
      <c r="II16" s="18" t="s">
        <v>127</v>
      </c>
      <c r="IJ16" s="294" t="str">
        <f>IF(入力シート!$S206="","",IF(入力シート!$T206="",入力シート!$S206,IF(入力シート!$S206&lt;5,入力シート!$S206,入力シート!$T206)))</f>
        <v/>
      </c>
      <c r="IK16" s="295">
        <f>入力シート!HR16</f>
        <v>0</v>
      </c>
      <c r="IL16" s="294" t="str">
        <f>IF(入力シート!$U206="","",IF(入力シート!$V206="",入力シート!$U206,IF(入力シート!$U206&lt;31,入力シート!$U206,入力シート!$V206)))</f>
        <v/>
      </c>
      <c r="IM16" s="295">
        <f>入力シート!HT16</f>
        <v>0</v>
      </c>
      <c r="IN16" s="296" t="str">
        <f>入力シート!$AB206</f>
        <v>□ごみ拾い　□器具片付け
□モップ又はレーキがけ　□施錠</v>
      </c>
      <c r="IO16" s="297" t="e">
        <f>入力シート!#REF!</f>
        <v>#REF!</v>
      </c>
      <c r="IP16" s="298" t="e">
        <f>入力シート!#REF!</f>
        <v>#REF!</v>
      </c>
    </row>
    <row r="17" spans="1:250" ht="21.75" customHeight="1" x14ac:dyDescent="0.15">
      <c r="A17" s="23"/>
      <c r="B17" s="13" t="str">
        <f>IF(入力シート!$B117="","",入力シート!$B117)</f>
        <v/>
      </c>
      <c r="C17" s="59" t="str">
        <f>IF(入力シート!$B117&lt;&gt;"",入力シート!$C117,"")</f>
        <v/>
      </c>
      <c r="D17" s="152" t="str">
        <f>IF(入力シート!$D117="","",入力シート!$D117)</f>
        <v/>
      </c>
      <c r="E17" s="156" t="s">
        <v>130</v>
      </c>
      <c r="F17" s="157" t="str">
        <f>IF(入力シート!$F117="","",入力シート!$F117)</f>
        <v/>
      </c>
      <c r="G17" s="158" t="s">
        <v>3</v>
      </c>
      <c r="H17" s="154" t="str">
        <f>IF(入力シート!$H117="","",入力シート!$H117)</f>
        <v/>
      </c>
      <c r="I17" s="156" t="s">
        <v>130</v>
      </c>
      <c r="J17" s="157" t="str">
        <f>IF(入力シート!$J117="","",入力シート!$J117)</f>
        <v/>
      </c>
      <c r="K17" s="159" t="s">
        <v>128</v>
      </c>
      <c r="L17" s="19" t="str">
        <f>入力シート!$L117</f>
        <v/>
      </c>
      <c r="M17" s="17" t="s">
        <v>129</v>
      </c>
      <c r="N17" s="147" t="str">
        <f>入力シート!$N117</f>
        <v/>
      </c>
      <c r="O17" s="18" t="s">
        <v>128</v>
      </c>
      <c r="P17" s="155" t="str">
        <f>IF(入力シート!$P117="","",入力シート!$P117)</f>
        <v/>
      </c>
      <c r="Q17" s="153" t="str">
        <f>IF(入力シート!$Q117="","",入力シート!$Q117)</f>
        <v/>
      </c>
      <c r="R17" s="18" t="s">
        <v>127</v>
      </c>
      <c r="S17" s="294" t="str">
        <f>IF(入力シート!$S117="","",IF(入力シート!$T117="",入力シート!$S117,IF(入力シート!$S117&lt;5,入力シート!$S117,入力シート!$T117)))</f>
        <v/>
      </c>
      <c r="T17" s="295">
        <f>入力シート!T17</f>
        <v>0</v>
      </c>
      <c r="U17" s="294" t="str">
        <f>IF(入力シート!$U117="","",IF(入力シート!$V117="",入力シート!$U117,IF(入力シート!$U117&lt;31,入力シート!$U117,入力シート!$V117)))</f>
        <v/>
      </c>
      <c r="V17" s="295">
        <f>入力シート!V17</f>
        <v>0</v>
      </c>
      <c r="W17" s="296" t="str">
        <f>入力シート!AB117</f>
        <v>□ごみ拾い　□器具片付け
□モップ又はレーキがけ　□施錠</v>
      </c>
      <c r="X17" s="297">
        <f>入力シート!Z17</f>
        <v>0</v>
      </c>
      <c r="Y17" s="298">
        <f>入力シート!AA17</f>
        <v>0</v>
      </c>
      <c r="Z17" s="23"/>
      <c r="AA17" s="13" t="str">
        <f>IF(入力シート!$B127="","",入力シート!$B127)</f>
        <v/>
      </c>
      <c r="AB17" s="59" t="str">
        <f>IF(入力シート!$B127&lt;&gt;"",入力シート!$C127,"")</f>
        <v/>
      </c>
      <c r="AC17" s="14" t="str">
        <f>IF(入力シート!$D127="","",入力シート!$D127)</f>
        <v/>
      </c>
      <c r="AD17" s="15" t="s">
        <v>130</v>
      </c>
      <c r="AE17" s="147" t="str">
        <f>IF(入力シート!$F127="","",入力シート!$F127)</f>
        <v/>
      </c>
      <c r="AF17" s="17" t="s">
        <v>3</v>
      </c>
      <c r="AG17" s="16" t="str">
        <f>IF(入力シート!$H127="","",入力シート!$H127)</f>
        <v/>
      </c>
      <c r="AH17" s="15" t="s">
        <v>130</v>
      </c>
      <c r="AI17" s="147" t="str">
        <f>IF(入力シート!$J127="","",入力シート!$J127)</f>
        <v/>
      </c>
      <c r="AJ17" s="18" t="s">
        <v>128</v>
      </c>
      <c r="AK17" s="19" t="str">
        <f>入力シート!$L127</f>
        <v/>
      </c>
      <c r="AL17" s="17" t="s">
        <v>129</v>
      </c>
      <c r="AM17" s="147" t="str">
        <f>入力シート!$N127</f>
        <v/>
      </c>
      <c r="AN17" s="18" t="s">
        <v>128</v>
      </c>
      <c r="AO17" s="155" t="str">
        <f>IF(入力シート!$P127="","",入力シート!$P127)</f>
        <v/>
      </c>
      <c r="AP17" s="153" t="str">
        <f>IF(入力シート!$Q127="","",入力シート!$Q127)</f>
        <v/>
      </c>
      <c r="AQ17" s="18" t="s">
        <v>127</v>
      </c>
      <c r="AR17" s="294" t="str">
        <f>IF(入力シート!$S127="","",IF(入力シート!$T27="",入力シート!$S127,IF(入力シート!$S127&lt;5,入力シート!$S127,入力シート!$T127)))</f>
        <v/>
      </c>
      <c r="AS17" s="295" t="e">
        <f>入力シート!#REF!</f>
        <v>#REF!</v>
      </c>
      <c r="AT17" s="294" t="str">
        <f>IF(入力シート!$U127="","",IF(入力シート!$V127="",入力シート!$U127,IF(入力シート!$U127&lt;31,入力シート!$U127,入力シート!$V127)))</f>
        <v/>
      </c>
      <c r="AU17" s="295" t="e">
        <f>入力シート!#REF!</f>
        <v>#REF!</v>
      </c>
      <c r="AV17" s="297" t="str">
        <f>入力シート!AB127</f>
        <v>□ごみ拾い　□器具片付け
□モップ又はレーキがけ　□施錠</v>
      </c>
      <c r="AW17" s="297" t="e">
        <f>入力シート!#REF!</f>
        <v>#REF!</v>
      </c>
      <c r="AX17" s="298" t="e">
        <f>入力シート!#REF!</f>
        <v>#REF!</v>
      </c>
      <c r="AY17" s="23"/>
      <c r="AZ17" s="13" t="str">
        <f>IF(入力シート!$B137="","",入力シート!$B137)</f>
        <v/>
      </c>
      <c r="BA17" s="59" t="str">
        <f>IF(入力シート!$B137&lt;&gt;"",入力シート!$C137,"")</f>
        <v/>
      </c>
      <c r="BB17" s="14" t="str">
        <f>IF(入力シート!$D137="","",入力シート!$D137)</f>
        <v/>
      </c>
      <c r="BC17" s="15" t="s">
        <v>130</v>
      </c>
      <c r="BD17" s="147" t="str">
        <f>IF(入力シート!$F137="","",入力シート!$F137)</f>
        <v/>
      </c>
      <c r="BE17" s="17" t="s">
        <v>3</v>
      </c>
      <c r="BF17" s="16" t="str">
        <f>IF(入力シート!$H137="","",入力シート!$H137)</f>
        <v/>
      </c>
      <c r="BG17" s="15" t="s">
        <v>130</v>
      </c>
      <c r="BH17" s="147" t="str">
        <f>IF(入力シート!$J137="","",入力シート!$J137)</f>
        <v/>
      </c>
      <c r="BI17" s="18" t="s">
        <v>128</v>
      </c>
      <c r="BJ17" s="19" t="str">
        <f>入力シート!$L137</f>
        <v/>
      </c>
      <c r="BK17" s="17" t="s">
        <v>129</v>
      </c>
      <c r="BL17" s="147" t="str">
        <f>入力シート!$N137</f>
        <v/>
      </c>
      <c r="BM17" s="18" t="s">
        <v>128</v>
      </c>
      <c r="BN17" s="20" t="str">
        <f>IF(入力シート!$P137="","",入力シート!$P137)</f>
        <v/>
      </c>
      <c r="BO17" s="19" t="str">
        <f>IF(入力シート!$Q137="","",入力シート!$Q137)</f>
        <v/>
      </c>
      <c r="BP17" s="18" t="s">
        <v>127</v>
      </c>
      <c r="BQ17" s="294" t="str">
        <f>IF(入力シート!$S137="","",IF(入力シート!$T137="",入力シート!$S137,IF(入力シート!$S137&lt;5,入力シート!$S137,入力シート!$T137)))</f>
        <v/>
      </c>
      <c r="BR17" s="295">
        <f>入力シート!AY17</f>
        <v>0</v>
      </c>
      <c r="BS17" s="294" t="str">
        <f>IF(入力シート!$U137="","",IF(入力シート!$V137="",入力シート!$U137,IF(入力シート!$U137&lt;31,入力シート!$U137,入力シート!$V137)))</f>
        <v/>
      </c>
      <c r="BT17" s="295">
        <f>入力シート!BA17</f>
        <v>0</v>
      </c>
      <c r="BU17" s="296" t="str">
        <f>入力シート!$AB137</f>
        <v>□ごみ拾い　□器具片付け
□モップ又はレーキがけ　□施錠</v>
      </c>
      <c r="BV17" s="297" t="e">
        <f>入力シート!#REF!</f>
        <v>#REF!</v>
      </c>
      <c r="BW17" s="298" t="e">
        <f>入力シート!#REF!</f>
        <v>#REF!</v>
      </c>
      <c r="BX17" s="23"/>
      <c r="BY17" s="13" t="str">
        <f>IF(入力シート!$B147="","",入力シート!$B147)</f>
        <v/>
      </c>
      <c r="BZ17" s="59" t="str">
        <f>IF(入力シート!$B147&lt;&gt;"",入力シート!$C147,"")</f>
        <v/>
      </c>
      <c r="CA17" s="14" t="str">
        <f>IF(入力シート!$D147="","",入力シート!$D147)</f>
        <v/>
      </c>
      <c r="CB17" s="15" t="s">
        <v>130</v>
      </c>
      <c r="CC17" s="147" t="str">
        <f>IF(入力シート!$F147="","",入力シート!$F147)</f>
        <v/>
      </c>
      <c r="CD17" s="17" t="s">
        <v>3</v>
      </c>
      <c r="CE17" s="16" t="str">
        <f>IF(入力シート!$H147="","",入力シート!$H147)</f>
        <v/>
      </c>
      <c r="CF17" s="15" t="s">
        <v>130</v>
      </c>
      <c r="CG17" s="147" t="str">
        <f>IF(入力シート!$J147="","",入力シート!$J147)</f>
        <v/>
      </c>
      <c r="CH17" s="18" t="s">
        <v>128</v>
      </c>
      <c r="CI17" s="19" t="str">
        <f>入力シート!$L147</f>
        <v/>
      </c>
      <c r="CJ17" s="17" t="s">
        <v>129</v>
      </c>
      <c r="CK17" s="147" t="str">
        <f>入力シート!$N147</f>
        <v/>
      </c>
      <c r="CL17" s="18" t="s">
        <v>128</v>
      </c>
      <c r="CM17" s="20" t="str">
        <f>IF(入力シート!$P147="","",入力シート!$P147)</f>
        <v/>
      </c>
      <c r="CN17" s="19" t="str">
        <f>IF(入力シート!$Q147="","",入力シート!$Q147)</f>
        <v/>
      </c>
      <c r="CO17" s="18" t="s">
        <v>127</v>
      </c>
      <c r="CP17" s="294" t="str">
        <f>IF(入力シート!$S147="","",IF(入力シート!$T147="",入力シート!$S147,IF(入力シート!$S147&lt;5,入力シート!$S147,入力シート!$T147)))</f>
        <v/>
      </c>
      <c r="CQ17" s="295">
        <f>入力シート!BX17</f>
        <v>0</v>
      </c>
      <c r="CR17" s="294" t="str">
        <f>IF(入力シート!$U147="","",IF(入力シート!$V147="",入力シート!$U147,IF(入力シート!$U147&lt;31,入力シート!$U147,入力シート!$V147)))</f>
        <v/>
      </c>
      <c r="CS17" s="295">
        <f>入力シート!BZ17</f>
        <v>0</v>
      </c>
      <c r="CT17" s="296" t="str">
        <f>入力シート!$AB147</f>
        <v>□ごみ拾い　□器具片付け
□モップ又はレーキがけ　□施錠</v>
      </c>
      <c r="CU17" s="297" t="e">
        <f>入力シート!#REF!</f>
        <v>#REF!</v>
      </c>
      <c r="CV17" s="298" t="e">
        <f>入力シート!#REF!</f>
        <v>#REF!</v>
      </c>
      <c r="CW17" s="23"/>
      <c r="CX17" s="13" t="str">
        <f>IF(入力シート!$B157="","",入力シート!$B157)</f>
        <v/>
      </c>
      <c r="CY17" s="59" t="str">
        <f>IF(入力シート!$B157&lt;&gt;"",入力シート!$C157,"")</f>
        <v/>
      </c>
      <c r="CZ17" s="14" t="str">
        <f>IF(入力シート!$D157="","",入力シート!$D157)</f>
        <v/>
      </c>
      <c r="DA17" s="15" t="s">
        <v>130</v>
      </c>
      <c r="DB17" s="147" t="str">
        <f>IF(入力シート!$F157="","",入力シート!$F157)</f>
        <v/>
      </c>
      <c r="DC17" s="17" t="s">
        <v>3</v>
      </c>
      <c r="DD17" s="16" t="str">
        <f>IF(入力シート!$H157="","",入力シート!$H157)</f>
        <v/>
      </c>
      <c r="DE17" s="15" t="s">
        <v>130</v>
      </c>
      <c r="DF17" s="147" t="str">
        <f>IF(入力シート!$J157="","",入力シート!$J157)</f>
        <v/>
      </c>
      <c r="DG17" s="18" t="s">
        <v>128</v>
      </c>
      <c r="DH17" s="19" t="str">
        <f>入力シート!$L157</f>
        <v/>
      </c>
      <c r="DI17" s="17" t="s">
        <v>129</v>
      </c>
      <c r="DJ17" s="147" t="str">
        <f>入力シート!$N157</f>
        <v/>
      </c>
      <c r="DK17" s="18" t="s">
        <v>128</v>
      </c>
      <c r="DL17" s="20" t="str">
        <f>IF(入力シート!$P157="","",入力シート!$P157)</f>
        <v/>
      </c>
      <c r="DM17" s="19" t="str">
        <f>IF(入力シート!$Q157="","",入力シート!$Q157)</f>
        <v/>
      </c>
      <c r="DN17" s="18" t="s">
        <v>127</v>
      </c>
      <c r="DO17" s="294" t="str">
        <f>IF(入力シート!$S157="","",IF(入力シート!$T157="",入力シート!$S157,IF(入力シート!$S157&lt;5,入力シート!$S157,入力シート!$T157)))</f>
        <v/>
      </c>
      <c r="DP17" s="295">
        <f>入力シート!CW17</f>
        <v>0</v>
      </c>
      <c r="DQ17" s="294" t="str">
        <f>IF(入力シート!$U157="","",IF(入力シート!$V157="",入力シート!$U157,IF(入力シート!$U157&lt;31,入力シート!$U157,入力シート!$V157)))</f>
        <v/>
      </c>
      <c r="DR17" s="295">
        <f>入力シート!CY17</f>
        <v>0</v>
      </c>
      <c r="DS17" s="296" t="str">
        <f>入力シート!$AB157</f>
        <v>□ごみ拾い　□器具片付け
□モップ又はレーキがけ　□施錠</v>
      </c>
      <c r="DT17" s="297" t="e">
        <f>入力シート!#REF!</f>
        <v>#REF!</v>
      </c>
      <c r="DU17" s="298" t="e">
        <f>入力シート!#REF!</f>
        <v>#REF!</v>
      </c>
      <c r="DV17" s="23"/>
      <c r="DW17" s="13" t="str">
        <f>IF(入力シート!$B167="","",入力シート!$B167)</f>
        <v/>
      </c>
      <c r="DX17" s="59" t="str">
        <f>IF(入力シート!$B167&lt;&gt;"",入力シート!$C167,"")</f>
        <v/>
      </c>
      <c r="DY17" s="14" t="str">
        <f>IF(入力シート!$D167="","",入力シート!$D167)</f>
        <v/>
      </c>
      <c r="DZ17" s="15" t="s">
        <v>130</v>
      </c>
      <c r="EA17" s="147" t="str">
        <f>IF(入力シート!$F167="","",入力シート!$F167)</f>
        <v/>
      </c>
      <c r="EB17" s="17" t="s">
        <v>3</v>
      </c>
      <c r="EC17" s="16" t="str">
        <f>IF(入力シート!$H167="","",入力シート!$H167)</f>
        <v/>
      </c>
      <c r="ED17" s="15" t="s">
        <v>130</v>
      </c>
      <c r="EE17" s="147" t="str">
        <f>IF(入力シート!$J167="","",入力シート!$J167)</f>
        <v/>
      </c>
      <c r="EF17" s="18" t="s">
        <v>128</v>
      </c>
      <c r="EG17" s="19" t="str">
        <f>入力シート!$L167</f>
        <v/>
      </c>
      <c r="EH17" s="17" t="s">
        <v>129</v>
      </c>
      <c r="EI17" s="147" t="str">
        <f>入力シート!$N167</f>
        <v/>
      </c>
      <c r="EJ17" s="18" t="s">
        <v>128</v>
      </c>
      <c r="EK17" s="20" t="str">
        <f>IF(入力シート!$P167="","",入力シート!$P167)</f>
        <v/>
      </c>
      <c r="EL17" s="19" t="str">
        <f>IF(入力シート!$Q167="","",入力シート!$Q167)</f>
        <v/>
      </c>
      <c r="EM17" s="18" t="s">
        <v>127</v>
      </c>
      <c r="EN17" s="294" t="str">
        <f>IF(入力シート!$S167="","",IF(入力シート!$T167="",入力シート!$S167,IF(入力シート!$S167&lt;5,入力シート!$S167,入力シート!$T167)))</f>
        <v/>
      </c>
      <c r="EO17" s="295">
        <f>入力シート!DV17</f>
        <v>0</v>
      </c>
      <c r="EP17" s="294" t="str">
        <f>IF(入力シート!$U167="","",IF(入力シート!$V167="",入力シート!$U167,IF(入力シート!$U167&lt;31,入力シート!$U167,入力シート!$V167)))</f>
        <v/>
      </c>
      <c r="EQ17" s="295">
        <f>入力シート!DX17</f>
        <v>0</v>
      </c>
      <c r="ER17" s="296" t="str">
        <f>入力シート!$AB167</f>
        <v>□ごみ拾い　□器具片付け
□モップ又はレーキがけ　□施錠</v>
      </c>
      <c r="ES17" s="297" t="e">
        <f>入力シート!#REF!</f>
        <v>#REF!</v>
      </c>
      <c r="ET17" s="298" t="e">
        <f>入力シート!#REF!</f>
        <v>#REF!</v>
      </c>
      <c r="EU17" s="23"/>
      <c r="EV17" s="13" t="str">
        <f>IF(入力シート!$B177="","",入力シート!$B177)</f>
        <v/>
      </c>
      <c r="EW17" s="59" t="str">
        <f>IF(入力シート!$B177&lt;&gt;"",入力シート!$C177,"")</f>
        <v/>
      </c>
      <c r="EX17" s="14" t="str">
        <f>IF(入力シート!$D177="","",入力シート!$D177)</f>
        <v/>
      </c>
      <c r="EY17" s="15" t="s">
        <v>130</v>
      </c>
      <c r="EZ17" s="147" t="str">
        <f>IF(入力シート!$F177="","",入力シート!$F177)</f>
        <v/>
      </c>
      <c r="FA17" s="17" t="s">
        <v>3</v>
      </c>
      <c r="FB17" s="16" t="str">
        <f>IF(入力シート!$H177="","",入力シート!$H177)</f>
        <v/>
      </c>
      <c r="FC17" s="15" t="s">
        <v>130</v>
      </c>
      <c r="FD17" s="147" t="str">
        <f>IF(入力シート!$J177="","",入力シート!$J177)</f>
        <v/>
      </c>
      <c r="FE17" s="18" t="s">
        <v>128</v>
      </c>
      <c r="FF17" s="19" t="str">
        <f>入力シート!$L177</f>
        <v/>
      </c>
      <c r="FG17" s="17" t="s">
        <v>129</v>
      </c>
      <c r="FH17" s="147" t="str">
        <f>入力シート!$N177</f>
        <v/>
      </c>
      <c r="FI17" s="18" t="s">
        <v>128</v>
      </c>
      <c r="FJ17" s="20" t="str">
        <f>IF(入力シート!$P177="","",入力シート!$P177)</f>
        <v/>
      </c>
      <c r="FK17" s="19" t="str">
        <f>IF(入力シート!$Q177="","",入力シート!$Q177)</f>
        <v/>
      </c>
      <c r="FL17" s="18" t="s">
        <v>127</v>
      </c>
      <c r="FM17" s="294" t="str">
        <f>IF(入力シート!$S177="","",IF(入力シート!$T177="",入力シート!$S177,IF(入力シート!$S177&lt;5,入力シート!$S177,入力シート!$T177)))</f>
        <v/>
      </c>
      <c r="FN17" s="295">
        <f>入力シート!EU17</f>
        <v>0</v>
      </c>
      <c r="FO17" s="294" t="str">
        <f>IF(入力シート!$U177="","",IF(入力シート!$V177="",入力シート!$U177,IF(入力シート!$U177&lt;31,入力シート!$U177,入力シート!$V177)))</f>
        <v/>
      </c>
      <c r="FP17" s="295">
        <f>入力シート!EW17</f>
        <v>0</v>
      </c>
      <c r="FQ17" s="296" t="str">
        <f>入力シート!$AB177</f>
        <v>□ごみ拾い　□器具片付け
□モップ又はレーキがけ　□施錠</v>
      </c>
      <c r="FR17" s="297" t="e">
        <f>入力シート!#REF!</f>
        <v>#REF!</v>
      </c>
      <c r="FS17" s="298" t="e">
        <f>入力シート!#REF!</f>
        <v>#REF!</v>
      </c>
      <c r="FT17" s="23"/>
      <c r="FU17" s="13" t="str">
        <f>IF(入力シート!$B187="","",入力シート!$B187)</f>
        <v/>
      </c>
      <c r="FV17" s="59" t="str">
        <f>IF(入力シート!$B187&lt;&gt;"",入力シート!$C187,"")</f>
        <v/>
      </c>
      <c r="FW17" s="14" t="str">
        <f>IF(入力シート!$D187="","",入力シート!$D187)</f>
        <v/>
      </c>
      <c r="FX17" s="15" t="s">
        <v>130</v>
      </c>
      <c r="FY17" s="147" t="str">
        <f>IF(入力シート!$F187="","",入力シート!$F187)</f>
        <v/>
      </c>
      <c r="FZ17" s="17" t="s">
        <v>3</v>
      </c>
      <c r="GA17" s="16" t="str">
        <f>IF(入力シート!$H187="","",入力シート!$H187)</f>
        <v/>
      </c>
      <c r="GB17" s="15" t="s">
        <v>130</v>
      </c>
      <c r="GC17" s="147" t="str">
        <f>IF(入力シート!$J187="","",入力シート!$J187)</f>
        <v/>
      </c>
      <c r="GD17" s="18" t="s">
        <v>128</v>
      </c>
      <c r="GE17" s="19" t="str">
        <f>入力シート!$L187</f>
        <v/>
      </c>
      <c r="GF17" s="17" t="s">
        <v>129</v>
      </c>
      <c r="GG17" s="147" t="str">
        <f>入力シート!$N187</f>
        <v/>
      </c>
      <c r="GH17" s="18" t="s">
        <v>128</v>
      </c>
      <c r="GI17" s="20" t="str">
        <f>IF(入力シート!$P187="","",入力シート!$P187)</f>
        <v/>
      </c>
      <c r="GJ17" s="19" t="str">
        <f>IF(入力シート!$Q187="","",入力シート!$Q187)</f>
        <v/>
      </c>
      <c r="GK17" s="18" t="s">
        <v>127</v>
      </c>
      <c r="GL17" s="294" t="str">
        <f>IF(入力シート!$S187="","",IF(入力シート!$T187="",入力シート!$S187,IF(入力シート!$S187&lt;5,入力シート!$S187,入力シート!$T187)))</f>
        <v/>
      </c>
      <c r="GM17" s="295">
        <f>入力シート!FT17</f>
        <v>0</v>
      </c>
      <c r="GN17" s="294" t="str">
        <f>IF(入力シート!$U187="","",IF(入力シート!$V187="",入力シート!$U187,IF(入力シート!$U187&lt;31,入力シート!$U187,入力シート!$V187)))</f>
        <v/>
      </c>
      <c r="GO17" s="295">
        <f>入力シート!FV17</f>
        <v>0</v>
      </c>
      <c r="GP17" s="296" t="str">
        <f>入力シート!$AB187</f>
        <v>□ごみ拾い　□器具片付け
□モップ又はレーキがけ　□施錠</v>
      </c>
      <c r="GQ17" s="297" t="e">
        <f>入力シート!#REF!</f>
        <v>#REF!</v>
      </c>
      <c r="GR17" s="298" t="e">
        <f>入力シート!#REF!</f>
        <v>#REF!</v>
      </c>
      <c r="GS17" s="23"/>
      <c r="GT17" s="13" t="str">
        <f>IF(入力シート!$B197="","",入力シート!$B197)</f>
        <v/>
      </c>
      <c r="GU17" s="59" t="str">
        <f>IF(入力シート!$B197&lt;&gt;"",入力シート!$C197,"")</f>
        <v/>
      </c>
      <c r="GV17" s="14" t="str">
        <f>IF(入力シート!$D197="","",入力シート!$D197)</f>
        <v/>
      </c>
      <c r="GW17" s="15" t="s">
        <v>130</v>
      </c>
      <c r="GX17" s="147" t="str">
        <f>IF(入力シート!$F197="","",入力シート!$F197)</f>
        <v/>
      </c>
      <c r="GY17" s="17" t="s">
        <v>3</v>
      </c>
      <c r="GZ17" s="16" t="str">
        <f>IF(入力シート!$H197="","",入力シート!$H197)</f>
        <v/>
      </c>
      <c r="HA17" s="15" t="s">
        <v>130</v>
      </c>
      <c r="HB17" s="147" t="str">
        <f>IF(入力シート!$J197="","",入力シート!$J197)</f>
        <v/>
      </c>
      <c r="HC17" s="18" t="s">
        <v>128</v>
      </c>
      <c r="HD17" s="19" t="str">
        <f>入力シート!$L197</f>
        <v/>
      </c>
      <c r="HE17" s="17" t="s">
        <v>129</v>
      </c>
      <c r="HF17" s="147" t="str">
        <f>入力シート!$N197</f>
        <v/>
      </c>
      <c r="HG17" s="18" t="s">
        <v>128</v>
      </c>
      <c r="HH17" s="20" t="str">
        <f>IF(入力シート!$P197="","",入力シート!$P197)</f>
        <v/>
      </c>
      <c r="HI17" s="19" t="str">
        <f>IF(入力シート!$Q197="","",入力シート!$Q197)</f>
        <v/>
      </c>
      <c r="HJ17" s="18" t="s">
        <v>127</v>
      </c>
      <c r="HK17" s="294" t="str">
        <f>IF(入力シート!$S197="","",IF(入力シート!$T197="",入力シート!$S197,IF(入力シート!$S197&lt;5,入力シート!$S197,入力シート!$T197)))</f>
        <v/>
      </c>
      <c r="HL17" s="295">
        <f>入力シート!GS17</f>
        <v>0</v>
      </c>
      <c r="HM17" s="294" t="str">
        <f>IF(入力シート!$U197="","",IF(入力シート!$V197="",入力シート!$U197,IF(入力シート!$U197&lt;31,入力シート!$U197,入力シート!$V197)))</f>
        <v/>
      </c>
      <c r="HN17" s="295">
        <f>入力シート!GU17</f>
        <v>0</v>
      </c>
      <c r="HO17" s="296" t="str">
        <f>入力シート!$AB197</f>
        <v>□ごみ拾い　□器具片付け
□モップ又はレーキがけ　□施錠</v>
      </c>
      <c r="HP17" s="297" t="e">
        <f>入力シート!#REF!</f>
        <v>#REF!</v>
      </c>
      <c r="HQ17" s="298" t="e">
        <f>入力シート!#REF!</f>
        <v>#REF!</v>
      </c>
      <c r="HR17" s="23"/>
      <c r="HS17" s="13" t="str">
        <f>IF(入力シート!$B207="","",入力シート!$B207)</f>
        <v/>
      </c>
      <c r="HT17" s="59" t="str">
        <f>IF(入力シート!$B207&lt;&gt;"",入力シート!$C207,"")</f>
        <v/>
      </c>
      <c r="HU17" s="14" t="str">
        <f>IF(入力シート!$D207="","",入力シート!$D207)</f>
        <v/>
      </c>
      <c r="HV17" s="15" t="s">
        <v>130</v>
      </c>
      <c r="HW17" s="147" t="str">
        <f>IF(入力シート!$F207="","",入力シート!$F207)</f>
        <v/>
      </c>
      <c r="HX17" s="17" t="s">
        <v>3</v>
      </c>
      <c r="HY17" s="16" t="str">
        <f>IF(入力シート!$H207="","",入力シート!$H207)</f>
        <v/>
      </c>
      <c r="HZ17" s="15" t="s">
        <v>130</v>
      </c>
      <c r="IA17" s="147" t="str">
        <f>IF(入力シート!$J207="","",入力シート!$J207)</f>
        <v/>
      </c>
      <c r="IB17" s="18" t="s">
        <v>128</v>
      </c>
      <c r="IC17" s="19" t="str">
        <f>入力シート!$L207</f>
        <v/>
      </c>
      <c r="ID17" s="17" t="s">
        <v>129</v>
      </c>
      <c r="IE17" s="147" t="str">
        <f>入力シート!$N207</f>
        <v/>
      </c>
      <c r="IF17" s="18" t="s">
        <v>128</v>
      </c>
      <c r="IG17" s="20" t="str">
        <f>IF(入力シート!$P207="","",入力シート!$P207)</f>
        <v/>
      </c>
      <c r="IH17" s="19" t="str">
        <f>IF(入力シート!$Q207="","",入力シート!$Q207)</f>
        <v/>
      </c>
      <c r="II17" s="18" t="s">
        <v>127</v>
      </c>
      <c r="IJ17" s="294" t="str">
        <f>IF(入力シート!$S207="","",IF(入力シート!$T207="",入力シート!$S207,IF(入力シート!$S207&lt;5,入力シート!$S207,入力シート!$T207)))</f>
        <v/>
      </c>
      <c r="IK17" s="295">
        <f>入力シート!HR17</f>
        <v>0</v>
      </c>
      <c r="IL17" s="294" t="str">
        <f>IF(入力シート!$U207="","",IF(入力シート!$V207="",入力シート!$U207,IF(入力シート!$U207&lt;31,入力シート!$U207,入力シート!$V207)))</f>
        <v/>
      </c>
      <c r="IM17" s="295">
        <f>入力シート!HT17</f>
        <v>0</v>
      </c>
      <c r="IN17" s="296" t="str">
        <f>入力シート!$AB207</f>
        <v>□ごみ拾い　□器具片付け
□モップ又はレーキがけ　□施錠</v>
      </c>
      <c r="IO17" s="297" t="e">
        <f>入力シート!#REF!</f>
        <v>#REF!</v>
      </c>
      <c r="IP17" s="298" t="e">
        <f>入力シート!#REF!</f>
        <v>#REF!</v>
      </c>
    </row>
    <row r="18" spans="1:250" ht="21.75" customHeight="1" x14ac:dyDescent="0.15">
      <c r="A18" s="26"/>
      <c r="B18" s="13" t="str">
        <f>IF(入力シート!$B118="","",入力シート!$B118)</f>
        <v/>
      </c>
      <c r="C18" s="59" t="str">
        <f>IF(入力シート!$B118&lt;&gt;"",入力シート!$C118,"")</f>
        <v/>
      </c>
      <c r="D18" s="152" t="str">
        <f>IF(入力シート!$D118="","",入力シート!$D118)</f>
        <v/>
      </c>
      <c r="E18" s="156" t="s">
        <v>130</v>
      </c>
      <c r="F18" s="157" t="str">
        <f>IF(入力シート!$F118="","",入力シート!$F118)</f>
        <v/>
      </c>
      <c r="G18" s="158" t="s">
        <v>3</v>
      </c>
      <c r="H18" s="154" t="str">
        <f>IF(入力シート!$H118="","",入力シート!$H118)</f>
        <v/>
      </c>
      <c r="I18" s="156" t="s">
        <v>130</v>
      </c>
      <c r="J18" s="157" t="str">
        <f>IF(入力シート!$J118="","",入力シート!$J118)</f>
        <v/>
      </c>
      <c r="K18" s="159" t="s">
        <v>128</v>
      </c>
      <c r="L18" s="19" t="str">
        <f>入力シート!$L118</f>
        <v/>
      </c>
      <c r="M18" s="17" t="s">
        <v>129</v>
      </c>
      <c r="N18" s="147" t="str">
        <f>入力シート!$N118</f>
        <v/>
      </c>
      <c r="O18" s="18" t="s">
        <v>128</v>
      </c>
      <c r="P18" s="155" t="str">
        <f>IF(入力シート!$P118="","",入力シート!$P118)</f>
        <v/>
      </c>
      <c r="Q18" s="153" t="str">
        <f>IF(入力シート!$Q118="","",入力シート!$Q118)</f>
        <v/>
      </c>
      <c r="R18" s="18" t="s">
        <v>127</v>
      </c>
      <c r="S18" s="294" t="str">
        <f>IF(入力シート!$S118="","",IF(入力シート!$T118="",入力シート!$S118,IF(入力シート!$S118&lt;5,入力シート!$S118,入力シート!$T118)))</f>
        <v/>
      </c>
      <c r="T18" s="295">
        <f>入力シート!T18</f>
        <v>0</v>
      </c>
      <c r="U18" s="294" t="str">
        <f>IF(入力シート!$U118="","",IF(入力シート!$V118="",入力シート!$U118,IF(入力シート!$U118&lt;31,入力シート!$U118,入力シート!$V118)))</f>
        <v/>
      </c>
      <c r="V18" s="295">
        <f>入力シート!V18</f>
        <v>0</v>
      </c>
      <c r="W18" s="296" t="str">
        <f>入力シート!AB118</f>
        <v>□ごみ拾い　□器具片付け
□モップ又はレーキがけ　□施錠</v>
      </c>
      <c r="X18" s="297">
        <f>入力シート!Z18</f>
        <v>0</v>
      </c>
      <c r="Y18" s="298">
        <f>入力シート!AA18</f>
        <v>0</v>
      </c>
      <c r="Z18" s="26"/>
      <c r="AA18" s="13" t="str">
        <f>IF(入力シート!$B128="","",入力シート!$B128)</f>
        <v/>
      </c>
      <c r="AB18" s="59" t="str">
        <f>IF(入力シート!$B128&lt;&gt;"",入力シート!$C128,"")</f>
        <v/>
      </c>
      <c r="AC18" s="14" t="str">
        <f>IF(入力シート!$D128="","",入力シート!$D128)</f>
        <v/>
      </c>
      <c r="AD18" s="15" t="s">
        <v>130</v>
      </c>
      <c r="AE18" s="147" t="str">
        <f>IF(入力シート!$F128="","",入力シート!$F128)</f>
        <v/>
      </c>
      <c r="AF18" s="17" t="s">
        <v>3</v>
      </c>
      <c r="AG18" s="16" t="str">
        <f>IF(入力シート!$H128="","",入力シート!$H128)</f>
        <v/>
      </c>
      <c r="AH18" s="15" t="s">
        <v>130</v>
      </c>
      <c r="AI18" s="147" t="str">
        <f>IF(入力シート!$J128="","",入力シート!$J128)</f>
        <v/>
      </c>
      <c r="AJ18" s="18" t="s">
        <v>128</v>
      </c>
      <c r="AK18" s="19" t="str">
        <f>入力シート!$L128</f>
        <v/>
      </c>
      <c r="AL18" s="17" t="s">
        <v>129</v>
      </c>
      <c r="AM18" s="147" t="str">
        <f>入力シート!$N128</f>
        <v/>
      </c>
      <c r="AN18" s="18" t="s">
        <v>128</v>
      </c>
      <c r="AO18" s="155" t="str">
        <f>IF(入力シート!$P128="","",入力シート!$P128)</f>
        <v/>
      </c>
      <c r="AP18" s="153" t="str">
        <f>IF(入力シート!$Q128="","",入力シート!$Q128)</f>
        <v/>
      </c>
      <c r="AQ18" s="18" t="s">
        <v>127</v>
      </c>
      <c r="AR18" s="294" t="str">
        <f>IF(入力シート!$S128="","",IF(入力シート!$T28="",入力シート!$S128,IF(入力シート!$S128&lt;5,入力シート!$S128,入力シート!$T128)))</f>
        <v/>
      </c>
      <c r="AS18" s="295" t="e">
        <f>入力シート!#REF!</f>
        <v>#REF!</v>
      </c>
      <c r="AT18" s="294" t="str">
        <f>IF(入力シート!$U128="","",IF(入力シート!$V128="",入力シート!$U128,IF(入力シート!$U128&lt;31,入力シート!$U128,入力シート!$V128)))</f>
        <v/>
      </c>
      <c r="AU18" s="295" t="e">
        <f>入力シート!#REF!</f>
        <v>#REF!</v>
      </c>
      <c r="AV18" s="297" t="str">
        <f>入力シート!AB128</f>
        <v>□ごみ拾い　□器具片付け
□モップ又はレーキがけ　□施錠</v>
      </c>
      <c r="AW18" s="297" t="e">
        <f>入力シート!#REF!</f>
        <v>#REF!</v>
      </c>
      <c r="AX18" s="298" t="e">
        <f>入力シート!#REF!</f>
        <v>#REF!</v>
      </c>
      <c r="AY18" s="26"/>
      <c r="AZ18" s="13" t="str">
        <f>IF(入力シート!$B138="","",入力シート!$B138)</f>
        <v/>
      </c>
      <c r="BA18" s="59" t="str">
        <f>IF(入力シート!$B138&lt;&gt;"",入力シート!$C138,"")</f>
        <v/>
      </c>
      <c r="BB18" s="14" t="str">
        <f>IF(入力シート!$D138="","",入力シート!$D138)</f>
        <v/>
      </c>
      <c r="BC18" s="15" t="s">
        <v>130</v>
      </c>
      <c r="BD18" s="147" t="str">
        <f>IF(入力シート!$F138="","",入力シート!$F138)</f>
        <v/>
      </c>
      <c r="BE18" s="17" t="s">
        <v>3</v>
      </c>
      <c r="BF18" s="16" t="str">
        <f>IF(入力シート!$H138="","",入力シート!$H138)</f>
        <v/>
      </c>
      <c r="BG18" s="15" t="s">
        <v>130</v>
      </c>
      <c r="BH18" s="147" t="str">
        <f>IF(入力シート!$J138="","",入力シート!$J138)</f>
        <v/>
      </c>
      <c r="BI18" s="18" t="s">
        <v>128</v>
      </c>
      <c r="BJ18" s="19" t="str">
        <f>入力シート!$L138</f>
        <v/>
      </c>
      <c r="BK18" s="17" t="s">
        <v>129</v>
      </c>
      <c r="BL18" s="147" t="str">
        <f>入力シート!$N138</f>
        <v/>
      </c>
      <c r="BM18" s="18" t="s">
        <v>128</v>
      </c>
      <c r="BN18" s="20" t="str">
        <f>IF(入力シート!$P138="","",入力シート!$P138)</f>
        <v/>
      </c>
      <c r="BO18" s="19" t="str">
        <f>IF(入力シート!$Q138="","",入力シート!$Q138)</f>
        <v/>
      </c>
      <c r="BP18" s="18" t="s">
        <v>127</v>
      </c>
      <c r="BQ18" s="294" t="str">
        <f>IF(入力シート!$S138="","",IF(入力シート!$T138="",入力シート!$S138,IF(入力シート!$S138&lt;5,入力シート!$S138,入力シート!$T138)))</f>
        <v/>
      </c>
      <c r="BR18" s="295">
        <f>入力シート!AY18</f>
        <v>0</v>
      </c>
      <c r="BS18" s="294" t="str">
        <f>IF(入力シート!$U138="","",IF(入力シート!$V138="",入力シート!$U138,IF(入力シート!$U138&lt;31,入力シート!$U138,入力シート!$V138)))</f>
        <v/>
      </c>
      <c r="BT18" s="295">
        <f>入力シート!BA18</f>
        <v>0</v>
      </c>
      <c r="BU18" s="296" t="str">
        <f>入力シート!$AB138</f>
        <v>□ごみ拾い　□器具片付け
□モップ又はレーキがけ　□施錠</v>
      </c>
      <c r="BV18" s="297" t="e">
        <f>入力シート!#REF!</f>
        <v>#REF!</v>
      </c>
      <c r="BW18" s="298" t="e">
        <f>入力シート!#REF!</f>
        <v>#REF!</v>
      </c>
      <c r="BX18" s="26"/>
      <c r="BY18" s="13" t="str">
        <f>IF(入力シート!$B148="","",入力シート!$B148)</f>
        <v/>
      </c>
      <c r="BZ18" s="59" t="str">
        <f>IF(入力シート!$B148&lt;&gt;"",入力シート!$C148,"")</f>
        <v/>
      </c>
      <c r="CA18" s="14" t="str">
        <f>IF(入力シート!$D148="","",入力シート!$D148)</f>
        <v/>
      </c>
      <c r="CB18" s="15" t="s">
        <v>130</v>
      </c>
      <c r="CC18" s="147" t="str">
        <f>IF(入力シート!$F148="","",入力シート!$F148)</f>
        <v/>
      </c>
      <c r="CD18" s="17" t="s">
        <v>3</v>
      </c>
      <c r="CE18" s="16" t="str">
        <f>IF(入力シート!$H148="","",入力シート!$H148)</f>
        <v/>
      </c>
      <c r="CF18" s="15" t="s">
        <v>130</v>
      </c>
      <c r="CG18" s="147" t="str">
        <f>IF(入力シート!$J148="","",入力シート!$J148)</f>
        <v/>
      </c>
      <c r="CH18" s="18" t="s">
        <v>128</v>
      </c>
      <c r="CI18" s="19" t="str">
        <f>入力シート!$L148</f>
        <v/>
      </c>
      <c r="CJ18" s="17" t="s">
        <v>129</v>
      </c>
      <c r="CK18" s="147" t="str">
        <f>入力シート!$N148</f>
        <v/>
      </c>
      <c r="CL18" s="18" t="s">
        <v>128</v>
      </c>
      <c r="CM18" s="20" t="str">
        <f>IF(入力シート!$P148="","",入力シート!$P148)</f>
        <v/>
      </c>
      <c r="CN18" s="19" t="str">
        <f>IF(入力シート!$Q148="","",入力シート!$Q148)</f>
        <v/>
      </c>
      <c r="CO18" s="18" t="s">
        <v>127</v>
      </c>
      <c r="CP18" s="294" t="str">
        <f>IF(入力シート!$S148="","",IF(入力シート!$T148="",入力シート!$S148,IF(入力シート!$S148&lt;5,入力シート!$S148,入力シート!$T148)))</f>
        <v/>
      </c>
      <c r="CQ18" s="295">
        <f>入力シート!BX18</f>
        <v>0</v>
      </c>
      <c r="CR18" s="294" t="str">
        <f>IF(入力シート!$U148="","",IF(入力シート!$V148="",入力シート!$U148,IF(入力シート!$U148&lt;31,入力シート!$U148,入力シート!$V148)))</f>
        <v/>
      </c>
      <c r="CS18" s="295">
        <f>入力シート!BZ18</f>
        <v>0</v>
      </c>
      <c r="CT18" s="296" t="str">
        <f>入力シート!$AB148</f>
        <v>□ごみ拾い　□器具片付け
□モップ又はレーキがけ　□施錠</v>
      </c>
      <c r="CU18" s="297" t="e">
        <f>入力シート!#REF!</f>
        <v>#REF!</v>
      </c>
      <c r="CV18" s="298" t="e">
        <f>入力シート!#REF!</f>
        <v>#REF!</v>
      </c>
      <c r="CW18" s="26"/>
      <c r="CX18" s="13" t="str">
        <f>IF(入力シート!$B158="","",入力シート!$B158)</f>
        <v/>
      </c>
      <c r="CY18" s="59" t="str">
        <f>IF(入力シート!$B158&lt;&gt;"",入力シート!$C158,"")</f>
        <v/>
      </c>
      <c r="CZ18" s="14" t="str">
        <f>IF(入力シート!$D158="","",入力シート!$D158)</f>
        <v/>
      </c>
      <c r="DA18" s="15" t="s">
        <v>130</v>
      </c>
      <c r="DB18" s="147" t="str">
        <f>IF(入力シート!$F158="","",入力シート!$F158)</f>
        <v/>
      </c>
      <c r="DC18" s="17" t="s">
        <v>3</v>
      </c>
      <c r="DD18" s="16" t="str">
        <f>IF(入力シート!$H158="","",入力シート!$H158)</f>
        <v/>
      </c>
      <c r="DE18" s="15" t="s">
        <v>130</v>
      </c>
      <c r="DF18" s="147" t="str">
        <f>IF(入力シート!$J158="","",入力シート!$J158)</f>
        <v/>
      </c>
      <c r="DG18" s="18" t="s">
        <v>128</v>
      </c>
      <c r="DH18" s="19" t="str">
        <f>入力シート!$L158</f>
        <v/>
      </c>
      <c r="DI18" s="17" t="s">
        <v>129</v>
      </c>
      <c r="DJ18" s="147" t="str">
        <f>入力シート!$N158</f>
        <v/>
      </c>
      <c r="DK18" s="18" t="s">
        <v>128</v>
      </c>
      <c r="DL18" s="20" t="str">
        <f>IF(入力シート!$P158="","",入力シート!$P158)</f>
        <v/>
      </c>
      <c r="DM18" s="19" t="str">
        <f>IF(入力シート!$Q158="","",入力シート!$Q158)</f>
        <v/>
      </c>
      <c r="DN18" s="18" t="s">
        <v>127</v>
      </c>
      <c r="DO18" s="294" t="str">
        <f>IF(入力シート!$S158="","",IF(入力シート!$T158="",入力シート!$S158,IF(入力シート!$S158&lt;5,入力シート!$S158,入力シート!$T158)))</f>
        <v/>
      </c>
      <c r="DP18" s="295">
        <f>入力シート!CW18</f>
        <v>0</v>
      </c>
      <c r="DQ18" s="294" t="str">
        <f>IF(入力シート!$U158="","",IF(入力シート!$V158="",入力シート!$U158,IF(入力シート!$U158&lt;31,入力シート!$U158,入力シート!$V158)))</f>
        <v/>
      </c>
      <c r="DR18" s="295">
        <f>入力シート!CY18</f>
        <v>0</v>
      </c>
      <c r="DS18" s="296" t="str">
        <f>入力シート!$AB158</f>
        <v>□ごみ拾い　□器具片付け
□モップ又はレーキがけ　□施錠</v>
      </c>
      <c r="DT18" s="297" t="e">
        <f>入力シート!#REF!</f>
        <v>#REF!</v>
      </c>
      <c r="DU18" s="298" t="e">
        <f>入力シート!#REF!</f>
        <v>#REF!</v>
      </c>
      <c r="DV18" s="26"/>
      <c r="DW18" s="13" t="str">
        <f>IF(入力シート!$B168="","",入力シート!$B168)</f>
        <v/>
      </c>
      <c r="DX18" s="59" t="str">
        <f>IF(入力シート!$B168&lt;&gt;"",入力シート!$C168,"")</f>
        <v/>
      </c>
      <c r="DY18" s="14" t="str">
        <f>IF(入力シート!$D168="","",入力シート!$D168)</f>
        <v/>
      </c>
      <c r="DZ18" s="15" t="s">
        <v>130</v>
      </c>
      <c r="EA18" s="147" t="str">
        <f>IF(入力シート!$F168="","",入力シート!$F168)</f>
        <v/>
      </c>
      <c r="EB18" s="17" t="s">
        <v>3</v>
      </c>
      <c r="EC18" s="16" t="str">
        <f>IF(入力シート!$H168="","",入力シート!$H168)</f>
        <v/>
      </c>
      <c r="ED18" s="15" t="s">
        <v>130</v>
      </c>
      <c r="EE18" s="147" t="str">
        <f>IF(入力シート!$J168="","",入力シート!$J168)</f>
        <v/>
      </c>
      <c r="EF18" s="18" t="s">
        <v>128</v>
      </c>
      <c r="EG18" s="19" t="str">
        <f>入力シート!$L168</f>
        <v/>
      </c>
      <c r="EH18" s="17" t="s">
        <v>129</v>
      </c>
      <c r="EI18" s="147" t="str">
        <f>入力シート!$N168</f>
        <v/>
      </c>
      <c r="EJ18" s="18" t="s">
        <v>128</v>
      </c>
      <c r="EK18" s="20" t="str">
        <f>IF(入力シート!$P168="","",入力シート!$P168)</f>
        <v/>
      </c>
      <c r="EL18" s="19" t="str">
        <f>IF(入力シート!$Q168="","",入力シート!$Q168)</f>
        <v/>
      </c>
      <c r="EM18" s="18" t="s">
        <v>127</v>
      </c>
      <c r="EN18" s="294" t="str">
        <f>IF(入力シート!$S168="","",IF(入力シート!$T168="",入力シート!$S168,IF(入力シート!$S168&lt;5,入力シート!$S168,入力シート!$T168)))</f>
        <v/>
      </c>
      <c r="EO18" s="295">
        <f>入力シート!DV18</f>
        <v>0</v>
      </c>
      <c r="EP18" s="294" t="str">
        <f>IF(入力シート!$U168="","",IF(入力シート!$V168="",入力シート!$U168,IF(入力シート!$U168&lt;31,入力シート!$U168,入力シート!$V168)))</f>
        <v/>
      </c>
      <c r="EQ18" s="295">
        <f>入力シート!DX18</f>
        <v>0</v>
      </c>
      <c r="ER18" s="296" t="str">
        <f>入力シート!$AB168</f>
        <v>□ごみ拾い　□器具片付け
□モップ又はレーキがけ　□施錠</v>
      </c>
      <c r="ES18" s="297" t="e">
        <f>入力シート!#REF!</f>
        <v>#REF!</v>
      </c>
      <c r="ET18" s="298" t="e">
        <f>入力シート!#REF!</f>
        <v>#REF!</v>
      </c>
      <c r="EU18" s="26"/>
      <c r="EV18" s="13" t="str">
        <f>IF(入力シート!$B178="","",入力シート!$B178)</f>
        <v/>
      </c>
      <c r="EW18" s="59" t="str">
        <f>IF(入力シート!$B178&lt;&gt;"",入力シート!$C178,"")</f>
        <v/>
      </c>
      <c r="EX18" s="14" t="str">
        <f>IF(入力シート!$D178="","",入力シート!$D178)</f>
        <v/>
      </c>
      <c r="EY18" s="15" t="s">
        <v>130</v>
      </c>
      <c r="EZ18" s="147" t="str">
        <f>IF(入力シート!$F178="","",入力シート!$F178)</f>
        <v/>
      </c>
      <c r="FA18" s="17" t="s">
        <v>3</v>
      </c>
      <c r="FB18" s="16" t="str">
        <f>IF(入力シート!$H178="","",入力シート!$H178)</f>
        <v/>
      </c>
      <c r="FC18" s="15" t="s">
        <v>130</v>
      </c>
      <c r="FD18" s="147" t="str">
        <f>IF(入力シート!$J178="","",入力シート!$J178)</f>
        <v/>
      </c>
      <c r="FE18" s="18" t="s">
        <v>128</v>
      </c>
      <c r="FF18" s="19" t="str">
        <f>入力シート!$L178</f>
        <v/>
      </c>
      <c r="FG18" s="17" t="s">
        <v>129</v>
      </c>
      <c r="FH18" s="147" t="str">
        <f>入力シート!$N178</f>
        <v/>
      </c>
      <c r="FI18" s="18" t="s">
        <v>128</v>
      </c>
      <c r="FJ18" s="20" t="str">
        <f>IF(入力シート!$P178="","",入力シート!$P178)</f>
        <v/>
      </c>
      <c r="FK18" s="19" t="str">
        <f>IF(入力シート!$Q178="","",入力シート!$Q178)</f>
        <v/>
      </c>
      <c r="FL18" s="18" t="s">
        <v>127</v>
      </c>
      <c r="FM18" s="294" t="str">
        <f>IF(入力シート!$S178="","",IF(入力シート!$T178="",入力シート!$S178,IF(入力シート!$S178&lt;5,入力シート!$S178,入力シート!$T178)))</f>
        <v/>
      </c>
      <c r="FN18" s="295">
        <f>入力シート!EU18</f>
        <v>0</v>
      </c>
      <c r="FO18" s="294" t="str">
        <f>IF(入力シート!$U178="","",IF(入力シート!$V178="",入力シート!$U178,IF(入力シート!$U178&lt;31,入力シート!$U178,入力シート!$V178)))</f>
        <v/>
      </c>
      <c r="FP18" s="295">
        <f>入力シート!EW18</f>
        <v>0</v>
      </c>
      <c r="FQ18" s="296" t="str">
        <f>入力シート!$AB178</f>
        <v>□ごみ拾い　□器具片付け
□モップ又はレーキがけ　□施錠</v>
      </c>
      <c r="FR18" s="297" t="e">
        <f>入力シート!#REF!</f>
        <v>#REF!</v>
      </c>
      <c r="FS18" s="298" t="e">
        <f>入力シート!#REF!</f>
        <v>#REF!</v>
      </c>
      <c r="FT18" s="26"/>
      <c r="FU18" s="13" t="str">
        <f>IF(入力シート!$B188="","",入力シート!$B188)</f>
        <v/>
      </c>
      <c r="FV18" s="59" t="str">
        <f>IF(入力シート!$B188&lt;&gt;"",入力シート!$C188,"")</f>
        <v/>
      </c>
      <c r="FW18" s="14" t="str">
        <f>IF(入力シート!$D188="","",入力シート!$D188)</f>
        <v/>
      </c>
      <c r="FX18" s="15" t="s">
        <v>130</v>
      </c>
      <c r="FY18" s="147" t="str">
        <f>IF(入力シート!$F188="","",入力シート!$F188)</f>
        <v/>
      </c>
      <c r="FZ18" s="17" t="s">
        <v>3</v>
      </c>
      <c r="GA18" s="16" t="str">
        <f>IF(入力シート!$H188="","",入力シート!$H188)</f>
        <v/>
      </c>
      <c r="GB18" s="15" t="s">
        <v>130</v>
      </c>
      <c r="GC18" s="147" t="str">
        <f>IF(入力シート!$J188="","",入力シート!$J188)</f>
        <v/>
      </c>
      <c r="GD18" s="18" t="s">
        <v>128</v>
      </c>
      <c r="GE18" s="19" t="str">
        <f>入力シート!$L188</f>
        <v/>
      </c>
      <c r="GF18" s="17" t="s">
        <v>129</v>
      </c>
      <c r="GG18" s="147" t="str">
        <f>入力シート!$N188</f>
        <v/>
      </c>
      <c r="GH18" s="18" t="s">
        <v>128</v>
      </c>
      <c r="GI18" s="20" t="str">
        <f>IF(入力シート!$P188="","",入力シート!$P188)</f>
        <v/>
      </c>
      <c r="GJ18" s="19" t="str">
        <f>IF(入力シート!$Q188="","",入力シート!$Q188)</f>
        <v/>
      </c>
      <c r="GK18" s="18" t="s">
        <v>127</v>
      </c>
      <c r="GL18" s="294" t="str">
        <f>IF(入力シート!$S188="","",IF(入力シート!$T188="",入力シート!$S188,IF(入力シート!$S188&lt;5,入力シート!$S188,入力シート!$T188)))</f>
        <v/>
      </c>
      <c r="GM18" s="295">
        <f>入力シート!FT18</f>
        <v>0</v>
      </c>
      <c r="GN18" s="294" t="str">
        <f>IF(入力シート!$U188="","",IF(入力シート!$V188="",入力シート!$U188,IF(入力シート!$U188&lt;31,入力シート!$U188,入力シート!$V188)))</f>
        <v/>
      </c>
      <c r="GO18" s="295">
        <f>入力シート!FV18</f>
        <v>0</v>
      </c>
      <c r="GP18" s="296" t="str">
        <f>入力シート!$AB188</f>
        <v>□ごみ拾い　□器具片付け
□モップ又はレーキがけ　□施錠</v>
      </c>
      <c r="GQ18" s="297" t="e">
        <f>入力シート!#REF!</f>
        <v>#REF!</v>
      </c>
      <c r="GR18" s="298" t="e">
        <f>入力シート!#REF!</f>
        <v>#REF!</v>
      </c>
      <c r="GS18" s="26"/>
      <c r="GT18" s="13" t="str">
        <f>IF(入力シート!$B198="","",入力シート!$B198)</f>
        <v/>
      </c>
      <c r="GU18" s="59" t="str">
        <f>IF(入力シート!$B198&lt;&gt;"",入力シート!$C198,"")</f>
        <v/>
      </c>
      <c r="GV18" s="14" t="str">
        <f>IF(入力シート!$D198="","",入力シート!$D198)</f>
        <v/>
      </c>
      <c r="GW18" s="15" t="s">
        <v>130</v>
      </c>
      <c r="GX18" s="147" t="str">
        <f>IF(入力シート!$F198="","",入力シート!$F198)</f>
        <v/>
      </c>
      <c r="GY18" s="17" t="s">
        <v>3</v>
      </c>
      <c r="GZ18" s="16" t="str">
        <f>IF(入力シート!$H198="","",入力シート!$H198)</f>
        <v/>
      </c>
      <c r="HA18" s="15" t="s">
        <v>130</v>
      </c>
      <c r="HB18" s="147" t="str">
        <f>IF(入力シート!$J198="","",入力シート!$J198)</f>
        <v/>
      </c>
      <c r="HC18" s="18" t="s">
        <v>128</v>
      </c>
      <c r="HD18" s="19" t="str">
        <f>入力シート!$L198</f>
        <v/>
      </c>
      <c r="HE18" s="17" t="s">
        <v>129</v>
      </c>
      <c r="HF18" s="147" t="str">
        <f>入力シート!$N198</f>
        <v/>
      </c>
      <c r="HG18" s="18" t="s">
        <v>128</v>
      </c>
      <c r="HH18" s="20" t="str">
        <f>IF(入力シート!$P198="","",入力シート!$P198)</f>
        <v/>
      </c>
      <c r="HI18" s="19" t="str">
        <f>IF(入力シート!$Q198="","",入力シート!$Q198)</f>
        <v/>
      </c>
      <c r="HJ18" s="18" t="s">
        <v>127</v>
      </c>
      <c r="HK18" s="294" t="str">
        <f>IF(入力シート!$S198="","",IF(入力シート!$T198="",入力シート!$S198,IF(入力シート!$S198&lt;5,入力シート!$S198,入力シート!$T198)))</f>
        <v/>
      </c>
      <c r="HL18" s="295">
        <f>入力シート!GS18</f>
        <v>0</v>
      </c>
      <c r="HM18" s="294" t="str">
        <f>IF(入力シート!$U198="","",IF(入力シート!$V198="",入力シート!$U198,IF(入力シート!$U198&lt;31,入力シート!$U198,入力シート!$V198)))</f>
        <v/>
      </c>
      <c r="HN18" s="295">
        <f>入力シート!GU18</f>
        <v>0</v>
      </c>
      <c r="HO18" s="296" t="str">
        <f>入力シート!$AB198</f>
        <v>□ごみ拾い　□器具片付け
□モップ又はレーキがけ　□施錠</v>
      </c>
      <c r="HP18" s="297" t="e">
        <f>入力シート!#REF!</f>
        <v>#REF!</v>
      </c>
      <c r="HQ18" s="298" t="e">
        <f>入力シート!#REF!</f>
        <v>#REF!</v>
      </c>
      <c r="HR18" s="26"/>
      <c r="HS18" s="13" t="str">
        <f>IF(入力シート!$B208="","",入力シート!$B208)</f>
        <v/>
      </c>
      <c r="HT18" s="59" t="str">
        <f>IF(入力シート!$B208&lt;&gt;"",入力シート!$C208,"")</f>
        <v/>
      </c>
      <c r="HU18" s="14" t="str">
        <f>IF(入力シート!$D208="","",入力シート!$D208)</f>
        <v/>
      </c>
      <c r="HV18" s="15" t="s">
        <v>130</v>
      </c>
      <c r="HW18" s="147" t="str">
        <f>IF(入力シート!$F208="","",入力シート!$F208)</f>
        <v/>
      </c>
      <c r="HX18" s="17" t="s">
        <v>3</v>
      </c>
      <c r="HY18" s="16" t="str">
        <f>IF(入力シート!$H208="","",入力シート!$H208)</f>
        <v/>
      </c>
      <c r="HZ18" s="15" t="s">
        <v>130</v>
      </c>
      <c r="IA18" s="147" t="str">
        <f>IF(入力シート!$J208="","",入力シート!$J208)</f>
        <v/>
      </c>
      <c r="IB18" s="18" t="s">
        <v>128</v>
      </c>
      <c r="IC18" s="19" t="str">
        <f>入力シート!$L208</f>
        <v/>
      </c>
      <c r="ID18" s="17" t="s">
        <v>129</v>
      </c>
      <c r="IE18" s="147" t="str">
        <f>入力シート!$N208</f>
        <v/>
      </c>
      <c r="IF18" s="18" t="s">
        <v>128</v>
      </c>
      <c r="IG18" s="20" t="str">
        <f>IF(入力シート!$P208="","",入力シート!$P208)</f>
        <v/>
      </c>
      <c r="IH18" s="19" t="str">
        <f>IF(入力シート!$Q208="","",入力シート!$Q208)</f>
        <v/>
      </c>
      <c r="II18" s="18" t="s">
        <v>127</v>
      </c>
      <c r="IJ18" s="294" t="str">
        <f>IF(入力シート!$S208="","",IF(入力シート!$T208="",入力シート!$S208,IF(入力シート!$S208&lt;5,入力シート!$S208,入力シート!$T208)))</f>
        <v/>
      </c>
      <c r="IK18" s="295">
        <f>入力シート!HR18</f>
        <v>0</v>
      </c>
      <c r="IL18" s="294" t="str">
        <f>IF(入力シート!$U208="","",IF(入力シート!$V208="",入力シート!$U208,IF(入力シート!$U208&lt;31,入力シート!$U208,入力シート!$V208)))</f>
        <v/>
      </c>
      <c r="IM18" s="295">
        <f>入力シート!HT18</f>
        <v>0</v>
      </c>
      <c r="IN18" s="296" t="str">
        <f>入力シート!$AB208</f>
        <v>□ごみ拾い　□器具片付け
□モップ又はレーキがけ　□施錠</v>
      </c>
      <c r="IO18" s="297" t="e">
        <f>入力シート!#REF!</f>
        <v>#REF!</v>
      </c>
      <c r="IP18" s="298" t="e">
        <f>入力シート!#REF!</f>
        <v>#REF!</v>
      </c>
    </row>
    <row r="19" spans="1:250" ht="15" customHeight="1" x14ac:dyDescent="0.15">
      <c r="A19" s="280" t="s">
        <v>23</v>
      </c>
      <c r="B19" s="281"/>
      <c r="C19" s="282"/>
      <c r="D19" s="289" t="s">
        <v>15</v>
      </c>
      <c r="E19" s="290"/>
      <c r="F19" s="290" t="s">
        <v>0</v>
      </c>
      <c r="G19" s="290"/>
      <c r="H19" s="278" t="s">
        <v>17</v>
      </c>
      <c r="I19" s="279"/>
      <c r="J19" s="289" t="s">
        <v>15</v>
      </c>
      <c r="K19" s="290"/>
      <c r="L19" s="290" t="s">
        <v>0</v>
      </c>
      <c r="M19" s="290"/>
      <c r="N19" s="278" t="s">
        <v>17</v>
      </c>
      <c r="O19" s="279"/>
      <c r="P19" s="27" t="s">
        <v>14</v>
      </c>
      <c r="Q19" s="28" t="s">
        <v>0</v>
      </c>
      <c r="R19" s="270" t="s">
        <v>17</v>
      </c>
      <c r="S19" s="271"/>
      <c r="T19" s="27" t="s">
        <v>14</v>
      </c>
      <c r="U19" s="28" t="s">
        <v>0</v>
      </c>
      <c r="V19" s="202" t="s">
        <v>17</v>
      </c>
      <c r="W19" s="27" t="s">
        <v>14</v>
      </c>
      <c r="X19" s="28" t="s">
        <v>0</v>
      </c>
      <c r="Y19" s="202" t="s">
        <v>17</v>
      </c>
      <c r="Z19" s="280" t="s">
        <v>23</v>
      </c>
      <c r="AA19" s="281"/>
      <c r="AB19" s="282"/>
      <c r="AC19" s="289" t="s">
        <v>15</v>
      </c>
      <c r="AD19" s="290"/>
      <c r="AE19" s="290" t="s">
        <v>0</v>
      </c>
      <c r="AF19" s="290"/>
      <c r="AG19" s="278" t="s">
        <v>17</v>
      </c>
      <c r="AH19" s="279"/>
      <c r="AI19" s="289" t="s">
        <v>15</v>
      </c>
      <c r="AJ19" s="290"/>
      <c r="AK19" s="290" t="s">
        <v>0</v>
      </c>
      <c r="AL19" s="290"/>
      <c r="AM19" s="278" t="s">
        <v>17</v>
      </c>
      <c r="AN19" s="279"/>
      <c r="AO19" s="27" t="s">
        <v>14</v>
      </c>
      <c r="AP19" s="28" t="s">
        <v>0</v>
      </c>
      <c r="AQ19" s="270" t="s">
        <v>17</v>
      </c>
      <c r="AR19" s="271"/>
      <c r="AS19" s="27" t="s">
        <v>14</v>
      </c>
      <c r="AT19" s="28" t="s">
        <v>0</v>
      </c>
      <c r="AU19" s="202" t="s">
        <v>17</v>
      </c>
      <c r="AV19" s="27" t="s">
        <v>14</v>
      </c>
      <c r="AW19" s="28" t="s">
        <v>0</v>
      </c>
      <c r="AX19" s="202" t="s">
        <v>17</v>
      </c>
      <c r="AY19" s="280" t="s">
        <v>23</v>
      </c>
      <c r="AZ19" s="281"/>
      <c r="BA19" s="282"/>
      <c r="BB19" s="289" t="s">
        <v>15</v>
      </c>
      <c r="BC19" s="290"/>
      <c r="BD19" s="290" t="s">
        <v>0</v>
      </c>
      <c r="BE19" s="290"/>
      <c r="BF19" s="278" t="s">
        <v>17</v>
      </c>
      <c r="BG19" s="279"/>
      <c r="BH19" s="289" t="s">
        <v>15</v>
      </c>
      <c r="BI19" s="290"/>
      <c r="BJ19" s="290" t="s">
        <v>0</v>
      </c>
      <c r="BK19" s="290"/>
      <c r="BL19" s="278" t="s">
        <v>17</v>
      </c>
      <c r="BM19" s="279"/>
      <c r="BN19" s="27" t="s">
        <v>14</v>
      </c>
      <c r="BO19" s="28" t="s">
        <v>0</v>
      </c>
      <c r="BP19" s="270" t="s">
        <v>17</v>
      </c>
      <c r="BQ19" s="271"/>
      <c r="BR19" s="27" t="s">
        <v>14</v>
      </c>
      <c r="BS19" s="28" t="s">
        <v>0</v>
      </c>
      <c r="BT19" s="202" t="s">
        <v>17</v>
      </c>
      <c r="BU19" s="27" t="s">
        <v>14</v>
      </c>
      <c r="BV19" s="28" t="s">
        <v>0</v>
      </c>
      <c r="BW19" s="202" t="s">
        <v>17</v>
      </c>
      <c r="BX19" s="280" t="s">
        <v>23</v>
      </c>
      <c r="BY19" s="281"/>
      <c r="BZ19" s="282"/>
      <c r="CA19" s="289" t="s">
        <v>15</v>
      </c>
      <c r="CB19" s="290"/>
      <c r="CC19" s="290" t="s">
        <v>0</v>
      </c>
      <c r="CD19" s="290"/>
      <c r="CE19" s="278" t="s">
        <v>17</v>
      </c>
      <c r="CF19" s="279"/>
      <c r="CG19" s="289" t="s">
        <v>15</v>
      </c>
      <c r="CH19" s="290"/>
      <c r="CI19" s="290" t="s">
        <v>0</v>
      </c>
      <c r="CJ19" s="290"/>
      <c r="CK19" s="278" t="s">
        <v>17</v>
      </c>
      <c r="CL19" s="279"/>
      <c r="CM19" s="27" t="s">
        <v>14</v>
      </c>
      <c r="CN19" s="28" t="s">
        <v>0</v>
      </c>
      <c r="CO19" s="270" t="s">
        <v>17</v>
      </c>
      <c r="CP19" s="271"/>
      <c r="CQ19" s="27" t="s">
        <v>14</v>
      </c>
      <c r="CR19" s="28" t="s">
        <v>0</v>
      </c>
      <c r="CS19" s="202" t="s">
        <v>17</v>
      </c>
      <c r="CT19" s="27" t="s">
        <v>14</v>
      </c>
      <c r="CU19" s="28" t="s">
        <v>0</v>
      </c>
      <c r="CV19" s="202" t="s">
        <v>17</v>
      </c>
      <c r="CW19" s="280" t="s">
        <v>23</v>
      </c>
      <c r="CX19" s="281"/>
      <c r="CY19" s="282"/>
      <c r="CZ19" s="289" t="s">
        <v>15</v>
      </c>
      <c r="DA19" s="290"/>
      <c r="DB19" s="290" t="s">
        <v>0</v>
      </c>
      <c r="DC19" s="290"/>
      <c r="DD19" s="278" t="s">
        <v>17</v>
      </c>
      <c r="DE19" s="279"/>
      <c r="DF19" s="289" t="s">
        <v>15</v>
      </c>
      <c r="DG19" s="290"/>
      <c r="DH19" s="290" t="s">
        <v>0</v>
      </c>
      <c r="DI19" s="290"/>
      <c r="DJ19" s="278" t="s">
        <v>17</v>
      </c>
      <c r="DK19" s="279"/>
      <c r="DL19" s="27" t="s">
        <v>14</v>
      </c>
      <c r="DM19" s="28" t="s">
        <v>0</v>
      </c>
      <c r="DN19" s="270" t="s">
        <v>17</v>
      </c>
      <c r="DO19" s="271"/>
      <c r="DP19" s="27" t="s">
        <v>14</v>
      </c>
      <c r="DQ19" s="28" t="s">
        <v>0</v>
      </c>
      <c r="DR19" s="202" t="s">
        <v>17</v>
      </c>
      <c r="DS19" s="27" t="s">
        <v>14</v>
      </c>
      <c r="DT19" s="28" t="s">
        <v>0</v>
      </c>
      <c r="DU19" s="202" t="s">
        <v>17</v>
      </c>
      <c r="DV19" s="280" t="s">
        <v>23</v>
      </c>
      <c r="DW19" s="281"/>
      <c r="DX19" s="282"/>
      <c r="DY19" s="289" t="s">
        <v>15</v>
      </c>
      <c r="DZ19" s="290"/>
      <c r="EA19" s="290" t="s">
        <v>0</v>
      </c>
      <c r="EB19" s="290"/>
      <c r="EC19" s="278" t="s">
        <v>17</v>
      </c>
      <c r="ED19" s="279"/>
      <c r="EE19" s="289" t="s">
        <v>15</v>
      </c>
      <c r="EF19" s="290"/>
      <c r="EG19" s="290" t="s">
        <v>0</v>
      </c>
      <c r="EH19" s="290"/>
      <c r="EI19" s="278" t="s">
        <v>17</v>
      </c>
      <c r="EJ19" s="279"/>
      <c r="EK19" s="27" t="s">
        <v>14</v>
      </c>
      <c r="EL19" s="28" t="s">
        <v>0</v>
      </c>
      <c r="EM19" s="270" t="s">
        <v>17</v>
      </c>
      <c r="EN19" s="271"/>
      <c r="EO19" s="27" t="s">
        <v>14</v>
      </c>
      <c r="EP19" s="28" t="s">
        <v>0</v>
      </c>
      <c r="EQ19" s="202" t="s">
        <v>17</v>
      </c>
      <c r="ER19" s="27" t="s">
        <v>14</v>
      </c>
      <c r="ES19" s="28" t="s">
        <v>0</v>
      </c>
      <c r="ET19" s="202" t="s">
        <v>17</v>
      </c>
      <c r="EU19" s="280" t="s">
        <v>23</v>
      </c>
      <c r="EV19" s="281"/>
      <c r="EW19" s="282"/>
      <c r="EX19" s="289" t="s">
        <v>15</v>
      </c>
      <c r="EY19" s="290"/>
      <c r="EZ19" s="290" t="s">
        <v>0</v>
      </c>
      <c r="FA19" s="290"/>
      <c r="FB19" s="278" t="s">
        <v>17</v>
      </c>
      <c r="FC19" s="279"/>
      <c r="FD19" s="289" t="s">
        <v>15</v>
      </c>
      <c r="FE19" s="290"/>
      <c r="FF19" s="290" t="s">
        <v>0</v>
      </c>
      <c r="FG19" s="290"/>
      <c r="FH19" s="278" t="s">
        <v>17</v>
      </c>
      <c r="FI19" s="279"/>
      <c r="FJ19" s="27" t="s">
        <v>14</v>
      </c>
      <c r="FK19" s="28" t="s">
        <v>0</v>
      </c>
      <c r="FL19" s="270" t="s">
        <v>17</v>
      </c>
      <c r="FM19" s="271"/>
      <c r="FN19" s="27" t="s">
        <v>14</v>
      </c>
      <c r="FO19" s="28" t="s">
        <v>0</v>
      </c>
      <c r="FP19" s="202" t="s">
        <v>17</v>
      </c>
      <c r="FQ19" s="27" t="s">
        <v>14</v>
      </c>
      <c r="FR19" s="28" t="s">
        <v>0</v>
      </c>
      <c r="FS19" s="202" t="s">
        <v>17</v>
      </c>
      <c r="FT19" s="280" t="s">
        <v>23</v>
      </c>
      <c r="FU19" s="281"/>
      <c r="FV19" s="282"/>
      <c r="FW19" s="289" t="s">
        <v>15</v>
      </c>
      <c r="FX19" s="290"/>
      <c r="FY19" s="290" t="s">
        <v>0</v>
      </c>
      <c r="FZ19" s="290"/>
      <c r="GA19" s="278" t="s">
        <v>17</v>
      </c>
      <c r="GB19" s="279"/>
      <c r="GC19" s="289" t="s">
        <v>15</v>
      </c>
      <c r="GD19" s="290"/>
      <c r="GE19" s="290" t="s">
        <v>0</v>
      </c>
      <c r="GF19" s="290"/>
      <c r="GG19" s="278" t="s">
        <v>17</v>
      </c>
      <c r="GH19" s="279"/>
      <c r="GI19" s="27" t="s">
        <v>14</v>
      </c>
      <c r="GJ19" s="28" t="s">
        <v>0</v>
      </c>
      <c r="GK19" s="270" t="s">
        <v>17</v>
      </c>
      <c r="GL19" s="271"/>
      <c r="GM19" s="27" t="s">
        <v>14</v>
      </c>
      <c r="GN19" s="28" t="s">
        <v>0</v>
      </c>
      <c r="GO19" s="202" t="s">
        <v>17</v>
      </c>
      <c r="GP19" s="27" t="s">
        <v>14</v>
      </c>
      <c r="GQ19" s="28" t="s">
        <v>0</v>
      </c>
      <c r="GR19" s="202" t="s">
        <v>17</v>
      </c>
      <c r="GS19" s="280" t="s">
        <v>23</v>
      </c>
      <c r="GT19" s="281"/>
      <c r="GU19" s="282"/>
      <c r="GV19" s="289" t="s">
        <v>15</v>
      </c>
      <c r="GW19" s="290"/>
      <c r="GX19" s="290" t="s">
        <v>0</v>
      </c>
      <c r="GY19" s="290"/>
      <c r="GZ19" s="278" t="s">
        <v>17</v>
      </c>
      <c r="HA19" s="279"/>
      <c r="HB19" s="289" t="s">
        <v>15</v>
      </c>
      <c r="HC19" s="290"/>
      <c r="HD19" s="290" t="s">
        <v>0</v>
      </c>
      <c r="HE19" s="290"/>
      <c r="HF19" s="278" t="s">
        <v>17</v>
      </c>
      <c r="HG19" s="279"/>
      <c r="HH19" s="27" t="s">
        <v>14</v>
      </c>
      <c r="HI19" s="28" t="s">
        <v>0</v>
      </c>
      <c r="HJ19" s="270" t="s">
        <v>17</v>
      </c>
      <c r="HK19" s="271"/>
      <c r="HL19" s="27" t="s">
        <v>14</v>
      </c>
      <c r="HM19" s="28" t="s">
        <v>0</v>
      </c>
      <c r="HN19" s="202" t="s">
        <v>17</v>
      </c>
      <c r="HO19" s="27" t="s">
        <v>14</v>
      </c>
      <c r="HP19" s="28" t="s">
        <v>0</v>
      </c>
      <c r="HQ19" s="202" t="s">
        <v>17</v>
      </c>
      <c r="HR19" s="280" t="s">
        <v>23</v>
      </c>
      <c r="HS19" s="281"/>
      <c r="HT19" s="282"/>
      <c r="HU19" s="289" t="s">
        <v>15</v>
      </c>
      <c r="HV19" s="290"/>
      <c r="HW19" s="290" t="s">
        <v>0</v>
      </c>
      <c r="HX19" s="290"/>
      <c r="HY19" s="278" t="s">
        <v>17</v>
      </c>
      <c r="HZ19" s="279"/>
      <c r="IA19" s="289" t="s">
        <v>15</v>
      </c>
      <c r="IB19" s="290"/>
      <c r="IC19" s="290" t="s">
        <v>0</v>
      </c>
      <c r="ID19" s="290"/>
      <c r="IE19" s="278" t="s">
        <v>17</v>
      </c>
      <c r="IF19" s="279"/>
      <c r="IG19" s="27" t="s">
        <v>14</v>
      </c>
      <c r="IH19" s="28" t="s">
        <v>0</v>
      </c>
      <c r="II19" s="270" t="s">
        <v>17</v>
      </c>
      <c r="IJ19" s="271"/>
      <c r="IK19" s="27" t="s">
        <v>14</v>
      </c>
      <c r="IL19" s="28" t="s">
        <v>0</v>
      </c>
      <c r="IM19" s="202" t="s">
        <v>17</v>
      </c>
      <c r="IN19" s="27" t="s">
        <v>14</v>
      </c>
      <c r="IO19" s="28" t="s">
        <v>0</v>
      </c>
      <c r="IP19" s="202" t="s">
        <v>17</v>
      </c>
    </row>
    <row r="20" spans="1:250" ht="24.75" customHeight="1" x14ac:dyDescent="0.15">
      <c r="A20" s="283"/>
      <c r="B20" s="284"/>
      <c r="C20" s="285"/>
      <c r="D20" s="272" t="str">
        <f>IF(H20="","",A13)</f>
        <v/>
      </c>
      <c r="E20" s="273"/>
      <c r="F20" s="273" t="str">
        <f>IF(H20="","",B9)</f>
        <v/>
      </c>
      <c r="G20" s="273"/>
      <c r="H20" s="324" t="str">
        <f>IF(入力シート!W109="","",入力シート!W109)</f>
        <v/>
      </c>
      <c r="I20" s="325"/>
      <c r="J20" s="272" t="str">
        <f>IF(N20="","",A13)</f>
        <v/>
      </c>
      <c r="K20" s="273"/>
      <c r="L20" s="273" t="str">
        <f>IF(N20="","",B10)</f>
        <v/>
      </c>
      <c r="M20" s="273"/>
      <c r="N20" s="324" t="str">
        <f>IF(入力シート!$W110="","",入力シート!$W110)</f>
        <v/>
      </c>
      <c r="O20" s="325"/>
      <c r="P20" s="32" t="str">
        <f>IF(R20="","",A13)</f>
        <v/>
      </c>
      <c r="Q20" s="33" t="str">
        <f>IF(R20="","",B11)</f>
        <v/>
      </c>
      <c r="R20" s="326" t="str">
        <f>IF(入力シート!W111="","",入力シート!W111)</f>
        <v/>
      </c>
      <c r="S20" s="327"/>
      <c r="T20" s="32" t="str">
        <f>IF(V20="","",A13)</f>
        <v/>
      </c>
      <c r="U20" s="34" t="str">
        <f>IF(V20="","",B12)</f>
        <v/>
      </c>
      <c r="V20" s="201" t="str">
        <f>IF(入力シート!W112="","",入力シート!W112)</f>
        <v/>
      </c>
      <c r="W20" s="32" t="str">
        <f>IF(Y20="","",A13)</f>
        <v/>
      </c>
      <c r="X20" s="34" t="str">
        <f>IF(Y20="","",B13)</f>
        <v/>
      </c>
      <c r="Y20" s="201" t="str">
        <f>IF(入力シート!W113="","",入力シート!W113)</f>
        <v/>
      </c>
      <c r="Z20" s="283"/>
      <c r="AA20" s="284"/>
      <c r="AB20" s="285"/>
      <c r="AC20" s="272" t="str">
        <f>IF(AG20="","",$A$13)</f>
        <v/>
      </c>
      <c r="AD20" s="273"/>
      <c r="AE20" s="273" t="str">
        <f>IF(AG20="","",AA9)</f>
        <v/>
      </c>
      <c r="AF20" s="273"/>
      <c r="AG20" s="324" t="str">
        <f>IF(入力シート!$W119="","",入力シート!$W119)</f>
        <v/>
      </c>
      <c r="AH20" s="325"/>
      <c r="AI20" s="272" t="str">
        <f>IF(AM20="","",$A$13)</f>
        <v/>
      </c>
      <c r="AJ20" s="273"/>
      <c r="AK20" s="273" t="str">
        <f>IF(AM20="","",AA10)</f>
        <v/>
      </c>
      <c r="AL20" s="273"/>
      <c r="AM20" s="324" t="str">
        <f>IF(入力シート!$W120="","",入力シート!$W120)</f>
        <v/>
      </c>
      <c r="AN20" s="325"/>
      <c r="AO20" s="32" t="str">
        <f>IF(AQ20="","",$A$13)</f>
        <v/>
      </c>
      <c r="AP20" s="33" t="str">
        <f>IF(AQ20="","",AA11)</f>
        <v/>
      </c>
      <c r="AQ20" s="326" t="str">
        <f>IF(入力シート!$W121="","",入力シート!$W121)</f>
        <v/>
      </c>
      <c r="AR20" s="327"/>
      <c r="AS20" s="32" t="str">
        <f>IF(AU20="","",$A$13)</f>
        <v/>
      </c>
      <c r="AT20" s="34" t="str">
        <f>IF(AU20="","",AA12)</f>
        <v/>
      </c>
      <c r="AU20" s="201" t="str">
        <f>IF(入力シート!$W122="","",入力シート!$W122)</f>
        <v/>
      </c>
      <c r="AV20" s="32" t="str">
        <f>IF(AX20="","",$A$13)</f>
        <v/>
      </c>
      <c r="AW20" s="34" t="str">
        <f>IF(AX20="","",AA13)</f>
        <v/>
      </c>
      <c r="AX20" s="201" t="str">
        <f>IF(入力シート!$W123="","",入力シート!$W123)</f>
        <v/>
      </c>
      <c r="AY20" s="283"/>
      <c r="AZ20" s="284"/>
      <c r="BA20" s="285"/>
      <c r="BB20" s="272" t="str">
        <f>IF(BF20="","",$A$13)</f>
        <v/>
      </c>
      <c r="BC20" s="273"/>
      <c r="BD20" s="273" t="str">
        <f>IF(BF20="","",AZ9)</f>
        <v/>
      </c>
      <c r="BE20" s="273"/>
      <c r="BF20" s="324" t="str">
        <f>IF(入力シート!$W129="","",入力シート!$W129)</f>
        <v/>
      </c>
      <c r="BG20" s="325"/>
      <c r="BH20" s="272" t="str">
        <f>IF(BL20="","",$A$13)</f>
        <v/>
      </c>
      <c r="BI20" s="273"/>
      <c r="BJ20" s="273" t="str">
        <f>IF(BL20="","",AZ10)</f>
        <v/>
      </c>
      <c r="BK20" s="273"/>
      <c r="BL20" s="324" t="str">
        <f>IF(入力シート!$W130="","",入力シート!$W130)</f>
        <v/>
      </c>
      <c r="BM20" s="325"/>
      <c r="BN20" s="32" t="str">
        <f>IF(BP20="","",$A$13)</f>
        <v/>
      </c>
      <c r="BO20" s="33" t="str">
        <f>IF(BP20="","",AZ11)</f>
        <v/>
      </c>
      <c r="BP20" s="326" t="str">
        <f>IF(入力シート!$W131="","",入力シート!$W131)</f>
        <v/>
      </c>
      <c r="BQ20" s="327"/>
      <c r="BR20" s="32" t="str">
        <f>IF(BT20="","",$A$13)</f>
        <v/>
      </c>
      <c r="BS20" s="34" t="str">
        <f>IF(BT20="","",AZ12)</f>
        <v/>
      </c>
      <c r="BT20" s="201" t="str">
        <f>IF(入力シート!$W132="","",入力シート!$W132)</f>
        <v/>
      </c>
      <c r="BU20" s="32" t="str">
        <f>IF(BW20="","",$A$13)</f>
        <v/>
      </c>
      <c r="BV20" s="34" t="str">
        <f>IF(BW20="","",AZ13)</f>
        <v/>
      </c>
      <c r="BW20" s="201" t="str">
        <f>IF(入力シート!$W133="","",入力シート!$W133)</f>
        <v/>
      </c>
      <c r="BX20" s="283"/>
      <c r="BY20" s="284"/>
      <c r="BZ20" s="285"/>
      <c r="CA20" s="272" t="str">
        <f>IF(CE20="","",$A$13)</f>
        <v/>
      </c>
      <c r="CB20" s="273"/>
      <c r="CC20" s="273" t="str">
        <f>IF(CE20="","",BY9)</f>
        <v/>
      </c>
      <c r="CD20" s="273"/>
      <c r="CE20" s="324" t="str">
        <f>IF(入力シート!$W139="","",入力シート!$W139)</f>
        <v/>
      </c>
      <c r="CF20" s="325"/>
      <c r="CG20" s="272" t="str">
        <f>IF(CK20="","",$A$13)</f>
        <v/>
      </c>
      <c r="CH20" s="273"/>
      <c r="CI20" s="273" t="str">
        <f>IF(CK20="","",BY10)</f>
        <v/>
      </c>
      <c r="CJ20" s="273"/>
      <c r="CK20" s="324" t="str">
        <f>IF(入力シート!$W140="","",入力シート!$W140)</f>
        <v/>
      </c>
      <c r="CL20" s="325"/>
      <c r="CM20" s="32" t="str">
        <f>IF(CO20="","",$A$13)</f>
        <v/>
      </c>
      <c r="CN20" s="33" t="str">
        <f>IF(CO20="","",BY11)</f>
        <v/>
      </c>
      <c r="CO20" s="326" t="str">
        <f>IF(入力シート!$W141="","",入力シート!$W141)</f>
        <v/>
      </c>
      <c r="CP20" s="327"/>
      <c r="CQ20" s="32" t="str">
        <f>IF(CS20="","",$A$13)</f>
        <v/>
      </c>
      <c r="CR20" s="34" t="str">
        <f>IF(CS20="","",BY12)</f>
        <v/>
      </c>
      <c r="CS20" s="201" t="str">
        <f>IF(入力シート!$W142="","",入力シート!$W142)</f>
        <v/>
      </c>
      <c r="CT20" s="32" t="str">
        <f>IF(CV20="","",$A$13)</f>
        <v/>
      </c>
      <c r="CU20" s="34" t="str">
        <f>IF(CV20="","",BY13)</f>
        <v/>
      </c>
      <c r="CV20" s="201" t="str">
        <f>IF(入力シート!$W143="","",入力シート!$W143)</f>
        <v/>
      </c>
      <c r="CW20" s="283"/>
      <c r="CX20" s="284"/>
      <c r="CY20" s="285"/>
      <c r="CZ20" s="272" t="str">
        <f>IF(DD20="","",$A$13)</f>
        <v/>
      </c>
      <c r="DA20" s="273"/>
      <c r="DB20" s="273" t="str">
        <f>IF(DD20="","",CX9)</f>
        <v/>
      </c>
      <c r="DC20" s="273"/>
      <c r="DD20" s="324" t="str">
        <f>IF(入力シート!$W149="","",入力シート!$W149)</f>
        <v/>
      </c>
      <c r="DE20" s="325"/>
      <c r="DF20" s="272" t="str">
        <f>IF(DJ20="","",$A$13)</f>
        <v/>
      </c>
      <c r="DG20" s="273"/>
      <c r="DH20" s="273" t="str">
        <f>IF(DJ20="","",CX10)</f>
        <v/>
      </c>
      <c r="DI20" s="273"/>
      <c r="DJ20" s="324" t="str">
        <f>IF(入力シート!$W150="","",入力シート!$W150)</f>
        <v/>
      </c>
      <c r="DK20" s="325"/>
      <c r="DL20" s="32" t="str">
        <f>IF(DN20="","",$A$13)</f>
        <v/>
      </c>
      <c r="DM20" s="33" t="str">
        <f>IF(DN20="","",CX11)</f>
        <v/>
      </c>
      <c r="DN20" s="326" t="str">
        <f>IF(入力シート!$W151="","",入力シート!$W151)</f>
        <v/>
      </c>
      <c r="DO20" s="327"/>
      <c r="DP20" s="32" t="str">
        <f>IF(DR20="","",$A$13)</f>
        <v/>
      </c>
      <c r="DQ20" s="34" t="str">
        <f>IF(DR20="","",CX12)</f>
        <v/>
      </c>
      <c r="DR20" s="201" t="str">
        <f>IF(入力シート!$W152="","",入力シート!$W152)</f>
        <v/>
      </c>
      <c r="DS20" s="32" t="str">
        <f>IF(DU20="","",$A$13)</f>
        <v/>
      </c>
      <c r="DT20" s="34" t="str">
        <f>IF(DU20="","",CX13)</f>
        <v/>
      </c>
      <c r="DU20" s="201" t="str">
        <f>IF(入力シート!$W153="","",入力シート!$W153)</f>
        <v/>
      </c>
      <c r="DV20" s="283"/>
      <c r="DW20" s="284"/>
      <c r="DX20" s="285"/>
      <c r="DY20" s="272" t="str">
        <f>IF(EC20="","",$A$13)</f>
        <v/>
      </c>
      <c r="DZ20" s="273"/>
      <c r="EA20" s="273" t="str">
        <f>IF(EC20="","",DW9)</f>
        <v/>
      </c>
      <c r="EB20" s="273"/>
      <c r="EC20" s="324" t="str">
        <f>IF(入力シート!$W159="","",入力シート!$W159)</f>
        <v/>
      </c>
      <c r="ED20" s="325"/>
      <c r="EE20" s="272" t="str">
        <f>IF(EI20="","",$A$13)</f>
        <v/>
      </c>
      <c r="EF20" s="273"/>
      <c r="EG20" s="273" t="str">
        <f>IF(EI20="","",DW10)</f>
        <v/>
      </c>
      <c r="EH20" s="273"/>
      <c r="EI20" s="324" t="str">
        <f>IF(入力シート!$W160="","",入力シート!$W160)</f>
        <v/>
      </c>
      <c r="EJ20" s="325"/>
      <c r="EK20" s="32" t="str">
        <f>IF(EM20="","",$A$13)</f>
        <v/>
      </c>
      <c r="EL20" s="33" t="str">
        <f>IF(EM20="","",DW11)</f>
        <v/>
      </c>
      <c r="EM20" s="326" t="str">
        <f>IF(入力シート!$W161="","",入力シート!$W161)</f>
        <v/>
      </c>
      <c r="EN20" s="327"/>
      <c r="EO20" s="32" t="str">
        <f>IF(EQ20="","",$A$13)</f>
        <v/>
      </c>
      <c r="EP20" s="34" t="str">
        <f>IF(EQ20="","",DW12)</f>
        <v/>
      </c>
      <c r="EQ20" s="201" t="str">
        <f>IF(入力シート!$W162="","",入力シート!$W162)</f>
        <v/>
      </c>
      <c r="ER20" s="32" t="str">
        <f>IF(ET20="","",$A$13)</f>
        <v/>
      </c>
      <c r="ES20" s="34" t="str">
        <f>IF(ET20="","",DW13)</f>
        <v/>
      </c>
      <c r="ET20" s="201" t="str">
        <f>IF(入力シート!$W163="","",入力シート!$W163)</f>
        <v/>
      </c>
      <c r="EU20" s="283"/>
      <c r="EV20" s="284"/>
      <c r="EW20" s="285"/>
      <c r="EX20" s="272" t="str">
        <f>IF(FB20="","",$A$13)</f>
        <v/>
      </c>
      <c r="EY20" s="273"/>
      <c r="EZ20" s="273" t="str">
        <f>IF(FB20="","",EV9)</f>
        <v/>
      </c>
      <c r="FA20" s="273"/>
      <c r="FB20" s="324" t="str">
        <f>IF(入力シート!$W169="","",入力シート!$W169)</f>
        <v/>
      </c>
      <c r="FC20" s="325"/>
      <c r="FD20" s="272" t="str">
        <f>IF(FH20="","",$A$13)</f>
        <v/>
      </c>
      <c r="FE20" s="273"/>
      <c r="FF20" s="273" t="str">
        <f>IF(FH20="","",EV10)</f>
        <v/>
      </c>
      <c r="FG20" s="273"/>
      <c r="FH20" s="324" t="str">
        <f>IF(入力シート!$W170="","",入力シート!$W170)</f>
        <v/>
      </c>
      <c r="FI20" s="325"/>
      <c r="FJ20" s="32" t="str">
        <f>IF(FL20="","",$A$13)</f>
        <v/>
      </c>
      <c r="FK20" s="33" t="str">
        <f>IF(FL20="","",EV11)</f>
        <v/>
      </c>
      <c r="FL20" s="326" t="str">
        <f>IF(入力シート!$W171="","",入力シート!$W171)</f>
        <v/>
      </c>
      <c r="FM20" s="327"/>
      <c r="FN20" s="32" t="str">
        <f>IF(FP20="","",$A$13)</f>
        <v/>
      </c>
      <c r="FO20" s="34" t="str">
        <f>IF(FP20="","",EV12)</f>
        <v/>
      </c>
      <c r="FP20" s="201" t="str">
        <f>IF(入力シート!$W172="","",入力シート!$W172)</f>
        <v/>
      </c>
      <c r="FQ20" s="32" t="str">
        <f>IF(FS20="","",$A$13)</f>
        <v/>
      </c>
      <c r="FR20" s="34" t="str">
        <f>IF(FS20="","",EV13)</f>
        <v/>
      </c>
      <c r="FS20" s="201" t="str">
        <f>IF(入力シート!$W173="","",入力シート!$W173)</f>
        <v/>
      </c>
      <c r="FT20" s="283"/>
      <c r="FU20" s="284"/>
      <c r="FV20" s="285"/>
      <c r="FW20" s="272" t="str">
        <f>IF(GA20="","",$A$13)</f>
        <v/>
      </c>
      <c r="FX20" s="273"/>
      <c r="FY20" s="273" t="str">
        <f>IF(GA20="","",FU9)</f>
        <v/>
      </c>
      <c r="FZ20" s="273"/>
      <c r="GA20" s="324" t="str">
        <f>IF(入力シート!$W179="","",入力シート!$W179)</f>
        <v/>
      </c>
      <c r="GB20" s="325"/>
      <c r="GC20" s="272" t="str">
        <f>IF(GG20="","",$A$13)</f>
        <v/>
      </c>
      <c r="GD20" s="273"/>
      <c r="GE20" s="273" t="str">
        <f>IF(GG20="","",FU10)</f>
        <v/>
      </c>
      <c r="GF20" s="273"/>
      <c r="GG20" s="324" t="str">
        <f>IF(入力シート!$W180="","",入力シート!$W180)</f>
        <v/>
      </c>
      <c r="GH20" s="325"/>
      <c r="GI20" s="32" t="str">
        <f>IF(GK20="","",$A$13)</f>
        <v/>
      </c>
      <c r="GJ20" s="33" t="str">
        <f>IF(GK20="","",FU11)</f>
        <v/>
      </c>
      <c r="GK20" s="326" t="str">
        <f>IF(入力シート!$W181="","",入力シート!$W181)</f>
        <v/>
      </c>
      <c r="GL20" s="327"/>
      <c r="GM20" s="32" t="str">
        <f>IF(GO20="","",$A$13)</f>
        <v/>
      </c>
      <c r="GN20" s="34" t="str">
        <f>IF(GO20="","",FU12)</f>
        <v/>
      </c>
      <c r="GO20" s="201" t="str">
        <f>IF(入力シート!$W182="","",入力シート!$W182)</f>
        <v/>
      </c>
      <c r="GP20" s="32" t="str">
        <f>IF(GR20="","",$A$13)</f>
        <v/>
      </c>
      <c r="GQ20" s="34" t="str">
        <f>IF(GR20="","",FU13)</f>
        <v/>
      </c>
      <c r="GR20" s="201" t="str">
        <f>IF(入力シート!$W183="","",入力シート!$W183)</f>
        <v/>
      </c>
      <c r="GS20" s="283"/>
      <c r="GT20" s="284"/>
      <c r="GU20" s="285"/>
      <c r="GV20" s="272" t="str">
        <f>IF(GZ20="","",$A$13)</f>
        <v/>
      </c>
      <c r="GW20" s="273"/>
      <c r="GX20" s="273" t="str">
        <f>IF(GZ20="","",GT9)</f>
        <v/>
      </c>
      <c r="GY20" s="273"/>
      <c r="GZ20" s="328" t="str">
        <f>IF(入力シート!$W189="","",入力シート!$W189)</f>
        <v/>
      </c>
      <c r="HA20" s="329"/>
      <c r="HB20" s="272" t="str">
        <f>IF(HF20="","",$A$13)</f>
        <v/>
      </c>
      <c r="HC20" s="273"/>
      <c r="HD20" s="273" t="str">
        <f>IF(HF20="","",GT10)</f>
        <v/>
      </c>
      <c r="HE20" s="273"/>
      <c r="HF20" s="328" t="str">
        <f>IF(入力シート!$W190="","",入力シート!$W190)</f>
        <v/>
      </c>
      <c r="HG20" s="329"/>
      <c r="HH20" s="32" t="str">
        <f>IF(HJ20="","",$A$13)</f>
        <v/>
      </c>
      <c r="HI20" s="33" t="str">
        <f>IF(HJ20="","",GT11)</f>
        <v/>
      </c>
      <c r="HJ20" s="330" t="str">
        <f>IF(入力シート!$W191="","",入力シート!$W191)</f>
        <v/>
      </c>
      <c r="HK20" s="332"/>
      <c r="HL20" s="32" t="str">
        <f>IF(HN20="","",$A$13)</f>
        <v/>
      </c>
      <c r="HM20" s="34" t="str">
        <f>IF(HN20="","",GT12)</f>
        <v/>
      </c>
      <c r="HN20" s="203" t="str">
        <f>IF(入力シート!$W192="","",入力シート!$W192)</f>
        <v/>
      </c>
      <c r="HO20" s="32" t="str">
        <f>IF(HQ20="","",$A$13)</f>
        <v/>
      </c>
      <c r="HP20" s="34" t="str">
        <f>IF(HQ20="","",GT13)</f>
        <v/>
      </c>
      <c r="HQ20" s="203" t="str">
        <f>IF(入力シート!$W193="","",入力シート!$W193)</f>
        <v/>
      </c>
      <c r="HR20" s="283"/>
      <c r="HS20" s="284"/>
      <c r="HT20" s="285"/>
      <c r="HU20" s="272" t="str">
        <f>IF(HY20="","",$A$13)</f>
        <v/>
      </c>
      <c r="HV20" s="273"/>
      <c r="HW20" s="273" t="str">
        <f>IF(HY20="","",HS9)</f>
        <v/>
      </c>
      <c r="HX20" s="273"/>
      <c r="HY20" s="324" t="str">
        <f>IF(入力シート!$W199="","",入力シート!$W199)</f>
        <v/>
      </c>
      <c r="HZ20" s="325"/>
      <c r="IA20" s="272" t="str">
        <f>IF(IE20="","",$A$13)</f>
        <v/>
      </c>
      <c r="IB20" s="273"/>
      <c r="IC20" s="273" t="str">
        <f>IF(IE20="","",HS10)</f>
        <v/>
      </c>
      <c r="ID20" s="273"/>
      <c r="IE20" s="324" t="str">
        <f>IF(入力シート!$W200="","",入力シート!$W200)</f>
        <v/>
      </c>
      <c r="IF20" s="325"/>
      <c r="IG20" s="32" t="str">
        <f>IF(II20="","",$A$13)</f>
        <v/>
      </c>
      <c r="IH20" s="33" t="str">
        <f>IF(II20="","",HS11)</f>
        <v/>
      </c>
      <c r="II20" s="326" t="str">
        <f>IF(入力シート!$W201="","",入力シート!$W201)</f>
        <v/>
      </c>
      <c r="IJ20" s="327"/>
      <c r="IK20" s="32" t="str">
        <f>IF(IM20="","",$A$13)</f>
        <v/>
      </c>
      <c r="IL20" s="34" t="str">
        <f>IF(IM20="","",HS12)</f>
        <v/>
      </c>
      <c r="IM20" s="201" t="str">
        <f>IF(入力シート!$W202="","",入力シート!$W202)</f>
        <v/>
      </c>
      <c r="IN20" s="32" t="str">
        <f>IF(IP20="","",$A$13)</f>
        <v/>
      </c>
      <c r="IO20" s="34" t="str">
        <f>IF(IP20="","",HS13)</f>
        <v/>
      </c>
      <c r="IP20" s="201" t="str">
        <f>IF(入力シート!$W203="","",入力シート!$W203)</f>
        <v/>
      </c>
    </row>
    <row r="21" spans="1:250" ht="15" customHeight="1" x14ac:dyDescent="0.15">
      <c r="A21" s="283"/>
      <c r="B21" s="284"/>
      <c r="C21" s="285"/>
      <c r="D21" s="291" t="s">
        <v>15</v>
      </c>
      <c r="E21" s="292"/>
      <c r="F21" s="293" t="s">
        <v>0</v>
      </c>
      <c r="G21" s="292"/>
      <c r="H21" s="270" t="s">
        <v>17</v>
      </c>
      <c r="I21" s="271"/>
      <c r="J21" s="291" t="s">
        <v>15</v>
      </c>
      <c r="K21" s="292"/>
      <c r="L21" s="293" t="s">
        <v>0</v>
      </c>
      <c r="M21" s="292"/>
      <c r="N21" s="270" t="s">
        <v>17</v>
      </c>
      <c r="O21" s="271"/>
      <c r="P21" s="27" t="s">
        <v>14</v>
      </c>
      <c r="Q21" s="28" t="s">
        <v>0</v>
      </c>
      <c r="R21" s="270" t="s">
        <v>17</v>
      </c>
      <c r="S21" s="271"/>
      <c r="T21" s="27" t="s">
        <v>14</v>
      </c>
      <c r="U21" s="28" t="s">
        <v>0</v>
      </c>
      <c r="V21" s="202" t="s">
        <v>17</v>
      </c>
      <c r="W21" s="27" t="s">
        <v>14</v>
      </c>
      <c r="X21" s="28" t="s">
        <v>0</v>
      </c>
      <c r="Y21" s="202" t="s">
        <v>17</v>
      </c>
      <c r="Z21" s="283"/>
      <c r="AA21" s="284"/>
      <c r="AB21" s="285"/>
      <c r="AC21" s="289" t="s">
        <v>15</v>
      </c>
      <c r="AD21" s="290"/>
      <c r="AE21" s="290" t="s">
        <v>0</v>
      </c>
      <c r="AF21" s="290"/>
      <c r="AG21" s="278" t="s">
        <v>17</v>
      </c>
      <c r="AH21" s="279"/>
      <c r="AI21" s="289" t="s">
        <v>15</v>
      </c>
      <c r="AJ21" s="290"/>
      <c r="AK21" s="290" t="s">
        <v>0</v>
      </c>
      <c r="AL21" s="290"/>
      <c r="AM21" s="278" t="s">
        <v>17</v>
      </c>
      <c r="AN21" s="279"/>
      <c r="AO21" s="27" t="s">
        <v>14</v>
      </c>
      <c r="AP21" s="28" t="s">
        <v>0</v>
      </c>
      <c r="AQ21" s="270" t="s">
        <v>17</v>
      </c>
      <c r="AR21" s="271"/>
      <c r="AS21" s="27" t="s">
        <v>14</v>
      </c>
      <c r="AT21" s="28" t="s">
        <v>0</v>
      </c>
      <c r="AU21" s="202" t="s">
        <v>17</v>
      </c>
      <c r="AV21" s="27" t="s">
        <v>14</v>
      </c>
      <c r="AW21" s="28" t="s">
        <v>0</v>
      </c>
      <c r="AX21" s="202" t="s">
        <v>17</v>
      </c>
      <c r="AY21" s="283"/>
      <c r="AZ21" s="284"/>
      <c r="BA21" s="285"/>
      <c r="BB21" s="289" t="s">
        <v>15</v>
      </c>
      <c r="BC21" s="290"/>
      <c r="BD21" s="290" t="s">
        <v>0</v>
      </c>
      <c r="BE21" s="290"/>
      <c r="BF21" s="278" t="s">
        <v>17</v>
      </c>
      <c r="BG21" s="279"/>
      <c r="BH21" s="289" t="s">
        <v>15</v>
      </c>
      <c r="BI21" s="290"/>
      <c r="BJ21" s="290" t="s">
        <v>0</v>
      </c>
      <c r="BK21" s="290"/>
      <c r="BL21" s="278" t="s">
        <v>17</v>
      </c>
      <c r="BM21" s="279"/>
      <c r="BN21" s="27" t="s">
        <v>14</v>
      </c>
      <c r="BO21" s="28" t="s">
        <v>0</v>
      </c>
      <c r="BP21" s="270" t="s">
        <v>17</v>
      </c>
      <c r="BQ21" s="271"/>
      <c r="BR21" s="27" t="s">
        <v>14</v>
      </c>
      <c r="BS21" s="28" t="s">
        <v>0</v>
      </c>
      <c r="BT21" s="202" t="s">
        <v>17</v>
      </c>
      <c r="BU21" s="27" t="s">
        <v>14</v>
      </c>
      <c r="BV21" s="28" t="s">
        <v>0</v>
      </c>
      <c r="BW21" s="202" t="s">
        <v>17</v>
      </c>
      <c r="BX21" s="283"/>
      <c r="BY21" s="284"/>
      <c r="BZ21" s="285"/>
      <c r="CA21" s="289" t="s">
        <v>15</v>
      </c>
      <c r="CB21" s="290"/>
      <c r="CC21" s="290" t="s">
        <v>0</v>
      </c>
      <c r="CD21" s="290"/>
      <c r="CE21" s="278" t="s">
        <v>17</v>
      </c>
      <c r="CF21" s="279"/>
      <c r="CG21" s="289" t="s">
        <v>15</v>
      </c>
      <c r="CH21" s="290"/>
      <c r="CI21" s="290" t="s">
        <v>0</v>
      </c>
      <c r="CJ21" s="290"/>
      <c r="CK21" s="278" t="s">
        <v>17</v>
      </c>
      <c r="CL21" s="279"/>
      <c r="CM21" s="27" t="s">
        <v>14</v>
      </c>
      <c r="CN21" s="28" t="s">
        <v>0</v>
      </c>
      <c r="CO21" s="270" t="s">
        <v>17</v>
      </c>
      <c r="CP21" s="271"/>
      <c r="CQ21" s="27" t="s">
        <v>14</v>
      </c>
      <c r="CR21" s="28" t="s">
        <v>0</v>
      </c>
      <c r="CS21" s="202" t="s">
        <v>17</v>
      </c>
      <c r="CT21" s="27" t="s">
        <v>14</v>
      </c>
      <c r="CU21" s="28" t="s">
        <v>0</v>
      </c>
      <c r="CV21" s="202" t="s">
        <v>17</v>
      </c>
      <c r="CW21" s="283"/>
      <c r="CX21" s="284"/>
      <c r="CY21" s="285"/>
      <c r="CZ21" s="289" t="s">
        <v>15</v>
      </c>
      <c r="DA21" s="290"/>
      <c r="DB21" s="290" t="s">
        <v>0</v>
      </c>
      <c r="DC21" s="290"/>
      <c r="DD21" s="278" t="s">
        <v>17</v>
      </c>
      <c r="DE21" s="279"/>
      <c r="DF21" s="289" t="s">
        <v>15</v>
      </c>
      <c r="DG21" s="290"/>
      <c r="DH21" s="290" t="s">
        <v>0</v>
      </c>
      <c r="DI21" s="290"/>
      <c r="DJ21" s="278" t="s">
        <v>17</v>
      </c>
      <c r="DK21" s="279"/>
      <c r="DL21" s="27" t="s">
        <v>14</v>
      </c>
      <c r="DM21" s="28" t="s">
        <v>0</v>
      </c>
      <c r="DN21" s="270" t="s">
        <v>17</v>
      </c>
      <c r="DO21" s="271"/>
      <c r="DP21" s="27" t="s">
        <v>14</v>
      </c>
      <c r="DQ21" s="28" t="s">
        <v>0</v>
      </c>
      <c r="DR21" s="202" t="s">
        <v>17</v>
      </c>
      <c r="DS21" s="27" t="s">
        <v>14</v>
      </c>
      <c r="DT21" s="28" t="s">
        <v>0</v>
      </c>
      <c r="DU21" s="202" t="s">
        <v>17</v>
      </c>
      <c r="DV21" s="283"/>
      <c r="DW21" s="284"/>
      <c r="DX21" s="285"/>
      <c r="DY21" s="289" t="s">
        <v>15</v>
      </c>
      <c r="DZ21" s="290"/>
      <c r="EA21" s="290" t="s">
        <v>0</v>
      </c>
      <c r="EB21" s="290"/>
      <c r="EC21" s="278" t="s">
        <v>17</v>
      </c>
      <c r="ED21" s="279"/>
      <c r="EE21" s="289" t="s">
        <v>15</v>
      </c>
      <c r="EF21" s="290"/>
      <c r="EG21" s="290" t="s">
        <v>0</v>
      </c>
      <c r="EH21" s="290"/>
      <c r="EI21" s="278" t="s">
        <v>17</v>
      </c>
      <c r="EJ21" s="279"/>
      <c r="EK21" s="27" t="s">
        <v>14</v>
      </c>
      <c r="EL21" s="28" t="s">
        <v>0</v>
      </c>
      <c r="EM21" s="270" t="s">
        <v>17</v>
      </c>
      <c r="EN21" s="271"/>
      <c r="EO21" s="27" t="s">
        <v>14</v>
      </c>
      <c r="EP21" s="28" t="s">
        <v>0</v>
      </c>
      <c r="EQ21" s="202" t="s">
        <v>17</v>
      </c>
      <c r="ER21" s="27" t="s">
        <v>14</v>
      </c>
      <c r="ES21" s="28" t="s">
        <v>0</v>
      </c>
      <c r="ET21" s="202" t="s">
        <v>17</v>
      </c>
      <c r="EU21" s="283"/>
      <c r="EV21" s="284"/>
      <c r="EW21" s="285"/>
      <c r="EX21" s="289" t="s">
        <v>15</v>
      </c>
      <c r="EY21" s="290"/>
      <c r="EZ21" s="290" t="s">
        <v>0</v>
      </c>
      <c r="FA21" s="290"/>
      <c r="FB21" s="278" t="s">
        <v>17</v>
      </c>
      <c r="FC21" s="279"/>
      <c r="FD21" s="289" t="s">
        <v>15</v>
      </c>
      <c r="FE21" s="290"/>
      <c r="FF21" s="290" t="s">
        <v>0</v>
      </c>
      <c r="FG21" s="290"/>
      <c r="FH21" s="278" t="s">
        <v>17</v>
      </c>
      <c r="FI21" s="279"/>
      <c r="FJ21" s="27" t="s">
        <v>14</v>
      </c>
      <c r="FK21" s="28" t="s">
        <v>0</v>
      </c>
      <c r="FL21" s="270" t="s">
        <v>17</v>
      </c>
      <c r="FM21" s="271"/>
      <c r="FN21" s="27" t="s">
        <v>14</v>
      </c>
      <c r="FO21" s="28" t="s">
        <v>0</v>
      </c>
      <c r="FP21" s="202" t="s">
        <v>17</v>
      </c>
      <c r="FQ21" s="27" t="s">
        <v>14</v>
      </c>
      <c r="FR21" s="28" t="s">
        <v>0</v>
      </c>
      <c r="FS21" s="202" t="s">
        <v>17</v>
      </c>
      <c r="FT21" s="283"/>
      <c r="FU21" s="284"/>
      <c r="FV21" s="285"/>
      <c r="FW21" s="289" t="s">
        <v>15</v>
      </c>
      <c r="FX21" s="290"/>
      <c r="FY21" s="290" t="s">
        <v>0</v>
      </c>
      <c r="FZ21" s="290"/>
      <c r="GA21" s="278" t="s">
        <v>17</v>
      </c>
      <c r="GB21" s="279"/>
      <c r="GC21" s="289" t="s">
        <v>15</v>
      </c>
      <c r="GD21" s="290"/>
      <c r="GE21" s="290" t="s">
        <v>0</v>
      </c>
      <c r="GF21" s="290"/>
      <c r="GG21" s="278" t="s">
        <v>17</v>
      </c>
      <c r="GH21" s="279"/>
      <c r="GI21" s="27" t="s">
        <v>14</v>
      </c>
      <c r="GJ21" s="28" t="s">
        <v>0</v>
      </c>
      <c r="GK21" s="270" t="s">
        <v>17</v>
      </c>
      <c r="GL21" s="271"/>
      <c r="GM21" s="27" t="s">
        <v>14</v>
      </c>
      <c r="GN21" s="28" t="s">
        <v>0</v>
      </c>
      <c r="GO21" s="202" t="s">
        <v>17</v>
      </c>
      <c r="GP21" s="27" t="s">
        <v>14</v>
      </c>
      <c r="GQ21" s="28" t="s">
        <v>0</v>
      </c>
      <c r="GR21" s="202" t="s">
        <v>17</v>
      </c>
      <c r="GS21" s="283"/>
      <c r="GT21" s="284"/>
      <c r="GU21" s="285"/>
      <c r="GV21" s="289" t="s">
        <v>15</v>
      </c>
      <c r="GW21" s="290"/>
      <c r="GX21" s="290" t="s">
        <v>0</v>
      </c>
      <c r="GY21" s="290"/>
      <c r="GZ21" s="278" t="s">
        <v>17</v>
      </c>
      <c r="HA21" s="279"/>
      <c r="HB21" s="289" t="s">
        <v>15</v>
      </c>
      <c r="HC21" s="290"/>
      <c r="HD21" s="290" t="s">
        <v>0</v>
      </c>
      <c r="HE21" s="290"/>
      <c r="HF21" s="278" t="s">
        <v>17</v>
      </c>
      <c r="HG21" s="279"/>
      <c r="HH21" s="27" t="s">
        <v>14</v>
      </c>
      <c r="HI21" s="28" t="s">
        <v>0</v>
      </c>
      <c r="HJ21" s="270" t="s">
        <v>17</v>
      </c>
      <c r="HK21" s="271"/>
      <c r="HL21" s="27" t="s">
        <v>14</v>
      </c>
      <c r="HM21" s="28" t="s">
        <v>0</v>
      </c>
      <c r="HN21" s="202" t="s">
        <v>17</v>
      </c>
      <c r="HO21" s="27" t="s">
        <v>14</v>
      </c>
      <c r="HP21" s="28" t="s">
        <v>0</v>
      </c>
      <c r="HQ21" s="202" t="s">
        <v>17</v>
      </c>
      <c r="HR21" s="283"/>
      <c r="HS21" s="284"/>
      <c r="HT21" s="285"/>
      <c r="HU21" s="289" t="s">
        <v>15</v>
      </c>
      <c r="HV21" s="290"/>
      <c r="HW21" s="290" t="s">
        <v>0</v>
      </c>
      <c r="HX21" s="290"/>
      <c r="HY21" s="278" t="s">
        <v>17</v>
      </c>
      <c r="HZ21" s="279"/>
      <c r="IA21" s="289" t="s">
        <v>15</v>
      </c>
      <c r="IB21" s="290"/>
      <c r="IC21" s="290" t="s">
        <v>0</v>
      </c>
      <c r="ID21" s="290"/>
      <c r="IE21" s="278" t="s">
        <v>17</v>
      </c>
      <c r="IF21" s="279"/>
      <c r="IG21" s="27" t="s">
        <v>14</v>
      </c>
      <c r="IH21" s="28" t="s">
        <v>0</v>
      </c>
      <c r="II21" s="270" t="s">
        <v>17</v>
      </c>
      <c r="IJ21" s="271"/>
      <c r="IK21" s="27" t="s">
        <v>14</v>
      </c>
      <c r="IL21" s="28" t="s">
        <v>0</v>
      </c>
      <c r="IM21" s="202" t="s">
        <v>17</v>
      </c>
      <c r="IN21" s="27" t="s">
        <v>14</v>
      </c>
      <c r="IO21" s="28" t="s">
        <v>0</v>
      </c>
      <c r="IP21" s="202" t="s">
        <v>17</v>
      </c>
    </row>
    <row r="22" spans="1:250" ht="24.75" customHeight="1" x14ac:dyDescent="0.15">
      <c r="A22" s="286"/>
      <c r="B22" s="287"/>
      <c r="C22" s="288"/>
      <c r="D22" s="272" t="str">
        <f>IF(H22="","",A13)</f>
        <v/>
      </c>
      <c r="E22" s="273"/>
      <c r="F22" s="273" t="str">
        <f>IF(H22="","",B14)</f>
        <v/>
      </c>
      <c r="G22" s="273"/>
      <c r="H22" s="324" t="str">
        <f>IF(入力シート!W114="","",入力シート!W114)</f>
        <v/>
      </c>
      <c r="I22" s="325"/>
      <c r="J22" s="272" t="str">
        <f>IF(N22="","",A13)</f>
        <v/>
      </c>
      <c r="K22" s="273"/>
      <c r="L22" s="273" t="str">
        <f>IF(N22="","",B15)</f>
        <v/>
      </c>
      <c r="M22" s="273"/>
      <c r="N22" s="324" t="str">
        <f>IF(入力シート!W115="","",入力シート!W115)</f>
        <v/>
      </c>
      <c r="O22" s="325"/>
      <c r="P22" s="32" t="str">
        <f>IF(R22="","",A13)</f>
        <v/>
      </c>
      <c r="Q22" s="33" t="str">
        <f>IF(R22="","",B16)</f>
        <v/>
      </c>
      <c r="R22" s="326" t="str">
        <f>IF(入力シート!W116="","",入力シート!W116)</f>
        <v/>
      </c>
      <c r="S22" s="327"/>
      <c r="T22" s="32" t="str">
        <f>IF(V22="","",A13)</f>
        <v/>
      </c>
      <c r="U22" s="34" t="str">
        <f>IF(V22="","",B17)</f>
        <v/>
      </c>
      <c r="V22" s="201" t="str">
        <f>IF(入力シート!W117="","",入力シート!W117)</f>
        <v/>
      </c>
      <c r="W22" s="32" t="str">
        <f>IF(Y22="","",A13)</f>
        <v/>
      </c>
      <c r="X22" s="34" t="str">
        <f>IF(Y22="","",B18)</f>
        <v/>
      </c>
      <c r="Y22" s="201" t="str">
        <f>IF(入力シート!W118="","",入力シート!W118)</f>
        <v/>
      </c>
      <c r="Z22" s="286"/>
      <c r="AA22" s="287"/>
      <c r="AB22" s="288"/>
      <c r="AC22" s="272" t="str">
        <f>IF(AG22="","",$A$13)</f>
        <v/>
      </c>
      <c r="AD22" s="273"/>
      <c r="AE22" s="273" t="str">
        <f>IF(AG22="","",AA14)</f>
        <v/>
      </c>
      <c r="AF22" s="273"/>
      <c r="AG22" s="324" t="str">
        <f>IF(入力シート!$W124="","",入力シート!$W124)</f>
        <v/>
      </c>
      <c r="AH22" s="325"/>
      <c r="AI22" s="272" t="str">
        <f>IF(AM22="","",$A$13)</f>
        <v/>
      </c>
      <c r="AJ22" s="273"/>
      <c r="AK22" s="273" t="str">
        <f>IF(AM22="","",AA15)</f>
        <v/>
      </c>
      <c r="AL22" s="273"/>
      <c r="AM22" s="324" t="str">
        <f>IF(入力シート!$W125="","",入力シート!$W125)</f>
        <v/>
      </c>
      <c r="AN22" s="325"/>
      <c r="AO22" s="32" t="str">
        <f>IF(AQ22="","",$A$13)</f>
        <v/>
      </c>
      <c r="AP22" s="33" t="str">
        <f>IF(AQ22="","",AA16)</f>
        <v/>
      </c>
      <c r="AQ22" s="326" t="str">
        <f>IF(入力シート!$W126="","",入力シート!$W126)</f>
        <v/>
      </c>
      <c r="AR22" s="327"/>
      <c r="AS22" s="32" t="str">
        <f>IF(AU22="","",$A$13)</f>
        <v/>
      </c>
      <c r="AT22" s="34" t="str">
        <f>IF(AU22="","",AA17)</f>
        <v/>
      </c>
      <c r="AU22" s="201" t="str">
        <f>IF(入力シート!$W127="","",入力シート!$W127)</f>
        <v/>
      </c>
      <c r="AV22" s="32" t="str">
        <f>IF(AX22="","",$A$13)</f>
        <v/>
      </c>
      <c r="AW22" s="34" t="str">
        <f>IF(AX22="","",AA18)</f>
        <v/>
      </c>
      <c r="AX22" s="201" t="str">
        <f>IF(入力シート!$W128="","",入力シート!$W128)</f>
        <v/>
      </c>
      <c r="AY22" s="286"/>
      <c r="AZ22" s="287"/>
      <c r="BA22" s="288"/>
      <c r="BB22" s="272" t="str">
        <f>IF(BF22="","",$A$13)</f>
        <v/>
      </c>
      <c r="BC22" s="273"/>
      <c r="BD22" s="273" t="str">
        <f>IF(BF22="","",AZ14)</f>
        <v/>
      </c>
      <c r="BE22" s="273"/>
      <c r="BF22" s="324" t="str">
        <f>IF(入力シート!$W134="","",入力シート!$W134)</f>
        <v/>
      </c>
      <c r="BG22" s="325"/>
      <c r="BH22" s="272" t="str">
        <f>IF(BL22="","",$A$13)</f>
        <v/>
      </c>
      <c r="BI22" s="273"/>
      <c r="BJ22" s="273" t="str">
        <f>IF(BL22="","",AZ15)</f>
        <v/>
      </c>
      <c r="BK22" s="273"/>
      <c r="BL22" s="324" t="str">
        <f>IF(入力シート!$W135="","",入力シート!$W135)</f>
        <v/>
      </c>
      <c r="BM22" s="325"/>
      <c r="BN22" s="32" t="str">
        <f>IF(BP22="","",$A$13)</f>
        <v/>
      </c>
      <c r="BO22" s="33" t="str">
        <f>IF(BP22="","",AZ16)</f>
        <v/>
      </c>
      <c r="BP22" s="326" t="str">
        <f>IF(入力シート!$W136="","",入力シート!$W136)</f>
        <v/>
      </c>
      <c r="BQ22" s="327"/>
      <c r="BR22" s="32" t="str">
        <f>IF(BT22="","",$A$13)</f>
        <v/>
      </c>
      <c r="BS22" s="34" t="str">
        <f>IF(BT22="","",AZ17)</f>
        <v/>
      </c>
      <c r="BT22" s="201" t="str">
        <f>IF(入力シート!$W137="","",入力シート!$W137)</f>
        <v/>
      </c>
      <c r="BU22" s="32" t="str">
        <f>IF(BW22="","",$A$13)</f>
        <v/>
      </c>
      <c r="BV22" s="34" t="str">
        <f>IF(BW22="","",AZ18)</f>
        <v/>
      </c>
      <c r="BW22" s="201" t="str">
        <f>IF(入力シート!$W138="","",入力シート!$W138)</f>
        <v/>
      </c>
      <c r="BX22" s="286"/>
      <c r="BY22" s="287"/>
      <c r="BZ22" s="288"/>
      <c r="CA22" s="272" t="str">
        <f>IF(CE22="","",$A$13)</f>
        <v/>
      </c>
      <c r="CB22" s="273"/>
      <c r="CC22" s="273" t="str">
        <f>IF(CE22="","",BY14)</f>
        <v/>
      </c>
      <c r="CD22" s="273"/>
      <c r="CE22" s="324" t="str">
        <f>IF(入力シート!$W144="","",入力シート!$W144)</f>
        <v/>
      </c>
      <c r="CF22" s="325"/>
      <c r="CG22" s="272" t="str">
        <f>IF(CK22="","",$A$13)</f>
        <v/>
      </c>
      <c r="CH22" s="273"/>
      <c r="CI22" s="273" t="str">
        <f>IF(CK22="","",BY15)</f>
        <v/>
      </c>
      <c r="CJ22" s="273"/>
      <c r="CK22" s="324" t="str">
        <f>IF(入力シート!$W145="","",入力シート!$W145)</f>
        <v/>
      </c>
      <c r="CL22" s="325"/>
      <c r="CM22" s="32" t="str">
        <f>IF(CO22="","",$A$13)</f>
        <v/>
      </c>
      <c r="CN22" s="33" t="str">
        <f>IF(CO22="","",BY16)</f>
        <v/>
      </c>
      <c r="CO22" s="326" t="str">
        <f>IF(入力シート!$W146="","",入力シート!$W146)</f>
        <v/>
      </c>
      <c r="CP22" s="327"/>
      <c r="CQ22" s="32" t="str">
        <f>IF(CS22="","",$A$13)</f>
        <v/>
      </c>
      <c r="CR22" s="34" t="str">
        <f>IF(CS22="","",BY17)</f>
        <v/>
      </c>
      <c r="CS22" s="201" t="str">
        <f>IF(入力シート!$W147="","",入力シート!$W147)</f>
        <v/>
      </c>
      <c r="CT22" s="32" t="str">
        <f>IF(CV22="","",$A$13)</f>
        <v/>
      </c>
      <c r="CU22" s="34" t="str">
        <f>IF(CV22="","",BY18)</f>
        <v/>
      </c>
      <c r="CV22" s="201" t="str">
        <f>IF(入力シート!$W148="","",入力シート!$W148)</f>
        <v/>
      </c>
      <c r="CW22" s="286"/>
      <c r="CX22" s="287"/>
      <c r="CY22" s="288"/>
      <c r="CZ22" s="272" t="str">
        <f>IF(DD22="","",$A$13)</f>
        <v/>
      </c>
      <c r="DA22" s="273"/>
      <c r="DB22" s="273" t="str">
        <f>IF(DD22="","",CX14)</f>
        <v/>
      </c>
      <c r="DC22" s="273"/>
      <c r="DD22" s="324" t="str">
        <f>IF(入力シート!$W154="","",入力シート!$W154)</f>
        <v/>
      </c>
      <c r="DE22" s="325"/>
      <c r="DF22" s="272" t="str">
        <f>IF(DJ22="","",$A$13)</f>
        <v/>
      </c>
      <c r="DG22" s="273"/>
      <c r="DH22" s="273" t="str">
        <f>IF(DJ22="","",CX15)</f>
        <v/>
      </c>
      <c r="DI22" s="273"/>
      <c r="DJ22" s="324" t="str">
        <f>IF(入力シート!$W155="","",入力シート!$W155)</f>
        <v/>
      </c>
      <c r="DK22" s="325"/>
      <c r="DL22" s="32" t="str">
        <f>IF(DN22="","",$A$13)</f>
        <v/>
      </c>
      <c r="DM22" s="33" t="str">
        <f>IF(DN22="","",CX16)</f>
        <v/>
      </c>
      <c r="DN22" s="326" t="str">
        <f>IF(入力シート!$W156="","",入力シート!$W156)</f>
        <v/>
      </c>
      <c r="DO22" s="327"/>
      <c r="DP22" s="32" t="str">
        <f>IF(DR22="","",$A$13)</f>
        <v/>
      </c>
      <c r="DQ22" s="34" t="str">
        <f>IF(DR22="","",CX17)</f>
        <v/>
      </c>
      <c r="DR22" s="201" t="str">
        <f>IF(入力シート!$W157="","",入力シート!$W157)</f>
        <v/>
      </c>
      <c r="DS22" s="32" t="str">
        <f>IF(DU22="","",$A$13)</f>
        <v/>
      </c>
      <c r="DT22" s="34" t="str">
        <f>IF(DU22="","",CX18)</f>
        <v/>
      </c>
      <c r="DU22" s="201" t="str">
        <f>IF(入力シート!$W158="","",入力シート!$W158)</f>
        <v/>
      </c>
      <c r="DV22" s="286"/>
      <c r="DW22" s="287"/>
      <c r="DX22" s="288"/>
      <c r="DY22" s="272" t="str">
        <f>IF(EC22="","",$A$13)</f>
        <v/>
      </c>
      <c r="DZ22" s="273"/>
      <c r="EA22" s="273" t="str">
        <f>IF(EC22="","",DW14)</f>
        <v/>
      </c>
      <c r="EB22" s="273"/>
      <c r="EC22" s="324" t="str">
        <f>IF(入力シート!$W164="","",入力シート!$W164)</f>
        <v/>
      </c>
      <c r="ED22" s="325"/>
      <c r="EE22" s="272" t="str">
        <f>IF(EI22="","",$A$13)</f>
        <v/>
      </c>
      <c r="EF22" s="273"/>
      <c r="EG22" s="273" t="str">
        <f>IF(EI22="","",DW15)</f>
        <v/>
      </c>
      <c r="EH22" s="273"/>
      <c r="EI22" s="324" t="str">
        <f>IF(入力シート!$W165="","",入力シート!$W165)</f>
        <v/>
      </c>
      <c r="EJ22" s="325"/>
      <c r="EK22" s="32" t="str">
        <f>IF(EM22="","",$A$13)</f>
        <v/>
      </c>
      <c r="EL22" s="33" t="str">
        <f>IF(EM22="","",DW16)</f>
        <v/>
      </c>
      <c r="EM22" s="326" t="str">
        <f>IF(入力シート!$W166="","",入力シート!$W166)</f>
        <v/>
      </c>
      <c r="EN22" s="327"/>
      <c r="EO22" s="32" t="str">
        <f>IF(EQ22="","",$A$13)</f>
        <v/>
      </c>
      <c r="EP22" s="34" t="str">
        <f>IF(EQ22="","",DW17)</f>
        <v/>
      </c>
      <c r="EQ22" s="201" t="str">
        <f>IF(入力シート!$W167="","",入力シート!$W167)</f>
        <v/>
      </c>
      <c r="ER22" s="32" t="str">
        <f>IF(ET22="","",$A$13)</f>
        <v/>
      </c>
      <c r="ES22" s="34" t="str">
        <f>IF(ET22="","",DW18)</f>
        <v/>
      </c>
      <c r="ET22" s="201" t="str">
        <f>IF(入力シート!$W168="","",入力シート!$W168)</f>
        <v/>
      </c>
      <c r="EU22" s="286"/>
      <c r="EV22" s="287"/>
      <c r="EW22" s="288"/>
      <c r="EX22" s="272" t="str">
        <f>IF(FB22="","",$A$13)</f>
        <v/>
      </c>
      <c r="EY22" s="273"/>
      <c r="EZ22" s="273" t="str">
        <f>IF(FB22="","",EV14)</f>
        <v/>
      </c>
      <c r="FA22" s="273"/>
      <c r="FB22" s="324" t="str">
        <f>IF(入力シート!$W174="","",入力シート!$W174)</f>
        <v/>
      </c>
      <c r="FC22" s="325"/>
      <c r="FD22" s="272" t="str">
        <f>IF(FH22="","",$A$13)</f>
        <v/>
      </c>
      <c r="FE22" s="273"/>
      <c r="FF22" s="273" t="str">
        <f>IF(FH22="","",EV15)</f>
        <v/>
      </c>
      <c r="FG22" s="273"/>
      <c r="FH22" s="324" t="str">
        <f>IF(入力シート!$W175="","",入力シート!$W175)</f>
        <v/>
      </c>
      <c r="FI22" s="325"/>
      <c r="FJ22" s="32" t="str">
        <f>IF(FL22="","",$A$13)</f>
        <v/>
      </c>
      <c r="FK22" s="33" t="str">
        <f>IF(FL22="","",EV16)</f>
        <v/>
      </c>
      <c r="FL22" s="326" t="str">
        <f>IF(入力シート!$W176="","",入力シート!$W176)</f>
        <v/>
      </c>
      <c r="FM22" s="327"/>
      <c r="FN22" s="32" t="str">
        <f>IF(FP22="","",$A$13)</f>
        <v/>
      </c>
      <c r="FO22" s="34" t="str">
        <f>IF(FP22="","",EV17)</f>
        <v/>
      </c>
      <c r="FP22" s="201" t="str">
        <f>IF(入力シート!$W177="","",入力シート!$W177)</f>
        <v/>
      </c>
      <c r="FQ22" s="32" t="str">
        <f>IF(FS22="","",$A$13)</f>
        <v/>
      </c>
      <c r="FR22" s="34" t="str">
        <f>IF(FS22="","",EV18)</f>
        <v/>
      </c>
      <c r="FS22" s="201" t="str">
        <f>IF(入力シート!$W178="","",入力シート!$W178)</f>
        <v/>
      </c>
      <c r="FT22" s="286"/>
      <c r="FU22" s="287"/>
      <c r="FV22" s="288"/>
      <c r="FW22" s="272" t="str">
        <f>IF(GA22="","",$A$13)</f>
        <v/>
      </c>
      <c r="FX22" s="273"/>
      <c r="FY22" s="273" t="str">
        <f>IF(GA22="","",FU14)</f>
        <v/>
      </c>
      <c r="FZ22" s="273"/>
      <c r="GA22" s="324" t="str">
        <f>IF(入力シート!$W184="","",入力シート!$W184)</f>
        <v/>
      </c>
      <c r="GB22" s="325"/>
      <c r="GC22" s="272" t="str">
        <f>IF(GG22="","",$A$13)</f>
        <v/>
      </c>
      <c r="GD22" s="273"/>
      <c r="GE22" s="273" t="str">
        <f>IF(GG22="","",FU15)</f>
        <v/>
      </c>
      <c r="GF22" s="273"/>
      <c r="GG22" s="324" t="str">
        <f>IF(入力シート!$W185="","",入力シート!$W185)</f>
        <v/>
      </c>
      <c r="GH22" s="325"/>
      <c r="GI22" s="32" t="str">
        <f>IF(GK22="","",$A$13)</f>
        <v/>
      </c>
      <c r="GJ22" s="33" t="str">
        <f>IF(GK22="","",FU16)</f>
        <v/>
      </c>
      <c r="GK22" s="326" t="str">
        <f>IF(入力シート!$W186="","",入力シート!$W186)</f>
        <v/>
      </c>
      <c r="GL22" s="327"/>
      <c r="GM22" s="32" t="str">
        <f>IF(GO22="","",$A$13)</f>
        <v/>
      </c>
      <c r="GN22" s="34" t="str">
        <f>IF(GO22="","",FU17)</f>
        <v/>
      </c>
      <c r="GO22" s="201" t="str">
        <f>IF(入力シート!$W187="","",入力シート!$W187)</f>
        <v/>
      </c>
      <c r="GP22" s="32" t="str">
        <f>IF(GR22="","",$A$13)</f>
        <v/>
      </c>
      <c r="GQ22" s="34" t="str">
        <f>IF(GR22="","",FU18)</f>
        <v/>
      </c>
      <c r="GR22" s="201" t="str">
        <f>IF(入力シート!$W188="","",入力シート!$W188)</f>
        <v/>
      </c>
      <c r="GS22" s="286"/>
      <c r="GT22" s="287"/>
      <c r="GU22" s="288"/>
      <c r="GV22" s="272" t="str">
        <f>IF(GZ22="","",$A$13)</f>
        <v/>
      </c>
      <c r="GW22" s="273"/>
      <c r="GX22" s="273" t="str">
        <f>IF(GZ22="","",GT14)</f>
        <v/>
      </c>
      <c r="GY22" s="273"/>
      <c r="GZ22" s="328" t="str">
        <f>IF(入力シート!$W194="","",入力シート!$W194)</f>
        <v/>
      </c>
      <c r="HA22" s="329"/>
      <c r="HB22" s="272" t="str">
        <f>IF(HF22="","",$A$13)</f>
        <v/>
      </c>
      <c r="HC22" s="273"/>
      <c r="HD22" s="273" t="str">
        <f>IF(HF22="","",GT15)</f>
        <v/>
      </c>
      <c r="HE22" s="273"/>
      <c r="HF22" s="328" t="str">
        <f>IF(入力シート!$W195="","",入力シート!$W195)</f>
        <v/>
      </c>
      <c r="HG22" s="329"/>
      <c r="HH22" s="32" t="str">
        <f>IF(HJ22="","",$A$13)</f>
        <v/>
      </c>
      <c r="HI22" s="33" t="str">
        <f>IF(HJ22="","",GT16)</f>
        <v/>
      </c>
      <c r="HJ22" s="330" t="str">
        <f>IF(入力シート!$W196="","",入力シート!$W196)</f>
        <v/>
      </c>
      <c r="HK22" s="331"/>
      <c r="HL22" s="32" t="str">
        <f>IF(HN22="","",$A$13)</f>
        <v/>
      </c>
      <c r="HM22" s="34" t="str">
        <f>IF(HN22="","",GT17)</f>
        <v/>
      </c>
      <c r="HN22" s="203" t="str">
        <f>IF(入力シート!$W197="","",入力シート!$W197)</f>
        <v/>
      </c>
      <c r="HO22" s="32" t="str">
        <f>IF(HQ22="","",$A$13)</f>
        <v/>
      </c>
      <c r="HP22" s="34" t="str">
        <f>IF(HQ22="","",GT18)</f>
        <v/>
      </c>
      <c r="HQ22" s="203" t="str">
        <f>IF(入力シート!$W198="","",入力シート!$W198)</f>
        <v/>
      </c>
      <c r="HR22" s="286"/>
      <c r="HS22" s="287"/>
      <c r="HT22" s="288"/>
      <c r="HU22" s="272" t="str">
        <f>IF(HY22="","",$A$13)</f>
        <v/>
      </c>
      <c r="HV22" s="273"/>
      <c r="HW22" s="273" t="str">
        <f>IF(HY22="","",HS14)</f>
        <v/>
      </c>
      <c r="HX22" s="273"/>
      <c r="HY22" s="324" t="str">
        <f>IF(入力シート!$W204="","",入力シート!$W204)</f>
        <v/>
      </c>
      <c r="HZ22" s="325"/>
      <c r="IA22" s="272" t="str">
        <f>IF(IE22="","",$A$13)</f>
        <v/>
      </c>
      <c r="IB22" s="273"/>
      <c r="IC22" s="273" t="str">
        <f>IF(IE22="","",HS15)</f>
        <v/>
      </c>
      <c r="ID22" s="273"/>
      <c r="IE22" s="324" t="str">
        <f>IF(入力シート!$W205="","",入力シート!$W205)</f>
        <v/>
      </c>
      <c r="IF22" s="325"/>
      <c r="IG22" s="32" t="str">
        <f>IF(II22="","",$A$13)</f>
        <v/>
      </c>
      <c r="IH22" s="33" t="str">
        <f>IF(II22="","",HS16)</f>
        <v/>
      </c>
      <c r="II22" s="326" t="str">
        <f>IF(入力シート!$W206="","",入力シート!$W206)</f>
        <v/>
      </c>
      <c r="IJ22" s="327"/>
      <c r="IK22" s="32" t="str">
        <f>IF(IM22="","",$A$13)</f>
        <v/>
      </c>
      <c r="IL22" s="34" t="str">
        <f>IF(IM22="","",HS17)</f>
        <v/>
      </c>
      <c r="IM22" s="201" t="str">
        <f>IF(入力シート!$W207="","",入力シート!$W207)</f>
        <v/>
      </c>
      <c r="IN22" s="32" t="str">
        <f>IF(IP22="","",$A$13)</f>
        <v/>
      </c>
      <c r="IO22" s="34" t="str">
        <f>IF(IP22="","",HS18)</f>
        <v/>
      </c>
      <c r="IP22" s="201" t="str">
        <f>IF(入力シート!$W208="","",入力シート!$W208)</f>
        <v/>
      </c>
    </row>
    <row r="23" spans="1:250" ht="19.5" customHeight="1" x14ac:dyDescent="0.15">
      <c r="A23" s="250" t="s">
        <v>24</v>
      </c>
      <c r="B23" s="251"/>
      <c r="C23" s="251"/>
      <c r="D23" s="139" t="s">
        <v>137</v>
      </c>
      <c r="E23" s="140"/>
      <c r="F23" s="141"/>
      <c r="G23" s="141"/>
      <c r="H23" s="142" t="s">
        <v>138</v>
      </c>
      <c r="I23" s="143"/>
      <c r="J23" s="141"/>
      <c r="K23" s="141"/>
      <c r="L23" s="142" t="s">
        <v>139</v>
      </c>
      <c r="M23" s="141"/>
      <c r="N23" s="141"/>
      <c r="O23" s="141"/>
      <c r="P23" s="141" t="s">
        <v>140</v>
      </c>
      <c r="Q23" s="141"/>
      <c r="R23" s="141"/>
      <c r="S23" s="141"/>
      <c r="T23" s="141" t="s">
        <v>141</v>
      </c>
      <c r="U23" s="141"/>
      <c r="V23" s="144" t="s">
        <v>142</v>
      </c>
      <c r="W23" s="145"/>
      <c r="X23" s="141"/>
      <c r="Y23" s="146"/>
      <c r="Z23" s="250" t="s">
        <v>24</v>
      </c>
      <c r="AA23" s="251"/>
      <c r="AB23" s="251"/>
      <c r="AC23" s="139" t="s">
        <v>137</v>
      </c>
      <c r="AD23" s="140"/>
      <c r="AE23" s="141"/>
      <c r="AF23" s="141"/>
      <c r="AG23" s="142" t="s">
        <v>138</v>
      </c>
      <c r="AH23" s="143"/>
      <c r="AI23" s="141"/>
      <c r="AJ23" s="141"/>
      <c r="AK23" s="142" t="s">
        <v>139</v>
      </c>
      <c r="AL23" s="141"/>
      <c r="AM23" s="141"/>
      <c r="AN23" s="141"/>
      <c r="AO23" s="141" t="s">
        <v>140</v>
      </c>
      <c r="AP23" s="141"/>
      <c r="AQ23" s="141"/>
      <c r="AR23" s="141"/>
      <c r="AS23" s="141" t="s">
        <v>141</v>
      </c>
      <c r="AT23" s="141"/>
      <c r="AU23" s="144" t="s">
        <v>142</v>
      </c>
      <c r="AV23" s="145"/>
      <c r="AW23" s="141"/>
      <c r="AX23" s="146"/>
      <c r="AY23" s="250" t="s">
        <v>24</v>
      </c>
      <c r="AZ23" s="251"/>
      <c r="BA23" s="251"/>
      <c r="BB23" s="139" t="s">
        <v>137</v>
      </c>
      <c r="BC23" s="140"/>
      <c r="BD23" s="141"/>
      <c r="BE23" s="141"/>
      <c r="BF23" s="142" t="s">
        <v>138</v>
      </c>
      <c r="BG23" s="143"/>
      <c r="BH23" s="141"/>
      <c r="BI23" s="141"/>
      <c r="BJ23" s="142" t="s">
        <v>139</v>
      </c>
      <c r="BK23" s="141"/>
      <c r="BL23" s="141"/>
      <c r="BM23" s="141"/>
      <c r="BN23" s="141" t="s">
        <v>140</v>
      </c>
      <c r="BO23" s="141"/>
      <c r="BP23" s="141"/>
      <c r="BQ23" s="141"/>
      <c r="BR23" s="141" t="s">
        <v>141</v>
      </c>
      <c r="BS23" s="141"/>
      <c r="BT23" s="144" t="s">
        <v>142</v>
      </c>
      <c r="BU23" s="145"/>
      <c r="BV23" s="141"/>
      <c r="BW23" s="146"/>
      <c r="BX23" s="250" t="s">
        <v>24</v>
      </c>
      <c r="BY23" s="251"/>
      <c r="BZ23" s="251"/>
      <c r="CA23" s="139" t="s">
        <v>137</v>
      </c>
      <c r="CB23" s="140"/>
      <c r="CC23" s="141"/>
      <c r="CD23" s="141"/>
      <c r="CE23" s="142" t="s">
        <v>138</v>
      </c>
      <c r="CF23" s="143"/>
      <c r="CG23" s="141"/>
      <c r="CH23" s="141"/>
      <c r="CI23" s="142" t="s">
        <v>139</v>
      </c>
      <c r="CJ23" s="141"/>
      <c r="CK23" s="141"/>
      <c r="CL23" s="141"/>
      <c r="CM23" s="141" t="s">
        <v>140</v>
      </c>
      <c r="CN23" s="141"/>
      <c r="CO23" s="141"/>
      <c r="CP23" s="141"/>
      <c r="CQ23" s="141" t="s">
        <v>141</v>
      </c>
      <c r="CR23" s="141"/>
      <c r="CS23" s="144" t="s">
        <v>142</v>
      </c>
      <c r="CT23" s="145"/>
      <c r="CU23" s="141"/>
      <c r="CV23" s="146"/>
      <c r="CW23" s="250" t="s">
        <v>24</v>
      </c>
      <c r="CX23" s="251"/>
      <c r="CY23" s="251"/>
      <c r="CZ23" s="139" t="s">
        <v>137</v>
      </c>
      <c r="DA23" s="140"/>
      <c r="DB23" s="141"/>
      <c r="DC23" s="141"/>
      <c r="DD23" s="142" t="s">
        <v>138</v>
      </c>
      <c r="DE23" s="143"/>
      <c r="DF23" s="141"/>
      <c r="DG23" s="141"/>
      <c r="DH23" s="142" t="s">
        <v>139</v>
      </c>
      <c r="DI23" s="141"/>
      <c r="DJ23" s="141"/>
      <c r="DK23" s="141"/>
      <c r="DL23" s="141" t="s">
        <v>140</v>
      </c>
      <c r="DM23" s="141"/>
      <c r="DN23" s="141"/>
      <c r="DO23" s="141"/>
      <c r="DP23" s="141" t="s">
        <v>141</v>
      </c>
      <c r="DQ23" s="141"/>
      <c r="DR23" s="144" t="s">
        <v>142</v>
      </c>
      <c r="DS23" s="145"/>
      <c r="DT23" s="141"/>
      <c r="DU23" s="146"/>
      <c r="DV23" s="250" t="s">
        <v>24</v>
      </c>
      <c r="DW23" s="251"/>
      <c r="DX23" s="251"/>
      <c r="DY23" s="139" t="s">
        <v>137</v>
      </c>
      <c r="DZ23" s="140"/>
      <c r="EA23" s="141"/>
      <c r="EB23" s="141"/>
      <c r="EC23" s="142" t="s">
        <v>138</v>
      </c>
      <c r="ED23" s="143"/>
      <c r="EE23" s="141"/>
      <c r="EF23" s="141"/>
      <c r="EG23" s="142" t="s">
        <v>139</v>
      </c>
      <c r="EH23" s="141"/>
      <c r="EI23" s="141"/>
      <c r="EJ23" s="141"/>
      <c r="EK23" s="141" t="s">
        <v>140</v>
      </c>
      <c r="EL23" s="141"/>
      <c r="EM23" s="141"/>
      <c r="EN23" s="141"/>
      <c r="EO23" s="141" t="s">
        <v>141</v>
      </c>
      <c r="EP23" s="141"/>
      <c r="EQ23" s="144" t="s">
        <v>142</v>
      </c>
      <c r="ER23" s="145"/>
      <c r="ES23" s="141"/>
      <c r="ET23" s="146"/>
      <c r="EU23" s="250" t="s">
        <v>24</v>
      </c>
      <c r="EV23" s="251"/>
      <c r="EW23" s="251"/>
      <c r="EX23" s="139" t="s">
        <v>137</v>
      </c>
      <c r="EY23" s="140"/>
      <c r="EZ23" s="141"/>
      <c r="FA23" s="141"/>
      <c r="FB23" s="142" t="s">
        <v>138</v>
      </c>
      <c r="FC23" s="143"/>
      <c r="FD23" s="141"/>
      <c r="FE23" s="141"/>
      <c r="FF23" s="142" t="s">
        <v>139</v>
      </c>
      <c r="FG23" s="141"/>
      <c r="FH23" s="141"/>
      <c r="FI23" s="141"/>
      <c r="FJ23" s="141" t="s">
        <v>140</v>
      </c>
      <c r="FK23" s="141"/>
      <c r="FL23" s="141"/>
      <c r="FM23" s="141"/>
      <c r="FN23" s="141" t="s">
        <v>141</v>
      </c>
      <c r="FO23" s="141"/>
      <c r="FP23" s="144" t="s">
        <v>142</v>
      </c>
      <c r="FQ23" s="145"/>
      <c r="FR23" s="141"/>
      <c r="FS23" s="146"/>
      <c r="FT23" s="250" t="s">
        <v>24</v>
      </c>
      <c r="FU23" s="251"/>
      <c r="FV23" s="251"/>
      <c r="FW23" s="139" t="s">
        <v>137</v>
      </c>
      <c r="FX23" s="140"/>
      <c r="FY23" s="141"/>
      <c r="FZ23" s="141"/>
      <c r="GA23" s="142" t="s">
        <v>138</v>
      </c>
      <c r="GB23" s="143"/>
      <c r="GC23" s="141"/>
      <c r="GD23" s="141"/>
      <c r="GE23" s="142" t="s">
        <v>139</v>
      </c>
      <c r="GF23" s="141"/>
      <c r="GG23" s="141"/>
      <c r="GH23" s="141"/>
      <c r="GI23" s="141" t="s">
        <v>140</v>
      </c>
      <c r="GJ23" s="141"/>
      <c r="GK23" s="141"/>
      <c r="GL23" s="141"/>
      <c r="GM23" s="141" t="s">
        <v>141</v>
      </c>
      <c r="GN23" s="141"/>
      <c r="GO23" s="144" t="s">
        <v>142</v>
      </c>
      <c r="GP23" s="145"/>
      <c r="GQ23" s="141"/>
      <c r="GR23" s="146"/>
      <c r="GS23" s="250" t="s">
        <v>24</v>
      </c>
      <c r="GT23" s="251"/>
      <c r="GU23" s="251"/>
      <c r="GV23" s="139" t="s">
        <v>137</v>
      </c>
      <c r="GW23" s="140"/>
      <c r="GX23" s="141"/>
      <c r="GY23" s="141"/>
      <c r="GZ23" s="142" t="s">
        <v>138</v>
      </c>
      <c r="HA23" s="143"/>
      <c r="HB23" s="141"/>
      <c r="HC23" s="141"/>
      <c r="HD23" s="142" t="s">
        <v>139</v>
      </c>
      <c r="HE23" s="141"/>
      <c r="HF23" s="141"/>
      <c r="HG23" s="141"/>
      <c r="HH23" s="141" t="s">
        <v>140</v>
      </c>
      <c r="HI23" s="141"/>
      <c r="HJ23" s="141"/>
      <c r="HK23" s="141"/>
      <c r="HL23" s="141" t="s">
        <v>141</v>
      </c>
      <c r="HM23" s="141"/>
      <c r="HN23" s="144" t="s">
        <v>142</v>
      </c>
      <c r="HO23" s="145"/>
      <c r="HP23" s="141"/>
      <c r="HQ23" s="146"/>
      <c r="HR23" s="250" t="s">
        <v>24</v>
      </c>
      <c r="HS23" s="251"/>
      <c r="HT23" s="251"/>
      <c r="HU23" s="139" t="s">
        <v>137</v>
      </c>
      <c r="HV23" s="140"/>
      <c r="HW23" s="141"/>
      <c r="HX23" s="141"/>
      <c r="HY23" s="142" t="s">
        <v>138</v>
      </c>
      <c r="HZ23" s="143"/>
      <c r="IA23" s="141"/>
      <c r="IB23" s="141"/>
      <c r="IC23" s="142" t="s">
        <v>139</v>
      </c>
      <c r="ID23" s="141"/>
      <c r="IE23" s="141"/>
      <c r="IF23" s="141"/>
      <c r="IG23" s="141" t="s">
        <v>140</v>
      </c>
      <c r="IH23" s="141"/>
      <c r="II23" s="141"/>
      <c r="IJ23" s="141"/>
      <c r="IK23" s="141" t="s">
        <v>141</v>
      </c>
      <c r="IL23" s="141"/>
      <c r="IM23" s="144" t="s">
        <v>142</v>
      </c>
      <c r="IN23" s="145"/>
      <c r="IO23" s="141"/>
      <c r="IP23" s="146"/>
    </row>
    <row r="24" spans="1:250" ht="6.75" customHeight="1" x14ac:dyDescent="0.15">
      <c r="A24" s="252" t="s">
        <v>30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12"/>
      <c r="Z24" s="252" t="s">
        <v>30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12"/>
      <c r="AY24" s="252" t="s">
        <v>30</v>
      </c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12"/>
      <c r="BX24" s="252" t="s">
        <v>30</v>
      </c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12"/>
      <c r="CW24" s="252" t="s">
        <v>30</v>
      </c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12"/>
      <c r="DV24" s="252" t="s">
        <v>30</v>
      </c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12"/>
      <c r="EU24" s="252" t="s">
        <v>30</v>
      </c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12"/>
      <c r="FT24" s="252" t="s">
        <v>30</v>
      </c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12"/>
      <c r="GS24" s="252" t="s">
        <v>30</v>
      </c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12"/>
      <c r="HR24" s="252" t="s">
        <v>30</v>
      </c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12"/>
    </row>
    <row r="25" spans="1:250" ht="12" customHeight="1" x14ac:dyDescent="0.15">
      <c r="A25" s="245"/>
      <c r="B25" s="35" t="s">
        <v>29</v>
      </c>
      <c r="C25" s="36" t="s">
        <v>32</v>
      </c>
      <c r="D25" s="37"/>
      <c r="E25" s="37"/>
      <c r="F25" s="37"/>
      <c r="G25" s="38">
        <v>2</v>
      </c>
      <c r="H25" s="36" t="s">
        <v>41</v>
      </c>
      <c r="I25" s="36"/>
      <c r="J25" s="36"/>
      <c r="K25" s="36"/>
      <c r="L25" s="36"/>
      <c r="M25" s="38">
        <v>3</v>
      </c>
      <c r="N25" s="36" t="s">
        <v>45</v>
      </c>
      <c r="O25" s="36"/>
      <c r="P25" s="37"/>
      <c r="Q25" s="38">
        <v>4</v>
      </c>
      <c r="R25" s="39" t="s">
        <v>55</v>
      </c>
      <c r="S25" s="36"/>
      <c r="T25" s="36"/>
      <c r="U25" s="38">
        <v>5</v>
      </c>
      <c r="V25" s="36" t="s">
        <v>48</v>
      </c>
      <c r="X25" s="38">
        <v>6</v>
      </c>
      <c r="Y25" s="40" t="s">
        <v>59</v>
      </c>
      <c r="Z25" s="245"/>
      <c r="AA25" s="35" t="s">
        <v>29</v>
      </c>
      <c r="AB25" s="36" t="s">
        <v>32</v>
      </c>
      <c r="AC25" s="37"/>
      <c r="AD25" s="37"/>
      <c r="AE25" s="37"/>
      <c r="AF25" s="38">
        <v>2</v>
      </c>
      <c r="AG25" s="36" t="s">
        <v>41</v>
      </c>
      <c r="AH25" s="36"/>
      <c r="AI25" s="36"/>
      <c r="AJ25" s="36"/>
      <c r="AK25" s="36"/>
      <c r="AL25" s="38">
        <v>3</v>
      </c>
      <c r="AM25" s="36" t="s">
        <v>45</v>
      </c>
      <c r="AN25" s="36"/>
      <c r="AO25" s="37"/>
      <c r="AP25" s="38">
        <v>4</v>
      </c>
      <c r="AQ25" s="39" t="s">
        <v>55</v>
      </c>
      <c r="AR25" s="36"/>
      <c r="AS25" s="36"/>
      <c r="AT25" s="38">
        <v>5</v>
      </c>
      <c r="AU25" s="36" t="s">
        <v>48</v>
      </c>
      <c r="AW25" s="38">
        <v>6</v>
      </c>
      <c r="AX25" s="40" t="s">
        <v>59</v>
      </c>
      <c r="AY25" s="245"/>
      <c r="AZ25" s="35" t="s">
        <v>29</v>
      </c>
      <c r="BA25" s="36" t="s">
        <v>32</v>
      </c>
      <c r="BB25" s="37"/>
      <c r="BC25" s="37"/>
      <c r="BD25" s="37"/>
      <c r="BE25" s="38">
        <v>2</v>
      </c>
      <c r="BF25" s="36" t="s">
        <v>41</v>
      </c>
      <c r="BG25" s="36"/>
      <c r="BH25" s="36"/>
      <c r="BI25" s="36"/>
      <c r="BJ25" s="36"/>
      <c r="BK25" s="38">
        <v>3</v>
      </c>
      <c r="BL25" s="36" t="s">
        <v>45</v>
      </c>
      <c r="BM25" s="36"/>
      <c r="BN25" s="37"/>
      <c r="BO25" s="38">
        <v>4</v>
      </c>
      <c r="BP25" s="39" t="s">
        <v>55</v>
      </c>
      <c r="BQ25" s="36"/>
      <c r="BR25" s="36"/>
      <c r="BS25" s="38">
        <v>5</v>
      </c>
      <c r="BT25" s="36" t="s">
        <v>48</v>
      </c>
      <c r="BV25" s="38">
        <v>6</v>
      </c>
      <c r="BW25" s="40" t="s">
        <v>59</v>
      </c>
      <c r="BX25" s="245"/>
      <c r="BY25" s="35" t="s">
        <v>29</v>
      </c>
      <c r="BZ25" s="36" t="s">
        <v>32</v>
      </c>
      <c r="CA25" s="37"/>
      <c r="CB25" s="37"/>
      <c r="CC25" s="37"/>
      <c r="CD25" s="38">
        <v>2</v>
      </c>
      <c r="CE25" s="36" t="s">
        <v>41</v>
      </c>
      <c r="CF25" s="36"/>
      <c r="CG25" s="36"/>
      <c r="CH25" s="36"/>
      <c r="CI25" s="36"/>
      <c r="CJ25" s="38">
        <v>3</v>
      </c>
      <c r="CK25" s="36" t="s">
        <v>45</v>
      </c>
      <c r="CL25" s="36"/>
      <c r="CM25" s="37"/>
      <c r="CN25" s="38">
        <v>4</v>
      </c>
      <c r="CO25" s="39" t="s">
        <v>55</v>
      </c>
      <c r="CP25" s="36"/>
      <c r="CQ25" s="36"/>
      <c r="CR25" s="38">
        <v>5</v>
      </c>
      <c r="CS25" s="36" t="s">
        <v>48</v>
      </c>
      <c r="CU25" s="38">
        <v>6</v>
      </c>
      <c r="CV25" s="40" t="s">
        <v>59</v>
      </c>
      <c r="CW25" s="245"/>
      <c r="CX25" s="35" t="s">
        <v>29</v>
      </c>
      <c r="CY25" s="36" t="s">
        <v>32</v>
      </c>
      <c r="CZ25" s="37"/>
      <c r="DA25" s="37"/>
      <c r="DB25" s="37"/>
      <c r="DC25" s="38">
        <v>2</v>
      </c>
      <c r="DD25" s="36" t="s">
        <v>41</v>
      </c>
      <c r="DE25" s="36"/>
      <c r="DF25" s="36"/>
      <c r="DG25" s="36"/>
      <c r="DH25" s="36"/>
      <c r="DI25" s="38">
        <v>3</v>
      </c>
      <c r="DJ25" s="36" t="s">
        <v>45</v>
      </c>
      <c r="DK25" s="36"/>
      <c r="DL25" s="37"/>
      <c r="DM25" s="38">
        <v>4</v>
      </c>
      <c r="DN25" s="39" t="s">
        <v>55</v>
      </c>
      <c r="DO25" s="36"/>
      <c r="DP25" s="36"/>
      <c r="DQ25" s="38">
        <v>5</v>
      </c>
      <c r="DR25" s="36" t="s">
        <v>48</v>
      </c>
      <c r="DT25" s="38">
        <v>6</v>
      </c>
      <c r="DU25" s="40" t="s">
        <v>59</v>
      </c>
      <c r="DV25" s="245"/>
      <c r="DW25" s="35" t="s">
        <v>29</v>
      </c>
      <c r="DX25" s="36" t="s">
        <v>32</v>
      </c>
      <c r="DY25" s="37"/>
      <c r="DZ25" s="37"/>
      <c r="EA25" s="37"/>
      <c r="EB25" s="38">
        <v>2</v>
      </c>
      <c r="EC25" s="36" t="s">
        <v>41</v>
      </c>
      <c r="ED25" s="36"/>
      <c r="EE25" s="36"/>
      <c r="EF25" s="36"/>
      <c r="EG25" s="36"/>
      <c r="EH25" s="38">
        <v>3</v>
      </c>
      <c r="EI25" s="36" t="s">
        <v>45</v>
      </c>
      <c r="EJ25" s="36"/>
      <c r="EK25" s="37"/>
      <c r="EL25" s="38">
        <v>4</v>
      </c>
      <c r="EM25" s="39" t="s">
        <v>55</v>
      </c>
      <c r="EN25" s="36"/>
      <c r="EO25" s="36"/>
      <c r="EP25" s="38">
        <v>5</v>
      </c>
      <c r="EQ25" s="36" t="s">
        <v>48</v>
      </c>
      <c r="ES25" s="38">
        <v>6</v>
      </c>
      <c r="ET25" s="40" t="s">
        <v>59</v>
      </c>
      <c r="EU25" s="245"/>
      <c r="EV25" s="35" t="s">
        <v>29</v>
      </c>
      <c r="EW25" s="36" t="s">
        <v>32</v>
      </c>
      <c r="EX25" s="37"/>
      <c r="EY25" s="37"/>
      <c r="EZ25" s="37"/>
      <c r="FA25" s="38">
        <v>2</v>
      </c>
      <c r="FB25" s="36" t="s">
        <v>41</v>
      </c>
      <c r="FC25" s="36"/>
      <c r="FD25" s="36"/>
      <c r="FE25" s="36"/>
      <c r="FF25" s="36"/>
      <c r="FG25" s="38">
        <v>3</v>
      </c>
      <c r="FH25" s="36" t="s">
        <v>45</v>
      </c>
      <c r="FI25" s="36"/>
      <c r="FJ25" s="37"/>
      <c r="FK25" s="38">
        <v>4</v>
      </c>
      <c r="FL25" s="39" t="s">
        <v>55</v>
      </c>
      <c r="FM25" s="36"/>
      <c r="FN25" s="36"/>
      <c r="FO25" s="38">
        <v>5</v>
      </c>
      <c r="FP25" s="36" t="s">
        <v>48</v>
      </c>
      <c r="FR25" s="38">
        <v>6</v>
      </c>
      <c r="FS25" s="40" t="s">
        <v>59</v>
      </c>
      <c r="FT25" s="245"/>
      <c r="FU25" s="35" t="s">
        <v>29</v>
      </c>
      <c r="FV25" s="36" t="s">
        <v>32</v>
      </c>
      <c r="FW25" s="37"/>
      <c r="FX25" s="37"/>
      <c r="FY25" s="37"/>
      <c r="FZ25" s="38">
        <v>2</v>
      </c>
      <c r="GA25" s="36" t="s">
        <v>41</v>
      </c>
      <c r="GB25" s="36"/>
      <c r="GC25" s="36"/>
      <c r="GD25" s="36"/>
      <c r="GE25" s="36"/>
      <c r="GF25" s="38">
        <v>3</v>
      </c>
      <c r="GG25" s="36" t="s">
        <v>45</v>
      </c>
      <c r="GH25" s="36"/>
      <c r="GI25" s="37"/>
      <c r="GJ25" s="38">
        <v>4</v>
      </c>
      <c r="GK25" s="39" t="s">
        <v>55</v>
      </c>
      <c r="GL25" s="36"/>
      <c r="GM25" s="36"/>
      <c r="GN25" s="38">
        <v>5</v>
      </c>
      <c r="GO25" s="36" t="s">
        <v>48</v>
      </c>
      <c r="GQ25" s="38">
        <v>6</v>
      </c>
      <c r="GR25" s="40" t="s">
        <v>59</v>
      </c>
      <c r="GS25" s="245"/>
      <c r="GT25" s="35" t="s">
        <v>29</v>
      </c>
      <c r="GU25" s="36" t="s">
        <v>32</v>
      </c>
      <c r="GV25" s="37"/>
      <c r="GW25" s="37"/>
      <c r="GX25" s="37"/>
      <c r="GY25" s="38">
        <v>2</v>
      </c>
      <c r="GZ25" s="36" t="s">
        <v>41</v>
      </c>
      <c r="HA25" s="36"/>
      <c r="HB25" s="36"/>
      <c r="HC25" s="36"/>
      <c r="HD25" s="36"/>
      <c r="HE25" s="38">
        <v>3</v>
      </c>
      <c r="HF25" s="36" t="s">
        <v>45</v>
      </c>
      <c r="HG25" s="36"/>
      <c r="HH25" s="37"/>
      <c r="HI25" s="38">
        <v>4</v>
      </c>
      <c r="HJ25" s="39" t="s">
        <v>55</v>
      </c>
      <c r="HK25" s="36"/>
      <c r="HL25" s="36"/>
      <c r="HM25" s="38">
        <v>5</v>
      </c>
      <c r="HN25" s="36" t="s">
        <v>48</v>
      </c>
      <c r="HP25" s="38">
        <v>6</v>
      </c>
      <c r="HQ25" s="40" t="s">
        <v>59</v>
      </c>
      <c r="HR25" s="245"/>
      <c r="HS25" s="35" t="s">
        <v>29</v>
      </c>
      <c r="HT25" s="36" t="s">
        <v>32</v>
      </c>
      <c r="HU25" s="37"/>
      <c r="HV25" s="37"/>
      <c r="HW25" s="37"/>
      <c r="HX25" s="38">
        <v>2</v>
      </c>
      <c r="HY25" s="36" t="s">
        <v>41</v>
      </c>
      <c r="HZ25" s="36"/>
      <c r="IA25" s="36"/>
      <c r="IB25" s="36"/>
      <c r="IC25" s="36"/>
      <c r="ID25" s="38">
        <v>3</v>
      </c>
      <c r="IE25" s="36" t="s">
        <v>45</v>
      </c>
      <c r="IF25" s="36"/>
      <c r="IG25" s="37"/>
      <c r="IH25" s="38">
        <v>4</v>
      </c>
      <c r="II25" s="39" t="s">
        <v>55</v>
      </c>
      <c r="IJ25" s="36"/>
      <c r="IK25" s="36"/>
      <c r="IL25" s="38">
        <v>5</v>
      </c>
      <c r="IM25" s="36" t="s">
        <v>48</v>
      </c>
      <c r="IO25" s="38">
        <v>6</v>
      </c>
      <c r="IP25" s="40" t="s">
        <v>59</v>
      </c>
    </row>
    <row r="26" spans="1:250" ht="9" customHeight="1" x14ac:dyDescent="0.15">
      <c r="A26" s="245"/>
      <c r="B26" s="35"/>
      <c r="C26" s="36"/>
      <c r="D26" s="37"/>
      <c r="E26" s="37"/>
      <c r="F26" s="37"/>
      <c r="G26" s="38"/>
      <c r="H26" s="36"/>
      <c r="I26" s="36"/>
      <c r="J26" s="36"/>
      <c r="K26" s="36"/>
      <c r="L26" s="36"/>
      <c r="M26" s="38"/>
      <c r="N26" s="36"/>
      <c r="O26" s="36"/>
      <c r="P26" s="37"/>
      <c r="Q26" s="38"/>
      <c r="R26" s="39"/>
      <c r="S26" s="36"/>
      <c r="T26" s="36"/>
      <c r="U26" s="38"/>
      <c r="V26" s="36"/>
      <c r="X26" s="38"/>
      <c r="Y26" s="40"/>
      <c r="Z26" s="245"/>
      <c r="AA26" s="35"/>
      <c r="AB26" s="36"/>
      <c r="AC26" s="37"/>
      <c r="AD26" s="37"/>
      <c r="AE26" s="37"/>
      <c r="AF26" s="38"/>
      <c r="AG26" s="36"/>
      <c r="AH26" s="36"/>
      <c r="AI26" s="36"/>
      <c r="AJ26" s="36"/>
      <c r="AK26" s="36"/>
      <c r="AL26" s="38"/>
      <c r="AM26" s="36"/>
      <c r="AN26" s="36"/>
      <c r="AO26" s="37"/>
      <c r="AP26" s="38"/>
      <c r="AQ26" s="39"/>
      <c r="AR26" s="36"/>
      <c r="AS26" s="36"/>
      <c r="AT26" s="38"/>
      <c r="AU26" s="36"/>
      <c r="AW26" s="38"/>
      <c r="AX26" s="40"/>
      <c r="AY26" s="245"/>
      <c r="AZ26" s="35"/>
      <c r="BA26" s="36"/>
      <c r="BB26" s="37"/>
      <c r="BC26" s="37"/>
      <c r="BD26" s="37"/>
      <c r="BE26" s="38"/>
      <c r="BF26" s="36"/>
      <c r="BG26" s="36"/>
      <c r="BH26" s="36"/>
      <c r="BI26" s="36"/>
      <c r="BJ26" s="36"/>
      <c r="BK26" s="38"/>
      <c r="BL26" s="36"/>
      <c r="BM26" s="36"/>
      <c r="BN26" s="37"/>
      <c r="BO26" s="38"/>
      <c r="BP26" s="39"/>
      <c r="BQ26" s="36"/>
      <c r="BR26" s="36"/>
      <c r="BS26" s="38"/>
      <c r="BT26" s="36"/>
      <c r="BV26" s="38"/>
      <c r="BW26" s="40"/>
      <c r="BX26" s="245"/>
      <c r="BY26" s="35"/>
      <c r="BZ26" s="36"/>
      <c r="CA26" s="37"/>
      <c r="CB26" s="37"/>
      <c r="CC26" s="37"/>
      <c r="CD26" s="38"/>
      <c r="CE26" s="36"/>
      <c r="CF26" s="36"/>
      <c r="CG26" s="36"/>
      <c r="CH26" s="36"/>
      <c r="CI26" s="36"/>
      <c r="CJ26" s="38"/>
      <c r="CK26" s="36"/>
      <c r="CL26" s="36"/>
      <c r="CM26" s="37"/>
      <c r="CN26" s="38"/>
      <c r="CO26" s="39"/>
      <c r="CP26" s="36"/>
      <c r="CQ26" s="36"/>
      <c r="CR26" s="38"/>
      <c r="CS26" s="36"/>
      <c r="CU26" s="38"/>
      <c r="CV26" s="40"/>
      <c r="CW26" s="245"/>
      <c r="CX26" s="35"/>
      <c r="CY26" s="36"/>
      <c r="CZ26" s="37"/>
      <c r="DA26" s="37"/>
      <c r="DB26" s="37"/>
      <c r="DC26" s="38"/>
      <c r="DD26" s="36"/>
      <c r="DE26" s="36"/>
      <c r="DF26" s="36"/>
      <c r="DG26" s="36"/>
      <c r="DH26" s="36"/>
      <c r="DI26" s="38"/>
      <c r="DJ26" s="36"/>
      <c r="DK26" s="36"/>
      <c r="DL26" s="37"/>
      <c r="DM26" s="38"/>
      <c r="DN26" s="39"/>
      <c r="DO26" s="36"/>
      <c r="DP26" s="36"/>
      <c r="DQ26" s="38"/>
      <c r="DR26" s="36"/>
      <c r="DT26" s="38"/>
      <c r="DU26" s="40"/>
      <c r="DV26" s="245"/>
      <c r="DW26" s="35"/>
      <c r="DX26" s="36"/>
      <c r="DY26" s="37"/>
      <c r="DZ26" s="37"/>
      <c r="EA26" s="37"/>
      <c r="EB26" s="38"/>
      <c r="EC26" s="36"/>
      <c r="ED26" s="36"/>
      <c r="EE26" s="36"/>
      <c r="EF26" s="36"/>
      <c r="EG26" s="36"/>
      <c r="EH26" s="38"/>
      <c r="EI26" s="36"/>
      <c r="EJ26" s="36"/>
      <c r="EK26" s="37"/>
      <c r="EL26" s="38"/>
      <c r="EM26" s="39"/>
      <c r="EN26" s="36"/>
      <c r="EO26" s="36"/>
      <c r="EP26" s="38"/>
      <c r="EQ26" s="36"/>
      <c r="ES26" s="38"/>
      <c r="ET26" s="40"/>
      <c r="EU26" s="245"/>
      <c r="EV26" s="35"/>
      <c r="EW26" s="36"/>
      <c r="EX26" s="37"/>
      <c r="EY26" s="37"/>
      <c r="EZ26" s="37"/>
      <c r="FA26" s="38"/>
      <c r="FB26" s="36"/>
      <c r="FC26" s="36"/>
      <c r="FD26" s="36"/>
      <c r="FE26" s="36"/>
      <c r="FF26" s="36"/>
      <c r="FG26" s="38"/>
      <c r="FH26" s="36"/>
      <c r="FI26" s="36"/>
      <c r="FJ26" s="37"/>
      <c r="FK26" s="38"/>
      <c r="FL26" s="39"/>
      <c r="FM26" s="36"/>
      <c r="FN26" s="36"/>
      <c r="FO26" s="38"/>
      <c r="FP26" s="36"/>
      <c r="FR26" s="38"/>
      <c r="FS26" s="40"/>
      <c r="FT26" s="245"/>
      <c r="FU26" s="35"/>
      <c r="FV26" s="36"/>
      <c r="FW26" s="37"/>
      <c r="FX26" s="37"/>
      <c r="FY26" s="37"/>
      <c r="FZ26" s="38"/>
      <c r="GA26" s="36"/>
      <c r="GB26" s="36"/>
      <c r="GC26" s="36"/>
      <c r="GD26" s="36"/>
      <c r="GE26" s="36"/>
      <c r="GF26" s="38"/>
      <c r="GG26" s="36"/>
      <c r="GH26" s="36"/>
      <c r="GI26" s="37"/>
      <c r="GJ26" s="38"/>
      <c r="GK26" s="39"/>
      <c r="GL26" s="36"/>
      <c r="GM26" s="36"/>
      <c r="GN26" s="38"/>
      <c r="GO26" s="36"/>
      <c r="GQ26" s="38"/>
      <c r="GR26" s="40"/>
      <c r="GS26" s="245"/>
      <c r="GT26" s="35"/>
      <c r="GU26" s="36"/>
      <c r="GV26" s="37"/>
      <c r="GW26" s="37"/>
      <c r="GX26" s="37"/>
      <c r="GY26" s="38"/>
      <c r="GZ26" s="36"/>
      <c r="HA26" s="36"/>
      <c r="HB26" s="36"/>
      <c r="HC26" s="36"/>
      <c r="HD26" s="36"/>
      <c r="HE26" s="38"/>
      <c r="HF26" s="36"/>
      <c r="HG26" s="36"/>
      <c r="HH26" s="37"/>
      <c r="HI26" s="38"/>
      <c r="HJ26" s="39"/>
      <c r="HK26" s="36"/>
      <c r="HL26" s="36"/>
      <c r="HM26" s="38"/>
      <c r="HN26" s="36"/>
      <c r="HP26" s="38"/>
      <c r="HQ26" s="40"/>
      <c r="HR26" s="245"/>
      <c r="HS26" s="35"/>
      <c r="HT26" s="36"/>
      <c r="HU26" s="37"/>
      <c r="HV26" s="37"/>
      <c r="HW26" s="37"/>
      <c r="HX26" s="38"/>
      <c r="HY26" s="36"/>
      <c r="HZ26" s="36"/>
      <c r="IA26" s="36"/>
      <c r="IB26" s="36"/>
      <c r="IC26" s="36"/>
      <c r="ID26" s="38"/>
      <c r="IE26" s="36"/>
      <c r="IF26" s="36"/>
      <c r="IG26" s="37"/>
      <c r="IH26" s="38"/>
      <c r="II26" s="39"/>
      <c r="IJ26" s="36"/>
      <c r="IK26" s="36"/>
      <c r="IL26" s="38"/>
      <c r="IM26" s="36"/>
      <c r="IO26" s="38"/>
      <c r="IP26" s="40"/>
    </row>
    <row r="27" spans="1:250" ht="12" customHeight="1" x14ac:dyDescent="0.15">
      <c r="A27" s="245"/>
      <c r="B27" s="35" t="s">
        <v>33</v>
      </c>
      <c r="C27" s="36" t="s">
        <v>28</v>
      </c>
      <c r="D27" s="37"/>
      <c r="E27" s="37"/>
      <c r="F27" s="37"/>
      <c r="G27" s="38">
        <v>8</v>
      </c>
      <c r="H27" s="41" t="s">
        <v>53</v>
      </c>
      <c r="I27" s="36"/>
      <c r="J27" s="36"/>
      <c r="K27" s="36"/>
      <c r="L27" s="36"/>
      <c r="M27" s="38">
        <v>9</v>
      </c>
      <c r="N27" s="36" t="s">
        <v>46</v>
      </c>
      <c r="O27" s="36"/>
      <c r="P27" s="37"/>
      <c r="Q27" s="38">
        <v>10</v>
      </c>
      <c r="R27" s="39" t="s">
        <v>56</v>
      </c>
      <c r="S27" s="36"/>
      <c r="T27" s="36"/>
      <c r="U27" s="38">
        <v>11</v>
      </c>
      <c r="V27" s="41" t="s">
        <v>52</v>
      </c>
      <c r="X27" s="38">
        <v>12</v>
      </c>
      <c r="Y27" s="40" t="s">
        <v>60</v>
      </c>
      <c r="Z27" s="245"/>
      <c r="AA27" s="35" t="s">
        <v>33</v>
      </c>
      <c r="AB27" s="36" t="s">
        <v>28</v>
      </c>
      <c r="AC27" s="37"/>
      <c r="AD27" s="37"/>
      <c r="AE27" s="37"/>
      <c r="AF27" s="38">
        <v>8</v>
      </c>
      <c r="AG27" s="41" t="s">
        <v>53</v>
      </c>
      <c r="AH27" s="36"/>
      <c r="AI27" s="36"/>
      <c r="AJ27" s="36"/>
      <c r="AK27" s="36"/>
      <c r="AL27" s="38">
        <v>9</v>
      </c>
      <c r="AM27" s="36" t="s">
        <v>46</v>
      </c>
      <c r="AN27" s="36"/>
      <c r="AO27" s="37"/>
      <c r="AP27" s="38">
        <v>10</v>
      </c>
      <c r="AQ27" s="39" t="s">
        <v>56</v>
      </c>
      <c r="AR27" s="36"/>
      <c r="AS27" s="36"/>
      <c r="AT27" s="38">
        <v>11</v>
      </c>
      <c r="AU27" s="41" t="s">
        <v>52</v>
      </c>
      <c r="AW27" s="38">
        <v>12</v>
      </c>
      <c r="AX27" s="40" t="s">
        <v>60</v>
      </c>
      <c r="AY27" s="245"/>
      <c r="AZ27" s="35" t="s">
        <v>33</v>
      </c>
      <c r="BA27" s="36" t="s">
        <v>28</v>
      </c>
      <c r="BB27" s="37"/>
      <c r="BC27" s="37"/>
      <c r="BD27" s="37"/>
      <c r="BE27" s="38">
        <v>8</v>
      </c>
      <c r="BF27" s="41" t="s">
        <v>53</v>
      </c>
      <c r="BG27" s="36"/>
      <c r="BH27" s="36"/>
      <c r="BI27" s="36"/>
      <c r="BJ27" s="36"/>
      <c r="BK27" s="38">
        <v>9</v>
      </c>
      <c r="BL27" s="36" t="s">
        <v>46</v>
      </c>
      <c r="BM27" s="36"/>
      <c r="BN27" s="37"/>
      <c r="BO27" s="38">
        <v>10</v>
      </c>
      <c r="BP27" s="39" t="s">
        <v>56</v>
      </c>
      <c r="BQ27" s="36"/>
      <c r="BR27" s="36"/>
      <c r="BS27" s="38">
        <v>11</v>
      </c>
      <c r="BT27" s="41" t="s">
        <v>52</v>
      </c>
      <c r="BV27" s="38">
        <v>12</v>
      </c>
      <c r="BW27" s="40" t="s">
        <v>60</v>
      </c>
      <c r="BX27" s="245"/>
      <c r="BY27" s="35" t="s">
        <v>33</v>
      </c>
      <c r="BZ27" s="36" t="s">
        <v>28</v>
      </c>
      <c r="CA27" s="37"/>
      <c r="CB27" s="37"/>
      <c r="CC27" s="37"/>
      <c r="CD27" s="38">
        <v>8</v>
      </c>
      <c r="CE27" s="41" t="s">
        <v>53</v>
      </c>
      <c r="CF27" s="36"/>
      <c r="CG27" s="36"/>
      <c r="CH27" s="36"/>
      <c r="CI27" s="36"/>
      <c r="CJ27" s="38">
        <v>9</v>
      </c>
      <c r="CK27" s="36" t="s">
        <v>46</v>
      </c>
      <c r="CL27" s="36"/>
      <c r="CM27" s="37"/>
      <c r="CN27" s="38">
        <v>10</v>
      </c>
      <c r="CO27" s="39" t="s">
        <v>56</v>
      </c>
      <c r="CP27" s="36"/>
      <c r="CQ27" s="36"/>
      <c r="CR27" s="38">
        <v>11</v>
      </c>
      <c r="CS27" s="41" t="s">
        <v>52</v>
      </c>
      <c r="CU27" s="38">
        <v>12</v>
      </c>
      <c r="CV27" s="40" t="s">
        <v>60</v>
      </c>
      <c r="CW27" s="245"/>
      <c r="CX27" s="35" t="s">
        <v>33</v>
      </c>
      <c r="CY27" s="36" t="s">
        <v>28</v>
      </c>
      <c r="CZ27" s="37"/>
      <c r="DA27" s="37"/>
      <c r="DB27" s="37"/>
      <c r="DC27" s="38">
        <v>8</v>
      </c>
      <c r="DD27" s="41" t="s">
        <v>53</v>
      </c>
      <c r="DE27" s="36"/>
      <c r="DF27" s="36"/>
      <c r="DG27" s="36"/>
      <c r="DH27" s="36"/>
      <c r="DI27" s="38">
        <v>9</v>
      </c>
      <c r="DJ27" s="36" t="s">
        <v>46</v>
      </c>
      <c r="DK27" s="36"/>
      <c r="DL27" s="37"/>
      <c r="DM27" s="38">
        <v>10</v>
      </c>
      <c r="DN27" s="39" t="s">
        <v>56</v>
      </c>
      <c r="DO27" s="36"/>
      <c r="DP27" s="36"/>
      <c r="DQ27" s="38">
        <v>11</v>
      </c>
      <c r="DR27" s="41" t="s">
        <v>52</v>
      </c>
      <c r="DT27" s="38">
        <v>12</v>
      </c>
      <c r="DU27" s="40" t="s">
        <v>60</v>
      </c>
      <c r="DV27" s="245"/>
      <c r="DW27" s="35" t="s">
        <v>33</v>
      </c>
      <c r="DX27" s="36" t="s">
        <v>28</v>
      </c>
      <c r="DY27" s="37"/>
      <c r="DZ27" s="37"/>
      <c r="EA27" s="37"/>
      <c r="EB27" s="38">
        <v>8</v>
      </c>
      <c r="EC27" s="41" t="s">
        <v>53</v>
      </c>
      <c r="ED27" s="36"/>
      <c r="EE27" s="36"/>
      <c r="EF27" s="36"/>
      <c r="EG27" s="36"/>
      <c r="EH27" s="38">
        <v>9</v>
      </c>
      <c r="EI27" s="36" t="s">
        <v>46</v>
      </c>
      <c r="EJ27" s="36"/>
      <c r="EK27" s="37"/>
      <c r="EL27" s="38">
        <v>10</v>
      </c>
      <c r="EM27" s="39" t="s">
        <v>56</v>
      </c>
      <c r="EN27" s="36"/>
      <c r="EO27" s="36"/>
      <c r="EP27" s="38">
        <v>11</v>
      </c>
      <c r="EQ27" s="41" t="s">
        <v>52</v>
      </c>
      <c r="ES27" s="38">
        <v>12</v>
      </c>
      <c r="ET27" s="40" t="s">
        <v>60</v>
      </c>
      <c r="EU27" s="245"/>
      <c r="EV27" s="35" t="s">
        <v>33</v>
      </c>
      <c r="EW27" s="36" t="s">
        <v>28</v>
      </c>
      <c r="EX27" s="37"/>
      <c r="EY27" s="37"/>
      <c r="EZ27" s="37"/>
      <c r="FA27" s="38">
        <v>8</v>
      </c>
      <c r="FB27" s="41" t="s">
        <v>53</v>
      </c>
      <c r="FC27" s="36"/>
      <c r="FD27" s="36"/>
      <c r="FE27" s="36"/>
      <c r="FF27" s="36"/>
      <c r="FG27" s="38">
        <v>9</v>
      </c>
      <c r="FH27" s="36" t="s">
        <v>46</v>
      </c>
      <c r="FI27" s="36"/>
      <c r="FJ27" s="37"/>
      <c r="FK27" s="38">
        <v>10</v>
      </c>
      <c r="FL27" s="39" t="s">
        <v>56</v>
      </c>
      <c r="FM27" s="36"/>
      <c r="FN27" s="36"/>
      <c r="FO27" s="38">
        <v>11</v>
      </c>
      <c r="FP27" s="41" t="s">
        <v>52</v>
      </c>
      <c r="FR27" s="38">
        <v>12</v>
      </c>
      <c r="FS27" s="40" t="s">
        <v>60</v>
      </c>
      <c r="FT27" s="245"/>
      <c r="FU27" s="35" t="s">
        <v>33</v>
      </c>
      <c r="FV27" s="36" t="s">
        <v>28</v>
      </c>
      <c r="FW27" s="37"/>
      <c r="FX27" s="37"/>
      <c r="FY27" s="37"/>
      <c r="FZ27" s="38">
        <v>8</v>
      </c>
      <c r="GA27" s="41" t="s">
        <v>53</v>
      </c>
      <c r="GB27" s="36"/>
      <c r="GC27" s="36"/>
      <c r="GD27" s="36"/>
      <c r="GE27" s="36"/>
      <c r="GF27" s="38">
        <v>9</v>
      </c>
      <c r="GG27" s="36" t="s">
        <v>46</v>
      </c>
      <c r="GH27" s="36"/>
      <c r="GI27" s="37"/>
      <c r="GJ27" s="38">
        <v>10</v>
      </c>
      <c r="GK27" s="39" t="s">
        <v>56</v>
      </c>
      <c r="GL27" s="36"/>
      <c r="GM27" s="36"/>
      <c r="GN27" s="38">
        <v>11</v>
      </c>
      <c r="GO27" s="41" t="s">
        <v>52</v>
      </c>
      <c r="GQ27" s="38">
        <v>12</v>
      </c>
      <c r="GR27" s="40" t="s">
        <v>60</v>
      </c>
      <c r="GS27" s="245"/>
      <c r="GT27" s="35" t="s">
        <v>33</v>
      </c>
      <c r="GU27" s="36" t="s">
        <v>28</v>
      </c>
      <c r="GV27" s="37"/>
      <c r="GW27" s="37"/>
      <c r="GX27" s="37"/>
      <c r="GY27" s="38">
        <v>8</v>
      </c>
      <c r="GZ27" s="41" t="s">
        <v>53</v>
      </c>
      <c r="HA27" s="36"/>
      <c r="HB27" s="36"/>
      <c r="HC27" s="36"/>
      <c r="HD27" s="36"/>
      <c r="HE27" s="38">
        <v>9</v>
      </c>
      <c r="HF27" s="36" t="s">
        <v>46</v>
      </c>
      <c r="HG27" s="36"/>
      <c r="HH27" s="37"/>
      <c r="HI27" s="38">
        <v>10</v>
      </c>
      <c r="HJ27" s="39" t="s">
        <v>56</v>
      </c>
      <c r="HK27" s="36"/>
      <c r="HL27" s="36"/>
      <c r="HM27" s="38">
        <v>11</v>
      </c>
      <c r="HN27" s="41" t="s">
        <v>52</v>
      </c>
      <c r="HP27" s="38">
        <v>12</v>
      </c>
      <c r="HQ27" s="40" t="s">
        <v>60</v>
      </c>
      <c r="HR27" s="245"/>
      <c r="HS27" s="35" t="s">
        <v>33</v>
      </c>
      <c r="HT27" s="36" t="s">
        <v>28</v>
      </c>
      <c r="HU27" s="37"/>
      <c r="HV27" s="37"/>
      <c r="HW27" s="37"/>
      <c r="HX27" s="38">
        <v>8</v>
      </c>
      <c r="HY27" s="41" t="s">
        <v>53</v>
      </c>
      <c r="HZ27" s="36"/>
      <c r="IA27" s="36"/>
      <c r="IB27" s="36"/>
      <c r="IC27" s="36"/>
      <c r="ID27" s="38">
        <v>9</v>
      </c>
      <c r="IE27" s="36" t="s">
        <v>46</v>
      </c>
      <c r="IF27" s="36"/>
      <c r="IG27" s="37"/>
      <c r="IH27" s="38">
        <v>10</v>
      </c>
      <c r="II27" s="39" t="s">
        <v>56</v>
      </c>
      <c r="IJ27" s="36"/>
      <c r="IK27" s="36"/>
      <c r="IL27" s="38">
        <v>11</v>
      </c>
      <c r="IM27" s="41" t="s">
        <v>52</v>
      </c>
      <c r="IO27" s="38">
        <v>12</v>
      </c>
      <c r="IP27" s="40" t="s">
        <v>60</v>
      </c>
    </row>
    <row r="28" spans="1:250" ht="9" customHeight="1" x14ac:dyDescent="0.15">
      <c r="A28" s="245"/>
      <c r="B28" s="35"/>
      <c r="C28" s="36"/>
      <c r="D28" s="37"/>
      <c r="E28" s="37"/>
      <c r="F28" s="37"/>
      <c r="G28" s="38"/>
      <c r="H28" s="36"/>
      <c r="I28" s="36"/>
      <c r="J28" s="36"/>
      <c r="K28" s="36"/>
      <c r="L28" s="36"/>
      <c r="M28" s="38"/>
      <c r="N28" s="36"/>
      <c r="O28" s="36"/>
      <c r="P28" s="37"/>
      <c r="Q28" s="38"/>
      <c r="R28" s="39"/>
      <c r="S28" s="36"/>
      <c r="T28" s="36"/>
      <c r="U28" s="38"/>
      <c r="V28" s="36"/>
      <c r="X28" s="38"/>
      <c r="Y28" s="40"/>
      <c r="Z28" s="245"/>
      <c r="AA28" s="35"/>
      <c r="AB28" s="36"/>
      <c r="AC28" s="37"/>
      <c r="AD28" s="37"/>
      <c r="AE28" s="37"/>
      <c r="AF28" s="38"/>
      <c r="AG28" s="36"/>
      <c r="AH28" s="36"/>
      <c r="AI28" s="36"/>
      <c r="AJ28" s="36"/>
      <c r="AK28" s="36"/>
      <c r="AL28" s="38"/>
      <c r="AM28" s="36"/>
      <c r="AN28" s="36"/>
      <c r="AO28" s="37"/>
      <c r="AP28" s="38"/>
      <c r="AQ28" s="39"/>
      <c r="AR28" s="36"/>
      <c r="AS28" s="36"/>
      <c r="AT28" s="38"/>
      <c r="AU28" s="36"/>
      <c r="AW28" s="38"/>
      <c r="AX28" s="40"/>
      <c r="AY28" s="245"/>
      <c r="AZ28" s="35"/>
      <c r="BA28" s="36"/>
      <c r="BB28" s="37"/>
      <c r="BC28" s="37"/>
      <c r="BD28" s="37"/>
      <c r="BE28" s="38"/>
      <c r="BF28" s="36"/>
      <c r="BG28" s="36"/>
      <c r="BH28" s="36"/>
      <c r="BI28" s="36"/>
      <c r="BJ28" s="36"/>
      <c r="BK28" s="38"/>
      <c r="BL28" s="36"/>
      <c r="BM28" s="36"/>
      <c r="BN28" s="37"/>
      <c r="BO28" s="38"/>
      <c r="BP28" s="39"/>
      <c r="BQ28" s="36"/>
      <c r="BR28" s="36"/>
      <c r="BS28" s="38"/>
      <c r="BT28" s="36"/>
      <c r="BV28" s="38"/>
      <c r="BW28" s="40"/>
      <c r="BX28" s="245"/>
      <c r="BY28" s="35"/>
      <c r="BZ28" s="36"/>
      <c r="CA28" s="37"/>
      <c r="CB28" s="37"/>
      <c r="CC28" s="37"/>
      <c r="CD28" s="38"/>
      <c r="CE28" s="36"/>
      <c r="CF28" s="36"/>
      <c r="CG28" s="36"/>
      <c r="CH28" s="36"/>
      <c r="CI28" s="36"/>
      <c r="CJ28" s="38"/>
      <c r="CK28" s="36"/>
      <c r="CL28" s="36"/>
      <c r="CM28" s="37"/>
      <c r="CN28" s="38"/>
      <c r="CO28" s="39"/>
      <c r="CP28" s="36"/>
      <c r="CQ28" s="36"/>
      <c r="CR28" s="38"/>
      <c r="CS28" s="36"/>
      <c r="CU28" s="38"/>
      <c r="CV28" s="40"/>
      <c r="CW28" s="245"/>
      <c r="CX28" s="35"/>
      <c r="CY28" s="36"/>
      <c r="CZ28" s="37"/>
      <c r="DA28" s="37"/>
      <c r="DB28" s="37"/>
      <c r="DC28" s="38"/>
      <c r="DD28" s="36"/>
      <c r="DE28" s="36"/>
      <c r="DF28" s="36"/>
      <c r="DG28" s="36"/>
      <c r="DH28" s="36"/>
      <c r="DI28" s="38"/>
      <c r="DJ28" s="36"/>
      <c r="DK28" s="36"/>
      <c r="DL28" s="37"/>
      <c r="DM28" s="38"/>
      <c r="DN28" s="39"/>
      <c r="DO28" s="36"/>
      <c r="DP28" s="36"/>
      <c r="DQ28" s="38"/>
      <c r="DR28" s="36"/>
      <c r="DT28" s="38"/>
      <c r="DU28" s="40"/>
      <c r="DV28" s="245"/>
      <c r="DW28" s="35"/>
      <c r="DX28" s="36"/>
      <c r="DY28" s="37"/>
      <c r="DZ28" s="37"/>
      <c r="EA28" s="37"/>
      <c r="EB28" s="38"/>
      <c r="EC28" s="36"/>
      <c r="ED28" s="36"/>
      <c r="EE28" s="36"/>
      <c r="EF28" s="36"/>
      <c r="EG28" s="36"/>
      <c r="EH28" s="38"/>
      <c r="EI28" s="36"/>
      <c r="EJ28" s="36"/>
      <c r="EK28" s="37"/>
      <c r="EL28" s="38"/>
      <c r="EM28" s="39"/>
      <c r="EN28" s="36"/>
      <c r="EO28" s="36"/>
      <c r="EP28" s="38"/>
      <c r="EQ28" s="36"/>
      <c r="ES28" s="38"/>
      <c r="ET28" s="40"/>
      <c r="EU28" s="245"/>
      <c r="EV28" s="35"/>
      <c r="EW28" s="36"/>
      <c r="EX28" s="37"/>
      <c r="EY28" s="37"/>
      <c r="EZ28" s="37"/>
      <c r="FA28" s="38"/>
      <c r="FB28" s="36"/>
      <c r="FC28" s="36"/>
      <c r="FD28" s="36"/>
      <c r="FE28" s="36"/>
      <c r="FF28" s="36"/>
      <c r="FG28" s="38"/>
      <c r="FH28" s="36"/>
      <c r="FI28" s="36"/>
      <c r="FJ28" s="37"/>
      <c r="FK28" s="38"/>
      <c r="FL28" s="39"/>
      <c r="FM28" s="36"/>
      <c r="FN28" s="36"/>
      <c r="FO28" s="38"/>
      <c r="FP28" s="36"/>
      <c r="FR28" s="38"/>
      <c r="FS28" s="40"/>
      <c r="FT28" s="245"/>
      <c r="FU28" s="35"/>
      <c r="FV28" s="36"/>
      <c r="FW28" s="37"/>
      <c r="FX28" s="37"/>
      <c r="FY28" s="37"/>
      <c r="FZ28" s="38"/>
      <c r="GA28" s="36"/>
      <c r="GB28" s="36"/>
      <c r="GC28" s="36"/>
      <c r="GD28" s="36"/>
      <c r="GE28" s="36"/>
      <c r="GF28" s="38"/>
      <c r="GG28" s="36"/>
      <c r="GH28" s="36"/>
      <c r="GI28" s="37"/>
      <c r="GJ28" s="38"/>
      <c r="GK28" s="39"/>
      <c r="GL28" s="36"/>
      <c r="GM28" s="36"/>
      <c r="GN28" s="38"/>
      <c r="GO28" s="36"/>
      <c r="GQ28" s="38"/>
      <c r="GR28" s="40"/>
      <c r="GS28" s="245"/>
      <c r="GT28" s="35"/>
      <c r="GU28" s="36"/>
      <c r="GV28" s="37"/>
      <c r="GW28" s="37"/>
      <c r="GX28" s="37"/>
      <c r="GY28" s="38"/>
      <c r="GZ28" s="36"/>
      <c r="HA28" s="36"/>
      <c r="HB28" s="36"/>
      <c r="HC28" s="36"/>
      <c r="HD28" s="36"/>
      <c r="HE28" s="38"/>
      <c r="HF28" s="36"/>
      <c r="HG28" s="36"/>
      <c r="HH28" s="37"/>
      <c r="HI28" s="38"/>
      <c r="HJ28" s="39"/>
      <c r="HK28" s="36"/>
      <c r="HL28" s="36"/>
      <c r="HM28" s="38"/>
      <c r="HN28" s="36"/>
      <c r="HP28" s="38"/>
      <c r="HQ28" s="40"/>
      <c r="HR28" s="245"/>
      <c r="HS28" s="35"/>
      <c r="HT28" s="36"/>
      <c r="HU28" s="37"/>
      <c r="HV28" s="37"/>
      <c r="HW28" s="37"/>
      <c r="HX28" s="38"/>
      <c r="HY28" s="36"/>
      <c r="HZ28" s="36"/>
      <c r="IA28" s="36"/>
      <c r="IB28" s="36"/>
      <c r="IC28" s="36"/>
      <c r="ID28" s="38"/>
      <c r="IE28" s="36"/>
      <c r="IF28" s="36"/>
      <c r="IG28" s="37"/>
      <c r="IH28" s="38"/>
      <c r="II28" s="39"/>
      <c r="IJ28" s="36"/>
      <c r="IK28" s="36"/>
      <c r="IL28" s="38"/>
      <c r="IM28" s="36"/>
      <c r="IO28" s="38"/>
      <c r="IP28" s="40"/>
    </row>
    <row r="29" spans="1:250" ht="12" customHeight="1" x14ac:dyDescent="0.15">
      <c r="A29" s="245"/>
      <c r="B29" s="35" t="s">
        <v>34</v>
      </c>
      <c r="C29" s="36" t="s">
        <v>35</v>
      </c>
      <c r="D29" s="37"/>
      <c r="E29" s="37"/>
      <c r="F29" s="37"/>
      <c r="G29" s="38">
        <v>14</v>
      </c>
      <c r="H29" s="36" t="s">
        <v>42</v>
      </c>
      <c r="I29" s="36"/>
      <c r="J29" s="36"/>
      <c r="K29" s="36"/>
      <c r="L29" s="36"/>
      <c r="M29" s="38">
        <v>15</v>
      </c>
      <c r="N29" s="36" t="s">
        <v>47</v>
      </c>
      <c r="O29" s="36"/>
      <c r="P29" s="37"/>
      <c r="Q29" s="38">
        <v>16</v>
      </c>
      <c r="R29" s="42" t="s">
        <v>58</v>
      </c>
      <c r="S29" s="36"/>
      <c r="T29" s="36"/>
      <c r="U29" s="38">
        <v>17</v>
      </c>
      <c r="V29" s="36" t="s">
        <v>49</v>
      </c>
      <c r="X29" s="38">
        <v>18</v>
      </c>
      <c r="Y29" s="40" t="s">
        <v>61</v>
      </c>
      <c r="Z29" s="245"/>
      <c r="AA29" s="35" t="s">
        <v>34</v>
      </c>
      <c r="AB29" s="36" t="s">
        <v>35</v>
      </c>
      <c r="AC29" s="37"/>
      <c r="AD29" s="37"/>
      <c r="AE29" s="37"/>
      <c r="AF29" s="38">
        <v>14</v>
      </c>
      <c r="AG29" s="36" t="s">
        <v>42</v>
      </c>
      <c r="AH29" s="36"/>
      <c r="AI29" s="36"/>
      <c r="AJ29" s="36"/>
      <c r="AK29" s="36"/>
      <c r="AL29" s="38">
        <v>15</v>
      </c>
      <c r="AM29" s="36" t="s">
        <v>47</v>
      </c>
      <c r="AN29" s="36"/>
      <c r="AO29" s="37"/>
      <c r="AP29" s="38">
        <v>16</v>
      </c>
      <c r="AQ29" s="42" t="s">
        <v>58</v>
      </c>
      <c r="AR29" s="36"/>
      <c r="AS29" s="36"/>
      <c r="AT29" s="38">
        <v>17</v>
      </c>
      <c r="AU29" s="36" t="s">
        <v>49</v>
      </c>
      <c r="AW29" s="38">
        <v>18</v>
      </c>
      <c r="AX29" s="40" t="s">
        <v>61</v>
      </c>
      <c r="AY29" s="245"/>
      <c r="AZ29" s="35" t="s">
        <v>34</v>
      </c>
      <c r="BA29" s="36" t="s">
        <v>35</v>
      </c>
      <c r="BB29" s="37"/>
      <c r="BC29" s="37"/>
      <c r="BD29" s="37"/>
      <c r="BE29" s="38">
        <v>14</v>
      </c>
      <c r="BF29" s="36" t="s">
        <v>42</v>
      </c>
      <c r="BG29" s="36"/>
      <c r="BH29" s="36"/>
      <c r="BI29" s="36"/>
      <c r="BJ29" s="36"/>
      <c r="BK29" s="38">
        <v>15</v>
      </c>
      <c r="BL29" s="36" t="s">
        <v>47</v>
      </c>
      <c r="BM29" s="36"/>
      <c r="BN29" s="37"/>
      <c r="BO29" s="38">
        <v>16</v>
      </c>
      <c r="BP29" s="42" t="s">
        <v>58</v>
      </c>
      <c r="BQ29" s="36"/>
      <c r="BR29" s="36"/>
      <c r="BS29" s="38">
        <v>17</v>
      </c>
      <c r="BT29" s="36" t="s">
        <v>49</v>
      </c>
      <c r="BV29" s="38">
        <v>18</v>
      </c>
      <c r="BW29" s="40" t="s">
        <v>61</v>
      </c>
      <c r="BX29" s="245"/>
      <c r="BY29" s="35" t="s">
        <v>34</v>
      </c>
      <c r="BZ29" s="36" t="s">
        <v>35</v>
      </c>
      <c r="CA29" s="37"/>
      <c r="CB29" s="37"/>
      <c r="CC29" s="37"/>
      <c r="CD29" s="38">
        <v>14</v>
      </c>
      <c r="CE29" s="36" t="s">
        <v>42</v>
      </c>
      <c r="CF29" s="36"/>
      <c r="CG29" s="36"/>
      <c r="CH29" s="36"/>
      <c r="CI29" s="36"/>
      <c r="CJ29" s="38">
        <v>15</v>
      </c>
      <c r="CK29" s="36" t="s">
        <v>47</v>
      </c>
      <c r="CL29" s="36"/>
      <c r="CM29" s="37"/>
      <c r="CN29" s="38">
        <v>16</v>
      </c>
      <c r="CO29" s="42" t="s">
        <v>58</v>
      </c>
      <c r="CP29" s="36"/>
      <c r="CQ29" s="36"/>
      <c r="CR29" s="38">
        <v>17</v>
      </c>
      <c r="CS29" s="36" t="s">
        <v>49</v>
      </c>
      <c r="CU29" s="38">
        <v>18</v>
      </c>
      <c r="CV29" s="40" t="s">
        <v>61</v>
      </c>
      <c r="CW29" s="245"/>
      <c r="CX29" s="35" t="s">
        <v>34</v>
      </c>
      <c r="CY29" s="36" t="s">
        <v>35</v>
      </c>
      <c r="CZ29" s="37"/>
      <c r="DA29" s="37"/>
      <c r="DB29" s="37"/>
      <c r="DC29" s="38">
        <v>14</v>
      </c>
      <c r="DD29" s="36" t="s">
        <v>42</v>
      </c>
      <c r="DE29" s="36"/>
      <c r="DF29" s="36"/>
      <c r="DG29" s="36"/>
      <c r="DH29" s="36"/>
      <c r="DI29" s="38">
        <v>15</v>
      </c>
      <c r="DJ29" s="36" t="s">
        <v>47</v>
      </c>
      <c r="DK29" s="36"/>
      <c r="DL29" s="37"/>
      <c r="DM29" s="38">
        <v>16</v>
      </c>
      <c r="DN29" s="42" t="s">
        <v>58</v>
      </c>
      <c r="DO29" s="36"/>
      <c r="DP29" s="36"/>
      <c r="DQ29" s="38">
        <v>17</v>
      </c>
      <c r="DR29" s="36" t="s">
        <v>49</v>
      </c>
      <c r="DT29" s="38">
        <v>18</v>
      </c>
      <c r="DU29" s="40" t="s">
        <v>61</v>
      </c>
      <c r="DV29" s="245"/>
      <c r="DW29" s="35" t="s">
        <v>34</v>
      </c>
      <c r="DX29" s="36" t="s">
        <v>35</v>
      </c>
      <c r="DY29" s="37"/>
      <c r="DZ29" s="37"/>
      <c r="EA29" s="37"/>
      <c r="EB29" s="38">
        <v>14</v>
      </c>
      <c r="EC29" s="36" t="s">
        <v>42</v>
      </c>
      <c r="ED29" s="36"/>
      <c r="EE29" s="36"/>
      <c r="EF29" s="36"/>
      <c r="EG29" s="36"/>
      <c r="EH29" s="38">
        <v>15</v>
      </c>
      <c r="EI29" s="36" t="s">
        <v>47</v>
      </c>
      <c r="EJ29" s="36"/>
      <c r="EK29" s="37"/>
      <c r="EL29" s="38">
        <v>16</v>
      </c>
      <c r="EM29" s="42" t="s">
        <v>58</v>
      </c>
      <c r="EN29" s="36"/>
      <c r="EO29" s="36"/>
      <c r="EP29" s="38">
        <v>17</v>
      </c>
      <c r="EQ29" s="36" t="s">
        <v>49</v>
      </c>
      <c r="ES29" s="38">
        <v>18</v>
      </c>
      <c r="ET29" s="40" t="s">
        <v>61</v>
      </c>
      <c r="EU29" s="245"/>
      <c r="EV29" s="35" t="s">
        <v>34</v>
      </c>
      <c r="EW29" s="36" t="s">
        <v>35</v>
      </c>
      <c r="EX29" s="37"/>
      <c r="EY29" s="37"/>
      <c r="EZ29" s="37"/>
      <c r="FA29" s="38">
        <v>14</v>
      </c>
      <c r="FB29" s="36" t="s">
        <v>42</v>
      </c>
      <c r="FC29" s="36"/>
      <c r="FD29" s="36"/>
      <c r="FE29" s="36"/>
      <c r="FF29" s="36"/>
      <c r="FG29" s="38">
        <v>15</v>
      </c>
      <c r="FH29" s="36" t="s">
        <v>47</v>
      </c>
      <c r="FI29" s="36"/>
      <c r="FJ29" s="37"/>
      <c r="FK29" s="38">
        <v>16</v>
      </c>
      <c r="FL29" s="42" t="s">
        <v>58</v>
      </c>
      <c r="FM29" s="36"/>
      <c r="FN29" s="36"/>
      <c r="FO29" s="38">
        <v>17</v>
      </c>
      <c r="FP29" s="36" t="s">
        <v>49</v>
      </c>
      <c r="FR29" s="38">
        <v>18</v>
      </c>
      <c r="FS29" s="40" t="s">
        <v>61</v>
      </c>
      <c r="FT29" s="245"/>
      <c r="FU29" s="35" t="s">
        <v>34</v>
      </c>
      <c r="FV29" s="36" t="s">
        <v>35</v>
      </c>
      <c r="FW29" s="37"/>
      <c r="FX29" s="37"/>
      <c r="FY29" s="37"/>
      <c r="FZ29" s="38">
        <v>14</v>
      </c>
      <c r="GA29" s="36" t="s">
        <v>42</v>
      </c>
      <c r="GB29" s="36"/>
      <c r="GC29" s="36"/>
      <c r="GD29" s="36"/>
      <c r="GE29" s="36"/>
      <c r="GF29" s="38">
        <v>15</v>
      </c>
      <c r="GG29" s="36" t="s">
        <v>47</v>
      </c>
      <c r="GH29" s="36"/>
      <c r="GI29" s="37"/>
      <c r="GJ29" s="38">
        <v>16</v>
      </c>
      <c r="GK29" s="42" t="s">
        <v>58</v>
      </c>
      <c r="GL29" s="36"/>
      <c r="GM29" s="36"/>
      <c r="GN29" s="38">
        <v>17</v>
      </c>
      <c r="GO29" s="36" t="s">
        <v>49</v>
      </c>
      <c r="GQ29" s="38">
        <v>18</v>
      </c>
      <c r="GR29" s="40" t="s">
        <v>61</v>
      </c>
      <c r="GS29" s="245"/>
      <c r="GT29" s="35" t="s">
        <v>34</v>
      </c>
      <c r="GU29" s="36" t="s">
        <v>35</v>
      </c>
      <c r="GV29" s="37"/>
      <c r="GW29" s="37"/>
      <c r="GX29" s="37"/>
      <c r="GY29" s="38">
        <v>14</v>
      </c>
      <c r="GZ29" s="36" t="s">
        <v>42</v>
      </c>
      <c r="HA29" s="36"/>
      <c r="HB29" s="36"/>
      <c r="HC29" s="36"/>
      <c r="HD29" s="36"/>
      <c r="HE29" s="38">
        <v>15</v>
      </c>
      <c r="HF29" s="36" t="s">
        <v>47</v>
      </c>
      <c r="HG29" s="36"/>
      <c r="HH29" s="37"/>
      <c r="HI29" s="38">
        <v>16</v>
      </c>
      <c r="HJ29" s="42" t="s">
        <v>58</v>
      </c>
      <c r="HK29" s="36"/>
      <c r="HL29" s="36"/>
      <c r="HM29" s="38">
        <v>17</v>
      </c>
      <c r="HN29" s="36" t="s">
        <v>49</v>
      </c>
      <c r="HP29" s="38">
        <v>18</v>
      </c>
      <c r="HQ29" s="40" t="s">
        <v>61</v>
      </c>
      <c r="HR29" s="245"/>
      <c r="HS29" s="35" t="s">
        <v>34</v>
      </c>
      <c r="HT29" s="36" t="s">
        <v>35</v>
      </c>
      <c r="HU29" s="37"/>
      <c r="HV29" s="37"/>
      <c r="HW29" s="37"/>
      <c r="HX29" s="38">
        <v>14</v>
      </c>
      <c r="HY29" s="36" t="s">
        <v>42</v>
      </c>
      <c r="HZ29" s="36"/>
      <c r="IA29" s="36"/>
      <c r="IB29" s="36"/>
      <c r="IC29" s="36"/>
      <c r="ID29" s="38">
        <v>15</v>
      </c>
      <c r="IE29" s="36" t="s">
        <v>47</v>
      </c>
      <c r="IF29" s="36"/>
      <c r="IG29" s="37"/>
      <c r="IH29" s="38">
        <v>16</v>
      </c>
      <c r="II29" s="42" t="s">
        <v>58</v>
      </c>
      <c r="IJ29" s="36"/>
      <c r="IK29" s="36"/>
      <c r="IL29" s="38">
        <v>17</v>
      </c>
      <c r="IM29" s="36" t="s">
        <v>49</v>
      </c>
      <c r="IO29" s="38">
        <v>18</v>
      </c>
      <c r="IP29" s="40" t="s">
        <v>61</v>
      </c>
    </row>
    <row r="30" spans="1:250" ht="9" customHeight="1" x14ac:dyDescent="0.15">
      <c r="A30" s="245"/>
      <c r="B30" s="35"/>
      <c r="C30" s="36"/>
      <c r="D30" s="37"/>
      <c r="E30" s="37"/>
      <c r="F30" s="37"/>
      <c r="G30" s="38"/>
      <c r="H30" s="36"/>
      <c r="I30" s="36"/>
      <c r="J30" s="36"/>
      <c r="K30" s="36"/>
      <c r="L30" s="36"/>
      <c r="M30" s="38"/>
      <c r="N30" s="36"/>
      <c r="O30" s="36"/>
      <c r="P30" s="37"/>
      <c r="Q30" s="38"/>
      <c r="R30" s="39"/>
      <c r="S30" s="36"/>
      <c r="T30" s="36"/>
      <c r="U30" s="38"/>
      <c r="V30" s="36"/>
      <c r="X30" s="38"/>
      <c r="Y30" s="40"/>
      <c r="Z30" s="245"/>
      <c r="AA30" s="35"/>
      <c r="AB30" s="36"/>
      <c r="AC30" s="37"/>
      <c r="AD30" s="37"/>
      <c r="AE30" s="37"/>
      <c r="AF30" s="38"/>
      <c r="AG30" s="36"/>
      <c r="AH30" s="36"/>
      <c r="AI30" s="36"/>
      <c r="AJ30" s="36"/>
      <c r="AK30" s="36"/>
      <c r="AL30" s="38"/>
      <c r="AM30" s="36"/>
      <c r="AN30" s="36"/>
      <c r="AO30" s="37"/>
      <c r="AP30" s="38"/>
      <c r="AQ30" s="39"/>
      <c r="AR30" s="36"/>
      <c r="AS30" s="36"/>
      <c r="AT30" s="38"/>
      <c r="AU30" s="36"/>
      <c r="AW30" s="38"/>
      <c r="AX30" s="40"/>
      <c r="AY30" s="245"/>
      <c r="AZ30" s="35"/>
      <c r="BA30" s="36"/>
      <c r="BB30" s="37"/>
      <c r="BC30" s="37"/>
      <c r="BD30" s="37"/>
      <c r="BE30" s="38"/>
      <c r="BF30" s="36"/>
      <c r="BG30" s="36"/>
      <c r="BH30" s="36"/>
      <c r="BI30" s="36"/>
      <c r="BJ30" s="36"/>
      <c r="BK30" s="38"/>
      <c r="BL30" s="36"/>
      <c r="BM30" s="36"/>
      <c r="BN30" s="37"/>
      <c r="BO30" s="38"/>
      <c r="BP30" s="39"/>
      <c r="BQ30" s="36"/>
      <c r="BR30" s="36"/>
      <c r="BS30" s="38"/>
      <c r="BT30" s="36"/>
      <c r="BV30" s="38"/>
      <c r="BW30" s="40"/>
      <c r="BX30" s="245"/>
      <c r="BY30" s="35"/>
      <c r="BZ30" s="36"/>
      <c r="CA30" s="37"/>
      <c r="CB30" s="37"/>
      <c r="CC30" s="37"/>
      <c r="CD30" s="38"/>
      <c r="CE30" s="36"/>
      <c r="CF30" s="36"/>
      <c r="CG30" s="36"/>
      <c r="CH30" s="36"/>
      <c r="CI30" s="36"/>
      <c r="CJ30" s="38"/>
      <c r="CK30" s="36"/>
      <c r="CL30" s="36"/>
      <c r="CM30" s="37"/>
      <c r="CN30" s="38"/>
      <c r="CO30" s="39"/>
      <c r="CP30" s="36"/>
      <c r="CQ30" s="36"/>
      <c r="CR30" s="38"/>
      <c r="CS30" s="36"/>
      <c r="CU30" s="38"/>
      <c r="CV30" s="40"/>
      <c r="CW30" s="245"/>
      <c r="CX30" s="35"/>
      <c r="CY30" s="36"/>
      <c r="CZ30" s="37"/>
      <c r="DA30" s="37"/>
      <c r="DB30" s="37"/>
      <c r="DC30" s="38"/>
      <c r="DD30" s="36"/>
      <c r="DE30" s="36"/>
      <c r="DF30" s="36"/>
      <c r="DG30" s="36"/>
      <c r="DH30" s="36"/>
      <c r="DI30" s="38"/>
      <c r="DJ30" s="36"/>
      <c r="DK30" s="36"/>
      <c r="DL30" s="37"/>
      <c r="DM30" s="38"/>
      <c r="DN30" s="39"/>
      <c r="DO30" s="36"/>
      <c r="DP30" s="36"/>
      <c r="DQ30" s="38"/>
      <c r="DR30" s="36"/>
      <c r="DT30" s="38"/>
      <c r="DU30" s="40"/>
      <c r="DV30" s="245"/>
      <c r="DW30" s="35"/>
      <c r="DX30" s="36"/>
      <c r="DY30" s="37"/>
      <c r="DZ30" s="37"/>
      <c r="EA30" s="37"/>
      <c r="EB30" s="38"/>
      <c r="EC30" s="36"/>
      <c r="ED30" s="36"/>
      <c r="EE30" s="36"/>
      <c r="EF30" s="36"/>
      <c r="EG30" s="36"/>
      <c r="EH30" s="38"/>
      <c r="EI30" s="36"/>
      <c r="EJ30" s="36"/>
      <c r="EK30" s="37"/>
      <c r="EL30" s="38"/>
      <c r="EM30" s="39"/>
      <c r="EN30" s="36"/>
      <c r="EO30" s="36"/>
      <c r="EP30" s="38"/>
      <c r="EQ30" s="36"/>
      <c r="ES30" s="38"/>
      <c r="ET30" s="40"/>
      <c r="EU30" s="245"/>
      <c r="EV30" s="35"/>
      <c r="EW30" s="36"/>
      <c r="EX30" s="37"/>
      <c r="EY30" s="37"/>
      <c r="EZ30" s="37"/>
      <c r="FA30" s="38"/>
      <c r="FB30" s="36"/>
      <c r="FC30" s="36"/>
      <c r="FD30" s="36"/>
      <c r="FE30" s="36"/>
      <c r="FF30" s="36"/>
      <c r="FG30" s="38"/>
      <c r="FH30" s="36"/>
      <c r="FI30" s="36"/>
      <c r="FJ30" s="37"/>
      <c r="FK30" s="38"/>
      <c r="FL30" s="39"/>
      <c r="FM30" s="36"/>
      <c r="FN30" s="36"/>
      <c r="FO30" s="38"/>
      <c r="FP30" s="36"/>
      <c r="FR30" s="38"/>
      <c r="FS30" s="40"/>
      <c r="FT30" s="245"/>
      <c r="FU30" s="35"/>
      <c r="FV30" s="36"/>
      <c r="FW30" s="37"/>
      <c r="FX30" s="37"/>
      <c r="FY30" s="37"/>
      <c r="FZ30" s="38"/>
      <c r="GA30" s="36"/>
      <c r="GB30" s="36"/>
      <c r="GC30" s="36"/>
      <c r="GD30" s="36"/>
      <c r="GE30" s="36"/>
      <c r="GF30" s="38"/>
      <c r="GG30" s="36"/>
      <c r="GH30" s="36"/>
      <c r="GI30" s="37"/>
      <c r="GJ30" s="38"/>
      <c r="GK30" s="39"/>
      <c r="GL30" s="36"/>
      <c r="GM30" s="36"/>
      <c r="GN30" s="38"/>
      <c r="GO30" s="36"/>
      <c r="GQ30" s="38"/>
      <c r="GR30" s="40"/>
      <c r="GS30" s="245"/>
      <c r="GT30" s="35"/>
      <c r="GU30" s="36"/>
      <c r="GV30" s="37"/>
      <c r="GW30" s="37"/>
      <c r="GX30" s="37"/>
      <c r="GY30" s="38"/>
      <c r="GZ30" s="36"/>
      <c r="HA30" s="36"/>
      <c r="HB30" s="36"/>
      <c r="HC30" s="36"/>
      <c r="HD30" s="36"/>
      <c r="HE30" s="38"/>
      <c r="HF30" s="36"/>
      <c r="HG30" s="36"/>
      <c r="HH30" s="37"/>
      <c r="HI30" s="38"/>
      <c r="HJ30" s="39"/>
      <c r="HK30" s="36"/>
      <c r="HL30" s="36"/>
      <c r="HM30" s="38"/>
      <c r="HN30" s="36"/>
      <c r="HP30" s="38"/>
      <c r="HQ30" s="40"/>
      <c r="HR30" s="245"/>
      <c r="HS30" s="35"/>
      <c r="HT30" s="36"/>
      <c r="HU30" s="37"/>
      <c r="HV30" s="37"/>
      <c r="HW30" s="37"/>
      <c r="HX30" s="38"/>
      <c r="HY30" s="36"/>
      <c r="HZ30" s="36"/>
      <c r="IA30" s="36"/>
      <c r="IB30" s="36"/>
      <c r="IC30" s="36"/>
      <c r="ID30" s="38"/>
      <c r="IE30" s="36"/>
      <c r="IF30" s="36"/>
      <c r="IG30" s="37"/>
      <c r="IH30" s="38"/>
      <c r="II30" s="39"/>
      <c r="IJ30" s="36"/>
      <c r="IK30" s="36"/>
      <c r="IL30" s="38"/>
      <c r="IM30" s="36"/>
      <c r="IO30" s="38"/>
      <c r="IP30" s="40"/>
    </row>
    <row r="31" spans="1:250" ht="12" customHeight="1" x14ac:dyDescent="0.15">
      <c r="A31" s="245"/>
      <c r="B31" s="35" t="s">
        <v>36</v>
      </c>
      <c r="C31" s="36" t="s">
        <v>37</v>
      </c>
      <c r="D31" s="37"/>
      <c r="E31" s="37"/>
      <c r="F31" s="37"/>
      <c r="G31" s="38">
        <v>20</v>
      </c>
      <c r="H31" s="36" t="s">
        <v>43</v>
      </c>
      <c r="I31" s="36"/>
      <c r="J31" s="36"/>
      <c r="K31" s="36"/>
      <c r="L31" s="36"/>
      <c r="M31" s="38">
        <v>21</v>
      </c>
      <c r="N31" s="41" t="s">
        <v>54</v>
      </c>
      <c r="O31" s="36"/>
      <c r="P31" s="37"/>
      <c r="Q31" s="38">
        <v>22</v>
      </c>
      <c r="R31" s="39" t="s">
        <v>225</v>
      </c>
      <c r="S31" s="36"/>
      <c r="T31" s="36"/>
      <c r="U31" s="38">
        <v>23</v>
      </c>
      <c r="V31" s="36" t="s">
        <v>50</v>
      </c>
      <c r="X31" s="38">
        <v>24</v>
      </c>
      <c r="Y31" s="40" t="s">
        <v>62</v>
      </c>
      <c r="Z31" s="245"/>
      <c r="AA31" s="35" t="s">
        <v>36</v>
      </c>
      <c r="AB31" s="36" t="s">
        <v>37</v>
      </c>
      <c r="AC31" s="37"/>
      <c r="AD31" s="37"/>
      <c r="AE31" s="37"/>
      <c r="AF31" s="38">
        <v>20</v>
      </c>
      <c r="AG31" s="36" t="s">
        <v>43</v>
      </c>
      <c r="AH31" s="36"/>
      <c r="AI31" s="36"/>
      <c r="AJ31" s="36"/>
      <c r="AK31" s="36"/>
      <c r="AL31" s="38">
        <v>21</v>
      </c>
      <c r="AM31" s="41" t="s">
        <v>54</v>
      </c>
      <c r="AN31" s="36"/>
      <c r="AO31" s="37"/>
      <c r="AP31" s="38">
        <v>22</v>
      </c>
      <c r="AQ31" s="39" t="s">
        <v>225</v>
      </c>
      <c r="AR31" s="36"/>
      <c r="AS31" s="36"/>
      <c r="AT31" s="38">
        <v>23</v>
      </c>
      <c r="AU31" s="36" t="s">
        <v>50</v>
      </c>
      <c r="AW31" s="38">
        <v>24</v>
      </c>
      <c r="AX31" s="40" t="s">
        <v>62</v>
      </c>
      <c r="AY31" s="245"/>
      <c r="AZ31" s="35" t="s">
        <v>36</v>
      </c>
      <c r="BA31" s="36" t="s">
        <v>37</v>
      </c>
      <c r="BB31" s="37"/>
      <c r="BC31" s="37"/>
      <c r="BD31" s="37"/>
      <c r="BE31" s="38">
        <v>20</v>
      </c>
      <c r="BF31" s="36" t="s">
        <v>43</v>
      </c>
      <c r="BG31" s="36"/>
      <c r="BH31" s="36"/>
      <c r="BI31" s="36"/>
      <c r="BJ31" s="36"/>
      <c r="BK31" s="38">
        <v>21</v>
      </c>
      <c r="BL31" s="41" t="s">
        <v>54</v>
      </c>
      <c r="BM31" s="36"/>
      <c r="BN31" s="37"/>
      <c r="BO31" s="38">
        <v>22</v>
      </c>
      <c r="BP31" s="39" t="s">
        <v>225</v>
      </c>
      <c r="BQ31" s="36"/>
      <c r="BR31" s="36"/>
      <c r="BS31" s="38">
        <v>23</v>
      </c>
      <c r="BT31" s="36" t="s">
        <v>50</v>
      </c>
      <c r="BV31" s="38">
        <v>24</v>
      </c>
      <c r="BW31" s="40" t="s">
        <v>62</v>
      </c>
      <c r="BX31" s="245"/>
      <c r="BY31" s="35" t="s">
        <v>36</v>
      </c>
      <c r="BZ31" s="36" t="s">
        <v>37</v>
      </c>
      <c r="CA31" s="37"/>
      <c r="CB31" s="37"/>
      <c r="CC31" s="37"/>
      <c r="CD31" s="38">
        <v>20</v>
      </c>
      <c r="CE31" s="36" t="s">
        <v>43</v>
      </c>
      <c r="CF31" s="36"/>
      <c r="CG31" s="36"/>
      <c r="CH31" s="36"/>
      <c r="CI31" s="36"/>
      <c r="CJ31" s="38">
        <v>21</v>
      </c>
      <c r="CK31" s="41" t="s">
        <v>54</v>
      </c>
      <c r="CL31" s="36"/>
      <c r="CM31" s="37"/>
      <c r="CN31" s="38">
        <v>22</v>
      </c>
      <c r="CO31" s="39" t="s">
        <v>225</v>
      </c>
      <c r="CP31" s="36"/>
      <c r="CQ31" s="36"/>
      <c r="CR31" s="38">
        <v>23</v>
      </c>
      <c r="CS31" s="36" t="s">
        <v>50</v>
      </c>
      <c r="CU31" s="38">
        <v>24</v>
      </c>
      <c r="CV31" s="40" t="s">
        <v>62</v>
      </c>
      <c r="CW31" s="245"/>
      <c r="CX31" s="35" t="s">
        <v>36</v>
      </c>
      <c r="CY31" s="36" t="s">
        <v>37</v>
      </c>
      <c r="CZ31" s="37"/>
      <c r="DA31" s="37"/>
      <c r="DB31" s="37"/>
      <c r="DC31" s="38">
        <v>20</v>
      </c>
      <c r="DD31" s="36" t="s">
        <v>43</v>
      </c>
      <c r="DE31" s="36"/>
      <c r="DF31" s="36"/>
      <c r="DG31" s="36"/>
      <c r="DH31" s="36"/>
      <c r="DI31" s="38">
        <v>21</v>
      </c>
      <c r="DJ31" s="41" t="s">
        <v>54</v>
      </c>
      <c r="DK31" s="36"/>
      <c r="DL31" s="37"/>
      <c r="DM31" s="38">
        <v>22</v>
      </c>
      <c r="DN31" s="39" t="s">
        <v>225</v>
      </c>
      <c r="DO31" s="36"/>
      <c r="DP31" s="36"/>
      <c r="DQ31" s="38">
        <v>23</v>
      </c>
      <c r="DR31" s="36" t="s">
        <v>50</v>
      </c>
      <c r="DT31" s="38">
        <v>24</v>
      </c>
      <c r="DU31" s="40" t="s">
        <v>62</v>
      </c>
      <c r="DV31" s="245"/>
      <c r="DW31" s="35" t="s">
        <v>36</v>
      </c>
      <c r="DX31" s="36" t="s">
        <v>37</v>
      </c>
      <c r="DY31" s="37"/>
      <c r="DZ31" s="37"/>
      <c r="EA31" s="37"/>
      <c r="EB31" s="38">
        <v>20</v>
      </c>
      <c r="EC31" s="36" t="s">
        <v>43</v>
      </c>
      <c r="ED31" s="36"/>
      <c r="EE31" s="36"/>
      <c r="EF31" s="36"/>
      <c r="EG31" s="36"/>
      <c r="EH31" s="38">
        <v>21</v>
      </c>
      <c r="EI31" s="41" t="s">
        <v>54</v>
      </c>
      <c r="EJ31" s="36"/>
      <c r="EK31" s="37"/>
      <c r="EL31" s="38">
        <v>22</v>
      </c>
      <c r="EM31" s="39" t="s">
        <v>225</v>
      </c>
      <c r="EN31" s="36"/>
      <c r="EO31" s="36"/>
      <c r="EP31" s="38">
        <v>23</v>
      </c>
      <c r="EQ31" s="36" t="s">
        <v>50</v>
      </c>
      <c r="ES31" s="38">
        <v>24</v>
      </c>
      <c r="ET31" s="40" t="s">
        <v>62</v>
      </c>
      <c r="EU31" s="245"/>
      <c r="EV31" s="35" t="s">
        <v>36</v>
      </c>
      <c r="EW31" s="36" t="s">
        <v>37</v>
      </c>
      <c r="EX31" s="37"/>
      <c r="EY31" s="37"/>
      <c r="EZ31" s="37"/>
      <c r="FA31" s="38">
        <v>20</v>
      </c>
      <c r="FB31" s="36" t="s">
        <v>43</v>
      </c>
      <c r="FC31" s="36"/>
      <c r="FD31" s="36"/>
      <c r="FE31" s="36"/>
      <c r="FF31" s="36"/>
      <c r="FG31" s="38">
        <v>21</v>
      </c>
      <c r="FH31" s="41" t="s">
        <v>54</v>
      </c>
      <c r="FI31" s="36"/>
      <c r="FJ31" s="37"/>
      <c r="FK31" s="38">
        <v>22</v>
      </c>
      <c r="FL31" s="39" t="s">
        <v>225</v>
      </c>
      <c r="FM31" s="36"/>
      <c r="FN31" s="36"/>
      <c r="FO31" s="38">
        <v>23</v>
      </c>
      <c r="FP31" s="36" t="s">
        <v>50</v>
      </c>
      <c r="FR31" s="38">
        <v>24</v>
      </c>
      <c r="FS31" s="40" t="s">
        <v>62</v>
      </c>
      <c r="FT31" s="245"/>
      <c r="FU31" s="35" t="s">
        <v>36</v>
      </c>
      <c r="FV31" s="36" t="s">
        <v>37</v>
      </c>
      <c r="FW31" s="37"/>
      <c r="FX31" s="37"/>
      <c r="FY31" s="37"/>
      <c r="FZ31" s="38">
        <v>20</v>
      </c>
      <c r="GA31" s="36" t="s">
        <v>43</v>
      </c>
      <c r="GB31" s="36"/>
      <c r="GC31" s="36"/>
      <c r="GD31" s="36"/>
      <c r="GE31" s="36"/>
      <c r="GF31" s="38">
        <v>21</v>
      </c>
      <c r="GG31" s="41" t="s">
        <v>54</v>
      </c>
      <c r="GH31" s="36"/>
      <c r="GI31" s="37"/>
      <c r="GJ31" s="38">
        <v>22</v>
      </c>
      <c r="GK31" s="39" t="s">
        <v>225</v>
      </c>
      <c r="GL31" s="36"/>
      <c r="GM31" s="36"/>
      <c r="GN31" s="38">
        <v>23</v>
      </c>
      <c r="GO31" s="36" t="s">
        <v>50</v>
      </c>
      <c r="GQ31" s="38">
        <v>24</v>
      </c>
      <c r="GR31" s="40" t="s">
        <v>62</v>
      </c>
      <c r="GS31" s="245"/>
      <c r="GT31" s="35" t="s">
        <v>36</v>
      </c>
      <c r="GU31" s="36" t="s">
        <v>37</v>
      </c>
      <c r="GV31" s="37"/>
      <c r="GW31" s="37"/>
      <c r="GX31" s="37"/>
      <c r="GY31" s="38">
        <v>20</v>
      </c>
      <c r="GZ31" s="36" t="s">
        <v>43</v>
      </c>
      <c r="HA31" s="36"/>
      <c r="HB31" s="36"/>
      <c r="HC31" s="36"/>
      <c r="HD31" s="36"/>
      <c r="HE31" s="38">
        <v>21</v>
      </c>
      <c r="HF31" s="41" t="s">
        <v>54</v>
      </c>
      <c r="HG31" s="36"/>
      <c r="HH31" s="37"/>
      <c r="HI31" s="38">
        <v>22</v>
      </c>
      <c r="HJ31" s="39" t="s">
        <v>225</v>
      </c>
      <c r="HK31" s="36"/>
      <c r="HL31" s="36"/>
      <c r="HM31" s="38">
        <v>23</v>
      </c>
      <c r="HN31" s="36" t="s">
        <v>50</v>
      </c>
      <c r="HP31" s="38">
        <v>24</v>
      </c>
      <c r="HQ31" s="40" t="s">
        <v>62</v>
      </c>
      <c r="HR31" s="245"/>
      <c r="HS31" s="35" t="s">
        <v>36</v>
      </c>
      <c r="HT31" s="36" t="s">
        <v>37</v>
      </c>
      <c r="HU31" s="37"/>
      <c r="HV31" s="37"/>
      <c r="HW31" s="37"/>
      <c r="HX31" s="38">
        <v>20</v>
      </c>
      <c r="HY31" s="36" t="s">
        <v>43</v>
      </c>
      <c r="HZ31" s="36"/>
      <c r="IA31" s="36"/>
      <c r="IB31" s="36"/>
      <c r="IC31" s="36"/>
      <c r="ID31" s="38">
        <v>21</v>
      </c>
      <c r="IE31" s="41" t="s">
        <v>54</v>
      </c>
      <c r="IF31" s="36"/>
      <c r="IG31" s="37"/>
      <c r="IH31" s="38">
        <v>22</v>
      </c>
      <c r="II31" s="39" t="s">
        <v>225</v>
      </c>
      <c r="IJ31" s="36"/>
      <c r="IK31" s="36"/>
      <c r="IL31" s="38">
        <v>23</v>
      </c>
      <c r="IM31" s="36" t="s">
        <v>50</v>
      </c>
      <c r="IO31" s="38">
        <v>24</v>
      </c>
      <c r="IP31" s="40" t="s">
        <v>62</v>
      </c>
    </row>
    <row r="32" spans="1:250" ht="9" customHeight="1" x14ac:dyDescent="0.15">
      <c r="A32" s="245"/>
      <c r="B32" s="35"/>
      <c r="C32" s="36"/>
      <c r="D32" s="37"/>
      <c r="E32" s="37"/>
      <c r="F32" s="37"/>
      <c r="G32" s="38"/>
      <c r="H32" s="36"/>
      <c r="I32" s="36"/>
      <c r="J32" s="36"/>
      <c r="K32" s="36"/>
      <c r="L32" s="36"/>
      <c r="M32" s="38"/>
      <c r="N32" s="36"/>
      <c r="O32" s="36"/>
      <c r="P32" s="37"/>
      <c r="Q32" s="38"/>
      <c r="R32" s="39"/>
      <c r="S32" s="36"/>
      <c r="T32" s="36"/>
      <c r="U32" s="38"/>
      <c r="V32" s="36"/>
      <c r="X32" s="38"/>
      <c r="Y32" s="40"/>
      <c r="Z32" s="245"/>
      <c r="AA32" s="35"/>
      <c r="AB32" s="36"/>
      <c r="AC32" s="37"/>
      <c r="AD32" s="37"/>
      <c r="AE32" s="37"/>
      <c r="AF32" s="38"/>
      <c r="AG32" s="36"/>
      <c r="AH32" s="36"/>
      <c r="AI32" s="36"/>
      <c r="AJ32" s="36"/>
      <c r="AK32" s="36"/>
      <c r="AL32" s="38"/>
      <c r="AM32" s="36"/>
      <c r="AN32" s="36"/>
      <c r="AO32" s="37"/>
      <c r="AP32" s="38"/>
      <c r="AQ32" s="39"/>
      <c r="AR32" s="36"/>
      <c r="AS32" s="36"/>
      <c r="AT32" s="38"/>
      <c r="AU32" s="36"/>
      <c r="AW32" s="38"/>
      <c r="AX32" s="40"/>
      <c r="AY32" s="245"/>
      <c r="AZ32" s="35"/>
      <c r="BA32" s="36"/>
      <c r="BB32" s="37"/>
      <c r="BC32" s="37"/>
      <c r="BD32" s="37"/>
      <c r="BE32" s="38"/>
      <c r="BF32" s="36"/>
      <c r="BG32" s="36"/>
      <c r="BH32" s="36"/>
      <c r="BI32" s="36"/>
      <c r="BJ32" s="36"/>
      <c r="BK32" s="38"/>
      <c r="BL32" s="36"/>
      <c r="BM32" s="36"/>
      <c r="BN32" s="37"/>
      <c r="BO32" s="38"/>
      <c r="BP32" s="39"/>
      <c r="BQ32" s="36"/>
      <c r="BR32" s="36"/>
      <c r="BS32" s="38"/>
      <c r="BT32" s="36"/>
      <c r="BV32" s="38"/>
      <c r="BW32" s="40"/>
      <c r="BX32" s="245"/>
      <c r="BY32" s="35"/>
      <c r="BZ32" s="36"/>
      <c r="CA32" s="37"/>
      <c r="CB32" s="37"/>
      <c r="CC32" s="37"/>
      <c r="CD32" s="38"/>
      <c r="CE32" s="36"/>
      <c r="CF32" s="36"/>
      <c r="CG32" s="36"/>
      <c r="CH32" s="36"/>
      <c r="CI32" s="36"/>
      <c r="CJ32" s="38"/>
      <c r="CK32" s="36"/>
      <c r="CL32" s="36"/>
      <c r="CM32" s="37"/>
      <c r="CN32" s="38"/>
      <c r="CO32" s="39"/>
      <c r="CP32" s="36"/>
      <c r="CQ32" s="36"/>
      <c r="CR32" s="38"/>
      <c r="CS32" s="36"/>
      <c r="CU32" s="38"/>
      <c r="CV32" s="40"/>
      <c r="CW32" s="245"/>
      <c r="CX32" s="35"/>
      <c r="CY32" s="36"/>
      <c r="CZ32" s="37"/>
      <c r="DA32" s="37"/>
      <c r="DB32" s="37"/>
      <c r="DC32" s="38"/>
      <c r="DD32" s="36"/>
      <c r="DE32" s="36"/>
      <c r="DF32" s="36"/>
      <c r="DG32" s="36"/>
      <c r="DH32" s="36"/>
      <c r="DI32" s="38"/>
      <c r="DJ32" s="36"/>
      <c r="DK32" s="36"/>
      <c r="DL32" s="37"/>
      <c r="DM32" s="38"/>
      <c r="DN32" s="39"/>
      <c r="DO32" s="36"/>
      <c r="DP32" s="36"/>
      <c r="DQ32" s="38"/>
      <c r="DR32" s="36"/>
      <c r="DT32" s="38"/>
      <c r="DU32" s="40"/>
      <c r="DV32" s="245"/>
      <c r="DW32" s="35"/>
      <c r="DX32" s="36"/>
      <c r="DY32" s="37"/>
      <c r="DZ32" s="37"/>
      <c r="EA32" s="37"/>
      <c r="EB32" s="38"/>
      <c r="EC32" s="36"/>
      <c r="ED32" s="36"/>
      <c r="EE32" s="36"/>
      <c r="EF32" s="36"/>
      <c r="EG32" s="36"/>
      <c r="EH32" s="38"/>
      <c r="EI32" s="36"/>
      <c r="EJ32" s="36"/>
      <c r="EK32" s="37"/>
      <c r="EL32" s="38"/>
      <c r="EM32" s="39"/>
      <c r="EN32" s="36"/>
      <c r="EO32" s="36"/>
      <c r="EP32" s="38"/>
      <c r="EQ32" s="36"/>
      <c r="ES32" s="38"/>
      <c r="ET32" s="40"/>
      <c r="EU32" s="245"/>
      <c r="EV32" s="35"/>
      <c r="EW32" s="36"/>
      <c r="EX32" s="37"/>
      <c r="EY32" s="37"/>
      <c r="EZ32" s="37"/>
      <c r="FA32" s="38"/>
      <c r="FB32" s="36"/>
      <c r="FC32" s="36"/>
      <c r="FD32" s="36"/>
      <c r="FE32" s="36"/>
      <c r="FF32" s="36"/>
      <c r="FG32" s="38"/>
      <c r="FH32" s="36"/>
      <c r="FI32" s="36"/>
      <c r="FJ32" s="37"/>
      <c r="FK32" s="38"/>
      <c r="FL32" s="39"/>
      <c r="FM32" s="36"/>
      <c r="FN32" s="36"/>
      <c r="FO32" s="38"/>
      <c r="FP32" s="36"/>
      <c r="FR32" s="38"/>
      <c r="FS32" s="40"/>
      <c r="FT32" s="245"/>
      <c r="FU32" s="35"/>
      <c r="FV32" s="36"/>
      <c r="FW32" s="37"/>
      <c r="FX32" s="37"/>
      <c r="FY32" s="37"/>
      <c r="FZ32" s="38"/>
      <c r="GA32" s="36"/>
      <c r="GB32" s="36"/>
      <c r="GC32" s="36"/>
      <c r="GD32" s="36"/>
      <c r="GE32" s="36"/>
      <c r="GF32" s="38"/>
      <c r="GG32" s="36"/>
      <c r="GH32" s="36"/>
      <c r="GI32" s="37"/>
      <c r="GJ32" s="38"/>
      <c r="GK32" s="39"/>
      <c r="GL32" s="36"/>
      <c r="GM32" s="36"/>
      <c r="GN32" s="38"/>
      <c r="GO32" s="36"/>
      <c r="GQ32" s="38"/>
      <c r="GR32" s="40"/>
      <c r="GS32" s="245"/>
      <c r="GT32" s="35"/>
      <c r="GU32" s="36"/>
      <c r="GV32" s="37"/>
      <c r="GW32" s="37"/>
      <c r="GX32" s="37"/>
      <c r="GY32" s="38"/>
      <c r="GZ32" s="36"/>
      <c r="HA32" s="36"/>
      <c r="HB32" s="36"/>
      <c r="HC32" s="36"/>
      <c r="HD32" s="36"/>
      <c r="HE32" s="38"/>
      <c r="HF32" s="36"/>
      <c r="HG32" s="36"/>
      <c r="HH32" s="37"/>
      <c r="HI32" s="38"/>
      <c r="HJ32" s="39"/>
      <c r="HK32" s="36"/>
      <c r="HL32" s="36"/>
      <c r="HM32" s="38"/>
      <c r="HN32" s="36"/>
      <c r="HP32" s="38"/>
      <c r="HQ32" s="40"/>
      <c r="HR32" s="245"/>
      <c r="HS32" s="35"/>
      <c r="HT32" s="36"/>
      <c r="HU32" s="37"/>
      <c r="HV32" s="37"/>
      <c r="HW32" s="37"/>
      <c r="HX32" s="38"/>
      <c r="HY32" s="36"/>
      <c r="HZ32" s="36"/>
      <c r="IA32" s="36"/>
      <c r="IB32" s="36"/>
      <c r="IC32" s="36"/>
      <c r="ID32" s="38"/>
      <c r="IE32" s="36"/>
      <c r="IF32" s="36"/>
      <c r="IG32" s="37"/>
      <c r="IH32" s="38"/>
      <c r="II32" s="39"/>
      <c r="IJ32" s="36"/>
      <c r="IK32" s="36"/>
      <c r="IL32" s="38"/>
      <c r="IM32" s="36"/>
      <c r="IO32" s="38"/>
      <c r="IP32" s="40"/>
    </row>
    <row r="33" spans="1:250" ht="12" customHeight="1" x14ac:dyDescent="0.15">
      <c r="A33" s="245"/>
      <c r="B33" s="35" t="s">
        <v>38</v>
      </c>
      <c r="C33" s="36" t="s">
        <v>31</v>
      </c>
      <c r="D33" s="37"/>
      <c r="E33" s="37"/>
      <c r="F33" s="37"/>
      <c r="G33" s="38">
        <v>26</v>
      </c>
      <c r="H33" s="36" t="s">
        <v>44</v>
      </c>
      <c r="I33" s="36"/>
      <c r="J33" s="36"/>
      <c r="K33" s="36"/>
      <c r="L33" s="36"/>
      <c r="M33" s="38">
        <v>27</v>
      </c>
      <c r="N33" s="36" t="s">
        <v>216</v>
      </c>
      <c r="O33" s="36"/>
      <c r="P33" s="37"/>
      <c r="Q33" s="38">
        <v>28</v>
      </c>
      <c r="R33" s="39" t="s">
        <v>57</v>
      </c>
      <c r="S33" s="36"/>
      <c r="T33" s="36"/>
      <c r="U33" s="38">
        <v>29</v>
      </c>
      <c r="V33" s="36" t="s">
        <v>51</v>
      </c>
      <c r="X33" s="38">
        <v>30</v>
      </c>
      <c r="Y33" s="40" t="s">
        <v>63</v>
      </c>
      <c r="Z33" s="245"/>
      <c r="AA33" s="35" t="s">
        <v>38</v>
      </c>
      <c r="AB33" s="36" t="s">
        <v>31</v>
      </c>
      <c r="AC33" s="37"/>
      <c r="AD33" s="37"/>
      <c r="AE33" s="37"/>
      <c r="AF33" s="38">
        <v>26</v>
      </c>
      <c r="AG33" s="36" t="s">
        <v>44</v>
      </c>
      <c r="AH33" s="36"/>
      <c r="AI33" s="36"/>
      <c r="AJ33" s="36"/>
      <c r="AK33" s="36"/>
      <c r="AL33" s="38">
        <v>27</v>
      </c>
      <c r="AM33" s="36" t="s">
        <v>216</v>
      </c>
      <c r="AN33" s="36"/>
      <c r="AO33" s="37"/>
      <c r="AP33" s="38">
        <v>28</v>
      </c>
      <c r="AQ33" s="39" t="s">
        <v>57</v>
      </c>
      <c r="AR33" s="36"/>
      <c r="AS33" s="36"/>
      <c r="AT33" s="38">
        <v>29</v>
      </c>
      <c r="AU33" s="36" t="s">
        <v>51</v>
      </c>
      <c r="AW33" s="38">
        <v>30</v>
      </c>
      <c r="AX33" s="40" t="s">
        <v>63</v>
      </c>
      <c r="AY33" s="245"/>
      <c r="AZ33" s="35" t="s">
        <v>38</v>
      </c>
      <c r="BA33" s="36" t="s">
        <v>31</v>
      </c>
      <c r="BB33" s="37"/>
      <c r="BC33" s="37"/>
      <c r="BD33" s="37"/>
      <c r="BE33" s="38">
        <v>26</v>
      </c>
      <c r="BF33" s="36" t="s">
        <v>44</v>
      </c>
      <c r="BG33" s="36"/>
      <c r="BH33" s="36"/>
      <c r="BI33" s="36"/>
      <c r="BJ33" s="36"/>
      <c r="BK33" s="38">
        <v>27</v>
      </c>
      <c r="BL33" s="36" t="s">
        <v>216</v>
      </c>
      <c r="BM33" s="36"/>
      <c r="BN33" s="37"/>
      <c r="BO33" s="38">
        <v>28</v>
      </c>
      <c r="BP33" s="39" t="s">
        <v>57</v>
      </c>
      <c r="BQ33" s="36"/>
      <c r="BR33" s="36"/>
      <c r="BS33" s="38">
        <v>29</v>
      </c>
      <c r="BT33" s="36" t="s">
        <v>51</v>
      </c>
      <c r="BV33" s="38">
        <v>30</v>
      </c>
      <c r="BW33" s="40" t="s">
        <v>63</v>
      </c>
      <c r="BX33" s="245"/>
      <c r="BY33" s="35" t="s">
        <v>38</v>
      </c>
      <c r="BZ33" s="36" t="s">
        <v>31</v>
      </c>
      <c r="CA33" s="37"/>
      <c r="CB33" s="37"/>
      <c r="CC33" s="37"/>
      <c r="CD33" s="38">
        <v>26</v>
      </c>
      <c r="CE33" s="36" t="s">
        <v>44</v>
      </c>
      <c r="CF33" s="36"/>
      <c r="CG33" s="36"/>
      <c r="CH33" s="36"/>
      <c r="CI33" s="36"/>
      <c r="CJ33" s="38">
        <v>27</v>
      </c>
      <c r="CK33" s="36" t="s">
        <v>216</v>
      </c>
      <c r="CL33" s="36"/>
      <c r="CM33" s="37"/>
      <c r="CN33" s="38">
        <v>28</v>
      </c>
      <c r="CO33" s="39" t="s">
        <v>57</v>
      </c>
      <c r="CP33" s="36"/>
      <c r="CQ33" s="36"/>
      <c r="CR33" s="38">
        <v>29</v>
      </c>
      <c r="CS33" s="36" t="s">
        <v>51</v>
      </c>
      <c r="CU33" s="38">
        <v>30</v>
      </c>
      <c r="CV33" s="40" t="s">
        <v>63</v>
      </c>
      <c r="CW33" s="245"/>
      <c r="CX33" s="35" t="s">
        <v>38</v>
      </c>
      <c r="CY33" s="36" t="s">
        <v>31</v>
      </c>
      <c r="CZ33" s="37"/>
      <c r="DA33" s="37"/>
      <c r="DB33" s="37"/>
      <c r="DC33" s="38">
        <v>26</v>
      </c>
      <c r="DD33" s="36" t="s">
        <v>44</v>
      </c>
      <c r="DE33" s="36"/>
      <c r="DF33" s="36"/>
      <c r="DG33" s="36"/>
      <c r="DH33" s="36"/>
      <c r="DI33" s="38">
        <v>27</v>
      </c>
      <c r="DJ33" s="36" t="s">
        <v>216</v>
      </c>
      <c r="DK33" s="36"/>
      <c r="DL33" s="37"/>
      <c r="DM33" s="38">
        <v>28</v>
      </c>
      <c r="DN33" s="39" t="s">
        <v>57</v>
      </c>
      <c r="DO33" s="36"/>
      <c r="DP33" s="36"/>
      <c r="DQ33" s="38">
        <v>29</v>
      </c>
      <c r="DR33" s="36" t="s">
        <v>51</v>
      </c>
      <c r="DT33" s="38">
        <v>30</v>
      </c>
      <c r="DU33" s="40" t="s">
        <v>63</v>
      </c>
      <c r="DV33" s="245"/>
      <c r="DW33" s="35" t="s">
        <v>38</v>
      </c>
      <c r="DX33" s="36" t="s">
        <v>31</v>
      </c>
      <c r="DY33" s="37"/>
      <c r="DZ33" s="37"/>
      <c r="EA33" s="37"/>
      <c r="EB33" s="38">
        <v>26</v>
      </c>
      <c r="EC33" s="36" t="s">
        <v>44</v>
      </c>
      <c r="ED33" s="36"/>
      <c r="EE33" s="36"/>
      <c r="EF33" s="36"/>
      <c r="EG33" s="36"/>
      <c r="EH33" s="38">
        <v>27</v>
      </c>
      <c r="EI33" s="36" t="s">
        <v>216</v>
      </c>
      <c r="EJ33" s="36"/>
      <c r="EK33" s="37"/>
      <c r="EL33" s="38">
        <v>28</v>
      </c>
      <c r="EM33" s="39" t="s">
        <v>57</v>
      </c>
      <c r="EN33" s="36"/>
      <c r="EO33" s="36"/>
      <c r="EP33" s="38">
        <v>29</v>
      </c>
      <c r="EQ33" s="36" t="s">
        <v>51</v>
      </c>
      <c r="ES33" s="38">
        <v>30</v>
      </c>
      <c r="ET33" s="40" t="s">
        <v>63</v>
      </c>
      <c r="EU33" s="245"/>
      <c r="EV33" s="35" t="s">
        <v>38</v>
      </c>
      <c r="EW33" s="36" t="s">
        <v>31</v>
      </c>
      <c r="EX33" s="37"/>
      <c r="EY33" s="37"/>
      <c r="EZ33" s="37"/>
      <c r="FA33" s="38">
        <v>26</v>
      </c>
      <c r="FB33" s="36" t="s">
        <v>44</v>
      </c>
      <c r="FC33" s="36"/>
      <c r="FD33" s="36"/>
      <c r="FE33" s="36"/>
      <c r="FF33" s="36"/>
      <c r="FG33" s="38">
        <v>27</v>
      </c>
      <c r="FH33" s="36" t="s">
        <v>216</v>
      </c>
      <c r="FI33" s="36"/>
      <c r="FJ33" s="37"/>
      <c r="FK33" s="38">
        <v>28</v>
      </c>
      <c r="FL33" s="39" t="s">
        <v>57</v>
      </c>
      <c r="FM33" s="36"/>
      <c r="FN33" s="36"/>
      <c r="FO33" s="38">
        <v>29</v>
      </c>
      <c r="FP33" s="36" t="s">
        <v>51</v>
      </c>
      <c r="FR33" s="38">
        <v>30</v>
      </c>
      <c r="FS33" s="40" t="s">
        <v>63</v>
      </c>
      <c r="FT33" s="245"/>
      <c r="FU33" s="35" t="s">
        <v>38</v>
      </c>
      <c r="FV33" s="36" t="s">
        <v>31</v>
      </c>
      <c r="FW33" s="37"/>
      <c r="FX33" s="37"/>
      <c r="FY33" s="37"/>
      <c r="FZ33" s="38">
        <v>26</v>
      </c>
      <c r="GA33" s="36" t="s">
        <v>44</v>
      </c>
      <c r="GB33" s="36"/>
      <c r="GC33" s="36"/>
      <c r="GD33" s="36"/>
      <c r="GE33" s="36"/>
      <c r="GF33" s="38">
        <v>27</v>
      </c>
      <c r="GG33" s="36" t="s">
        <v>216</v>
      </c>
      <c r="GH33" s="36"/>
      <c r="GI33" s="37"/>
      <c r="GJ33" s="38">
        <v>28</v>
      </c>
      <c r="GK33" s="39" t="s">
        <v>57</v>
      </c>
      <c r="GL33" s="36"/>
      <c r="GM33" s="36"/>
      <c r="GN33" s="38">
        <v>29</v>
      </c>
      <c r="GO33" s="36" t="s">
        <v>51</v>
      </c>
      <c r="GQ33" s="38">
        <v>30</v>
      </c>
      <c r="GR33" s="40" t="s">
        <v>63</v>
      </c>
      <c r="GS33" s="245"/>
      <c r="GT33" s="35" t="s">
        <v>38</v>
      </c>
      <c r="GU33" s="36" t="s">
        <v>31</v>
      </c>
      <c r="GV33" s="37"/>
      <c r="GW33" s="37"/>
      <c r="GX33" s="37"/>
      <c r="GY33" s="38">
        <v>26</v>
      </c>
      <c r="GZ33" s="36" t="s">
        <v>44</v>
      </c>
      <c r="HA33" s="36"/>
      <c r="HB33" s="36"/>
      <c r="HC33" s="36"/>
      <c r="HD33" s="36"/>
      <c r="HE33" s="38">
        <v>27</v>
      </c>
      <c r="HF33" s="36" t="s">
        <v>216</v>
      </c>
      <c r="HG33" s="36"/>
      <c r="HH33" s="37"/>
      <c r="HI33" s="38">
        <v>28</v>
      </c>
      <c r="HJ33" s="39" t="s">
        <v>57</v>
      </c>
      <c r="HK33" s="36"/>
      <c r="HL33" s="36"/>
      <c r="HM33" s="38">
        <v>29</v>
      </c>
      <c r="HN33" s="36" t="s">
        <v>51</v>
      </c>
      <c r="HP33" s="38">
        <v>30</v>
      </c>
      <c r="HQ33" s="40" t="s">
        <v>63</v>
      </c>
      <c r="HR33" s="245"/>
      <c r="HS33" s="35" t="s">
        <v>38</v>
      </c>
      <c r="HT33" s="36" t="s">
        <v>31</v>
      </c>
      <c r="HU33" s="37"/>
      <c r="HV33" s="37"/>
      <c r="HW33" s="37"/>
      <c r="HX33" s="38">
        <v>26</v>
      </c>
      <c r="HY33" s="36" t="s">
        <v>44</v>
      </c>
      <c r="HZ33" s="36"/>
      <c r="IA33" s="36"/>
      <c r="IB33" s="36"/>
      <c r="IC33" s="36"/>
      <c r="ID33" s="38">
        <v>27</v>
      </c>
      <c r="IE33" s="36" t="s">
        <v>216</v>
      </c>
      <c r="IF33" s="36"/>
      <c r="IG33" s="37"/>
      <c r="IH33" s="38">
        <v>28</v>
      </c>
      <c r="II33" s="39" t="s">
        <v>57</v>
      </c>
      <c r="IJ33" s="36"/>
      <c r="IK33" s="36"/>
      <c r="IL33" s="38">
        <v>29</v>
      </c>
      <c r="IM33" s="36" t="s">
        <v>51</v>
      </c>
      <c r="IO33" s="38">
        <v>30</v>
      </c>
      <c r="IP33" s="40" t="s">
        <v>63</v>
      </c>
    </row>
    <row r="34" spans="1:250" ht="9" customHeight="1" x14ac:dyDescent="0.15">
      <c r="A34" s="245"/>
      <c r="B34" s="35"/>
      <c r="C34" s="36"/>
      <c r="D34" s="37"/>
      <c r="E34" s="37"/>
      <c r="F34" s="37"/>
      <c r="G34" s="36"/>
      <c r="H34" s="36"/>
      <c r="I34" s="36"/>
      <c r="J34" s="36"/>
      <c r="K34" s="36"/>
      <c r="L34" s="36"/>
      <c r="M34" s="36"/>
      <c r="N34" s="38"/>
      <c r="O34" s="36"/>
      <c r="P34" s="36"/>
      <c r="Q34" s="37"/>
      <c r="R34" s="36"/>
      <c r="S34" s="36"/>
      <c r="T34" s="36"/>
      <c r="U34" s="36"/>
      <c r="V34" s="36"/>
      <c r="W34" s="36"/>
      <c r="X34" s="36"/>
      <c r="Y34" s="40"/>
      <c r="Z34" s="245"/>
      <c r="AA34" s="35"/>
      <c r="AB34" s="36"/>
      <c r="AC34" s="37"/>
      <c r="AD34" s="37"/>
      <c r="AE34" s="37"/>
      <c r="AF34" s="36"/>
      <c r="AG34" s="36"/>
      <c r="AH34" s="36"/>
      <c r="AI34" s="36"/>
      <c r="AJ34" s="36"/>
      <c r="AK34" s="36"/>
      <c r="AL34" s="36"/>
      <c r="AM34" s="38"/>
      <c r="AN34" s="36"/>
      <c r="AO34" s="36"/>
      <c r="AP34" s="37"/>
      <c r="AQ34" s="36"/>
      <c r="AR34" s="36"/>
      <c r="AS34" s="36"/>
      <c r="AT34" s="36"/>
      <c r="AU34" s="36"/>
      <c r="AV34" s="36"/>
      <c r="AW34" s="36"/>
      <c r="AX34" s="40"/>
      <c r="AY34" s="245"/>
      <c r="AZ34" s="35"/>
      <c r="BA34" s="36"/>
      <c r="BB34" s="37"/>
      <c r="BC34" s="37"/>
      <c r="BD34" s="37"/>
      <c r="BE34" s="36"/>
      <c r="BF34" s="36"/>
      <c r="BG34" s="36"/>
      <c r="BH34" s="36"/>
      <c r="BI34" s="36"/>
      <c r="BJ34" s="36"/>
      <c r="BK34" s="36"/>
      <c r="BL34" s="38"/>
      <c r="BM34" s="36"/>
      <c r="BN34" s="36"/>
      <c r="BO34" s="37"/>
      <c r="BP34" s="36"/>
      <c r="BQ34" s="36"/>
      <c r="BR34" s="36"/>
      <c r="BS34" s="36"/>
      <c r="BT34" s="36"/>
      <c r="BU34" s="36"/>
      <c r="BV34" s="36"/>
      <c r="BW34" s="40"/>
      <c r="BX34" s="245"/>
      <c r="BY34" s="35"/>
      <c r="BZ34" s="36"/>
      <c r="CA34" s="37"/>
      <c r="CB34" s="37"/>
      <c r="CC34" s="37"/>
      <c r="CD34" s="36"/>
      <c r="CE34" s="36"/>
      <c r="CF34" s="36"/>
      <c r="CG34" s="36"/>
      <c r="CH34" s="36"/>
      <c r="CI34" s="36"/>
      <c r="CJ34" s="36"/>
      <c r="CK34" s="38"/>
      <c r="CL34" s="36"/>
      <c r="CM34" s="36"/>
      <c r="CN34" s="37"/>
      <c r="CO34" s="36"/>
      <c r="CP34" s="36"/>
      <c r="CQ34" s="36"/>
      <c r="CR34" s="36"/>
      <c r="CS34" s="36"/>
      <c r="CT34" s="36"/>
      <c r="CU34" s="36"/>
      <c r="CV34" s="40"/>
      <c r="CW34" s="245"/>
      <c r="CX34" s="35"/>
      <c r="CY34" s="36"/>
      <c r="CZ34" s="37"/>
      <c r="DA34" s="37"/>
      <c r="DB34" s="37"/>
      <c r="DC34" s="36"/>
      <c r="DD34" s="36"/>
      <c r="DE34" s="36"/>
      <c r="DF34" s="36"/>
      <c r="DG34" s="36"/>
      <c r="DH34" s="36"/>
      <c r="DI34" s="36"/>
      <c r="DJ34" s="38"/>
      <c r="DK34" s="36"/>
      <c r="DL34" s="36"/>
      <c r="DM34" s="37"/>
      <c r="DN34" s="36"/>
      <c r="DO34" s="36"/>
      <c r="DP34" s="36"/>
      <c r="DQ34" s="36"/>
      <c r="DR34" s="36"/>
      <c r="DS34" s="36"/>
      <c r="DT34" s="36"/>
      <c r="DU34" s="40"/>
      <c r="DV34" s="245"/>
      <c r="DW34" s="35"/>
      <c r="DX34" s="36"/>
      <c r="DY34" s="37"/>
      <c r="DZ34" s="37"/>
      <c r="EA34" s="37"/>
      <c r="EB34" s="36"/>
      <c r="EC34" s="36"/>
      <c r="ED34" s="36"/>
      <c r="EE34" s="36"/>
      <c r="EF34" s="36"/>
      <c r="EG34" s="36"/>
      <c r="EH34" s="36"/>
      <c r="EI34" s="38"/>
      <c r="EJ34" s="36"/>
      <c r="EK34" s="36"/>
      <c r="EL34" s="37"/>
      <c r="EM34" s="36"/>
      <c r="EN34" s="36"/>
      <c r="EO34" s="36"/>
      <c r="EP34" s="36"/>
      <c r="EQ34" s="36"/>
      <c r="ER34" s="36"/>
      <c r="ES34" s="36"/>
      <c r="ET34" s="40"/>
      <c r="EU34" s="245"/>
      <c r="EV34" s="35"/>
      <c r="EW34" s="36"/>
      <c r="EX34" s="37"/>
      <c r="EY34" s="37"/>
      <c r="EZ34" s="37"/>
      <c r="FA34" s="36"/>
      <c r="FB34" s="36"/>
      <c r="FC34" s="36"/>
      <c r="FD34" s="36"/>
      <c r="FE34" s="36"/>
      <c r="FF34" s="36"/>
      <c r="FG34" s="36"/>
      <c r="FH34" s="38"/>
      <c r="FI34" s="36"/>
      <c r="FJ34" s="36"/>
      <c r="FK34" s="37"/>
      <c r="FL34" s="36"/>
      <c r="FM34" s="36"/>
      <c r="FN34" s="36"/>
      <c r="FO34" s="36"/>
      <c r="FP34" s="36"/>
      <c r="FQ34" s="36"/>
      <c r="FR34" s="36"/>
      <c r="FS34" s="40"/>
      <c r="FT34" s="245"/>
      <c r="FU34" s="35"/>
      <c r="FV34" s="36"/>
      <c r="FW34" s="37"/>
      <c r="FX34" s="37"/>
      <c r="FY34" s="37"/>
      <c r="FZ34" s="36"/>
      <c r="GA34" s="36"/>
      <c r="GB34" s="36"/>
      <c r="GC34" s="36"/>
      <c r="GD34" s="36"/>
      <c r="GE34" s="36"/>
      <c r="GF34" s="36"/>
      <c r="GG34" s="38"/>
      <c r="GH34" s="36"/>
      <c r="GI34" s="36"/>
      <c r="GJ34" s="37"/>
      <c r="GK34" s="36"/>
      <c r="GL34" s="36"/>
      <c r="GM34" s="36"/>
      <c r="GN34" s="36"/>
      <c r="GO34" s="36"/>
      <c r="GP34" s="36"/>
      <c r="GQ34" s="36"/>
      <c r="GR34" s="40"/>
      <c r="GS34" s="245"/>
      <c r="GT34" s="35"/>
      <c r="GU34" s="36"/>
      <c r="GV34" s="37"/>
      <c r="GW34" s="37"/>
      <c r="GX34" s="37"/>
      <c r="GY34" s="36"/>
      <c r="GZ34" s="36"/>
      <c r="HA34" s="36"/>
      <c r="HB34" s="36"/>
      <c r="HC34" s="36"/>
      <c r="HD34" s="36"/>
      <c r="HE34" s="36"/>
      <c r="HF34" s="38"/>
      <c r="HG34" s="36"/>
      <c r="HH34" s="36"/>
      <c r="HI34" s="37"/>
      <c r="HJ34" s="36"/>
      <c r="HK34" s="36"/>
      <c r="HL34" s="36"/>
      <c r="HM34" s="36"/>
      <c r="HN34" s="36"/>
      <c r="HO34" s="36"/>
      <c r="HP34" s="36"/>
      <c r="HQ34" s="40"/>
      <c r="HR34" s="245"/>
      <c r="HS34" s="35"/>
      <c r="HT34" s="36"/>
      <c r="HU34" s="37"/>
      <c r="HV34" s="37"/>
      <c r="HW34" s="37"/>
      <c r="HX34" s="36"/>
      <c r="HY34" s="36"/>
      <c r="HZ34" s="36"/>
      <c r="IA34" s="36"/>
      <c r="IB34" s="36"/>
      <c r="IC34" s="36"/>
      <c r="ID34" s="36"/>
      <c r="IE34" s="38"/>
      <c r="IF34" s="36"/>
      <c r="IG34" s="36"/>
      <c r="IH34" s="37"/>
      <c r="II34" s="36"/>
      <c r="IJ34" s="36"/>
      <c r="IK34" s="36"/>
      <c r="IL34" s="36"/>
      <c r="IM34" s="36"/>
      <c r="IN34" s="36"/>
      <c r="IO34" s="36"/>
      <c r="IP34" s="40"/>
    </row>
    <row r="35" spans="1:250" ht="12" customHeight="1" x14ac:dyDescent="0.15">
      <c r="A35" s="245"/>
      <c r="B35" s="35" t="s">
        <v>39</v>
      </c>
      <c r="C35" s="36" t="s">
        <v>40</v>
      </c>
      <c r="D35" s="37"/>
      <c r="E35" s="37"/>
      <c r="F35" s="37"/>
      <c r="G35" s="36"/>
      <c r="H35" s="36"/>
      <c r="I35" s="36"/>
      <c r="J35" s="36"/>
      <c r="K35" s="36"/>
      <c r="L35" s="36"/>
      <c r="M35" s="36"/>
      <c r="N35" s="38"/>
      <c r="O35" s="36"/>
      <c r="P35" s="36"/>
      <c r="Q35" s="37"/>
      <c r="R35" s="36"/>
      <c r="S35" s="36"/>
      <c r="T35" s="36"/>
      <c r="U35" s="36"/>
      <c r="V35" s="36"/>
      <c r="W35" s="36"/>
      <c r="X35" s="36"/>
      <c r="Y35" s="40"/>
      <c r="Z35" s="245"/>
      <c r="AA35" s="35" t="s">
        <v>39</v>
      </c>
      <c r="AB35" s="36" t="s">
        <v>40</v>
      </c>
      <c r="AC35" s="37"/>
      <c r="AD35" s="37"/>
      <c r="AE35" s="37"/>
      <c r="AF35" s="36"/>
      <c r="AG35" s="36"/>
      <c r="AH35" s="36"/>
      <c r="AI35" s="36"/>
      <c r="AJ35" s="36"/>
      <c r="AK35" s="36"/>
      <c r="AL35" s="36"/>
      <c r="AM35" s="38"/>
      <c r="AN35" s="36"/>
      <c r="AO35" s="36"/>
      <c r="AP35" s="37"/>
      <c r="AQ35" s="36"/>
      <c r="AR35" s="36"/>
      <c r="AS35" s="36"/>
      <c r="AT35" s="36"/>
      <c r="AU35" s="36"/>
      <c r="AV35" s="36"/>
      <c r="AW35" s="36"/>
      <c r="AX35" s="40"/>
      <c r="AY35" s="245"/>
      <c r="AZ35" s="35" t="s">
        <v>39</v>
      </c>
      <c r="BA35" s="36" t="s">
        <v>40</v>
      </c>
      <c r="BB35" s="37"/>
      <c r="BC35" s="37"/>
      <c r="BD35" s="37"/>
      <c r="BE35" s="36"/>
      <c r="BF35" s="36"/>
      <c r="BG35" s="36"/>
      <c r="BH35" s="36"/>
      <c r="BI35" s="36"/>
      <c r="BJ35" s="36"/>
      <c r="BK35" s="36"/>
      <c r="BL35" s="38"/>
      <c r="BM35" s="36"/>
      <c r="BN35" s="36"/>
      <c r="BO35" s="37"/>
      <c r="BP35" s="36"/>
      <c r="BQ35" s="36"/>
      <c r="BR35" s="36"/>
      <c r="BS35" s="36"/>
      <c r="BT35" s="36"/>
      <c r="BU35" s="36"/>
      <c r="BV35" s="36"/>
      <c r="BW35" s="40"/>
      <c r="BX35" s="245"/>
      <c r="BY35" s="35" t="s">
        <v>39</v>
      </c>
      <c r="BZ35" s="36" t="s">
        <v>40</v>
      </c>
      <c r="CA35" s="37"/>
      <c r="CB35" s="37"/>
      <c r="CC35" s="37"/>
      <c r="CD35" s="36"/>
      <c r="CE35" s="36"/>
      <c r="CF35" s="36"/>
      <c r="CG35" s="36"/>
      <c r="CH35" s="36"/>
      <c r="CI35" s="36"/>
      <c r="CJ35" s="36"/>
      <c r="CK35" s="38"/>
      <c r="CL35" s="36"/>
      <c r="CM35" s="36"/>
      <c r="CN35" s="37"/>
      <c r="CO35" s="36"/>
      <c r="CP35" s="36"/>
      <c r="CQ35" s="36"/>
      <c r="CR35" s="36"/>
      <c r="CS35" s="36"/>
      <c r="CT35" s="36"/>
      <c r="CU35" s="36"/>
      <c r="CV35" s="40"/>
      <c r="CW35" s="245"/>
      <c r="CX35" s="35" t="s">
        <v>39</v>
      </c>
      <c r="CY35" s="36" t="s">
        <v>40</v>
      </c>
      <c r="CZ35" s="37"/>
      <c r="DA35" s="37"/>
      <c r="DB35" s="37"/>
      <c r="DC35" s="36"/>
      <c r="DD35" s="36"/>
      <c r="DE35" s="36"/>
      <c r="DF35" s="36"/>
      <c r="DG35" s="36"/>
      <c r="DH35" s="36"/>
      <c r="DI35" s="36"/>
      <c r="DJ35" s="38"/>
      <c r="DK35" s="36"/>
      <c r="DL35" s="36"/>
      <c r="DM35" s="37"/>
      <c r="DN35" s="36"/>
      <c r="DO35" s="36"/>
      <c r="DP35" s="36"/>
      <c r="DQ35" s="36"/>
      <c r="DR35" s="36"/>
      <c r="DS35" s="36"/>
      <c r="DT35" s="36"/>
      <c r="DU35" s="40"/>
      <c r="DV35" s="245"/>
      <c r="DW35" s="35" t="s">
        <v>39</v>
      </c>
      <c r="DX35" s="36" t="s">
        <v>40</v>
      </c>
      <c r="DY35" s="37"/>
      <c r="DZ35" s="37"/>
      <c r="EA35" s="37"/>
      <c r="EB35" s="36"/>
      <c r="EC35" s="36"/>
      <c r="ED35" s="36"/>
      <c r="EE35" s="36"/>
      <c r="EF35" s="36"/>
      <c r="EG35" s="36"/>
      <c r="EH35" s="36"/>
      <c r="EI35" s="38"/>
      <c r="EJ35" s="36"/>
      <c r="EK35" s="36"/>
      <c r="EL35" s="37"/>
      <c r="EM35" s="36"/>
      <c r="EN35" s="36"/>
      <c r="EO35" s="36"/>
      <c r="EP35" s="36"/>
      <c r="EQ35" s="36"/>
      <c r="ER35" s="36"/>
      <c r="ES35" s="36"/>
      <c r="ET35" s="40"/>
      <c r="EU35" s="245"/>
      <c r="EV35" s="35" t="s">
        <v>39</v>
      </c>
      <c r="EW35" s="36" t="s">
        <v>40</v>
      </c>
      <c r="EX35" s="37"/>
      <c r="EY35" s="37"/>
      <c r="EZ35" s="37"/>
      <c r="FA35" s="36"/>
      <c r="FB35" s="36"/>
      <c r="FC35" s="36"/>
      <c r="FD35" s="36"/>
      <c r="FE35" s="36"/>
      <c r="FF35" s="36"/>
      <c r="FG35" s="36"/>
      <c r="FH35" s="38"/>
      <c r="FI35" s="36"/>
      <c r="FJ35" s="36"/>
      <c r="FK35" s="37"/>
      <c r="FL35" s="36"/>
      <c r="FM35" s="36"/>
      <c r="FN35" s="36"/>
      <c r="FO35" s="36"/>
      <c r="FP35" s="36"/>
      <c r="FQ35" s="36"/>
      <c r="FR35" s="36"/>
      <c r="FS35" s="40"/>
      <c r="FT35" s="245"/>
      <c r="FU35" s="35" t="s">
        <v>39</v>
      </c>
      <c r="FV35" s="36" t="s">
        <v>40</v>
      </c>
      <c r="FW35" s="37"/>
      <c r="FX35" s="37"/>
      <c r="FY35" s="37"/>
      <c r="FZ35" s="36"/>
      <c r="GA35" s="36"/>
      <c r="GB35" s="36"/>
      <c r="GC35" s="36"/>
      <c r="GD35" s="36"/>
      <c r="GE35" s="36"/>
      <c r="GF35" s="36"/>
      <c r="GG35" s="38"/>
      <c r="GH35" s="36"/>
      <c r="GI35" s="36"/>
      <c r="GJ35" s="37"/>
      <c r="GK35" s="36"/>
      <c r="GL35" s="36"/>
      <c r="GM35" s="36"/>
      <c r="GN35" s="36"/>
      <c r="GO35" s="36"/>
      <c r="GP35" s="36"/>
      <c r="GQ35" s="36"/>
      <c r="GR35" s="40"/>
      <c r="GS35" s="245"/>
      <c r="GT35" s="35" t="s">
        <v>39</v>
      </c>
      <c r="GU35" s="36" t="s">
        <v>40</v>
      </c>
      <c r="GV35" s="37"/>
      <c r="GW35" s="37"/>
      <c r="GX35" s="37"/>
      <c r="GY35" s="36"/>
      <c r="GZ35" s="36"/>
      <c r="HA35" s="36"/>
      <c r="HB35" s="36"/>
      <c r="HC35" s="36"/>
      <c r="HD35" s="36"/>
      <c r="HE35" s="36"/>
      <c r="HF35" s="38"/>
      <c r="HG35" s="36"/>
      <c r="HH35" s="36"/>
      <c r="HI35" s="37"/>
      <c r="HJ35" s="36"/>
      <c r="HK35" s="36"/>
      <c r="HL35" s="36"/>
      <c r="HM35" s="36"/>
      <c r="HN35" s="36"/>
      <c r="HO35" s="36"/>
      <c r="HP35" s="36"/>
      <c r="HQ35" s="40"/>
      <c r="HR35" s="245"/>
      <c r="HS35" s="35" t="s">
        <v>39</v>
      </c>
      <c r="HT35" s="36" t="s">
        <v>40</v>
      </c>
      <c r="HU35" s="37"/>
      <c r="HV35" s="37"/>
      <c r="HW35" s="37"/>
      <c r="HX35" s="36"/>
      <c r="HY35" s="36"/>
      <c r="HZ35" s="36"/>
      <c r="IA35" s="36"/>
      <c r="IB35" s="36"/>
      <c r="IC35" s="36"/>
      <c r="ID35" s="36"/>
      <c r="IE35" s="38"/>
      <c r="IF35" s="36"/>
      <c r="IG35" s="36"/>
      <c r="IH35" s="37"/>
      <c r="II35" s="36"/>
      <c r="IJ35" s="36"/>
      <c r="IK35" s="36"/>
      <c r="IL35" s="36"/>
      <c r="IM35" s="36"/>
      <c r="IN35" s="36"/>
      <c r="IO35" s="36"/>
      <c r="IP35" s="40"/>
    </row>
    <row r="36" spans="1:250" ht="7.5" customHeight="1" x14ac:dyDescent="0.15">
      <c r="A36" s="253"/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5"/>
      <c r="Z36" s="253"/>
      <c r="AA36" s="43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5"/>
      <c r="AY36" s="253"/>
      <c r="AZ36" s="43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5"/>
      <c r="BX36" s="253"/>
      <c r="BY36" s="43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5"/>
      <c r="CW36" s="253"/>
      <c r="CX36" s="43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5"/>
      <c r="DV36" s="253"/>
      <c r="DW36" s="43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5"/>
      <c r="EU36" s="253"/>
      <c r="EV36" s="43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5"/>
      <c r="FT36" s="253"/>
      <c r="FU36" s="43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5"/>
      <c r="GS36" s="253"/>
      <c r="GT36" s="43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5"/>
      <c r="HR36" s="253"/>
      <c r="HS36" s="43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5"/>
    </row>
    <row r="37" spans="1:250" ht="11.25" customHeight="1" x14ac:dyDescent="0.15">
      <c r="A37" s="254" t="s">
        <v>64</v>
      </c>
      <c r="B37" s="255"/>
      <c r="C37" s="256"/>
      <c r="D37" s="27" t="s">
        <v>14</v>
      </c>
      <c r="E37" s="29" t="s">
        <v>0</v>
      </c>
      <c r="F37" s="46" t="s">
        <v>14</v>
      </c>
      <c r="G37" s="47" t="s">
        <v>0</v>
      </c>
      <c r="H37" s="260" t="s">
        <v>65</v>
      </c>
      <c r="I37" s="48" t="s">
        <v>66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262" t="s">
        <v>67</v>
      </c>
      <c r="U37" s="264" t="s">
        <v>68</v>
      </c>
      <c r="V37" s="264"/>
      <c r="W37" s="264"/>
      <c r="X37" s="264"/>
      <c r="Y37" s="265"/>
      <c r="Z37" s="254" t="s">
        <v>64</v>
      </c>
      <c r="AA37" s="255"/>
      <c r="AB37" s="256"/>
      <c r="AC37" s="27" t="s">
        <v>14</v>
      </c>
      <c r="AD37" s="29" t="s">
        <v>0</v>
      </c>
      <c r="AE37" s="46" t="s">
        <v>14</v>
      </c>
      <c r="AF37" s="47" t="s">
        <v>0</v>
      </c>
      <c r="AG37" s="260" t="s">
        <v>65</v>
      </c>
      <c r="AH37" s="48" t="s">
        <v>66</v>
      </c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262" t="s">
        <v>67</v>
      </c>
      <c r="AT37" s="264" t="s">
        <v>68</v>
      </c>
      <c r="AU37" s="264"/>
      <c r="AV37" s="264"/>
      <c r="AW37" s="264"/>
      <c r="AX37" s="265"/>
      <c r="AY37" s="254" t="s">
        <v>64</v>
      </c>
      <c r="AZ37" s="255"/>
      <c r="BA37" s="256"/>
      <c r="BB37" s="27" t="s">
        <v>14</v>
      </c>
      <c r="BC37" s="29" t="s">
        <v>0</v>
      </c>
      <c r="BD37" s="46" t="s">
        <v>14</v>
      </c>
      <c r="BE37" s="47" t="s">
        <v>0</v>
      </c>
      <c r="BF37" s="260" t="s">
        <v>65</v>
      </c>
      <c r="BG37" s="48" t="s">
        <v>66</v>
      </c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262" t="s">
        <v>67</v>
      </c>
      <c r="BS37" s="264" t="s">
        <v>68</v>
      </c>
      <c r="BT37" s="264"/>
      <c r="BU37" s="264"/>
      <c r="BV37" s="264"/>
      <c r="BW37" s="265"/>
      <c r="BX37" s="254" t="s">
        <v>64</v>
      </c>
      <c r="BY37" s="255"/>
      <c r="BZ37" s="256"/>
      <c r="CA37" s="27" t="s">
        <v>14</v>
      </c>
      <c r="CB37" s="29" t="s">
        <v>0</v>
      </c>
      <c r="CC37" s="46" t="s">
        <v>14</v>
      </c>
      <c r="CD37" s="47" t="s">
        <v>0</v>
      </c>
      <c r="CE37" s="260" t="s">
        <v>65</v>
      </c>
      <c r="CF37" s="48" t="s">
        <v>66</v>
      </c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262" t="s">
        <v>67</v>
      </c>
      <c r="CR37" s="264" t="s">
        <v>68</v>
      </c>
      <c r="CS37" s="264"/>
      <c r="CT37" s="264"/>
      <c r="CU37" s="264"/>
      <c r="CV37" s="265"/>
      <c r="CW37" s="254" t="s">
        <v>64</v>
      </c>
      <c r="CX37" s="255"/>
      <c r="CY37" s="256"/>
      <c r="CZ37" s="27" t="s">
        <v>14</v>
      </c>
      <c r="DA37" s="29" t="s">
        <v>0</v>
      </c>
      <c r="DB37" s="46" t="s">
        <v>14</v>
      </c>
      <c r="DC37" s="47" t="s">
        <v>0</v>
      </c>
      <c r="DD37" s="260" t="s">
        <v>65</v>
      </c>
      <c r="DE37" s="48" t="s">
        <v>66</v>
      </c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262" t="s">
        <v>67</v>
      </c>
      <c r="DQ37" s="264" t="s">
        <v>68</v>
      </c>
      <c r="DR37" s="264"/>
      <c r="DS37" s="264"/>
      <c r="DT37" s="264"/>
      <c r="DU37" s="265"/>
      <c r="DV37" s="254" t="s">
        <v>64</v>
      </c>
      <c r="DW37" s="255"/>
      <c r="DX37" s="256"/>
      <c r="DY37" s="27" t="s">
        <v>14</v>
      </c>
      <c r="DZ37" s="29" t="s">
        <v>0</v>
      </c>
      <c r="EA37" s="46" t="s">
        <v>14</v>
      </c>
      <c r="EB37" s="47" t="s">
        <v>0</v>
      </c>
      <c r="EC37" s="260" t="s">
        <v>65</v>
      </c>
      <c r="ED37" s="48" t="s">
        <v>66</v>
      </c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262" t="s">
        <v>67</v>
      </c>
      <c r="EP37" s="264" t="s">
        <v>68</v>
      </c>
      <c r="EQ37" s="264"/>
      <c r="ER37" s="264"/>
      <c r="ES37" s="264"/>
      <c r="ET37" s="265"/>
      <c r="EU37" s="254" t="s">
        <v>64</v>
      </c>
      <c r="EV37" s="255"/>
      <c r="EW37" s="256"/>
      <c r="EX37" s="27" t="s">
        <v>14</v>
      </c>
      <c r="EY37" s="29" t="s">
        <v>0</v>
      </c>
      <c r="EZ37" s="46" t="s">
        <v>14</v>
      </c>
      <c r="FA37" s="47" t="s">
        <v>0</v>
      </c>
      <c r="FB37" s="260" t="s">
        <v>65</v>
      </c>
      <c r="FC37" s="48" t="s">
        <v>66</v>
      </c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262" t="s">
        <v>67</v>
      </c>
      <c r="FO37" s="264" t="s">
        <v>68</v>
      </c>
      <c r="FP37" s="264"/>
      <c r="FQ37" s="264"/>
      <c r="FR37" s="264"/>
      <c r="FS37" s="265"/>
      <c r="FT37" s="254" t="s">
        <v>64</v>
      </c>
      <c r="FU37" s="255"/>
      <c r="FV37" s="256"/>
      <c r="FW37" s="27" t="s">
        <v>14</v>
      </c>
      <c r="FX37" s="29" t="s">
        <v>0</v>
      </c>
      <c r="FY37" s="46" t="s">
        <v>14</v>
      </c>
      <c r="FZ37" s="47" t="s">
        <v>0</v>
      </c>
      <c r="GA37" s="260" t="s">
        <v>65</v>
      </c>
      <c r="GB37" s="48" t="s">
        <v>66</v>
      </c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262" t="s">
        <v>67</v>
      </c>
      <c r="GN37" s="264" t="s">
        <v>68</v>
      </c>
      <c r="GO37" s="264"/>
      <c r="GP37" s="264"/>
      <c r="GQ37" s="264"/>
      <c r="GR37" s="265"/>
      <c r="GS37" s="254" t="s">
        <v>64</v>
      </c>
      <c r="GT37" s="255"/>
      <c r="GU37" s="256"/>
      <c r="GV37" s="27" t="s">
        <v>14</v>
      </c>
      <c r="GW37" s="29" t="s">
        <v>0</v>
      </c>
      <c r="GX37" s="46" t="s">
        <v>14</v>
      </c>
      <c r="GY37" s="47" t="s">
        <v>0</v>
      </c>
      <c r="GZ37" s="260" t="s">
        <v>65</v>
      </c>
      <c r="HA37" s="48" t="s">
        <v>66</v>
      </c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262" t="s">
        <v>67</v>
      </c>
      <c r="HM37" s="264" t="s">
        <v>68</v>
      </c>
      <c r="HN37" s="264"/>
      <c r="HO37" s="264"/>
      <c r="HP37" s="264"/>
      <c r="HQ37" s="265"/>
      <c r="HR37" s="254" t="s">
        <v>64</v>
      </c>
      <c r="HS37" s="255"/>
      <c r="HT37" s="256"/>
      <c r="HU37" s="27" t="s">
        <v>14</v>
      </c>
      <c r="HV37" s="29" t="s">
        <v>0</v>
      </c>
      <c r="HW37" s="46" t="s">
        <v>14</v>
      </c>
      <c r="HX37" s="47" t="s">
        <v>0</v>
      </c>
      <c r="HY37" s="260" t="s">
        <v>65</v>
      </c>
      <c r="HZ37" s="48" t="s">
        <v>66</v>
      </c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262" t="s">
        <v>67</v>
      </c>
      <c r="IL37" s="264" t="s">
        <v>68</v>
      </c>
      <c r="IM37" s="264"/>
      <c r="IN37" s="264"/>
      <c r="IO37" s="264"/>
      <c r="IP37" s="265"/>
    </row>
    <row r="38" spans="1:250" ht="19.5" customHeight="1" x14ac:dyDescent="0.15">
      <c r="A38" s="257"/>
      <c r="B38" s="258"/>
      <c r="C38" s="259"/>
      <c r="D38" s="30"/>
      <c r="E38" s="31"/>
      <c r="F38" s="49"/>
      <c r="G38" s="50"/>
      <c r="H38" s="261"/>
      <c r="I38" s="266"/>
      <c r="J38" s="267"/>
      <c r="K38" s="267"/>
      <c r="L38" s="267"/>
      <c r="M38" s="267"/>
      <c r="N38" s="267"/>
      <c r="O38" s="267"/>
      <c r="P38" s="267"/>
      <c r="Q38" s="267"/>
      <c r="R38" s="267"/>
      <c r="S38" s="268"/>
      <c r="T38" s="263"/>
      <c r="U38" s="267"/>
      <c r="V38" s="267"/>
      <c r="W38" s="267"/>
      <c r="X38" s="267"/>
      <c r="Y38" s="269"/>
      <c r="Z38" s="257"/>
      <c r="AA38" s="258"/>
      <c r="AB38" s="259"/>
      <c r="AC38" s="30"/>
      <c r="AD38" s="31"/>
      <c r="AE38" s="49"/>
      <c r="AF38" s="50"/>
      <c r="AG38" s="261"/>
      <c r="AH38" s="266"/>
      <c r="AI38" s="267"/>
      <c r="AJ38" s="267"/>
      <c r="AK38" s="267"/>
      <c r="AL38" s="267"/>
      <c r="AM38" s="267"/>
      <c r="AN38" s="267"/>
      <c r="AO38" s="267"/>
      <c r="AP38" s="267"/>
      <c r="AQ38" s="267"/>
      <c r="AR38" s="268"/>
      <c r="AS38" s="263"/>
      <c r="AT38" s="267"/>
      <c r="AU38" s="267"/>
      <c r="AV38" s="267"/>
      <c r="AW38" s="267"/>
      <c r="AX38" s="269"/>
      <c r="AY38" s="257"/>
      <c r="AZ38" s="258"/>
      <c r="BA38" s="259"/>
      <c r="BB38" s="30"/>
      <c r="BC38" s="31"/>
      <c r="BD38" s="49"/>
      <c r="BE38" s="50"/>
      <c r="BF38" s="261"/>
      <c r="BG38" s="266"/>
      <c r="BH38" s="267"/>
      <c r="BI38" s="267"/>
      <c r="BJ38" s="267"/>
      <c r="BK38" s="267"/>
      <c r="BL38" s="267"/>
      <c r="BM38" s="267"/>
      <c r="BN38" s="267"/>
      <c r="BO38" s="267"/>
      <c r="BP38" s="267"/>
      <c r="BQ38" s="268"/>
      <c r="BR38" s="263"/>
      <c r="BS38" s="267"/>
      <c r="BT38" s="267"/>
      <c r="BU38" s="267"/>
      <c r="BV38" s="267"/>
      <c r="BW38" s="269"/>
      <c r="BX38" s="257"/>
      <c r="BY38" s="258"/>
      <c r="BZ38" s="259"/>
      <c r="CA38" s="30"/>
      <c r="CB38" s="31"/>
      <c r="CC38" s="49"/>
      <c r="CD38" s="50"/>
      <c r="CE38" s="261"/>
      <c r="CF38" s="266"/>
      <c r="CG38" s="267"/>
      <c r="CH38" s="267"/>
      <c r="CI38" s="267"/>
      <c r="CJ38" s="267"/>
      <c r="CK38" s="267"/>
      <c r="CL38" s="267"/>
      <c r="CM38" s="267"/>
      <c r="CN38" s="267"/>
      <c r="CO38" s="267"/>
      <c r="CP38" s="268"/>
      <c r="CQ38" s="263"/>
      <c r="CR38" s="267"/>
      <c r="CS38" s="267"/>
      <c r="CT38" s="267"/>
      <c r="CU38" s="267"/>
      <c r="CV38" s="269"/>
      <c r="CW38" s="257"/>
      <c r="CX38" s="258"/>
      <c r="CY38" s="259"/>
      <c r="CZ38" s="30"/>
      <c r="DA38" s="31"/>
      <c r="DB38" s="49"/>
      <c r="DC38" s="50"/>
      <c r="DD38" s="261"/>
      <c r="DE38" s="266"/>
      <c r="DF38" s="267"/>
      <c r="DG38" s="267"/>
      <c r="DH38" s="267"/>
      <c r="DI38" s="267"/>
      <c r="DJ38" s="267"/>
      <c r="DK38" s="267"/>
      <c r="DL38" s="267"/>
      <c r="DM38" s="267"/>
      <c r="DN38" s="267"/>
      <c r="DO38" s="268"/>
      <c r="DP38" s="263"/>
      <c r="DQ38" s="267"/>
      <c r="DR38" s="267"/>
      <c r="DS38" s="267"/>
      <c r="DT38" s="267"/>
      <c r="DU38" s="269"/>
      <c r="DV38" s="257"/>
      <c r="DW38" s="258"/>
      <c r="DX38" s="259"/>
      <c r="DY38" s="30"/>
      <c r="DZ38" s="31"/>
      <c r="EA38" s="49"/>
      <c r="EB38" s="50"/>
      <c r="EC38" s="261"/>
      <c r="ED38" s="266"/>
      <c r="EE38" s="267"/>
      <c r="EF38" s="267"/>
      <c r="EG38" s="267"/>
      <c r="EH38" s="267"/>
      <c r="EI38" s="267"/>
      <c r="EJ38" s="267"/>
      <c r="EK38" s="267"/>
      <c r="EL38" s="267"/>
      <c r="EM38" s="267"/>
      <c r="EN38" s="268"/>
      <c r="EO38" s="263"/>
      <c r="EP38" s="267"/>
      <c r="EQ38" s="267"/>
      <c r="ER38" s="267"/>
      <c r="ES38" s="267"/>
      <c r="ET38" s="269"/>
      <c r="EU38" s="257"/>
      <c r="EV38" s="258"/>
      <c r="EW38" s="259"/>
      <c r="EX38" s="30"/>
      <c r="EY38" s="31"/>
      <c r="EZ38" s="49"/>
      <c r="FA38" s="50"/>
      <c r="FB38" s="261"/>
      <c r="FC38" s="266"/>
      <c r="FD38" s="267"/>
      <c r="FE38" s="267"/>
      <c r="FF38" s="267"/>
      <c r="FG38" s="267"/>
      <c r="FH38" s="267"/>
      <c r="FI38" s="267"/>
      <c r="FJ38" s="267"/>
      <c r="FK38" s="267"/>
      <c r="FL38" s="267"/>
      <c r="FM38" s="268"/>
      <c r="FN38" s="263"/>
      <c r="FO38" s="267"/>
      <c r="FP38" s="267"/>
      <c r="FQ38" s="267"/>
      <c r="FR38" s="267"/>
      <c r="FS38" s="269"/>
      <c r="FT38" s="257"/>
      <c r="FU38" s="258"/>
      <c r="FV38" s="259"/>
      <c r="FW38" s="30"/>
      <c r="FX38" s="31"/>
      <c r="FY38" s="49"/>
      <c r="FZ38" s="50"/>
      <c r="GA38" s="261"/>
      <c r="GB38" s="266"/>
      <c r="GC38" s="267"/>
      <c r="GD38" s="267"/>
      <c r="GE38" s="267"/>
      <c r="GF38" s="267"/>
      <c r="GG38" s="267"/>
      <c r="GH38" s="267"/>
      <c r="GI38" s="267"/>
      <c r="GJ38" s="267"/>
      <c r="GK38" s="267"/>
      <c r="GL38" s="268"/>
      <c r="GM38" s="263"/>
      <c r="GN38" s="267"/>
      <c r="GO38" s="267"/>
      <c r="GP38" s="267"/>
      <c r="GQ38" s="267"/>
      <c r="GR38" s="269"/>
      <c r="GS38" s="257"/>
      <c r="GT38" s="258"/>
      <c r="GU38" s="259"/>
      <c r="GV38" s="30"/>
      <c r="GW38" s="31"/>
      <c r="GX38" s="49"/>
      <c r="GY38" s="50"/>
      <c r="GZ38" s="261"/>
      <c r="HA38" s="266"/>
      <c r="HB38" s="267"/>
      <c r="HC38" s="267"/>
      <c r="HD38" s="267"/>
      <c r="HE38" s="267"/>
      <c r="HF38" s="267"/>
      <c r="HG38" s="267"/>
      <c r="HH38" s="267"/>
      <c r="HI38" s="267"/>
      <c r="HJ38" s="267"/>
      <c r="HK38" s="268"/>
      <c r="HL38" s="263"/>
      <c r="HM38" s="267"/>
      <c r="HN38" s="267"/>
      <c r="HO38" s="267"/>
      <c r="HP38" s="267"/>
      <c r="HQ38" s="269"/>
      <c r="HR38" s="257"/>
      <c r="HS38" s="258"/>
      <c r="HT38" s="259"/>
      <c r="HU38" s="30"/>
      <c r="HV38" s="31"/>
      <c r="HW38" s="49"/>
      <c r="HX38" s="50"/>
      <c r="HY38" s="261"/>
      <c r="HZ38" s="266"/>
      <c r="IA38" s="267"/>
      <c r="IB38" s="267"/>
      <c r="IC38" s="267"/>
      <c r="ID38" s="267"/>
      <c r="IE38" s="267"/>
      <c r="IF38" s="267"/>
      <c r="IG38" s="267"/>
      <c r="IH38" s="267"/>
      <c r="II38" s="267"/>
      <c r="IJ38" s="268"/>
      <c r="IK38" s="263"/>
      <c r="IL38" s="267"/>
      <c r="IM38" s="267"/>
      <c r="IN38" s="267"/>
      <c r="IO38" s="267"/>
      <c r="IP38" s="269"/>
    </row>
    <row r="39" spans="1:250" ht="6.75" customHeight="1" x14ac:dyDescent="0.15">
      <c r="A39" s="6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12"/>
      <c r="Z39" s="6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12"/>
      <c r="AY39" s="6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12"/>
      <c r="BX39" s="6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12"/>
      <c r="CW39" s="6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12"/>
      <c r="DV39" s="6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12"/>
      <c r="EU39" s="6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12"/>
      <c r="FT39" s="6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12"/>
      <c r="GS39" s="6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12"/>
      <c r="HR39" s="6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12"/>
    </row>
    <row r="40" spans="1:250" ht="15" customHeight="1" x14ac:dyDescent="0.15">
      <c r="A40" s="23"/>
      <c r="B40" s="129" t="s">
        <v>77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51"/>
      <c r="Z40" s="23"/>
      <c r="AA40" s="129" t="s">
        <v>77</v>
      </c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51"/>
      <c r="AY40" s="23"/>
      <c r="AZ40" s="129" t="s">
        <v>77</v>
      </c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51"/>
      <c r="BX40" s="23"/>
      <c r="BY40" s="129" t="s">
        <v>77</v>
      </c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51"/>
      <c r="CW40" s="23"/>
      <c r="CX40" s="129" t="s">
        <v>77</v>
      </c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51"/>
      <c r="DV40" s="23"/>
      <c r="DW40" s="129" t="s">
        <v>77</v>
      </c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51"/>
      <c r="EU40" s="23"/>
      <c r="EV40" s="129" t="s">
        <v>77</v>
      </c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51"/>
      <c r="FT40" s="23"/>
      <c r="FU40" s="129" t="s">
        <v>77</v>
      </c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51"/>
      <c r="GS40" s="23"/>
      <c r="GT40" s="129" t="s">
        <v>77</v>
      </c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51"/>
      <c r="HR40" s="23"/>
      <c r="HS40" s="129" t="s">
        <v>77</v>
      </c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51"/>
    </row>
    <row r="41" spans="1:250" ht="11.25" customHeight="1" x14ac:dyDescent="0.15">
      <c r="A41" s="23"/>
      <c r="B41" s="130" t="s">
        <v>131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51"/>
      <c r="Z41" s="23"/>
      <c r="AA41" s="130" t="s">
        <v>131</v>
      </c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51"/>
      <c r="AY41" s="23"/>
      <c r="AZ41" s="130" t="s">
        <v>131</v>
      </c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51"/>
      <c r="BX41" s="23"/>
      <c r="BY41" s="130" t="s">
        <v>131</v>
      </c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51"/>
      <c r="CW41" s="23"/>
      <c r="CX41" s="130" t="s">
        <v>131</v>
      </c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51"/>
      <c r="DV41" s="23"/>
      <c r="DW41" s="130" t="s">
        <v>131</v>
      </c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51"/>
      <c r="EU41" s="23"/>
      <c r="EV41" s="130" t="s">
        <v>131</v>
      </c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51"/>
      <c r="FT41" s="23"/>
      <c r="FU41" s="130" t="s">
        <v>131</v>
      </c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51"/>
      <c r="GS41" s="23"/>
      <c r="GT41" s="130" t="s">
        <v>131</v>
      </c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51"/>
      <c r="HR41" s="23"/>
      <c r="HS41" s="130" t="s">
        <v>131</v>
      </c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51"/>
    </row>
    <row r="42" spans="1:250" ht="15" customHeight="1" x14ac:dyDescent="0.15">
      <c r="A42" s="245" t="s">
        <v>69</v>
      </c>
      <c r="B42" s="129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51"/>
      <c r="Z42" s="245" t="s">
        <v>69</v>
      </c>
      <c r="AA42" s="129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51"/>
      <c r="AY42" s="245" t="s">
        <v>69</v>
      </c>
      <c r="AZ42" s="129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51"/>
      <c r="BX42" s="245" t="s">
        <v>69</v>
      </c>
      <c r="BY42" s="129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51"/>
      <c r="CW42" s="245" t="s">
        <v>69</v>
      </c>
      <c r="CX42" s="129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51"/>
      <c r="DV42" s="245" t="s">
        <v>69</v>
      </c>
      <c r="DW42" s="129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51"/>
      <c r="EU42" s="245" t="s">
        <v>69</v>
      </c>
      <c r="EV42" s="129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51"/>
      <c r="FT42" s="245" t="s">
        <v>69</v>
      </c>
      <c r="FU42" s="129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51"/>
      <c r="GS42" s="245" t="s">
        <v>69</v>
      </c>
      <c r="GT42" s="129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51"/>
      <c r="HR42" s="245" t="s">
        <v>69</v>
      </c>
      <c r="HS42" s="129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51"/>
    </row>
    <row r="43" spans="1:250" ht="11.25" customHeight="1" x14ac:dyDescent="0.15">
      <c r="A43" s="245"/>
      <c r="B43" s="131" t="s">
        <v>132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51"/>
      <c r="Z43" s="245"/>
      <c r="AA43" s="131" t="s">
        <v>132</v>
      </c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51"/>
      <c r="AY43" s="245"/>
      <c r="AZ43" s="131" t="s">
        <v>132</v>
      </c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51"/>
      <c r="BX43" s="245"/>
      <c r="BY43" s="131" t="s">
        <v>132</v>
      </c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51"/>
      <c r="CW43" s="245"/>
      <c r="CX43" s="131" t="s">
        <v>132</v>
      </c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51"/>
      <c r="DV43" s="245"/>
      <c r="DW43" s="131" t="s">
        <v>132</v>
      </c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51"/>
      <c r="EU43" s="245"/>
      <c r="EV43" s="131" t="s">
        <v>132</v>
      </c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51"/>
      <c r="FT43" s="245"/>
      <c r="FU43" s="131" t="s">
        <v>132</v>
      </c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51"/>
      <c r="GS43" s="245"/>
      <c r="GT43" s="131" t="s">
        <v>132</v>
      </c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51"/>
      <c r="HR43" s="245"/>
      <c r="HS43" s="131" t="s">
        <v>132</v>
      </c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51"/>
    </row>
    <row r="44" spans="1:250" ht="15" customHeight="1" x14ac:dyDescent="0.15">
      <c r="A44" s="245"/>
      <c r="B44" s="132" t="s">
        <v>133</v>
      </c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4"/>
      <c r="Z44" s="245"/>
      <c r="AA44" s="132" t="s">
        <v>133</v>
      </c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4"/>
      <c r="AY44" s="245"/>
      <c r="AZ44" s="132" t="s">
        <v>133</v>
      </c>
      <c r="BA44" s="133"/>
      <c r="BB44" s="133"/>
      <c r="BC44" s="133"/>
      <c r="BD44" s="133"/>
      <c r="BE44" s="133"/>
      <c r="BF44" s="133"/>
      <c r="BG44" s="133"/>
      <c r="BH44" s="133"/>
      <c r="BI44" s="133"/>
      <c r="BJ44" s="133"/>
      <c r="BK44" s="133"/>
      <c r="BL44" s="133"/>
      <c r="BM44" s="133"/>
      <c r="BN44" s="133"/>
      <c r="BO44" s="133"/>
      <c r="BP44" s="133"/>
      <c r="BQ44" s="133"/>
      <c r="BR44" s="133"/>
      <c r="BS44" s="133"/>
      <c r="BT44" s="133"/>
      <c r="BU44" s="133"/>
      <c r="BV44" s="133"/>
      <c r="BW44" s="134"/>
      <c r="BX44" s="245"/>
      <c r="BY44" s="132" t="s">
        <v>133</v>
      </c>
      <c r="BZ44" s="133"/>
      <c r="CA44" s="133"/>
      <c r="CB44" s="133"/>
      <c r="CC44" s="133"/>
      <c r="CD44" s="133"/>
      <c r="CE44" s="133"/>
      <c r="CF44" s="133"/>
      <c r="CG44" s="133"/>
      <c r="CH44" s="133"/>
      <c r="CI44" s="133"/>
      <c r="CJ44" s="133"/>
      <c r="CK44" s="133"/>
      <c r="CL44" s="133"/>
      <c r="CM44" s="133"/>
      <c r="CN44" s="133"/>
      <c r="CO44" s="133"/>
      <c r="CP44" s="133"/>
      <c r="CQ44" s="133"/>
      <c r="CR44" s="133"/>
      <c r="CS44" s="133"/>
      <c r="CT44" s="133"/>
      <c r="CU44" s="133"/>
      <c r="CV44" s="134"/>
      <c r="CW44" s="245"/>
      <c r="CX44" s="132" t="s">
        <v>133</v>
      </c>
      <c r="CY44" s="133"/>
      <c r="CZ44" s="133"/>
      <c r="DA44" s="133"/>
      <c r="DB44" s="133"/>
      <c r="DC44" s="133"/>
      <c r="DD44" s="133"/>
      <c r="DE44" s="133"/>
      <c r="DF44" s="133"/>
      <c r="DG44" s="133"/>
      <c r="DH44" s="133"/>
      <c r="DI44" s="133"/>
      <c r="DJ44" s="133"/>
      <c r="DK44" s="133"/>
      <c r="DL44" s="133"/>
      <c r="DM44" s="133"/>
      <c r="DN44" s="133"/>
      <c r="DO44" s="133"/>
      <c r="DP44" s="133"/>
      <c r="DQ44" s="133"/>
      <c r="DR44" s="133"/>
      <c r="DS44" s="133"/>
      <c r="DT44" s="133"/>
      <c r="DU44" s="134"/>
      <c r="DV44" s="245"/>
      <c r="DW44" s="132" t="s">
        <v>133</v>
      </c>
      <c r="DX44" s="133"/>
      <c r="DY44" s="133"/>
      <c r="DZ44" s="133"/>
      <c r="EA44" s="133"/>
      <c r="EB44" s="133"/>
      <c r="EC44" s="133"/>
      <c r="ED44" s="133"/>
      <c r="EE44" s="133"/>
      <c r="EF44" s="133"/>
      <c r="EG44" s="133"/>
      <c r="EH44" s="133"/>
      <c r="EI44" s="133"/>
      <c r="EJ44" s="133"/>
      <c r="EK44" s="133"/>
      <c r="EL44" s="133"/>
      <c r="EM44" s="133"/>
      <c r="EN44" s="133"/>
      <c r="EO44" s="133"/>
      <c r="EP44" s="133"/>
      <c r="EQ44" s="133"/>
      <c r="ER44" s="133"/>
      <c r="ES44" s="133"/>
      <c r="ET44" s="134"/>
      <c r="EU44" s="245"/>
      <c r="EV44" s="132" t="s">
        <v>133</v>
      </c>
      <c r="EW44" s="133"/>
      <c r="EX44" s="133"/>
      <c r="EY44" s="133"/>
      <c r="EZ44" s="133"/>
      <c r="FA44" s="133"/>
      <c r="FB44" s="133"/>
      <c r="FC44" s="133"/>
      <c r="FD44" s="133"/>
      <c r="FE44" s="133"/>
      <c r="FF44" s="133"/>
      <c r="FG44" s="133"/>
      <c r="FH44" s="133"/>
      <c r="FI44" s="133"/>
      <c r="FJ44" s="133"/>
      <c r="FK44" s="133"/>
      <c r="FL44" s="133"/>
      <c r="FM44" s="133"/>
      <c r="FN44" s="133"/>
      <c r="FO44" s="133"/>
      <c r="FP44" s="133"/>
      <c r="FQ44" s="133"/>
      <c r="FR44" s="133"/>
      <c r="FS44" s="134"/>
      <c r="FT44" s="245"/>
      <c r="FU44" s="132" t="s">
        <v>133</v>
      </c>
      <c r="FV44" s="133"/>
      <c r="FW44" s="133"/>
      <c r="FX44" s="133"/>
      <c r="FY44" s="133"/>
      <c r="FZ44" s="133"/>
      <c r="GA44" s="133"/>
      <c r="GB44" s="133"/>
      <c r="GC44" s="133"/>
      <c r="GD44" s="133"/>
      <c r="GE44" s="133"/>
      <c r="GF44" s="133"/>
      <c r="GG44" s="133"/>
      <c r="GH44" s="133"/>
      <c r="GI44" s="133"/>
      <c r="GJ44" s="133"/>
      <c r="GK44" s="133"/>
      <c r="GL44" s="133"/>
      <c r="GM44" s="133"/>
      <c r="GN44" s="133"/>
      <c r="GO44" s="133"/>
      <c r="GP44" s="133"/>
      <c r="GQ44" s="133"/>
      <c r="GR44" s="134"/>
      <c r="GS44" s="245"/>
      <c r="GT44" s="132" t="s">
        <v>133</v>
      </c>
      <c r="GU44" s="133"/>
      <c r="GV44" s="133"/>
      <c r="GW44" s="133"/>
      <c r="GX44" s="133"/>
      <c r="GY44" s="133"/>
      <c r="GZ44" s="133"/>
      <c r="HA44" s="133"/>
      <c r="HB44" s="133"/>
      <c r="HC44" s="133"/>
      <c r="HD44" s="133"/>
      <c r="HE44" s="133"/>
      <c r="HF44" s="133"/>
      <c r="HG44" s="133"/>
      <c r="HH44" s="133"/>
      <c r="HI44" s="133"/>
      <c r="HJ44" s="133"/>
      <c r="HK44" s="133"/>
      <c r="HL44" s="133"/>
      <c r="HM44" s="133"/>
      <c r="HN44" s="133"/>
      <c r="HO44" s="133"/>
      <c r="HP44" s="133"/>
      <c r="HQ44" s="134"/>
      <c r="HR44" s="245"/>
      <c r="HS44" s="132" t="s">
        <v>133</v>
      </c>
      <c r="HT44" s="133"/>
      <c r="HU44" s="133"/>
      <c r="HV44" s="133"/>
      <c r="HW44" s="133"/>
      <c r="HX44" s="133"/>
      <c r="HY44" s="133"/>
      <c r="HZ44" s="133"/>
      <c r="IA44" s="133"/>
      <c r="IB44" s="133"/>
      <c r="IC44" s="133"/>
      <c r="ID44" s="133"/>
      <c r="IE44" s="133"/>
      <c r="IF44" s="133"/>
      <c r="IG44" s="133"/>
      <c r="IH44" s="133"/>
      <c r="II44" s="133"/>
      <c r="IJ44" s="133"/>
      <c r="IK44" s="133"/>
      <c r="IL44" s="133"/>
      <c r="IM44" s="133"/>
      <c r="IN44" s="133"/>
      <c r="IO44" s="133"/>
      <c r="IP44" s="134"/>
    </row>
    <row r="45" spans="1:250" ht="11.25" customHeight="1" x14ac:dyDescent="0.15">
      <c r="A45" s="245"/>
      <c r="B45" s="129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51"/>
      <c r="Z45" s="245"/>
      <c r="AA45" s="129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51"/>
      <c r="AY45" s="245"/>
      <c r="AZ45" s="129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51"/>
      <c r="BX45" s="245"/>
      <c r="BY45" s="129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51"/>
      <c r="CW45" s="245"/>
      <c r="CX45" s="129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51"/>
      <c r="DV45" s="245"/>
      <c r="DW45" s="129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51"/>
      <c r="EU45" s="245"/>
      <c r="EV45" s="129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51"/>
      <c r="FT45" s="245"/>
      <c r="FU45" s="129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51"/>
      <c r="GS45" s="245"/>
      <c r="GT45" s="129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51"/>
      <c r="HR45" s="245"/>
      <c r="HS45" s="129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51"/>
    </row>
    <row r="46" spans="1:250" x14ac:dyDescent="0.15">
      <c r="A46" s="245"/>
      <c r="B46" s="129" t="s">
        <v>217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51"/>
      <c r="Z46" s="245"/>
      <c r="AA46" s="129" t="s">
        <v>217</v>
      </c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51"/>
      <c r="AY46" s="245"/>
      <c r="AZ46" s="129" t="s">
        <v>217</v>
      </c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51"/>
      <c r="BX46" s="245"/>
      <c r="BY46" s="129" t="s">
        <v>217</v>
      </c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51"/>
      <c r="CW46" s="245"/>
      <c r="CX46" s="129" t="s">
        <v>217</v>
      </c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51"/>
      <c r="DV46" s="245"/>
      <c r="DW46" s="129" t="s">
        <v>217</v>
      </c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51"/>
      <c r="EU46" s="245"/>
      <c r="EV46" s="129" t="s">
        <v>217</v>
      </c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51"/>
      <c r="FT46" s="245"/>
      <c r="FU46" s="129" t="s">
        <v>217</v>
      </c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51"/>
      <c r="GS46" s="245"/>
      <c r="GT46" s="129" t="s">
        <v>217</v>
      </c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51"/>
      <c r="HR46" s="245"/>
      <c r="HS46" s="129" t="s">
        <v>217</v>
      </c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51"/>
    </row>
    <row r="47" spans="1:250" x14ac:dyDescent="0.15">
      <c r="A47" s="245"/>
      <c r="B47" s="135" t="s">
        <v>134</v>
      </c>
      <c r="Y47" s="51"/>
      <c r="Z47" s="245"/>
      <c r="AA47" s="135" t="s">
        <v>134</v>
      </c>
      <c r="AX47" s="51"/>
      <c r="AY47" s="245"/>
      <c r="AZ47" s="135" t="s">
        <v>134</v>
      </c>
      <c r="BW47" s="51"/>
      <c r="BX47" s="245"/>
      <c r="BY47" s="135" t="s">
        <v>134</v>
      </c>
      <c r="CV47" s="51"/>
      <c r="CW47" s="245"/>
      <c r="CX47" s="135" t="s">
        <v>134</v>
      </c>
      <c r="DU47" s="51"/>
      <c r="DV47" s="245"/>
      <c r="DW47" s="135" t="s">
        <v>134</v>
      </c>
      <c r="ET47" s="51"/>
      <c r="EU47" s="245"/>
      <c r="EV47" s="135" t="s">
        <v>134</v>
      </c>
      <c r="FS47" s="51"/>
      <c r="FT47" s="245"/>
      <c r="FU47" s="135" t="s">
        <v>134</v>
      </c>
      <c r="GR47" s="51"/>
      <c r="GS47" s="245"/>
      <c r="GT47" s="135" t="s">
        <v>134</v>
      </c>
      <c r="HQ47" s="51"/>
      <c r="HR47" s="245"/>
      <c r="HS47" s="135" t="s">
        <v>134</v>
      </c>
      <c r="IP47" s="51"/>
    </row>
    <row r="48" spans="1:250" x14ac:dyDescent="0.15">
      <c r="A48" s="245"/>
      <c r="Y48" s="51"/>
      <c r="Z48" s="245"/>
      <c r="AX48" s="51"/>
      <c r="AY48" s="245"/>
      <c r="BW48" s="51"/>
      <c r="BX48" s="245"/>
      <c r="CV48" s="51"/>
      <c r="CW48" s="245"/>
      <c r="DU48" s="51"/>
      <c r="DV48" s="245"/>
      <c r="ET48" s="51"/>
      <c r="EU48" s="245"/>
      <c r="FS48" s="51"/>
      <c r="FT48" s="245"/>
      <c r="GR48" s="51"/>
      <c r="GS48" s="245"/>
      <c r="HQ48" s="51"/>
      <c r="HR48" s="245"/>
      <c r="IP48" s="51"/>
    </row>
    <row r="49" spans="1:250" x14ac:dyDescent="0.15">
      <c r="A49" s="23"/>
      <c r="B49" s="131" t="s">
        <v>135</v>
      </c>
      <c r="Y49" s="51"/>
      <c r="Z49" s="23"/>
      <c r="AA49" s="131" t="s">
        <v>135</v>
      </c>
      <c r="AX49" s="51"/>
      <c r="AY49" s="23"/>
      <c r="AZ49" s="131" t="s">
        <v>135</v>
      </c>
      <c r="BW49" s="51"/>
      <c r="BX49" s="23"/>
      <c r="BY49" s="131" t="s">
        <v>135</v>
      </c>
      <c r="CV49" s="51"/>
      <c r="CW49" s="23"/>
      <c r="CX49" s="131" t="s">
        <v>135</v>
      </c>
      <c r="DU49" s="51"/>
      <c r="DV49" s="23"/>
      <c r="DW49" s="131" t="s">
        <v>135</v>
      </c>
      <c r="ET49" s="51"/>
      <c r="EU49" s="23"/>
      <c r="EV49" s="131" t="s">
        <v>135</v>
      </c>
      <c r="FS49" s="51"/>
      <c r="FT49" s="23"/>
      <c r="FU49" s="131" t="s">
        <v>135</v>
      </c>
      <c r="GR49" s="51"/>
      <c r="GS49" s="23"/>
      <c r="GT49" s="131" t="s">
        <v>135</v>
      </c>
      <c r="HQ49" s="51"/>
      <c r="HR49" s="23"/>
      <c r="HS49" s="131" t="s">
        <v>135</v>
      </c>
      <c r="IP49" s="51"/>
    </row>
    <row r="50" spans="1:250" x14ac:dyDescent="0.15">
      <c r="A50" s="23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1"/>
      <c r="Z50" s="23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1"/>
      <c r="AY50" s="23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0"/>
      <c r="BW50" s="121"/>
      <c r="BX50" s="23"/>
      <c r="BZ50" s="120"/>
      <c r="CA50" s="120"/>
      <c r="CB50" s="120"/>
      <c r="CC50" s="120"/>
      <c r="CD50" s="120"/>
      <c r="CE50" s="120"/>
      <c r="CF50" s="120"/>
      <c r="CG50" s="120"/>
      <c r="CH50" s="120"/>
      <c r="CI50" s="120"/>
      <c r="CJ50" s="120"/>
      <c r="CK50" s="120"/>
      <c r="CL50" s="120"/>
      <c r="CM50" s="120"/>
      <c r="CN50" s="120"/>
      <c r="CO50" s="120"/>
      <c r="CP50" s="120"/>
      <c r="CQ50" s="120"/>
      <c r="CR50" s="120"/>
      <c r="CS50" s="120"/>
      <c r="CT50" s="120"/>
      <c r="CU50" s="120"/>
      <c r="CV50" s="121"/>
      <c r="CW50" s="23"/>
      <c r="CY50" s="120"/>
      <c r="CZ50" s="120"/>
      <c r="DA50" s="120"/>
      <c r="DB50" s="120"/>
      <c r="DC50" s="120"/>
      <c r="DD50" s="120"/>
      <c r="DE50" s="120"/>
      <c r="DF50" s="120"/>
      <c r="DG50" s="120"/>
      <c r="DH50" s="120"/>
      <c r="DI50" s="120"/>
      <c r="DJ50" s="120"/>
      <c r="DK50" s="120"/>
      <c r="DL50" s="120"/>
      <c r="DM50" s="120"/>
      <c r="DN50" s="120"/>
      <c r="DO50" s="120"/>
      <c r="DP50" s="120"/>
      <c r="DQ50" s="120"/>
      <c r="DR50" s="120"/>
      <c r="DS50" s="120"/>
      <c r="DT50" s="120"/>
      <c r="DU50" s="121"/>
      <c r="DV50" s="23"/>
      <c r="DX50" s="120"/>
      <c r="DY50" s="120"/>
      <c r="DZ50" s="120"/>
      <c r="EA50" s="120"/>
      <c r="EB50" s="120"/>
      <c r="EC50" s="120"/>
      <c r="ED50" s="120"/>
      <c r="EE50" s="120"/>
      <c r="EF50" s="120"/>
      <c r="EG50" s="120"/>
      <c r="EH50" s="120"/>
      <c r="EI50" s="120"/>
      <c r="EJ50" s="120"/>
      <c r="EK50" s="120"/>
      <c r="EL50" s="120"/>
      <c r="EM50" s="120"/>
      <c r="EN50" s="120"/>
      <c r="EO50" s="120"/>
      <c r="EP50" s="120"/>
      <c r="EQ50" s="120"/>
      <c r="ER50" s="120"/>
      <c r="ES50" s="120"/>
      <c r="ET50" s="121"/>
      <c r="EU50" s="23"/>
      <c r="EW50" s="120"/>
      <c r="EX50" s="120"/>
      <c r="EY50" s="120"/>
      <c r="EZ50" s="120"/>
      <c r="FA50" s="120"/>
      <c r="FB50" s="120"/>
      <c r="FC50" s="120"/>
      <c r="FD50" s="120"/>
      <c r="FE50" s="120"/>
      <c r="FF50" s="120"/>
      <c r="FG50" s="120"/>
      <c r="FH50" s="120"/>
      <c r="FI50" s="120"/>
      <c r="FJ50" s="120"/>
      <c r="FK50" s="120"/>
      <c r="FL50" s="120"/>
      <c r="FM50" s="120"/>
      <c r="FN50" s="120"/>
      <c r="FO50" s="120"/>
      <c r="FP50" s="120"/>
      <c r="FQ50" s="120"/>
      <c r="FR50" s="120"/>
      <c r="FS50" s="121"/>
      <c r="FT50" s="23"/>
      <c r="FV50" s="120"/>
      <c r="FW50" s="120"/>
      <c r="FX50" s="120"/>
      <c r="FY50" s="120"/>
      <c r="FZ50" s="120"/>
      <c r="GA50" s="120"/>
      <c r="GB50" s="120"/>
      <c r="GC50" s="120"/>
      <c r="GD50" s="120"/>
      <c r="GE50" s="120"/>
      <c r="GF50" s="120"/>
      <c r="GG50" s="120"/>
      <c r="GH50" s="120"/>
      <c r="GI50" s="120"/>
      <c r="GJ50" s="120"/>
      <c r="GK50" s="120"/>
      <c r="GL50" s="120"/>
      <c r="GM50" s="120"/>
      <c r="GN50" s="120"/>
      <c r="GO50" s="120"/>
      <c r="GP50" s="120"/>
      <c r="GQ50" s="120"/>
      <c r="GR50" s="121"/>
      <c r="GS50" s="23"/>
      <c r="GU50" s="120"/>
      <c r="GV50" s="120"/>
      <c r="GW50" s="120"/>
      <c r="GX50" s="120"/>
      <c r="GY50" s="120"/>
      <c r="GZ50" s="120"/>
      <c r="HA50" s="120"/>
      <c r="HB50" s="120"/>
      <c r="HC50" s="120"/>
      <c r="HD50" s="120"/>
      <c r="HE50" s="120"/>
      <c r="HF50" s="120"/>
      <c r="HG50" s="120"/>
      <c r="HH50" s="120"/>
      <c r="HI50" s="120"/>
      <c r="HJ50" s="120"/>
      <c r="HK50" s="120"/>
      <c r="HL50" s="120"/>
      <c r="HM50" s="120"/>
      <c r="HN50" s="120"/>
      <c r="HO50" s="120"/>
      <c r="HP50" s="120"/>
      <c r="HQ50" s="121"/>
      <c r="HR50" s="23"/>
      <c r="HT50" s="120"/>
      <c r="HU50" s="120"/>
      <c r="HV50" s="120"/>
      <c r="HW50" s="120"/>
      <c r="HX50" s="120"/>
      <c r="HY50" s="120"/>
      <c r="HZ50" s="120"/>
      <c r="IA50" s="120"/>
      <c r="IB50" s="120"/>
      <c r="IC50" s="120"/>
      <c r="ID50" s="120"/>
      <c r="IE50" s="120"/>
      <c r="IF50" s="120"/>
      <c r="IG50" s="120"/>
      <c r="IH50" s="120"/>
      <c r="II50" s="120"/>
      <c r="IJ50" s="120"/>
      <c r="IK50" s="120"/>
      <c r="IL50" s="120"/>
      <c r="IM50" s="120"/>
      <c r="IN50" s="120"/>
      <c r="IO50" s="120"/>
      <c r="IP50" s="121"/>
    </row>
    <row r="51" spans="1:250" x14ac:dyDescent="0.15">
      <c r="A51" s="26"/>
      <c r="B51" s="136" t="s">
        <v>136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5"/>
      <c r="Z51" s="26"/>
      <c r="AA51" s="136" t="s">
        <v>136</v>
      </c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5"/>
      <c r="AY51" s="26"/>
      <c r="AZ51" s="136" t="s">
        <v>136</v>
      </c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5"/>
      <c r="BX51" s="26"/>
      <c r="BY51" s="136" t="s">
        <v>136</v>
      </c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5"/>
      <c r="CW51" s="26"/>
      <c r="CX51" s="136" t="s">
        <v>136</v>
      </c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5"/>
      <c r="DV51" s="26"/>
      <c r="DW51" s="136" t="s">
        <v>136</v>
      </c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5"/>
      <c r="EU51" s="26"/>
      <c r="EV51" s="136" t="s">
        <v>136</v>
      </c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5"/>
      <c r="FT51" s="26"/>
      <c r="FU51" s="136" t="s">
        <v>136</v>
      </c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44"/>
      <c r="GP51" s="44"/>
      <c r="GQ51" s="44"/>
      <c r="GR51" s="45"/>
      <c r="GS51" s="26"/>
      <c r="GT51" s="136" t="s">
        <v>136</v>
      </c>
      <c r="GU51" s="44"/>
      <c r="GV51" s="44"/>
      <c r="GW51" s="44"/>
      <c r="GX51" s="44"/>
      <c r="GY51" s="44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4"/>
      <c r="HK51" s="44"/>
      <c r="HL51" s="44"/>
      <c r="HM51" s="44"/>
      <c r="HN51" s="44"/>
      <c r="HO51" s="44"/>
      <c r="HP51" s="44"/>
      <c r="HQ51" s="45"/>
      <c r="HR51" s="26"/>
      <c r="HS51" s="136" t="s">
        <v>136</v>
      </c>
      <c r="HT51" s="44"/>
      <c r="HU51" s="44"/>
      <c r="HV51" s="44"/>
      <c r="HW51" s="44"/>
      <c r="HX51" s="44"/>
      <c r="HY51" s="44"/>
      <c r="HZ51" s="44"/>
      <c r="IA51" s="44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4"/>
      <c r="IM51" s="44"/>
      <c r="IN51" s="44"/>
      <c r="IO51" s="44"/>
      <c r="IP51" s="45"/>
    </row>
    <row r="52" spans="1:250" ht="8.25" customHeight="1" x14ac:dyDescent="0.15">
      <c r="A52" s="54"/>
      <c r="B52" s="55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12"/>
      <c r="Z52" s="54"/>
      <c r="AA52" s="55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12"/>
      <c r="AY52" s="54"/>
      <c r="AZ52" s="55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12"/>
      <c r="BX52" s="54"/>
      <c r="BY52" s="55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12"/>
      <c r="CW52" s="54"/>
      <c r="CX52" s="55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12"/>
      <c r="DV52" s="54"/>
      <c r="DW52" s="55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12"/>
      <c r="EU52" s="54"/>
      <c r="EV52" s="55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12"/>
      <c r="FT52" s="54"/>
      <c r="FU52" s="55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12"/>
      <c r="GS52" s="54"/>
      <c r="GT52" s="55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12"/>
      <c r="HR52" s="54"/>
      <c r="HS52" s="55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12"/>
    </row>
    <row r="53" spans="1:250" x14ac:dyDescent="0.15">
      <c r="A53" s="56"/>
      <c r="B53" s="52" t="s">
        <v>70</v>
      </c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51"/>
      <c r="Z53" s="56"/>
      <c r="AA53" s="52" t="s">
        <v>70</v>
      </c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51"/>
      <c r="AY53" s="56"/>
      <c r="AZ53" s="52" t="s">
        <v>70</v>
      </c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51"/>
      <c r="BX53" s="56"/>
      <c r="BY53" s="52" t="s">
        <v>70</v>
      </c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51"/>
      <c r="CW53" s="56"/>
      <c r="CX53" s="52" t="s">
        <v>70</v>
      </c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51"/>
      <c r="DV53" s="56"/>
      <c r="DW53" s="52" t="s">
        <v>70</v>
      </c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51"/>
      <c r="EU53" s="56"/>
      <c r="EV53" s="52" t="s">
        <v>70</v>
      </c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51"/>
      <c r="FT53" s="56"/>
      <c r="FU53" s="52" t="s">
        <v>70</v>
      </c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51"/>
      <c r="GS53" s="56"/>
      <c r="GT53" s="52" t="s">
        <v>70</v>
      </c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51"/>
      <c r="HR53" s="56"/>
      <c r="HS53" s="52" t="s">
        <v>70</v>
      </c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51"/>
    </row>
    <row r="54" spans="1:250" ht="13.5" customHeight="1" x14ac:dyDescent="0.15">
      <c r="A54" s="56"/>
      <c r="B54" s="52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246" t="s">
        <v>219</v>
      </c>
      <c r="R54" s="246"/>
      <c r="S54" s="246"/>
      <c r="T54" s="246"/>
      <c r="U54" s="246"/>
      <c r="V54" s="246"/>
      <c r="W54" s="246"/>
      <c r="X54" s="246"/>
      <c r="Y54" s="247"/>
      <c r="Z54" s="56"/>
      <c r="AA54" s="52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246" t="s">
        <v>219</v>
      </c>
      <c r="AQ54" s="246"/>
      <c r="AR54" s="246"/>
      <c r="AS54" s="246"/>
      <c r="AT54" s="246"/>
      <c r="AU54" s="246"/>
      <c r="AV54" s="246"/>
      <c r="AW54" s="246"/>
      <c r="AX54" s="247"/>
      <c r="AY54" s="56"/>
      <c r="AZ54" s="52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246" t="s">
        <v>219</v>
      </c>
      <c r="BP54" s="246"/>
      <c r="BQ54" s="246"/>
      <c r="BR54" s="246"/>
      <c r="BS54" s="246"/>
      <c r="BT54" s="246"/>
      <c r="BU54" s="246"/>
      <c r="BV54" s="246"/>
      <c r="BW54" s="247"/>
      <c r="BX54" s="56"/>
      <c r="BY54" s="52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246" t="s">
        <v>219</v>
      </c>
      <c r="CO54" s="246"/>
      <c r="CP54" s="246"/>
      <c r="CQ54" s="246"/>
      <c r="CR54" s="246"/>
      <c r="CS54" s="246"/>
      <c r="CT54" s="246"/>
      <c r="CU54" s="246"/>
      <c r="CV54" s="247"/>
      <c r="CW54" s="56"/>
      <c r="CX54" s="52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246" t="s">
        <v>219</v>
      </c>
      <c r="DN54" s="246"/>
      <c r="DO54" s="246"/>
      <c r="DP54" s="246"/>
      <c r="DQ54" s="246"/>
      <c r="DR54" s="246"/>
      <c r="DS54" s="246"/>
      <c r="DT54" s="246"/>
      <c r="DU54" s="247"/>
      <c r="DV54" s="56"/>
      <c r="DW54" s="52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246" t="s">
        <v>219</v>
      </c>
      <c r="EM54" s="246"/>
      <c r="EN54" s="246"/>
      <c r="EO54" s="246"/>
      <c r="EP54" s="246"/>
      <c r="EQ54" s="246"/>
      <c r="ER54" s="246"/>
      <c r="ES54" s="246"/>
      <c r="ET54" s="247"/>
      <c r="EU54" s="56"/>
      <c r="EV54" s="52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246" t="s">
        <v>219</v>
      </c>
      <c r="FL54" s="246"/>
      <c r="FM54" s="246"/>
      <c r="FN54" s="246"/>
      <c r="FO54" s="246"/>
      <c r="FP54" s="246"/>
      <c r="FQ54" s="246"/>
      <c r="FR54" s="246"/>
      <c r="FS54" s="247"/>
      <c r="FT54" s="56"/>
      <c r="FU54" s="52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246" t="s">
        <v>219</v>
      </c>
      <c r="GK54" s="246"/>
      <c r="GL54" s="246"/>
      <c r="GM54" s="246"/>
      <c r="GN54" s="246"/>
      <c r="GO54" s="246"/>
      <c r="GP54" s="246"/>
      <c r="GQ54" s="246"/>
      <c r="GR54" s="247"/>
      <c r="GS54" s="56"/>
      <c r="GT54" s="52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246" t="s">
        <v>219</v>
      </c>
      <c r="HJ54" s="246"/>
      <c r="HK54" s="246"/>
      <c r="HL54" s="246"/>
      <c r="HM54" s="246"/>
      <c r="HN54" s="246"/>
      <c r="HO54" s="246"/>
      <c r="HP54" s="246"/>
      <c r="HQ54" s="247"/>
      <c r="HR54" s="56"/>
      <c r="HS54" s="52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246" t="s">
        <v>219</v>
      </c>
      <c r="II54" s="246"/>
      <c r="IJ54" s="246"/>
      <c r="IK54" s="246"/>
      <c r="IL54" s="246"/>
      <c r="IM54" s="246"/>
      <c r="IN54" s="246"/>
      <c r="IO54" s="246"/>
      <c r="IP54" s="247"/>
    </row>
    <row r="55" spans="1:250" ht="14.25" customHeight="1" thickBot="1" x14ac:dyDescent="0.2">
      <c r="A55" s="56"/>
      <c r="B55" s="52" t="s">
        <v>71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248"/>
      <c r="R55" s="248"/>
      <c r="S55" s="248"/>
      <c r="T55" s="248"/>
      <c r="U55" s="248"/>
      <c r="V55" s="248"/>
      <c r="W55" s="248"/>
      <c r="X55" s="248"/>
      <c r="Y55" s="249"/>
      <c r="Z55" s="56"/>
      <c r="AA55" s="52" t="s">
        <v>71</v>
      </c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248"/>
      <c r="AQ55" s="248"/>
      <c r="AR55" s="248"/>
      <c r="AS55" s="248"/>
      <c r="AT55" s="248"/>
      <c r="AU55" s="248"/>
      <c r="AV55" s="248"/>
      <c r="AW55" s="248"/>
      <c r="AX55" s="249"/>
      <c r="AY55" s="56"/>
      <c r="AZ55" s="52" t="s">
        <v>71</v>
      </c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248"/>
      <c r="BP55" s="248"/>
      <c r="BQ55" s="248"/>
      <c r="BR55" s="248"/>
      <c r="BS55" s="248"/>
      <c r="BT55" s="248"/>
      <c r="BU55" s="248"/>
      <c r="BV55" s="248"/>
      <c r="BW55" s="249"/>
      <c r="BX55" s="56"/>
      <c r="BY55" s="52" t="s">
        <v>71</v>
      </c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248"/>
      <c r="CO55" s="248"/>
      <c r="CP55" s="248"/>
      <c r="CQ55" s="248"/>
      <c r="CR55" s="248"/>
      <c r="CS55" s="248"/>
      <c r="CT55" s="248"/>
      <c r="CU55" s="248"/>
      <c r="CV55" s="249"/>
      <c r="CW55" s="56"/>
      <c r="CX55" s="52" t="s">
        <v>71</v>
      </c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248"/>
      <c r="DN55" s="248"/>
      <c r="DO55" s="248"/>
      <c r="DP55" s="248"/>
      <c r="DQ55" s="248"/>
      <c r="DR55" s="248"/>
      <c r="DS55" s="248"/>
      <c r="DT55" s="248"/>
      <c r="DU55" s="249"/>
      <c r="DV55" s="56"/>
      <c r="DW55" s="52" t="s">
        <v>71</v>
      </c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248"/>
      <c r="EM55" s="248"/>
      <c r="EN55" s="248"/>
      <c r="EO55" s="248"/>
      <c r="EP55" s="248"/>
      <c r="EQ55" s="248"/>
      <c r="ER55" s="248"/>
      <c r="ES55" s="248"/>
      <c r="ET55" s="249"/>
      <c r="EU55" s="56"/>
      <c r="EV55" s="52" t="s">
        <v>71</v>
      </c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248"/>
      <c r="FL55" s="248"/>
      <c r="FM55" s="248"/>
      <c r="FN55" s="248"/>
      <c r="FO55" s="248"/>
      <c r="FP55" s="248"/>
      <c r="FQ55" s="248"/>
      <c r="FR55" s="248"/>
      <c r="FS55" s="249"/>
      <c r="FT55" s="56"/>
      <c r="FU55" s="52" t="s">
        <v>71</v>
      </c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248"/>
      <c r="GK55" s="248"/>
      <c r="GL55" s="248"/>
      <c r="GM55" s="248"/>
      <c r="GN55" s="248"/>
      <c r="GO55" s="248"/>
      <c r="GP55" s="248"/>
      <c r="GQ55" s="248"/>
      <c r="GR55" s="249"/>
      <c r="GS55" s="56"/>
      <c r="GT55" s="52" t="s">
        <v>71</v>
      </c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248"/>
      <c r="HJ55" s="248"/>
      <c r="HK55" s="248"/>
      <c r="HL55" s="248"/>
      <c r="HM55" s="248"/>
      <c r="HN55" s="248"/>
      <c r="HO55" s="248"/>
      <c r="HP55" s="248"/>
      <c r="HQ55" s="249"/>
      <c r="HR55" s="56"/>
      <c r="HS55" s="52" t="s">
        <v>71</v>
      </c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248"/>
      <c r="II55" s="248"/>
      <c r="IJ55" s="248"/>
      <c r="IK55" s="248"/>
      <c r="IL55" s="248"/>
      <c r="IM55" s="248"/>
      <c r="IN55" s="248"/>
      <c r="IO55" s="248"/>
      <c r="IP55" s="249"/>
    </row>
    <row r="56" spans="1:250" ht="8.25" customHeight="1" thickTop="1" x14ac:dyDescent="0.15">
      <c r="A56" s="57"/>
      <c r="B56" s="5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5"/>
      <c r="Z56" s="57"/>
      <c r="AA56" s="53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5"/>
      <c r="AY56" s="57"/>
      <c r="AZ56" s="53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5"/>
      <c r="BX56" s="57"/>
      <c r="BY56" s="53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5"/>
      <c r="CW56" s="57"/>
      <c r="CX56" s="53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5"/>
      <c r="DV56" s="57"/>
      <c r="DW56" s="53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5"/>
      <c r="EU56" s="57"/>
      <c r="EV56" s="53"/>
      <c r="EW56" s="44"/>
      <c r="EX56" s="44"/>
      <c r="EY56" s="44"/>
      <c r="EZ56" s="44"/>
      <c r="FA56" s="44"/>
      <c r="FB56" s="44"/>
      <c r="FC56" s="44"/>
      <c r="FD56" s="44"/>
      <c r="FE56" s="44"/>
      <c r="FF56" s="44"/>
      <c r="FG56" s="44"/>
      <c r="FH56" s="44"/>
      <c r="FI56" s="44"/>
      <c r="FJ56" s="44"/>
      <c r="FK56" s="44"/>
      <c r="FL56" s="44"/>
      <c r="FM56" s="44"/>
      <c r="FN56" s="44"/>
      <c r="FO56" s="44"/>
      <c r="FP56" s="44"/>
      <c r="FQ56" s="44"/>
      <c r="FR56" s="44"/>
      <c r="FS56" s="45"/>
      <c r="FT56" s="57"/>
      <c r="FU56" s="53"/>
      <c r="FV56" s="44"/>
      <c r="FW56" s="44"/>
      <c r="FX56" s="44"/>
      <c r="FY56" s="44"/>
      <c r="FZ56" s="44"/>
      <c r="GA56" s="44"/>
      <c r="GB56" s="44"/>
      <c r="GC56" s="44"/>
      <c r="GD56" s="44"/>
      <c r="GE56" s="44"/>
      <c r="GF56" s="44"/>
      <c r="GG56" s="44"/>
      <c r="GH56" s="44"/>
      <c r="GI56" s="44"/>
      <c r="GJ56" s="44"/>
      <c r="GK56" s="44"/>
      <c r="GL56" s="44"/>
      <c r="GM56" s="44"/>
      <c r="GN56" s="44"/>
      <c r="GO56" s="44"/>
      <c r="GP56" s="44"/>
      <c r="GQ56" s="44"/>
      <c r="GR56" s="45"/>
      <c r="GS56" s="57"/>
      <c r="GT56" s="53"/>
      <c r="GU56" s="44"/>
      <c r="GV56" s="44"/>
      <c r="GW56" s="44"/>
      <c r="GX56" s="44"/>
      <c r="GY56" s="44"/>
      <c r="GZ56" s="44"/>
      <c r="HA56" s="44"/>
      <c r="HB56" s="44"/>
      <c r="HC56" s="44"/>
      <c r="HD56" s="44"/>
      <c r="HE56" s="44"/>
      <c r="HF56" s="44"/>
      <c r="HG56" s="44"/>
      <c r="HH56" s="44"/>
      <c r="HI56" s="44"/>
      <c r="HJ56" s="44"/>
      <c r="HK56" s="44"/>
      <c r="HL56" s="44"/>
      <c r="HM56" s="44"/>
      <c r="HN56" s="44"/>
      <c r="HO56" s="44"/>
      <c r="HP56" s="44"/>
      <c r="HQ56" s="45"/>
      <c r="HR56" s="57"/>
      <c r="HS56" s="53"/>
      <c r="HT56" s="44"/>
      <c r="HU56" s="44"/>
      <c r="HV56" s="44"/>
      <c r="HW56" s="44"/>
      <c r="HX56" s="44"/>
      <c r="HY56" s="44"/>
      <c r="HZ56" s="44"/>
      <c r="IA56" s="44"/>
      <c r="IB56" s="44"/>
      <c r="IC56" s="44"/>
      <c r="ID56" s="44"/>
      <c r="IE56" s="44"/>
      <c r="IF56" s="44"/>
      <c r="IG56" s="44"/>
      <c r="IH56" s="44"/>
      <c r="II56" s="44"/>
      <c r="IJ56" s="44"/>
      <c r="IK56" s="44"/>
      <c r="IL56" s="44"/>
      <c r="IM56" s="44"/>
      <c r="IN56" s="44"/>
      <c r="IO56" s="44"/>
      <c r="IP56" s="45"/>
    </row>
    <row r="57" spans="1:250" x14ac:dyDescent="0.15">
      <c r="W57" s="58" t="s">
        <v>74</v>
      </c>
      <c r="AV57" s="58" t="str">
        <f>W57</f>
        <v>（管理指導員控）</v>
      </c>
      <c r="BU57" s="58" t="str">
        <f>W57</f>
        <v>（管理指導員控）</v>
      </c>
      <c r="CT57" s="58" t="str">
        <f>W57</f>
        <v>（管理指導員控）</v>
      </c>
      <c r="DS57" s="58" t="str">
        <f>W57</f>
        <v>（管理指導員控）</v>
      </c>
      <c r="ER57" s="58" t="str">
        <f>W57</f>
        <v>（管理指導員控）</v>
      </c>
      <c r="FQ57" s="58" t="str">
        <f>W57</f>
        <v>（管理指導員控）</v>
      </c>
      <c r="GP57" s="58" t="str">
        <f>W57</f>
        <v>（管理指導員控）</v>
      </c>
      <c r="HO57" s="58" t="str">
        <f>W57</f>
        <v>（管理指導員控）</v>
      </c>
      <c r="IN57" s="58" t="str">
        <f>W57</f>
        <v>（管理指導員控）</v>
      </c>
    </row>
    <row r="59" spans="1:250" x14ac:dyDescent="0.15">
      <c r="W59" s="1" t="s">
        <v>218</v>
      </c>
    </row>
    <row r="60" spans="1:250" x14ac:dyDescent="0.15">
      <c r="W60" s="1" t="s">
        <v>74</v>
      </c>
    </row>
  </sheetData>
  <mergeCells count="870">
    <mergeCell ref="AT1:AU1"/>
    <mergeCell ref="AV1:AW1"/>
    <mergeCell ref="BS1:BT1"/>
    <mergeCell ref="BU1:BV1"/>
    <mergeCell ref="IL1:IM1"/>
    <mergeCell ref="IN1:IO1"/>
    <mergeCell ref="B2:N2"/>
    <mergeCell ref="U2:V4"/>
    <mergeCell ref="W2:X4"/>
    <mergeCell ref="AA2:AM2"/>
    <mergeCell ref="AT2:AU4"/>
    <mergeCell ref="AV2:AW4"/>
    <mergeCell ref="AZ2:BL2"/>
    <mergeCell ref="BS2:BT4"/>
    <mergeCell ref="FO1:FP1"/>
    <mergeCell ref="FQ1:FR1"/>
    <mergeCell ref="GN1:GO1"/>
    <mergeCell ref="GP1:GQ1"/>
    <mergeCell ref="HM1:HN1"/>
    <mergeCell ref="HO1:HP1"/>
    <mergeCell ref="CR1:CS1"/>
    <mergeCell ref="CT1:CU1"/>
    <mergeCell ref="DQ1:DR1"/>
    <mergeCell ref="DS1:DT1"/>
    <mergeCell ref="EP1:EQ1"/>
    <mergeCell ref="ER1:ES1"/>
    <mergeCell ref="U1:V1"/>
    <mergeCell ref="W1:X1"/>
    <mergeCell ref="IL2:IM4"/>
    <mergeCell ref="IN2:IO4"/>
    <mergeCell ref="C4:M4"/>
    <mergeCell ref="AB4:AL4"/>
    <mergeCell ref="BA4:BK4"/>
    <mergeCell ref="BZ4:CJ4"/>
    <mergeCell ref="CY4:DI4"/>
    <mergeCell ref="DX4:EH4"/>
    <mergeCell ref="FQ2:FR4"/>
    <mergeCell ref="FU2:GG2"/>
    <mergeCell ref="GN2:GO4"/>
    <mergeCell ref="GP2:GQ4"/>
    <mergeCell ref="GT2:HF2"/>
    <mergeCell ref="HM2:HN4"/>
    <mergeCell ref="FV4:GF4"/>
    <mergeCell ref="GU4:HE4"/>
    <mergeCell ref="DS2:DT4"/>
    <mergeCell ref="DW2:EI2"/>
    <mergeCell ref="EP2:EQ4"/>
    <mergeCell ref="ER2:ES4"/>
    <mergeCell ref="EV2:FH2"/>
    <mergeCell ref="FO2:FP4"/>
    <mergeCell ref="EW4:FG4"/>
    <mergeCell ref="BU2:BV4"/>
    <mergeCell ref="BJ6:BM6"/>
    <mergeCell ref="BO6:BT6"/>
    <mergeCell ref="BV6:BW6"/>
    <mergeCell ref="BX6:CE6"/>
    <mergeCell ref="CI6:CL6"/>
    <mergeCell ref="CN6:CS6"/>
    <mergeCell ref="DM6:DR6"/>
    <mergeCell ref="DT6:DU6"/>
    <mergeCell ref="DV6:EC6"/>
    <mergeCell ref="HT4:ID4"/>
    <mergeCell ref="A6:H6"/>
    <mergeCell ref="L6:O6"/>
    <mergeCell ref="Q6:V6"/>
    <mergeCell ref="X6:Y6"/>
    <mergeCell ref="Z6:AG6"/>
    <mergeCell ref="AK6:AN6"/>
    <mergeCell ref="AP6:AU6"/>
    <mergeCell ref="AW6:AX6"/>
    <mergeCell ref="AY6:BF6"/>
    <mergeCell ref="HO2:HP4"/>
    <mergeCell ref="HS2:IE2"/>
    <mergeCell ref="BY2:CK2"/>
    <mergeCell ref="CR2:CS4"/>
    <mergeCell ref="CT2:CU4"/>
    <mergeCell ref="CX2:DJ2"/>
    <mergeCell ref="DQ2:DR4"/>
    <mergeCell ref="ES6:ET6"/>
    <mergeCell ref="EU6:FB6"/>
    <mergeCell ref="FF6:FI6"/>
    <mergeCell ref="FK6:FP6"/>
    <mergeCell ref="CU6:CV6"/>
    <mergeCell ref="CW6:DD6"/>
    <mergeCell ref="DH6:DK6"/>
    <mergeCell ref="IO6:IP6"/>
    <mergeCell ref="A7:C7"/>
    <mergeCell ref="D7:K7"/>
    <mergeCell ref="L7:O7"/>
    <mergeCell ref="Q7:R7"/>
    <mergeCell ref="S7:T7"/>
    <mergeCell ref="U7:V7"/>
    <mergeCell ref="W7:Y7"/>
    <mergeCell ref="Z7:AB7"/>
    <mergeCell ref="AC7:AJ7"/>
    <mergeCell ref="HD6:HG6"/>
    <mergeCell ref="HI6:HN6"/>
    <mergeCell ref="HP6:HQ6"/>
    <mergeCell ref="HR6:HY6"/>
    <mergeCell ref="IC6:IF6"/>
    <mergeCell ref="IH6:IM6"/>
    <mergeCell ref="FR6:FS6"/>
    <mergeCell ref="FT6:GA6"/>
    <mergeCell ref="GE6:GH6"/>
    <mergeCell ref="GJ6:GO6"/>
    <mergeCell ref="GQ6:GR6"/>
    <mergeCell ref="GS6:GZ6"/>
    <mergeCell ref="EG6:EJ6"/>
    <mergeCell ref="EL6:EQ6"/>
    <mergeCell ref="BB7:BI7"/>
    <mergeCell ref="BJ7:BM7"/>
    <mergeCell ref="BO7:BP7"/>
    <mergeCell ref="BQ7:BR7"/>
    <mergeCell ref="BS7:BT7"/>
    <mergeCell ref="BU7:BW7"/>
    <mergeCell ref="AK7:AN7"/>
    <mergeCell ref="AP7:AQ7"/>
    <mergeCell ref="AR7:AS7"/>
    <mergeCell ref="AT7:AU7"/>
    <mergeCell ref="AV7:AX7"/>
    <mergeCell ref="AY7:BA7"/>
    <mergeCell ref="CT7:CV7"/>
    <mergeCell ref="CW7:CY7"/>
    <mergeCell ref="CZ7:DG7"/>
    <mergeCell ref="DH7:DK7"/>
    <mergeCell ref="DM7:DN7"/>
    <mergeCell ref="DO7:DP7"/>
    <mergeCell ref="BX7:BZ7"/>
    <mergeCell ref="CA7:CH7"/>
    <mergeCell ref="CI7:CL7"/>
    <mergeCell ref="CN7:CO7"/>
    <mergeCell ref="CP7:CQ7"/>
    <mergeCell ref="CR7:CS7"/>
    <mergeCell ref="EN7:EO7"/>
    <mergeCell ref="EP7:EQ7"/>
    <mergeCell ref="ER7:ET7"/>
    <mergeCell ref="EU7:EW7"/>
    <mergeCell ref="EX7:FE7"/>
    <mergeCell ref="FF7:FI7"/>
    <mergeCell ref="DQ7:DR7"/>
    <mergeCell ref="DS7:DU7"/>
    <mergeCell ref="DV7:DX7"/>
    <mergeCell ref="DY7:EF7"/>
    <mergeCell ref="EG7:EJ7"/>
    <mergeCell ref="EL7:EM7"/>
    <mergeCell ref="GN7:GO7"/>
    <mergeCell ref="GP7:GR7"/>
    <mergeCell ref="GS7:GU7"/>
    <mergeCell ref="FK7:FL7"/>
    <mergeCell ref="FM7:FN7"/>
    <mergeCell ref="FO7:FP7"/>
    <mergeCell ref="FQ7:FS7"/>
    <mergeCell ref="FT7:FV7"/>
    <mergeCell ref="FW7:GD7"/>
    <mergeCell ref="A9:A10"/>
    <mergeCell ref="S9:T9"/>
    <mergeCell ref="U9:V9"/>
    <mergeCell ref="W9:Y9"/>
    <mergeCell ref="Z9:Z10"/>
    <mergeCell ref="AR9:AS9"/>
    <mergeCell ref="AT9:AU9"/>
    <mergeCell ref="AV9:AX9"/>
    <mergeCell ref="AY9:AY10"/>
    <mergeCell ref="BQ9:BR9"/>
    <mergeCell ref="BS9:BT9"/>
    <mergeCell ref="BU9:BW9"/>
    <mergeCell ref="BX9:BX10"/>
    <mergeCell ref="CP9:CQ9"/>
    <mergeCell ref="CR9:CS9"/>
    <mergeCell ref="CP10:CQ10"/>
    <mergeCell ref="CR10:CS10"/>
    <mergeCell ref="IN7:IP7"/>
    <mergeCell ref="HR7:HT7"/>
    <mergeCell ref="HU7:IB7"/>
    <mergeCell ref="IC7:IF7"/>
    <mergeCell ref="IH7:II7"/>
    <mergeCell ref="IJ7:IK7"/>
    <mergeCell ref="IL7:IM7"/>
    <mergeCell ref="GV7:HC7"/>
    <mergeCell ref="HD7:HG7"/>
    <mergeCell ref="HI7:HJ7"/>
    <mergeCell ref="HK7:HL7"/>
    <mergeCell ref="HM7:HN7"/>
    <mergeCell ref="HO7:HQ7"/>
    <mergeCell ref="GE7:GH7"/>
    <mergeCell ref="GJ7:GK7"/>
    <mergeCell ref="GL7:GM7"/>
    <mergeCell ref="CT9:CV9"/>
    <mergeCell ref="CW9:CW10"/>
    <mergeCell ref="DO9:DP9"/>
    <mergeCell ref="DQ9:DR9"/>
    <mergeCell ref="DS9:DU9"/>
    <mergeCell ref="DV9:DV10"/>
    <mergeCell ref="CT10:CV10"/>
    <mergeCell ref="DO10:DP10"/>
    <mergeCell ref="DQ10:DR10"/>
    <mergeCell ref="DS10:DU10"/>
    <mergeCell ref="GP9:GR9"/>
    <mergeCell ref="GS9:GS10"/>
    <mergeCell ref="EN9:EO9"/>
    <mergeCell ref="EP9:EQ9"/>
    <mergeCell ref="ER9:ET9"/>
    <mergeCell ref="EU9:EU10"/>
    <mergeCell ref="FM9:FN9"/>
    <mergeCell ref="FO9:FP9"/>
    <mergeCell ref="EN10:EO10"/>
    <mergeCell ref="EP10:EQ10"/>
    <mergeCell ref="ER10:ET10"/>
    <mergeCell ref="FM10:FN10"/>
    <mergeCell ref="IN9:IP9"/>
    <mergeCell ref="S10:T10"/>
    <mergeCell ref="U10:V10"/>
    <mergeCell ref="W10:Y10"/>
    <mergeCell ref="AR10:AS10"/>
    <mergeCell ref="AT10:AU10"/>
    <mergeCell ref="AV10:AX10"/>
    <mergeCell ref="BQ10:BR10"/>
    <mergeCell ref="BS10:BT10"/>
    <mergeCell ref="BU10:BW10"/>
    <mergeCell ref="HK9:HL9"/>
    <mergeCell ref="HM9:HN9"/>
    <mergeCell ref="HO9:HQ9"/>
    <mergeCell ref="HR9:HR10"/>
    <mergeCell ref="IJ9:IK9"/>
    <mergeCell ref="IL9:IM9"/>
    <mergeCell ref="HM10:HN10"/>
    <mergeCell ref="HO10:HQ10"/>
    <mergeCell ref="IJ10:IK10"/>
    <mergeCell ref="IL10:IM10"/>
    <mergeCell ref="FQ9:FS9"/>
    <mergeCell ref="FT9:FT10"/>
    <mergeCell ref="GL9:GM9"/>
    <mergeCell ref="GN9:GO9"/>
    <mergeCell ref="S11:T11"/>
    <mergeCell ref="U11:V11"/>
    <mergeCell ref="W11:Y11"/>
    <mergeCell ref="AR11:AS11"/>
    <mergeCell ref="AT11:AU11"/>
    <mergeCell ref="AV11:AX11"/>
    <mergeCell ref="BQ11:BR11"/>
    <mergeCell ref="BS11:BT11"/>
    <mergeCell ref="BU11:BW11"/>
    <mergeCell ref="FO11:FP11"/>
    <mergeCell ref="FQ11:FS11"/>
    <mergeCell ref="CP11:CQ11"/>
    <mergeCell ref="CR11:CS11"/>
    <mergeCell ref="CT11:CV11"/>
    <mergeCell ref="DO11:DP11"/>
    <mergeCell ref="DQ11:DR11"/>
    <mergeCell ref="DS11:DU11"/>
    <mergeCell ref="IN10:IP10"/>
    <mergeCell ref="FO10:FP10"/>
    <mergeCell ref="FQ10:FS10"/>
    <mergeCell ref="GL10:GM10"/>
    <mergeCell ref="GN10:GO10"/>
    <mergeCell ref="GP10:GR10"/>
    <mergeCell ref="HK10:HL10"/>
    <mergeCell ref="CP12:CQ12"/>
    <mergeCell ref="CR12:CS12"/>
    <mergeCell ref="CT12:CV12"/>
    <mergeCell ref="DO12:DP12"/>
    <mergeCell ref="IJ11:IK11"/>
    <mergeCell ref="IL11:IM11"/>
    <mergeCell ref="IN11:IP11"/>
    <mergeCell ref="S12:T12"/>
    <mergeCell ref="U12:V12"/>
    <mergeCell ref="W12:Y12"/>
    <mergeCell ref="AR12:AS12"/>
    <mergeCell ref="AT12:AU12"/>
    <mergeCell ref="AV12:AX12"/>
    <mergeCell ref="BQ12:BR12"/>
    <mergeCell ref="GL11:GM11"/>
    <mergeCell ref="GN11:GO11"/>
    <mergeCell ref="GP11:GR11"/>
    <mergeCell ref="HK11:HL11"/>
    <mergeCell ref="HM11:HN11"/>
    <mergeCell ref="HO11:HQ11"/>
    <mergeCell ref="EN11:EO11"/>
    <mergeCell ref="EP11:EQ11"/>
    <mergeCell ref="ER11:ET11"/>
    <mergeCell ref="FM11:FN11"/>
    <mergeCell ref="HM12:HN12"/>
    <mergeCell ref="HO12:HQ12"/>
    <mergeCell ref="IJ12:IK12"/>
    <mergeCell ref="IL12:IM12"/>
    <mergeCell ref="IN12:IP12"/>
    <mergeCell ref="S13:T13"/>
    <mergeCell ref="U13:V13"/>
    <mergeCell ref="W13:Y13"/>
    <mergeCell ref="AR13:AS13"/>
    <mergeCell ref="AT13:AU13"/>
    <mergeCell ref="FO12:FP12"/>
    <mergeCell ref="FQ12:FS12"/>
    <mergeCell ref="GL12:GM12"/>
    <mergeCell ref="GN12:GO12"/>
    <mergeCell ref="GP12:GR12"/>
    <mergeCell ref="HK12:HL12"/>
    <mergeCell ref="DQ12:DR12"/>
    <mergeCell ref="DS12:DU12"/>
    <mergeCell ref="EN12:EO12"/>
    <mergeCell ref="EP12:EQ12"/>
    <mergeCell ref="ER12:ET12"/>
    <mergeCell ref="FM12:FN12"/>
    <mergeCell ref="BS12:BT12"/>
    <mergeCell ref="BU12:BW12"/>
    <mergeCell ref="DS13:DU13"/>
    <mergeCell ref="EN13:EO13"/>
    <mergeCell ref="EP13:EQ13"/>
    <mergeCell ref="AV13:AX13"/>
    <mergeCell ref="BQ13:BR13"/>
    <mergeCell ref="BS13:BT13"/>
    <mergeCell ref="BU13:BW13"/>
    <mergeCell ref="CP13:CQ13"/>
    <mergeCell ref="CR13:CS13"/>
    <mergeCell ref="S14:T14"/>
    <mergeCell ref="U14:V14"/>
    <mergeCell ref="W14:Y14"/>
    <mergeCell ref="AR14:AS14"/>
    <mergeCell ref="AT14:AU14"/>
    <mergeCell ref="AV14:AX14"/>
    <mergeCell ref="BQ14:BR14"/>
    <mergeCell ref="BS14:BT14"/>
    <mergeCell ref="BU14:BW14"/>
    <mergeCell ref="FO14:FP14"/>
    <mergeCell ref="FQ14:FS14"/>
    <mergeCell ref="CP14:CQ14"/>
    <mergeCell ref="CR14:CS14"/>
    <mergeCell ref="CT14:CV14"/>
    <mergeCell ref="DO14:DP14"/>
    <mergeCell ref="DQ14:DR14"/>
    <mergeCell ref="DS14:DU14"/>
    <mergeCell ref="IN13:IP13"/>
    <mergeCell ref="GP13:GR13"/>
    <mergeCell ref="HK13:HL13"/>
    <mergeCell ref="HM13:HN13"/>
    <mergeCell ref="HO13:HQ13"/>
    <mergeCell ref="IJ13:IK13"/>
    <mergeCell ref="IL13:IM13"/>
    <mergeCell ref="ER13:ET13"/>
    <mergeCell ref="FM13:FN13"/>
    <mergeCell ref="FO13:FP13"/>
    <mergeCell ref="FQ13:FS13"/>
    <mergeCell ref="GL13:GM13"/>
    <mergeCell ref="GN13:GO13"/>
    <mergeCell ref="CT13:CV13"/>
    <mergeCell ref="DO13:DP13"/>
    <mergeCell ref="DQ13:DR13"/>
    <mergeCell ref="CP15:CQ15"/>
    <mergeCell ref="CR15:CS15"/>
    <mergeCell ref="CT15:CV15"/>
    <mergeCell ref="DO15:DP15"/>
    <mergeCell ref="IJ14:IK14"/>
    <mergeCell ref="IL14:IM14"/>
    <mergeCell ref="IN14:IP14"/>
    <mergeCell ref="S15:T15"/>
    <mergeCell ref="U15:V15"/>
    <mergeCell ref="W15:Y15"/>
    <mergeCell ref="AR15:AS15"/>
    <mergeCell ref="AT15:AU15"/>
    <mergeCell ref="AV15:AX15"/>
    <mergeCell ref="BQ15:BR15"/>
    <mergeCell ref="GL14:GM14"/>
    <mergeCell ref="GN14:GO14"/>
    <mergeCell ref="GP14:GR14"/>
    <mergeCell ref="HK14:HL14"/>
    <mergeCell ref="HM14:HN14"/>
    <mergeCell ref="HO14:HQ14"/>
    <mergeCell ref="EN14:EO14"/>
    <mergeCell ref="EP14:EQ14"/>
    <mergeCell ref="ER14:ET14"/>
    <mergeCell ref="FM14:FN14"/>
    <mergeCell ref="HM15:HN15"/>
    <mergeCell ref="HO15:HQ15"/>
    <mergeCell ref="IJ15:IK15"/>
    <mergeCell ref="IL15:IM15"/>
    <mergeCell ref="IN15:IP15"/>
    <mergeCell ref="S16:T16"/>
    <mergeCell ref="U16:V16"/>
    <mergeCell ref="W16:Y16"/>
    <mergeCell ref="AR16:AS16"/>
    <mergeCell ref="AT16:AU16"/>
    <mergeCell ref="FO15:FP15"/>
    <mergeCell ref="FQ15:FS15"/>
    <mergeCell ref="GL15:GM15"/>
    <mergeCell ref="GN15:GO15"/>
    <mergeCell ref="GP15:GR15"/>
    <mergeCell ref="HK15:HL15"/>
    <mergeCell ref="DQ15:DR15"/>
    <mergeCell ref="DS15:DU15"/>
    <mergeCell ref="EN15:EO15"/>
    <mergeCell ref="EP15:EQ15"/>
    <mergeCell ref="ER15:ET15"/>
    <mergeCell ref="FM15:FN15"/>
    <mergeCell ref="BS15:BT15"/>
    <mergeCell ref="BU15:BW15"/>
    <mergeCell ref="DS16:DU16"/>
    <mergeCell ref="EN16:EO16"/>
    <mergeCell ref="EP16:EQ16"/>
    <mergeCell ref="AV16:AX16"/>
    <mergeCell ref="BQ16:BR16"/>
    <mergeCell ref="BS16:BT16"/>
    <mergeCell ref="BU16:BW16"/>
    <mergeCell ref="CP16:CQ16"/>
    <mergeCell ref="CR16:CS16"/>
    <mergeCell ref="S17:T17"/>
    <mergeCell ref="U17:V17"/>
    <mergeCell ref="W17:Y17"/>
    <mergeCell ref="AR17:AS17"/>
    <mergeCell ref="AT17:AU17"/>
    <mergeCell ref="AV17:AX17"/>
    <mergeCell ref="BQ17:BR17"/>
    <mergeCell ref="BS17:BT17"/>
    <mergeCell ref="BU17:BW17"/>
    <mergeCell ref="FO17:FP17"/>
    <mergeCell ref="FQ17:FS17"/>
    <mergeCell ref="CP17:CQ17"/>
    <mergeCell ref="CR17:CS17"/>
    <mergeCell ref="CT17:CV17"/>
    <mergeCell ref="DO17:DP17"/>
    <mergeCell ref="DQ17:DR17"/>
    <mergeCell ref="DS17:DU17"/>
    <mergeCell ref="IN16:IP16"/>
    <mergeCell ref="GP16:GR16"/>
    <mergeCell ref="HK16:HL16"/>
    <mergeCell ref="HM16:HN16"/>
    <mergeCell ref="HO16:HQ16"/>
    <mergeCell ref="IJ16:IK16"/>
    <mergeCell ref="IL16:IM16"/>
    <mergeCell ref="ER16:ET16"/>
    <mergeCell ref="FM16:FN16"/>
    <mergeCell ref="FO16:FP16"/>
    <mergeCell ref="FQ16:FS16"/>
    <mergeCell ref="GL16:GM16"/>
    <mergeCell ref="GN16:GO16"/>
    <mergeCell ref="CT16:CV16"/>
    <mergeCell ref="DO16:DP16"/>
    <mergeCell ref="DQ16:DR16"/>
    <mergeCell ref="CP18:CQ18"/>
    <mergeCell ref="CR18:CS18"/>
    <mergeCell ref="CT18:CV18"/>
    <mergeCell ref="DO18:DP18"/>
    <mergeCell ref="IJ17:IK17"/>
    <mergeCell ref="IL17:IM17"/>
    <mergeCell ref="IN17:IP17"/>
    <mergeCell ref="S18:T18"/>
    <mergeCell ref="U18:V18"/>
    <mergeCell ref="W18:Y18"/>
    <mergeCell ref="AR18:AS18"/>
    <mergeCell ref="AT18:AU18"/>
    <mergeCell ref="AV18:AX18"/>
    <mergeCell ref="BQ18:BR18"/>
    <mergeCell ref="GL17:GM17"/>
    <mergeCell ref="GN17:GO17"/>
    <mergeCell ref="GP17:GR17"/>
    <mergeCell ref="HK17:HL17"/>
    <mergeCell ref="HM17:HN17"/>
    <mergeCell ref="HO17:HQ17"/>
    <mergeCell ref="EN17:EO17"/>
    <mergeCell ref="EP17:EQ17"/>
    <mergeCell ref="ER17:ET17"/>
    <mergeCell ref="FM17:FN17"/>
    <mergeCell ref="HM18:HN18"/>
    <mergeCell ref="HO18:HQ18"/>
    <mergeCell ref="IJ18:IK18"/>
    <mergeCell ref="IL18:IM18"/>
    <mergeCell ref="IN18:IP18"/>
    <mergeCell ref="A19:C22"/>
    <mergeCell ref="D19:E19"/>
    <mergeCell ref="F19:G19"/>
    <mergeCell ref="H19:I19"/>
    <mergeCell ref="J19:K19"/>
    <mergeCell ref="FO18:FP18"/>
    <mergeCell ref="FQ18:FS18"/>
    <mergeCell ref="GL18:GM18"/>
    <mergeCell ref="GN18:GO18"/>
    <mergeCell ref="GP18:GR18"/>
    <mergeCell ref="HK18:HL18"/>
    <mergeCell ref="DQ18:DR18"/>
    <mergeCell ref="DS18:DU18"/>
    <mergeCell ref="EN18:EO18"/>
    <mergeCell ref="EP18:EQ18"/>
    <mergeCell ref="ER18:ET18"/>
    <mergeCell ref="FM18:FN18"/>
    <mergeCell ref="BS18:BT18"/>
    <mergeCell ref="BU18:BW18"/>
    <mergeCell ref="L19:M19"/>
    <mergeCell ref="N19:O19"/>
    <mergeCell ref="R19:S19"/>
    <mergeCell ref="Z19:AB22"/>
    <mergeCell ref="AC19:AD19"/>
    <mergeCell ref="AE19:AF19"/>
    <mergeCell ref="AC20:AD20"/>
    <mergeCell ref="AE20:AF20"/>
    <mergeCell ref="AC21:AD21"/>
    <mergeCell ref="AE21:AF21"/>
    <mergeCell ref="BB19:BC19"/>
    <mergeCell ref="BD19:BE19"/>
    <mergeCell ref="BF19:BG19"/>
    <mergeCell ref="BH19:BI19"/>
    <mergeCell ref="BJ19:BK19"/>
    <mergeCell ref="BL19:BM19"/>
    <mergeCell ref="AG19:AH19"/>
    <mergeCell ref="AI19:AJ19"/>
    <mergeCell ref="AK19:AL19"/>
    <mergeCell ref="AM19:AN19"/>
    <mergeCell ref="AQ19:AR19"/>
    <mergeCell ref="AY19:BA22"/>
    <mergeCell ref="AG20:AH20"/>
    <mergeCell ref="AI20:AJ20"/>
    <mergeCell ref="AK20:AL20"/>
    <mergeCell ref="AM20:AN20"/>
    <mergeCell ref="AQ20:AR20"/>
    <mergeCell ref="BB20:BC20"/>
    <mergeCell ref="BD20:BE20"/>
    <mergeCell ref="BF20:BG20"/>
    <mergeCell ref="BH20:BI20"/>
    <mergeCell ref="BJ20:BK20"/>
    <mergeCell ref="AG21:AH21"/>
    <mergeCell ref="AI21:AJ21"/>
    <mergeCell ref="BP19:BQ19"/>
    <mergeCell ref="BX19:BZ22"/>
    <mergeCell ref="CA19:CB19"/>
    <mergeCell ref="CC19:CD19"/>
    <mergeCell ref="CE19:CF19"/>
    <mergeCell ref="CG19:CH19"/>
    <mergeCell ref="CA21:CB21"/>
    <mergeCell ref="CC21:CD21"/>
    <mergeCell ref="CE21:CF21"/>
    <mergeCell ref="CG21:CH21"/>
    <mergeCell ref="CA20:CB20"/>
    <mergeCell ref="CC20:CD20"/>
    <mergeCell ref="CE20:CF20"/>
    <mergeCell ref="CG20:CH20"/>
    <mergeCell ref="CI19:CJ19"/>
    <mergeCell ref="CK19:CL19"/>
    <mergeCell ref="CO19:CP19"/>
    <mergeCell ref="CW19:CY22"/>
    <mergeCell ref="CZ19:DA19"/>
    <mergeCell ref="DB19:DC19"/>
    <mergeCell ref="CI20:CJ20"/>
    <mergeCell ref="CK20:CL20"/>
    <mergeCell ref="CO20:CP20"/>
    <mergeCell ref="CZ20:DA20"/>
    <mergeCell ref="CO21:CP21"/>
    <mergeCell ref="CZ21:DA21"/>
    <mergeCell ref="DB21:DC21"/>
    <mergeCell ref="CI22:CJ22"/>
    <mergeCell ref="CK22:CL22"/>
    <mergeCell ref="CO22:CP22"/>
    <mergeCell ref="CZ22:DA22"/>
    <mergeCell ref="DB22:DC22"/>
    <mergeCell ref="DY19:DZ19"/>
    <mergeCell ref="EA19:EB19"/>
    <mergeCell ref="EC19:ED19"/>
    <mergeCell ref="EE19:EF19"/>
    <mergeCell ref="EG19:EH19"/>
    <mergeCell ref="EI19:EJ19"/>
    <mergeCell ref="DD19:DE19"/>
    <mergeCell ref="DF19:DG19"/>
    <mergeCell ref="DH19:DI19"/>
    <mergeCell ref="DJ19:DK19"/>
    <mergeCell ref="DN19:DO19"/>
    <mergeCell ref="DV19:DX22"/>
    <mergeCell ref="DF21:DG21"/>
    <mergeCell ref="DH21:DI21"/>
    <mergeCell ref="DJ21:DK21"/>
    <mergeCell ref="DN21:DO21"/>
    <mergeCell ref="DD21:DE21"/>
    <mergeCell ref="DD22:DE22"/>
    <mergeCell ref="EI22:EJ22"/>
    <mergeCell ref="EM19:EN19"/>
    <mergeCell ref="EU19:EW22"/>
    <mergeCell ref="EX19:EY19"/>
    <mergeCell ref="EZ19:FA19"/>
    <mergeCell ref="FB19:FC19"/>
    <mergeCell ref="FD19:FE19"/>
    <mergeCell ref="EM20:EN20"/>
    <mergeCell ref="EX20:EY20"/>
    <mergeCell ref="EZ20:FA20"/>
    <mergeCell ref="FB20:FC20"/>
    <mergeCell ref="EM22:EN22"/>
    <mergeCell ref="EX22:EY22"/>
    <mergeCell ref="EZ22:FA22"/>
    <mergeCell ref="FB22:FC22"/>
    <mergeCell ref="FD22:FE22"/>
    <mergeCell ref="FF19:FG19"/>
    <mergeCell ref="FH19:FI19"/>
    <mergeCell ref="FL19:FM19"/>
    <mergeCell ref="FT19:FV22"/>
    <mergeCell ref="FW19:FX19"/>
    <mergeCell ref="FY19:FZ19"/>
    <mergeCell ref="FH21:FI21"/>
    <mergeCell ref="FL21:FM21"/>
    <mergeCell ref="FW21:FX21"/>
    <mergeCell ref="FY21:FZ21"/>
    <mergeCell ref="FF21:FG21"/>
    <mergeCell ref="FF22:FG22"/>
    <mergeCell ref="FH22:FI22"/>
    <mergeCell ref="FL22:FM22"/>
    <mergeCell ref="HD19:HE19"/>
    <mergeCell ref="HF19:HG19"/>
    <mergeCell ref="GA19:GB19"/>
    <mergeCell ref="GC19:GD19"/>
    <mergeCell ref="GE19:GF19"/>
    <mergeCell ref="GG19:GH19"/>
    <mergeCell ref="GK19:GL19"/>
    <mergeCell ref="GS19:GU22"/>
    <mergeCell ref="GA20:GB20"/>
    <mergeCell ref="GC20:GD20"/>
    <mergeCell ref="GE20:GF20"/>
    <mergeCell ref="GG20:GH20"/>
    <mergeCell ref="GA22:GB22"/>
    <mergeCell ref="GC22:GD22"/>
    <mergeCell ref="GE22:GF22"/>
    <mergeCell ref="GG22:GH22"/>
    <mergeCell ref="IC19:ID19"/>
    <mergeCell ref="IE19:IF19"/>
    <mergeCell ref="II19:IJ19"/>
    <mergeCell ref="D20:E20"/>
    <mergeCell ref="F20:G20"/>
    <mergeCell ref="H20:I20"/>
    <mergeCell ref="J20:K20"/>
    <mergeCell ref="L20:M20"/>
    <mergeCell ref="N20:O20"/>
    <mergeCell ref="R20:S20"/>
    <mergeCell ref="HJ19:HK19"/>
    <mergeCell ref="HR19:HT22"/>
    <mergeCell ref="HU19:HV19"/>
    <mergeCell ref="HW19:HX19"/>
    <mergeCell ref="HY19:HZ19"/>
    <mergeCell ref="IA19:IB19"/>
    <mergeCell ref="HU21:HV21"/>
    <mergeCell ref="HW21:HX21"/>
    <mergeCell ref="HY21:HZ21"/>
    <mergeCell ref="IA21:IB21"/>
    <mergeCell ref="GV19:GW19"/>
    <mergeCell ref="GX19:GY19"/>
    <mergeCell ref="GZ19:HA19"/>
    <mergeCell ref="HB19:HC19"/>
    <mergeCell ref="D21:E21"/>
    <mergeCell ref="F21:G21"/>
    <mergeCell ref="H21:I21"/>
    <mergeCell ref="J21:K21"/>
    <mergeCell ref="L21:M21"/>
    <mergeCell ref="N21:O21"/>
    <mergeCell ref="R21:S21"/>
    <mergeCell ref="HF20:HG20"/>
    <mergeCell ref="HJ20:HK20"/>
    <mergeCell ref="GK20:GL20"/>
    <mergeCell ref="GV20:GW20"/>
    <mergeCell ref="GX20:GY20"/>
    <mergeCell ref="GZ20:HA20"/>
    <mergeCell ref="HB20:HC20"/>
    <mergeCell ref="HD20:HE20"/>
    <mergeCell ref="FD20:FE20"/>
    <mergeCell ref="FF20:FG20"/>
    <mergeCell ref="FH20:FI20"/>
    <mergeCell ref="FL20:FM20"/>
    <mergeCell ref="FW20:FX20"/>
    <mergeCell ref="FY20:FZ20"/>
    <mergeCell ref="DY20:DZ20"/>
    <mergeCell ref="EA20:EB20"/>
    <mergeCell ref="EC20:ED20"/>
    <mergeCell ref="AK21:AL21"/>
    <mergeCell ref="AM21:AN21"/>
    <mergeCell ref="AQ21:AR21"/>
    <mergeCell ref="BB21:BC21"/>
    <mergeCell ref="IC20:ID20"/>
    <mergeCell ref="IE20:IF20"/>
    <mergeCell ref="II20:IJ20"/>
    <mergeCell ref="HU20:HV20"/>
    <mergeCell ref="HW20:HX20"/>
    <mergeCell ref="HY20:HZ20"/>
    <mergeCell ref="IA20:IB20"/>
    <mergeCell ref="EE20:EF20"/>
    <mergeCell ref="EG20:EH20"/>
    <mergeCell ref="EI20:EJ20"/>
    <mergeCell ref="DB20:DC20"/>
    <mergeCell ref="DD20:DE20"/>
    <mergeCell ref="DF20:DG20"/>
    <mergeCell ref="DH20:DI20"/>
    <mergeCell ref="DJ20:DK20"/>
    <mergeCell ref="DN20:DO20"/>
    <mergeCell ref="BL20:BM20"/>
    <mergeCell ref="BP20:BQ20"/>
    <mergeCell ref="CI21:CJ21"/>
    <mergeCell ref="CK21:CL21"/>
    <mergeCell ref="BD21:BE21"/>
    <mergeCell ref="BF21:BG21"/>
    <mergeCell ref="BH21:BI21"/>
    <mergeCell ref="BJ21:BK21"/>
    <mergeCell ref="BL21:BM21"/>
    <mergeCell ref="BP21:BQ21"/>
    <mergeCell ref="EZ21:FA21"/>
    <mergeCell ref="FB21:FC21"/>
    <mergeCell ref="FD21:FE21"/>
    <mergeCell ref="DY21:DZ21"/>
    <mergeCell ref="EA21:EB21"/>
    <mergeCell ref="EC21:ED21"/>
    <mergeCell ref="EE21:EF21"/>
    <mergeCell ref="EG21:EH21"/>
    <mergeCell ref="EI21:EJ21"/>
    <mergeCell ref="IC21:ID21"/>
    <mergeCell ref="IE21:IF21"/>
    <mergeCell ref="II21:IJ21"/>
    <mergeCell ref="D22:E22"/>
    <mergeCell ref="F22:G22"/>
    <mergeCell ref="H22:I22"/>
    <mergeCell ref="J22:K22"/>
    <mergeCell ref="L22:M22"/>
    <mergeCell ref="N22:O22"/>
    <mergeCell ref="R22:S22"/>
    <mergeCell ref="GX21:GY21"/>
    <mergeCell ref="GZ21:HA21"/>
    <mergeCell ref="HB21:HC21"/>
    <mergeCell ref="HD21:HE21"/>
    <mergeCell ref="HF21:HG21"/>
    <mergeCell ref="HJ21:HK21"/>
    <mergeCell ref="GA21:GB21"/>
    <mergeCell ref="GC21:GD21"/>
    <mergeCell ref="GE21:GF21"/>
    <mergeCell ref="GG21:GH21"/>
    <mergeCell ref="GK21:GL21"/>
    <mergeCell ref="GV21:GW21"/>
    <mergeCell ref="EM21:EN21"/>
    <mergeCell ref="EX21:EY21"/>
    <mergeCell ref="AQ22:AR22"/>
    <mergeCell ref="BB22:BC22"/>
    <mergeCell ref="BD22:BE22"/>
    <mergeCell ref="BF22:BG22"/>
    <mergeCell ref="BH22:BI22"/>
    <mergeCell ref="BJ22:BK22"/>
    <mergeCell ref="AC22:AD22"/>
    <mergeCell ref="AE22:AF22"/>
    <mergeCell ref="AG22:AH22"/>
    <mergeCell ref="AI22:AJ22"/>
    <mergeCell ref="AK22:AL22"/>
    <mergeCell ref="AM22:AN22"/>
    <mergeCell ref="BL22:BM22"/>
    <mergeCell ref="BP22:BQ22"/>
    <mergeCell ref="CA22:CB22"/>
    <mergeCell ref="CC22:CD22"/>
    <mergeCell ref="CE22:CF22"/>
    <mergeCell ref="CG22:CH22"/>
    <mergeCell ref="EC22:ED22"/>
    <mergeCell ref="EE22:EF22"/>
    <mergeCell ref="EG22:EH22"/>
    <mergeCell ref="DF22:DG22"/>
    <mergeCell ref="DH22:DI22"/>
    <mergeCell ref="DJ22:DK22"/>
    <mergeCell ref="DN22:DO22"/>
    <mergeCell ref="DY22:DZ22"/>
    <mergeCell ref="EA22:EB22"/>
    <mergeCell ref="IC22:ID22"/>
    <mergeCell ref="IE22:IF22"/>
    <mergeCell ref="II22:IJ22"/>
    <mergeCell ref="A23:C23"/>
    <mergeCell ref="Z23:AB23"/>
    <mergeCell ref="AY23:BA23"/>
    <mergeCell ref="BX23:BZ23"/>
    <mergeCell ref="CW23:CY23"/>
    <mergeCell ref="DV23:DX23"/>
    <mergeCell ref="EU23:EW23"/>
    <mergeCell ref="HF22:HG22"/>
    <mergeCell ref="HJ22:HK22"/>
    <mergeCell ref="HU22:HV22"/>
    <mergeCell ref="HW22:HX22"/>
    <mergeCell ref="HY22:HZ22"/>
    <mergeCell ref="IA22:IB22"/>
    <mergeCell ref="GK22:GL22"/>
    <mergeCell ref="GV22:GW22"/>
    <mergeCell ref="GX22:GY22"/>
    <mergeCell ref="GZ22:HA22"/>
    <mergeCell ref="HB22:HC22"/>
    <mergeCell ref="HD22:HE22"/>
    <mergeCell ref="FW22:FX22"/>
    <mergeCell ref="FY22:FZ22"/>
    <mergeCell ref="HR24:HR36"/>
    <mergeCell ref="A37:C38"/>
    <mergeCell ref="H37:H38"/>
    <mergeCell ref="T37:T38"/>
    <mergeCell ref="U37:Y37"/>
    <mergeCell ref="Z37:AB38"/>
    <mergeCell ref="AG37:AG38"/>
    <mergeCell ref="AS37:AS38"/>
    <mergeCell ref="FT23:FV23"/>
    <mergeCell ref="GS23:GU23"/>
    <mergeCell ref="HR23:HT23"/>
    <mergeCell ref="A24:A36"/>
    <mergeCell ref="Z24:Z36"/>
    <mergeCell ref="AY24:AY36"/>
    <mergeCell ref="BX24:BX36"/>
    <mergeCell ref="CW24:CW36"/>
    <mergeCell ref="DV24:DV36"/>
    <mergeCell ref="EU24:EU36"/>
    <mergeCell ref="AT37:AX37"/>
    <mergeCell ref="AY37:BA38"/>
    <mergeCell ref="BF37:BF38"/>
    <mergeCell ref="BR37:BR38"/>
    <mergeCell ref="BS37:BW37"/>
    <mergeCell ref="BX37:BZ38"/>
    <mergeCell ref="BS38:BW38"/>
    <mergeCell ref="FT24:FT36"/>
    <mergeCell ref="GS24:GS36"/>
    <mergeCell ref="CE37:CE38"/>
    <mergeCell ref="CQ37:CQ38"/>
    <mergeCell ref="CR37:CV37"/>
    <mergeCell ref="CW37:CY38"/>
    <mergeCell ref="DD37:DD38"/>
    <mergeCell ref="DP37:DP38"/>
    <mergeCell ref="CR38:CV38"/>
    <mergeCell ref="DE38:DO38"/>
    <mergeCell ref="CF38:CP38"/>
    <mergeCell ref="DQ37:DU37"/>
    <mergeCell ref="DV37:DX38"/>
    <mergeCell ref="EC37:EC38"/>
    <mergeCell ref="EO37:EO38"/>
    <mergeCell ref="EP37:ET37"/>
    <mergeCell ref="EU37:EW38"/>
    <mergeCell ref="DQ38:DU38"/>
    <mergeCell ref="ED38:EN38"/>
    <mergeCell ref="EP38:ET38"/>
    <mergeCell ref="FO38:FS38"/>
    <mergeCell ref="GB38:GL38"/>
    <mergeCell ref="HM37:HQ37"/>
    <mergeCell ref="HR37:HT38"/>
    <mergeCell ref="GN38:GR38"/>
    <mergeCell ref="HA38:HK38"/>
    <mergeCell ref="HM38:HQ38"/>
    <mergeCell ref="FB37:FB38"/>
    <mergeCell ref="FN37:FN38"/>
    <mergeCell ref="FO37:FS37"/>
    <mergeCell ref="FT37:FV38"/>
    <mergeCell ref="GA37:GA38"/>
    <mergeCell ref="HZ38:IJ38"/>
    <mergeCell ref="IL38:IP38"/>
    <mergeCell ref="A42:A48"/>
    <mergeCell ref="Z42:Z48"/>
    <mergeCell ref="AY42:AY48"/>
    <mergeCell ref="BX42:BX48"/>
    <mergeCell ref="CW42:CW48"/>
    <mergeCell ref="DV42:DV48"/>
    <mergeCell ref="EU42:EU48"/>
    <mergeCell ref="FT42:FT48"/>
    <mergeCell ref="HY37:HY38"/>
    <mergeCell ref="IK37:IK38"/>
    <mergeCell ref="IL37:IP37"/>
    <mergeCell ref="I38:S38"/>
    <mergeCell ref="U38:Y38"/>
    <mergeCell ref="AH38:AR38"/>
    <mergeCell ref="AT38:AX38"/>
    <mergeCell ref="BG38:BQ38"/>
    <mergeCell ref="GN37:GR37"/>
    <mergeCell ref="GS37:GU38"/>
    <mergeCell ref="GZ37:GZ38"/>
    <mergeCell ref="HL37:HL38"/>
    <mergeCell ref="GM37:GM38"/>
    <mergeCell ref="FC38:FM38"/>
    <mergeCell ref="HI54:HQ55"/>
    <mergeCell ref="IH54:IP55"/>
    <mergeCell ref="GS42:GS48"/>
    <mergeCell ref="HR42:HR48"/>
    <mergeCell ref="Q54:Y55"/>
    <mergeCell ref="AP54:AX55"/>
    <mergeCell ref="BO54:BW55"/>
    <mergeCell ref="CN54:CV55"/>
    <mergeCell ref="DM54:DU55"/>
    <mergeCell ref="EL54:ET55"/>
    <mergeCell ref="FK54:FS55"/>
    <mergeCell ref="GJ54:GR55"/>
  </mergeCells>
  <phoneticPr fontId="2"/>
  <dataValidations count="1">
    <dataValidation type="list" allowBlank="1" showInputMessage="1" showErrorMessage="1" sqref="W57" xr:uid="{00000000-0002-0000-0300-000000000000}">
      <formula1>$W$59:$W$60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baseType="lpstr" size="8">
      <vt:lpstr>データコピー</vt:lpstr>
      <vt:lpstr>入力シート</vt:lpstr>
      <vt:lpstr>No1~10</vt:lpstr>
      <vt:lpstr>No11~20</vt:lpstr>
      <vt:lpstr>'No1~10'!Print_Area</vt:lpstr>
      <vt:lpstr>'No11~20'!Print_Area</vt:lpstr>
      <vt:lpstr>データコピー!Print_Area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2020-11-13T06:11:16Z</dcterms:created>
  <dcterms:modified xsi:type="dcterms:W3CDTF">2026-02-06T08:43:41Z</dcterms:modified>
</cp:coreProperties>
</file>